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digitalgojp-my.sharepoint.com/personal/miu_shiraki_7nk_nta_go_jp/Documents/デスクトップ/"/>
    </mc:Choice>
  </mc:AlternateContent>
  <xr:revisionPtr revIDLastSave="0" documentId="8_{DBEF0B1D-F7D2-4528-B994-2AA4F8C8C10F}" xr6:coauthVersionLast="47" xr6:coauthVersionMax="47" xr10:uidLastSave="{00000000-0000-0000-0000-000000000000}"/>
  <bookViews>
    <workbookView xWindow="-120" yWindow="-120" windowWidth="19440" windowHeight="11520" tabRatio="822" xr2:uid="{0B691B53-A4EA-4BE7-8ADF-CEF7E2FDD484}"/>
  </bookViews>
  <sheets>
    <sheet name="課税額（単月・合計）" sheetId="7" r:id="rId1"/>
    <sheet name="課税額（単月・局）" sheetId="1" r:id="rId2"/>
    <sheet name="課税額（単月・税関）" sheetId="8" r:id="rId3"/>
  </sheets>
  <definedNames>
    <definedName name="Data">'課税額（単月・合計）'!$C$3:$N$21</definedName>
    <definedName name="_xlnm.Print_Area" localSheetId="1">'課税額（単月・局）'!$A$1:$P$86</definedName>
    <definedName name="_xlnm.Print_Area" localSheetId="0">'課税額（単月・合計）'!$A$1:$P$91</definedName>
    <definedName name="_xlnm.Print_Area" localSheetId="2">'課税額（単月・税関）'!$A$1:$P$86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5" i="1" l="1"/>
  <c r="P80" i="1"/>
  <c r="P79" i="1"/>
  <c r="P78" i="1"/>
  <c r="P77" i="1"/>
  <c r="P76" i="1"/>
  <c r="D74" i="7"/>
  <c r="C50" i="7"/>
  <c r="C51" i="7"/>
  <c r="C52" i="7"/>
  <c r="C53" i="7"/>
  <c r="C54" i="7"/>
  <c r="C55" i="7"/>
  <c r="C56" i="7"/>
  <c r="C57" i="7"/>
  <c r="C58" i="7"/>
  <c r="C59" i="7"/>
  <c r="C60" i="7"/>
  <c r="C61" i="7"/>
  <c r="C62" i="7"/>
  <c r="C63" i="7"/>
  <c r="C64" i="7"/>
  <c r="C65" i="7"/>
  <c r="C49" i="7"/>
  <c r="D64" i="7"/>
  <c r="E64" i="7"/>
  <c r="F64" i="7"/>
  <c r="G64" i="7"/>
  <c r="H64" i="7"/>
  <c r="I64" i="7"/>
  <c r="J64" i="7"/>
  <c r="K64" i="7"/>
  <c r="L64" i="7"/>
  <c r="M64" i="7"/>
  <c r="N64" i="7"/>
  <c r="D65" i="7"/>
  <c r="E65" i="7"/>
  <c r="F65" i="7"/>
  <c r="G65" i="7"/>
  <c r="H65" i="7"/>
  <c r="I65" i="7"/>
  <c r="J65" i="7"/>
  <c r="K65" i="7"/>
  <c r="L65" i="7"/>
  <c r="M65" i="7"/>
  <c r="N65" i="7"/>
  <c r="C43" i="7"/>
  <c r="D43" i="7"/>
  <c r="E43" i="7"/>
  <c r="F43" i="7"/>
  <c r="G43" i="7"/>
  <c r="H43" i="7"/>
  <c r="I43" i="7"/>
  <c r="J43" i="7"/>
  <c r="K43" i="7"/>
  <c r="L43" i="7"/>
  <c r="M43" i="7"/>
  <c r="N43" i="7"/>
  <c r="C21" i="7"/>
  <c r="C42" i="7"/>
  <c r="D42" i="7"/>
  <c r="E42" i="7"/>
  <c r="F42" i="7"/>
  <c r="G42" i="7"/>
  <c r="H42" i="7"/>
  <c r="I42" i="7"/>
  <c r="J42" i="7"/>
  <c r="K42" i="7"/>
  <c r="L42" i="7"/>
  <c r="M42" i="7"/>
  <c r="N42" i="7"/>
  <c r="P20" i="1"/>
  <c r="P21" i="1"/>
  <c r="P9" i="1"/>
  <c r="P8" i="1"/>
  <c r="P7" i="1"/>
  <c r="P6" i="1"/>
  <c r="P43" i="1"/>
  <c r="N71" i="7"/>
  <c r="N72" i="7"/>
  <c r="N73" i="7"/>
  <c r="N74" i="7"/>
  <c r="N75" i="7"/>
  <c r="N76" i="7"/>
  <c r="N77" i="7"/>
  <c r="N78" i="7"/>
  <c r="N79" i="7"/>
  <c r="N80" i="7"/>
  <c r="N81" i="7"/>
  <c r="N82" i="7"/>
  <c r="N83" i="7"/>
  <c r="N84" i="7"/>
  <c r="N85" i="7"/>
  <c r="N86" i="7"/>
  <c r="N87" i="7"/>
  <c r="L71" i="7"/>
  <c r="L87" i="7"/>
  <c r="L86" i="7"/>
  <c r="L85" i="7"/>
  <c r="L84" i="7"/>
  <c r="L83" i="7"/>
  <c r="L82" i="7"/>
  <c r="L81" i="7"/>
  <c r="L80" i="7"/>
  <c r="L79" i="7"/>
  <c r="L78" i="7"/>
  <c r="L77" i="7"/>
  <c r="L76" i="7"/>
  <c r="L75" i="7"/>
  <c r="L74" i="7"/>
  <c r="L73" i="7"/>
  <c r="L72" i="7"/>
  <c r="K71" i="7"/>
  <c r="I71" i="7"/>
  <c r="I72" i="7"/>
  <c r="I73" i="7"/>
  <c r="I74" i="7"/>
  <c r="I75" i="7"/>
  <c r="I76" i="7"/>
  <c r="I77" i="7"/>
  <c r="I78" i="7"/>
  <c r="I79" i="7"/>
  <c r="I80" i="7"/>
  <c r="I81" i="7"/>
  <c r="I82" i="7"/>
  <c r="I83" i="7"/>
  <c r="I84" i="7"/>
  <c r="I85" i="7"/>
  <c r="I86" i="7"/>
  <c r="I87" i="7"/>
  <c r="H71" i="7"/>
  <c r="H72" i="7"/>
  <c r="H73" i="7"/>
  <c r="H74" i="7"/>
  <c r="H75" i="7"/>
  <c r="H76" i="7"/>
  <c r="H77" i="7"/>
  <c r="H78" i="7"/>
  <c r="H79" i="7"/>
  <c r="H80" i="7"/>
  <c r="H81" i="7"/>
  <c r="H82" i="7"/>
  <c r="H83" i="7"/>
  <c r="H84" i="7"/>
  <c r="H85" i="7"/>
  <c r="H86" i="7"/>
  <c r="H87" i="7"/>
  <c r="F71" i="7"/>
  <c r="F87" i="7"/>
  <c r="F86" i="7"/>
  <c r="F85" i="7"/>
  <c r="F84" i="7"/>
  <c r="F83" i="7"/>
  <c r="F82" i="7"/>
  <c r="F81" i="7"/>
  <c r="F80" i="7"/>
  <c r="F79" i="7"/>
  <c r="F78" i="7"/>
  <c r="F77" i="7"/>
  <c r="F76" i="7"/>
  <c r="F75" i="7"/>
  <c r="F74" i="7"/>
  <c r="F73" i="7"/>
  <c r="F72" i="7"/>
  <c r="C72" i="7"/>
  <c r="D72" i="7"/>
  <c r="E72" i="7"/>
  <c r="G72" i="7"/>
  <c r="J72" i="7"/>
  <c r="K72" i="7"/>
  <c r="M72" i="7"/>
  <c r="C73" i="7"/>
  <c r="D73" i="7"/>
  <c r="E73" i="7"/>
  <c r="G73" i="7"/>
  <c r="J73" i="7"/>
  <c r="K73" i="7"/>
  <c r="M73" i="7"/>
  <c r="C74" i="7"/>
  <c r="E74" i="7"/>
  <c r="G74" i="7"/>
  <c r="J74" i="7"/>
  <c r="K74" i="7"/>
  <c r="M74" i="7"/>
  <c r="C75" i="7"/>
  <c r="D75" i="7"/>
  <c r="E75" i="7"/>
  <c r="G75" i="7"/>
  <c r="J75" i="7"/>
  <c r="K75" i="7"/>
  <c r="M75" i="7"/>
  <c r="C76" i="7"/>
  <c r="D76" i="7"/>
  <c r="E76" i="7"/>
  <c r="G76" i="7"/>
  <c r="J76" i="7"/>
  <c r="K76" i="7"/>
  <c r="M76" i="7"/>
  <c r="C77" i="7"/>
  <c r="D77" i="7"/>
  <c r="E77" i="7"/>
  <c r="G77" i="7"/>
  <c r="J77" i="7"/>
  <c r="K77" i="7"/>
  <c r="M77" i="7"/>
  <c r="C78" i="7"/>
  <c r="D78" i="7"/>
  <c r="E78" i="7"/>
  <c r="G78" i="7"/>
  <c r="J78" i="7"/>
  <c r="K78" i="7"/>
  <c r="M78" i="7"/>
  <c r="C79" i="7"/>
  <c r="E79" i="7"/>
  <c r="G79" i="7"/>
  <c r="J79" i="7"/>
  <c r="K79" i="7"/>
  <c r="M79" i="7"/>
  <c r="C80" i="7"/>
  <c r="E80" i="7"/>
  <c r="G80" i="7"/>
  <c r="J80" i="7"/>
  <c r="K80" i="7"/>
  <c r="M80" i="7"/>
  <c r="C81" i="7"/>
  <c r="E81" i="7"/>
  <c r="G81" i="7"/>
  <c r="J81" i="7"/>
  <c r="K81" i="7"/>
  <c r="M81" i="7"/>
  <c r="C82" i="7"/>
  <c r="D82" i="7"/>
  <c r="E82" i="7"/>
  <c r="G82" i="7"/>
  <c r="J82" i="7"/>
  <c r="K82" i="7"/>
  <c r="M82" i="7"/>
  <c r="C83" i="7"/>
  <c r="D83" i="7"/>
  <c r="E83" i="7"/>
  <c r="G83" i="7"/>
  <c r="J83" i="7"/>
  <c r="K83" i="7"/>
  <c r="M83" i="7"/>
  <c r="C84" i="7"/>
  <c r="D84" i="7"/>
  <c r="E84" i="7"/>
  <c r="G84" i="7"/>
  <c r="J84" i="7"/>
  <c r="K84" i="7"/>
  <c r="M84" i="7"/>
  <c r="C85" i="7"/>
  <c r="D85" i="7"/>
  <c r="E85" i="7"/>
  <c r="G85" i="7"/>
  <c r="J85" i="7"/>
  <c r="K85" i="7"/>
  <c r="M85" i="7"/>
  <c r="D71" i="7"/>
  <c r="E71" i="7"/>
  <c r="G71" i="7"/>
  <c r="J71" i="7"/>
  <c r="M71" i="7"/>
  <c r="C71" i="7"/>
  <c r="P48" i="8"/>
  <c r="P49" i="8"/>
  <c r="P50" i="8"/>
  <c r="P51" i="8"/>
  <c r="P52" i="8"/>
  <c r="P53" i="8"/>
  <c r="P54" i="8"/>
  <c r="P55" i="8"/>
  <c r="P56" i="8"/>
  <c r="P57" i="8"/>
  <c r="P58" i="8"/>
  <c r="P59" i="8"/>
  <c r="P60" i="8"/>
  <c r="P61" i="8"/>
  <c r="P62" i="8"/>
  <c r="P64" i="1"/>
  <c r="P63" i="1"/>
  <c r="P62" i="1"/>
  <c r="P61" i="1"/>
  <c r="P60" i="1"/>
  <c r="P59" i="1"/>
  <c r="P58" i="1"/>
  <c r="P57" i="1"/>
  <c r="P56" i="1"/>
  <c r="P55" i="1"/>
  <c r="P54" i="1"/>
  <c r="P53" i="1"/>
  <c r="P52" i="1"/>
  <c r="P51" i="1"/>
  <c r="P50" i="1"/>
  <c r="P49" i="1"/>
  <c r="P48" i="1"/>
  <c r="D86" i="7"/>
  <c r="E86" i="7"/>
  <c r="G86" i="7"/>
  <c r="J86" i="7"/>
  <c r="K86" i="7"/>
  <c r="M86" i="7"/>
  <c r="C86" i="7"/>
  <c r="D87" i="7"/>
  <c r="E87" i="7"/>
  <c r="G87" i="7"/>
  <c r="J87" i="7"/>
  <c r="K87" i="7"/>
  <c r="M87" i="7"/>
  <c r="C87" i="7"/>
  <c r="P42" i="1"/>
  <c r="P41" i="1"/>
  <c r="P40" i="1"/>
  <c r="P39" i="1"/>
  <c r="P38" i="1"/>
  <c r="P37" i="1"/>
  <c r="P36" i="1"/>
  <c r="P35" i="1"/>
  <c r="P34" i="1"/>
  <c r="P33" i="1"/>
  <c r="P32" i="1"/>
  <c r="P31" i="1"/>
  <c r="P30" i="1"/>
  <c r="P29" i="1"/>
  <c r="P28" i="1"/>
  <c r="P27" i="1"/>
  <c r="P19" i="1"/>
  <c r="P18" i="1"/>
  <c r="P17" i="1"/>
  <c r="P16" i="1"/>
  <c r="P15" i="1"/>
  <c r="P14" i="1"/>
  <c r="P13" i="1"/>
  <c r="P12" i="1"/>
  <c r="P11" i="1"/>
  <c r="P10" i="1"/>
  <c r="P21" i="8"/>
  <c r="P20" i="8"/>
  <c r="P19" i="8"/>
  <c r="P18" i="8"/>
  <c r="P17" i="8"/>
  <c r="P16" i="8"/>
  <c r="P15" i="8"/>
  <c r="P14" i="8"/>
  <c r="P13" i="8"/>
  <c r="P12" i="8"/>
  <c r="P11" i="8"/>
  <c r="P10" i="8"/>
  <c r="P9" i="8"/>
  <c r="P8" i="8"/>
  <c r="P7" i="8"/>
  <c r="P6" i="8"/>
  <c r="P43" i="8"/>
  <c r="P41" i="8"/>
  <c r="P40" i="8"/>
  <c r="P39" i="8"/>
  <c r="P38" i="8"/>
  <c r="P37" i="8"/>
  <c r="P36" i="8"/>
  <c r="P35" i="8"/>
  <c r="P34" i="8"/>
  <c r="P33" i="8"/>
  <c r="P32" i="8"/>
  <c r="P31" i="8"/>
  <c r="P30" i="8"/>
  <c r="P29" i="8"/>
  <c r="P28" i="8"/>
  <c r="P27" i="8"/>
  <c r="P64" i="8"/>
  <c r="L46" i="8"/>
  <c r="C46" i="8"/>
  <c r="L25" i="8"/>
  <c r="C25" i="8"/>
  <c r="L4" i="8"/>
  <c r="C4" i="8"/>
  <c r="N63" i="7"/>
  <c r="M63" i="7"/>
  <c r="L63" i="7"/>
  <c r="K63" i="7"/>
  <c r="J63" i="7"/>
  <c r="I63" i="7"/>
  <c r="H63" i="7"/>
  <c r="G63" i="7"/>
  <c r="F63" i="7"/>
  <c r="E63" i="7"/>
  <c r="D63" i="7"/>
  <c r="N62" i="7"/>
  <c r="M62" i="7"/>
  <c r="L62" i="7"/>
  <c r="K62" i="7"/>
  <c r="J62" i="7"/>
  <c r="I62" i="7"/>
  <c r="H62" i="7"/>
  <c r="G62" i="7"/>
  <c r="F62" i="7"/>
  <c r="E62" i="7"/>
  <c r="D62" i="7"/>
  <c r="N61" i="7"/>
  <c r="M61" i="7"/>
  <c r="L61" i="7"/>
  <c r="K61" i="7"/>
  <c r="J61" i="7"/>
  <c r="I61" i="7"/>
  <c r="H61" i="7"/>
  <c r="G61" i="7"/>
  <c r="F61" i="7"/>
  <c r="E61" i="7"/>
  <c r="D61" i="7"/>
  <c r="N60" i="7"/>
  <c r="M60" i="7"/>
  <c r="L60" i="7"/>
  <c r="K60" i="7"/>
  <c r="J60" i="7"/>
  <c r="I60" i="7"/>
  <c r="H60" i="7"/>
  <c r="G60" i="7"/>
  <c r="F60" i="7"/>
  <c r="E60" i="7"/>
  <c r="D60" i="7"/>
  <c r="N59" i="7"/>
  <c r="M59" i="7"/>
  <c r="L59" i="7"/>
  <c r="K59" i="7"/>
  <c r="J59" i="7"/>
  <c r="I59" i="7"/>
  <c r="H59" i="7"/>
  <c r="G59" i="7"/>
  <c r="F59" i="7"/>
  <c r="E59" i="7"/>
  <c r="D59" i="7"/>
  <c r="N58" i="7"/>
  <c r="M58" i="7"/>
  <c r="L58" i="7"/>
  <c r="K58" i="7"/>
  <c r="J58" i="7"/>
  <c r="I58" i="7"/>
  <c r="H58" i="7"/>
  <c r="G58" i="7"/>
  <c r="F58" i="7"/>
  <c r="E58" i="7"/>
  <c r="D58" i="7"/>
  <c r="N57" i="7"/>
  <c r="M57" i="7"/>
  <c r="L57" i="7"/>
  <c r="K57" i="7"/>
  <c r="J57" i="7"/>
  <c r="I57" i="7"/>
  <c r="H57" i="7"/>
  <c r="G57" i="7"/>
  <c r="F57" i="7"/>
  <c r="E57" i="7"/>
  <c r="D57" i="7"/>
  <c r="N56" i="7"/>
  <c r="M56" i="7"/>
  <c r="L56" i="7"/>
  <c r="K56" i="7"/>
  <c r="J56" i="7"/>
  <c r="I56" i="7"/>
  <c r="H56" i="7"/>
  <c r="G56" i="7"/>
  <c r="F56" i="7"/>
  <c r="E56" i="7"/>
  <c r="D56" i="7"/>
  <c r="N55" i="7"/>
  <c r="M55" i="7"/>
  <c r="L55" i="7"/>
  <c r="K55" i="7"/>
  <c r="J55" i="7"/>
  <c r="I55" i="7"/>
  <c r="H55" i="7"/>
  <c r="G55" i="7"/>
  <c r="F55" i="7"/>
  <c r="E55" i="7"/>
  <c r="D55" i="7"/>
  <c r="N54" i="7"/>
  <c r="M54" i="7"/>
  <c r="L54" i="7"/>
  <c r="K54" i="7"/>
  <c r="J54" i="7"/>
  <c r="I54" i="7"/>
  <c r="H54" i="7"/>
  <c r="G54" i="7"/>
  <c r="F54" i="7"/>
  <c r="E54" i="7"/>
  <c r="D54" i="7"/>
  <c r="N53" i="7"/>
  <c r="M53" i="7"/>
  <c r="L53" i="7"/>
  <c r="K53" i="7"/>
  <c r="J53" i="7"/>
  <c r="I53" i="7"/>
  <c r="H53" i="7"/>
  <c r="G53" i="7"/>
  <c r="F53" i="7"/>
  <c r="E53" i="7"/>
  <c r="D53" i="7"/>
  <c r="N52" i="7"/>
  <c r="M52" i="7"/>
  <c r="L52" i="7"/>
  <c r="K52" i="7"/>
  <c r="J52" i="7"/>
  <c r="I52" i="7"/>
  <c r="H52" i="7"/>
  <c r="G52" i="7"/>
  <c r="F52" i="7"/>
  <c r="E52" i="7"/>
  <c r="D52" i="7"/>
  <c r="N51" i="7"/>
  <c r="M51" i="7"/>
  <c r="L51" i="7"/>
  <c r="K51" i="7"/>
  <c r="J51" i="7"/>
  <c r="I51" i="7"/>
  <c r="H51" i="7"/>
  <c r="G51" i="7"/>
  <c r="F51" i="7"/>
  <c r="E51" i="7"/>
  <c r="D51" i="7"/>
  <c r="N50" i="7"/>
  <c r="M50" i="7"/>
  <c r="L50" i="7"/>
  <c r="K50" i="7"/>
  <c r="J50" i="7"/>
  <c r="I50" i="7"/>
  <c r="H50" i="7"/>
  <c r="G50" i="7"/>
  <c r="F50" i="7"/>
  <c r="E50" i="7"/>
  <c r="D50" i="7"/>
  <c r="N49" i="7"/>
  <c r="M49" i="7"/>
  <c r="L49" i="7"/>
  <c r="K49" i="7"/>
  <c r="J49" i="7"/>
  <c r="I49" i="7"/>
  <c r="H49" i="7"/>
  <c r="G49" i="7"/>
  <c r="F49" i="7"/>
  <c r="E49" i="7"/>
  <c r="D49" i="7"/>
  <c r="L47" i="7"/>
  <c r="C47" i="7"/>
  <c r="N41" i="7"/>
  <c r="M41" i="7"/>
  <c r="L41" i="7"/>
  <c r="K41" i="7"/>
  <c r="J41" i="7"/>
  <c r="I41" i="7"/>
  <c r="H41" i="7"/>
  <c r="G41" i="7"/>
  <c r="F41" i="7"/>
  <c r="E41" i="7"/>
  <c r="D41" i="7"/>
  <c r="C41" i="7"/>
  <c r="N40" i="7"/>
  <c r="M40" i="7"/>
  <c r="L40" i="7"/>
  <c r="K40" i="7"/>
  <c r="J40" i="7"/>
  <c r="I40" i="7"/>
  <c r="H40" i="7"/>
  <c r="G40" i="7"/>
  <c r="F40" i="7"/>
  <c r="E40" i="7"/>
  <c r="D40" i="7"/>
  <c r="C40" i="7"/>
  <c r="N39" i="7"/>
  <c r="M39" i="7"/>
  <c r="L39" i="7"/>
  <c r="K39" i="7"/>
  <c r="J39" i="7"/>
  <c r="I39" i="7"/>
  <c r="H39" i="7"/>
  <c r="G39" i="7"/>
  <c r="F39" i="7"/>
  <c r="E39" i="7"/>
  <c r="D39" i="7"/>
  <c r="C39" i="7"/>
  <c r="N38" i="7"/>
  <c r="M38" i="7"/>
  <c r="L38" i="7"/>
  <c r="K38" i="7"/>
  <c r="J38" i="7"/>
  <c r="I38" i="7"/>
  <c r="H38" i="7"/>
  <c r="G38" i="7"/>
  <c r="F38" i="7"/>
  <c r="E38" i="7"/>
  <c r="D38" i="7"/>
  <c r="C38" i="7"/>
  <c r="N37" i="7"/>
  <c r="M37" i="7"/>
  <c r="L37" i="7"/>
  <c r="K37" i="7"/>
  <c r="J37" i="7"/>
  <c r="I37" i="7"/>
  <c r="H37" i="7"/>
  <c r="G37" i="7"/>
  <c r="F37" i="7"/>
  <c r="E37" i="7"/>
  <c r="D37" i="7"/>
  <c r="C37" i="7"/>
  <c r="N36" i="7"/>
  <c r="M36" i="7"/>
  <c r="L36" i="7"/>
  <c r="K36" i="7"/>
  <c r="J36" i="7"/>
  <c r="I36" i="7"/>
  <c r="H36" i="7"/>
  <c r="G36" i="7"/>
  <c r="F36" i="7"/>
  <c r="E36" i="7"/>
  <c r="D36" i="7"/>
  <c r="C36" i="7"/>
  <c r="N35" i="7"/>
  <c r="M35" i="7"/>
  <c r="L35" i="7"/>
  <c r="K35" i="7"/>
  <c r="J35" i="7"/>
  <c r="I35" i="7"/>
  <c r="H35" i="7"/>
  <c r="G35" i="7"/>
  <c r="F35" i="7"/>
  <c r="E35" i="7"/>
  <c r="D35" i="7"/>
  <c r="C35" i="7"/>
  <c r="N34" i="7"/>
  <c r="M34" i="7"/>
  <c r="L34" i="7"/>
  <c r="K34" i="7"/>
  <c r="J34" i="7"/>
  <c r="I34" i="7"/>
  <c r="H34" i="7"/>
  <c r="G34" i="7"/>
  <c r="F34" i="7"/>
  <c r="E34" i="7"/>
  <c r="D34" i="7"/>
  <c r="C34" i="7"/>
  <c r="N33" i="7"/>
  <c r="M33" i="7"/>
  <c r="L33" i="7"/>
  <c r="K33" i="7"/>
  <c r="J33" i="7"/>
  <c r="I33" i="7"/>
  <c r="H33" i="7"/>
  <c r="G33" i="7"/>
  <c r="F33" i="7"/>
  <c r="E33" i="7"/>
  <c r="D33" i="7"/>
  <c r="C33" i="7"/>
  <c r="N32" i="7"/>
  <c r="M32" i="7"/>
  <c r="L32" i="7"/>
  <c r="K32" i="7"/>
  <c r="J32" i="7"/>
  <c r="I32" i="7"/>
  <c r="H32" i="7"/>
  <c r="G32" i="7"/>
  <c r="F32" i="7"/>
  <c r="E32" i="7"/>
  <c r="D32" i="7"/>
  <c r="C32" i="7"/>
  <c r="N31" i="7"/>
  <c r="M31" i="7"/>
  <c r="L31" i="7"/>
  <c r="K31" i="7"/>
  <c r="J31" i="7"/>
  <c r="I31" i="7"/>
  <c r="H31" i="7"/>
  <c r="G31" i="7"/>
  <c r="F31" i="7"/>
  <c r="E31" i="7"/>
  <c r="D31" i="7"/>
  <c r="C31" i="7"/>
  <c r="N30" i="7"/>
  <c r="M30" i="7"/>
  <c r="L30" i="7"/>
  <c r="K30" i="7"/>
  <c r="J30" i="7"/>
  <c r="I30" i="7"/>
  <c r="H30" i="7"/>
  <c r="G30" i="7"/>
  <c r="F30" i="7"/>
  <c r="E30" i="7"/>
  <c r="D30" i="7"/>
  <c r="C30" i="7"/>
  <c r="N29" i="7"/>
  <c r="M29" i="7"/>
  <c r="L29" i="7"/>
  <c r="K29" i="7"/>
  <c r="J29" i="7"/>
  <c r="I29" i="7"/>
  <c r="H29" i="7"/>
  <c r="G29" i="7"/>
  <c r="F29" i="7"/>
  <c r="E29" i="7"/>
  <c r="D29" i="7"/>
  <c r="C29" i="7"/>
  <c r="N28" i="7"/>
  <c r="M28" i="7"/>
  <c r="L28" i="7"/>
  <c r="K28" i="7"/>
  <c r="J28" i="7"/>
  <c r="I28" i="7"/>
  <c r="H28" i="7"/>
  <c r="G28" i="7"/>
  <c r="F28" i="7"/>
  <c r="E28" i="7"/>
  <c r="D28" i="7"/>
  <c r="C28" i="7"/>
  <c r="N27" i="7"/>
  <c r="M27" i="7"/>
  <c r="L27" i="7"/>
  <c r="K27" i="7"/>
  <c r="J27" i="7"/>
  <c r="I27" i="7"/>
  <c r="H27" i="7"/>
  <c r="G27" i="7"/>
  <c r="F27" i="7"/>
  <c r="E27" i="7"/>
  <c r="D27" i="7"/>
  <c r="C27" i="7"/>
  <c r="L25" i="7"/>
  <c r="C25" i="7"/>
  <c r="N21" i="7"/>
  <c r="M21" i="7"/>
  <c r="L21" i="7"/>
  <c r="K21" i="7"/>
  <c r="J21" i="7"/>
  <c r="I21" i="7"/>
  <c r="H21" i="7"/>
  <c r="G21" i="7"/>
  <c r="F21" i="7"/>
  <c r="E21" i="7"/>
  <c r="D21" i="7"/>
  <c r="N20" i="7"/>
  <c r="M20" i="7"/>
  <c r="L20" i="7"/>
  <c r="K20" i="7"/>
  <c r="J20" i="7"/>
  <c r="I20" i="7"/>
  <c r="H20" i="7"/>
  <c r="G20" i="7"/>
  <c r="F20" i="7"/>
  <c r="E20" i="7"/>
  <c r="D20" i="7"/>
  <c r="C20" i="7"/>
  <c r="N19" i="7"/>
  <c r="M19" i="7"/>
  <c r="L19" i="7"/>
  <c r="K19" i="7"/>
  <c r="J19" i="7"/>
  <c r="I19" i="7"/>
  <c r="H19" i="7"/>
  <c r="G19" i="7"/>
  <c r="F19" i="7"/>
  <c r="E19" i="7"/>
  <c r="D19" i="7"/>
  <c r="C19" i="7"/>
  <c r="N18" i="7"/>
  <c r="M18" i="7"/>
  <c r="L18" i="7"/>
  <c r="K18" i="7"/>
  <c r="J18" i="7"/>
  <c r="I18" i="7"/>
  <c r="H18" i="7"/>
  <c r="G18" i="7"/>
  <c r="F18" i="7"/>
  <c r="E18" i="7"/>
  <c r="D18" i="7"/>
  <c r="C18" i="7"/>
  <c r="N17" i="7"/>
  <c r="M17" i="7"/>
  <c r="L17" i="7"/>
  <c r="K17" i="7"/>
  <c r="J17" i="7"/>
  <c r="I17" i="7"/>
  <c r="H17" i="7"/>
  <c r="G17" i="7"/>
  <c r="F17" i="7"/>
  <c r="E17" i="7"/>
  <c r="D17" i="7"/>
  <c r="C17" i="7"/>
  <c r="N16" i="7"/>
  <c r="M16" i="7"/>
  <c r="L16" i="7"/>
  <c r="K16" i="7"/>
  <c r="J16" i="7"/>
  <c r="I16" i="7"/>
  <c r="H16" i="7"/>
  <c r="G16" i="7"/>
  <c r="F16" i="7"/>
  <c r="E16" i="7"/>
  <c r="D16" i="7"/>
  <c r="C16" i="7"/>
  <c r="N15" i="7"/>
  <c r="M15" i="7"/>
  <c r="L15" i="7"/>
  <c r="K15" i="7"/>
  <c r="J15" i="7"/>
  <c r="I15" i="7"/>
  <c r="H15" i="7"/>
  <c r="G15" i="7"/>
  <c r="F15" i="7"/>
  <c r="E15" i="7"/>
  <c r="D15" i="7"/>
  <c r="C15" i="7"/>
  <c r="N14" i="7"/>
  <c r="M14" i="7"/>
  <c r="L14" i="7"/>
  <c r="K14" i="7"/>
  <c r="J14" i="7"/>
  <c r="I14" i="7"/>
  <c r="H14" i="7"/>
  <c r="G14" i="7"/>
  <c r="F14" i="7"/>
  <c r="E14" i="7"/>
  <c r="D14" i="7"/>
  <c r="C14" i="7"/>
  <c r="N13" i="7"/>
  <c r="M13" i="7"/>
  <c r="L13" i="7"/>
  <c r="K13" i="7"/>
  <c r="J13" i="7"/>
  <c r="I13" i="7"/>
  <c r="H13" i="7"/>
  <c r="G13" i="7"/>
  <c r="F13" i="7"/>
  <c r="E13" i="7"/>
  <c r="D13" i="7"/>
  <c r="C13" i="7"/>
  <c r="N12" i="7"/>
  <c r="M12" i="7"/>
  <c r="L12" i="7"/>
  <c r="K12" i="7"/>
  <c r="J12" i="7"/>
  <c r="I12" i="7"/>
  <c r="H12" i="7"/>
  <c r="G12" i="7"/>
  <c r="F12" i="7"/>
  <c r="E12" i="7"/>
  <c r="D12" i="7"/>
  <c r="C12" i="7"/>
  <c r="N11" i="7"/>
  <c r="M11" i="7"/>
  <c r="L11" i="7"/>
  <c r="K11" i="7"/>
  <c r="J11" i="7"/>
  <c r="I11" i="7"/>
  <c r="H11" i="7"/>
  <c r="G11" i="7"/>
  <c r="F11" i="7"/>
  <c r="E11" i="7"/>
  <c r="D11" i="7"/>
  <c r="C11" i="7"/>
  <c r="N10" i="7"/>
  <c r="M10" i="7"/>
  <c r="L10" i="7"/>
  <c r="K10" i="7"/>
  <c r="J10" i="7"/>
  <c r="I10" i="7"/>
  <c r="H10" i="7"/>
  <c r="G10" i="7"/>
  <c r="F10" i="7"/>
  <c r="E10" i="7"/>
  <c r="D10" i="7"/>
  <c r="C10" i="7"/>
  <c r="N9" i="7"/>
  <c r="M9" i="7"/>
  <c r="L9" i="7"/>
  <c r="K9" i="7"/>
  <c r="J9" i="7"/>
  <c r="I9" i="7"/>
  <c r="H9" i="7"/>
  <c r="G9" i="7"/>
  <c r="F9" i="7"/>
  <c r="E9" i="7"/>
  <c r="D9" i="7"/>
  <c r="C9" i="7"/>
  <c r="N8" i="7"/>
  <c r="M8" i="7"/>
  <c r="L8" i="7"/>
  <c r="K8" i="7"/>
  <c r="J8" i="7"/>
  <c r="I8" i="7"/>
  <c r="H8" i="7"/>
  <c r="G8" i="7"/>
  <c r="F8" i="7"/>
  <c r="E8" i="7"/>
  <c r="D8" i="7"/>
  <c r="C8" i="7"/>
  <c r="N7" i="7"/>
  <c r="M7" i="7"/>
  <c r="L7" i="7"/>
  <c r="K7" i="7"/>
  <c r="J7" i="7"/>
  <c r="I7" i="7"/>
  <c r="H7" i="7"/>
  <c r="G7" i="7"/>
  <c r="F7" i="7"/>
  <c r="E7" i="7"/>
  <c r="D7" i="7"/>
  <c r="C7" i="7"/>
  <c r="N6" i="7"/>
  <c r="M6" i="7"/>
  <c r="L6" i="7"/>
  <c r="K6" i="7"/>
  <c r="J6" i="7"/>
  <c r="I6" i="7"/>
  <c r="H6" i="7"/>
  <c r="G6" i="7"/>
  <c r="F6" i="7"/>
  <c r="E6" i="7"/>
  <c r="D6" i="7"/>
  <c r="C6" i="7"/>
  <c r="L4" i="7"/>
  <c r="C4" i="7"/>
  <c r="P71" i="8"/>
  <c r="P72" i="8"/>
  <c r="P73" i="8"/>
  <c r="P74" i="8"/>
  <c r="P75" i="8"/>
  <c r="P76" i="8"/>
  <c r="P77" i="8"/>
  <c r="P78" i="8"/>
  <c r="P79" i="8"/>
  <c r="P80" i="8"/>
  <c r="P81" i="8"/>
  <c r="P82" i="8"/>
  <c r="P83" i="8"/>
  <c r="P84" i="8"/>
  <c r="P86" i="8"/>
  <c r="P70" i="8"/>
  <c r="P71" i="1"/>
  <c r="P72" i="1"/>
  <c r="P74" i="1"/>
  <c r="P75" i="1"/>
  <c r="P81" i="1"/>
  <c r="P82" i="1"/>
  <c r="P83" i="1"/>
  <c r="P84" i="1"/>
  <c r="P86" i="1"/>
  <c r="P70" i="1"/>
  <c r="L68" i="8"/>
  <c r="C68" i="8"/>
  <c r="A67" i="8"/>
  <c r="A45" i="8"/>
  <c r="A24" i="8"/>
  <c r="A3" i="8"/>
  <c r="L69" i="7"/>
  <c r="C69" i="7"/>
  <c r="A68" i="7"/>
  <c r="A46" i="7"/>
  <c r="A24" i="7"/>
  <c r="A3" i="7"/>
  <c r="P36" i="7" l="1"/>
  <c r="P11" i="7"/>
  <c r="P18" i="7"/>
  <c r="P57" i="7"/>
  <c r="P30" i="7"/>
  <c r="P37" i="7"/>
  <c r="P51" i="7"/>
  <c r="P56" i="7"/>
  <c r="P43" i="7"/>
  <c r="P9" i="7"/>
  <c r="P35" i="7"/>
  <c r="P65" i="7"/>
  <c r="P62" i="7"/>
  <c r="P29" i="7"/>
  <c r="P61" i="7"/>
  <c r="P8" i="7"/>
  <c r="P15" i="7"/>
  <c r="P54" i="7"/>
  <c r="P49" i="7"/>
  <c r="P14" i="7"/>
  <c r="P42" i="7"/>
  <c r="P64" i="7"/>
  <c r="P60" i="7"/>
  <c r="P27" i="7"/>
  <c r="P28" i="7"/>
  <c r="P32" i="7"/>
  <c r="P33" i="7"/>
  <c r="P34" i="7"/>
  <c r="P39" i="7"/>
  <c r="P40" i="7"/>
  <c r="P41" i="7"/>
  <c r="P50" i="7"/>
  <c r="P52" i="7"/>
  <c r="P53" i="7"/>
  <c r="P55" i="7"/>
  <c r="P58" i="7"/>
  <c r="P59" i="7"/>
  <c r="P63" i="7"/>
  <c r="P86" i="7"/>
  <c r="P21" i="7"/>
  <c r="P6" i="7"/>
  <c r="P7" i="7"/>
  <c r="P10" i="7"/>
  <c r="P12" i="7"/>
  <c r="P13" i="7"/>
  <c r="P16" i="7"/>
  <c r="P17" i="7"/>
  <c r="P19" i="7"/>
  <c r="P20" i="7"/>
  <c r="P31" i="7"/>
  <c r="P38" i="7"/>
  <c r="P85" i="7"/>
  <c r="P78" i="7"/>
  <c r="P72" i="7"/>
  <c r="P83" i="7"/>
  <c r="P76" i="7"/>
  <c r="P87" i="7"/>
  <c r="P74" i="7"/>
  <c r="P84" i="7"/>
  <c r="P82" i="7"/>
  <c r="P71" i="7"/>
  <c r="P73" i="7"/>
  <c r="P77" i="7"/>
  <c r="P75" i="7"/>
  <c r="D81" i="7"/>
  <c r="P81" i="7" s="1"/>
  <c r="D79" i="7"/>
  <c r="P79" i="7" s="1"/>
  <c r="P73" i="1"/>
  <c r="D80" i="7"/>
  <c r="P80" i="7" s="1"/>
</calcChain>
</file>

<file path=xl/sharedStrings.xml><?xml version="1.0" encoding="utf-8"?>
<sst xmlns="http://schemas.openxmlformats.org/spreadsheetml/2006/main" count="414" uniqueCount="54">
  <si>
    <t>単月の課税額（国税局及び税関の合計）</t>
    <rPh sb="0" eb="1">
      <t>タン</t>
    </rPh>
    <rPh sb="1" eb="2">
      <t>ツキ</t>
    </rPh>
    <rPh sb="3" eb="5">
      <t>カゼイ</t>
    </rPh>
    <rPh sb="5" eb="6">
      <t>ガク</t>
    </rPh>
    <rPh sb="7" eb="10">
      <t>コクゼイキョク</t>
    </rPh>
    <rPh sb="10" eb="11">
      <t>オヨ</t>
    </rPh>
    <rPh sb="12" eb="14">
      <t>ゼイカン</t>
    </rPh>
    <rPh sb="15" eb="17">
      <t>ゴウケイ</t>
    </rPh>
    <phoneticPr fontId="2"/>
  </si>
  <si>
    <t>（単位：千円）</t>
    <rPh sb="1" eb="3">
      <t>タンイ</t>
    </rPh>
    <rPh sb="4" eb="6">
      <t>センエン</t>
    </rPh>
    <phoneticPr fontId="2"/>
  </si>
  <si>
    <t>月分</t>
    <rPh sb="0" eb="2">
      <t>ツキブン</t>
    </rPh>
    <phoneticPr fontId="2"/>
  </si>
  <si>
    <t>４月からの累計</t>
    <rPh sb="1" eb="2">
      <t>ガツ</t>
    </rPh>
    <rPh sb="5" eb="7">
      <t>ルイケイ</t>
    </rPh>
    <phoneticPr fontId="2"/>
  </si>
  <si>
    <t>品目別</t>
    <rPh sb="0" eb="2">
      <t>ヒンモク</t>
    </rPh>
    <phoneticPr fontId="2"/>
  </si>
  <si>
    <t>４月</t>
    <rPh sb="1" eb="2">
      <t>ガツ</t>
    </rPh>
    <phoneticPr fontId="2"/>
  </si>
  <si>
    <t>５月</t>
  </si>
  <si>
    <t>６月</t>
  </si>
  <si>
    <t>７月</t>
  </si>
  <si>
    <t>８月</t>
  </si>
  <si>
    <t>９月</t>
  </si>
  <si>
    <t>１０月</t>
  </si>
  <si>
    <t>１１月</t>
  </si>
  <si>
    <t>１２月</t>
  </si>
  <si>
    <t>１月</t>
    <rPh sb="1" eb="2">
      <t>ガツ</t>
    </rPh>
    <phoneticPr fontId="2"/>
  </si>
  <si>
    <t>２月</t>
  </si>
  <si>
    <t>３月</t>
  </si>
  <si>
    <t>清　酒</t>
    <rPh sb="0" eb="1">
      <t>キヨシ</t>
    </rPh>
    <rPh sb="2" eb="3">
      <t>サケ</t>
    </rPh>
    <phoneticPr fontId="2"/>
  </si>
  <si>
    <t>合成清酒</t>
    <rPh sb="0" eb="2">
      <t>ゴウセイ</t>
    </rPh>
    <rPh sb="2" eb="4">
      <t>セイシュ</t>
    </rPh>
    <phoneticPr fontId="2"/>
  </si>
  <si>
    <t>連続式蒸留焼酎</t>
    <rPh sb="0" eb="2">
      <t>レンゾク</t>
    </rPh>
    <rPh sb="2" eb="3">
      <t>シキ</t>
    </rPh>
    <rPh sb="3" eb="5">
      <t>ジョウリュウ</t>
    </rPh>
    <phoneticPr fontId="2"/>
  </si>
  <si>
    <t>単式蒸留焼酎</t>
    <rPh sb="0" eb="2">
      <t>タンシキ</t>
    </rPh>
    <rPh sb="2" eb="4">
      <t>ジョウリュウ</t>
    </rPh>
    <phoneticPr fontId="2"/>
  </si>
  <si>
    <t>みりん</t>
    <phoneticPr fontId="2"/>
  </si>
  <si>
    <t>ビール</t>
    <phoneticPr fontId="2"/>
  </si>
  <si>
    <t>果実酒</t>
    <rPh sb="0" eb="2">
      <t>カジツ</t>
    </rPh>
    <rPh sb="2" eb="3">
      <t>シュ</t>
    </rPh>
    <phoneticPr fontId="2"/>
  </si>
  <si>
    <t>甘味果実酒</t>
    <rPh sb="0" eb="2">
      <t>カンミ</t>
    </rPh>
    <rPh sb="2" eb="4">
      <t>カジツ</t>
    </rPh>
    <rPh sb="4" eb="5">
      <t>シュ</t>
    </rPh>
    <phoneticPr fontId="2"/>
  </si>
  <si>
    <t>ウイスキー</t>
    <phoneticPr fontId="2"/>
  </si>
  <si>
    <t>ブランデー</t>
    <phoneticPr fontId="2"/>
  </si>
  <si>
    <t>発泡酒</t>
    <rPh sb="0" eb="3">
      <t>ハッポウシュ</t>
    </rPh>
    <phoneticPr fontId="2"/>
  </si>
  <si>
    <t>その他の醸造酒</t>
    <rPh sb="2" eb="3">
      <t>タ</t>
    </rPh>
    <rPh sb="4" eb="7">
      <t>ジョウゾウシュ</t>
    </rPh>
    <phoneticPr fontId="2"/>
  </si>
  <si>
    <t>スピリッツ等</t>
    <rPh sb="5" eb="6">
      <t>トウ</t>
    </rPh>
    <phoneticPr fontId="2"/>
  </si>
  <si>
    <t>リキュール</t>
    <phoneticPr fontId="2"/>
  </si>
  <si>
    <t>雑酒等</t>
    <rPh sb="0" eb="1">
      <t>ザツ</t>
    </rPh>
    <rPh sb="1" eb="2">
      <t>シュ</t>
    </rPh>
    <rPh sb="2" eb="3">
      <t>トウ</t>
    </rPh>
    <phoneticPr fontId="2"/>
  </si>
  <si>
    <t>合　　　計</t>
    <rPh sb="0" eb="1">
      <t>ゴウ</t>
    </rPh>
    <rPh sb="4" eb="5">
      <t>ケイ</t>
    </rPh>
    <phoneticPr fontId="2"/>
  </si>
  <si>
    <t>軽減額</t>
    <rPh sb="0" eb="3">
      <t>ケイゲンガク</t>
    </rPh>
    <phoneticPr fontId="2"/>
  </si>
  <si>
    <t>（注）１</t>
  </si>
  <si>
    <t>　「軽減額」欄は、所得税法等の一部を改正する法律（令和５年法律第３号）（以下「令和５年改正法」という。）による改正後の租税特別措置法（以下「措置法」という。）第87条の規定による</t>
    <phoneticPr fontId="2"/>
  </si>
  <si>
    <t>軽減額であり、令和５年改正法附則第54条、第55条又は第63条の規定による軽減額は、各品目の「課税額」欄に含む。（単月の課税額（国税局）についても同じ。）</t>
    <rPh sb="57" eb="59">
      <t>タンツキ</t>
    </rPh>
    <rPh sb="60" eb="63">
      <t>カゼイガク</t>
    </rPh>
    <rPh sb="64" eb="67">
      <t>コクゼイキョク</t>
    </rPh>
    <rPh sb="73" eb="74">
      <t>オナ</t>
    </rPh>
    <phoneticPr fontId="2"/>
  </si>
  <si>
    <t>２</t>
    <phoneticPr fontId="2"/>
  </si>
  <si>
    <t>　沖縄の復帰に伴う国税関係法令の適用の特別措置等に関する政令第72条の規定による軽減額は、措置法の適用を受ける場合は「軽減額」欄に含み、その他の場合には各品目の「課税額」欄に含む。</t>
    <rPh sb="70" eb="71">
      <t>ホカ</t>
    </rPh>
    <rPh sb="72" eb="74">
      <t>バアイ</t>
    </rPh>
    <phoneticPr fontId="1"/>
  </si>
  <si>
    <t>（単月の課税額（国税局）についても同じ。）</t>
    <rPh sb="1" eb="3">
      <t>タンツキ</t>
    </rPh>
    <rPh sb="4" eb="7">
      <t>カゼイガク</t>
    </rPh>
    <rPh sb="8" eb="11">
      <t>コクゼイキョク</t>
    </rPh>
    <rPh sb="17" eb="18">
      <t>オナ</t>
    </rPh>
    <phoneticPr fontId="2"/>
  </si>
  <si>
    <t>単月の課税額（国税局）</t>
    <rPh sb="0" eb="1">
      <t>タン</t>
    </rPh>
    <rPh sb="1" eb="2">
      <t>ツキ</t>
    </rPh>
    <rPh sb="3" eb="5">
      <t>カゼイ</t>
    </rPh>
    <rPh sb="5" eb="6">
      <t>ガク</t>
    </rPh>
    <rPh sb="7" eb="10">
      <t>コクゼイキョク</t>
    </rPh>
    <phoneticPr fontId="2"/>
  </si>
  <si>
    <t>令和５年度（速報値）</t>
    <rPh sb="0" eb="2">
      <t>レイワ</t>
    </rPh>
    <rPh sb="3" eb="5">
      <t>ネンド</t>
    </rPh>
    <rPh sb="4" eb="5">
      <t>ガンネン</t>
    </rPh>
    <rPh sb="6" eb="9">
      <t>ソクホウチ</t>
    </rPh>
    <phoneticPr fontId="2"/>
  </si>
  <si>
    <t>令和５年</t>
    <rPh sb="0" eb="1">
      <t>レイ</t>
    </rPh>
    <rPh sb="1" eb="2">
      <t>ワ</t>
    </rPh>
    <rPh sb="3" eb="4">
      <t>ネン</t>
    </rPh>
    <phoneticPr fontId="2"/>
  </si>
  <si>
    <t>令和６年</t>
    <rPh sb="0" eb="2">
      <t>レイワ</t>
    </rPh>
    <rPh sb="3" eb="4">
      <t>ネン</t>
    </rPh>
    <phoneticPr fontId="2"/>
  </si>
  <si>
    <t>令和６年度（速報値）</t>
    <rPh sb="0" eb="2">
      <t>レイワ</t>
    </rPh>
    <rPh sb="3" eb="5">
      <t>ネンド</t>
    </rPh>
    <rPh sb="4" eb="5">
      <t>ガンネン</t>
    </rPh>
    <rPh sb="6" eb="9">
      <t>ソクホウチ</t>
    </rPh>
    <phoneticPr fontId="2"/>
  </si>
  <si>
    <t>令和６年</t>
    <rPh sb="0" eb="1">
      <t>レイ</t>
    </rPh>
    <rPh sb="1" eb="2">
      <t>ワ</t>
    </rPh>
    <rPh sb="3" eb="4">
      <t>ネン</t>
    </rPh>
    <phoneticPr fontId="2"/>
  </si>
  <si>
    <t>令和７年</t>
    <rPh sb="0" eb="2">
      <t>レイワ</t>
    </rPh>
    <rPh sb="3" eb="4">
      <t>ネン</t>
    </rPh>
    <phoneticPr fontId="2"/>
  </si>
  <si>
    <t>令和７年度（速報値）</t>
    <rPh sb="0" eb="2">
      <t>レイワ</t>
    </rPh>
    <rPh sb="3" eb="5">
      <t>ネンド</t>
    </rPh>
    <rPh sb="4" eb="5">
      <t>ガンネン</t>
    </rPh>
    <rPh sb="6" eb="9">
      <t>ソクホウチ</t>
    </rPh>
    <phoneticPr fontId="2"/>
  </si>
  <si>
    <t>令和７年</t>
    <rPh sb="0" eb="1">
      <t>レイ</t>
    </rPh>
    <rPh sb="1" eb="2">
      <t>ワ</t>
    </rPh>
    <rPh sb="3" eb="4">
      <t>ネン</t>
    </rPh>
    <phoneticPr fontId="2"/>
  </si>
  <si>
    <t>令和８年</t>
    <rPh sb="0" eb="2">
      <t>レイワ</t>
    </rPh>
    <rPh sb="3" eb="4">
      <t>ネン</t>
    </rPh>
    <phoneticPr fontId="2"/>
  </si>
  <si>
    <t>令和８年度（速報値）</t>
    <rPh sb="0" eb="2">
      <t>レイワ</t>
    </rPh>
    <rPh sb="3" eb="5">
      <t>ネンド</t>
    </rPh>
    <rPh sb="4" eb="5">
      <t>ガンネン</t>
    </rPh>
    <rPh sb="6" eb="9">
      <t>ソクホウチ</t>
    </rPh>
    <phoneticPr fontId="2"/>
  </si>
  <si>
    <t>令和８年</t>
    <rPh sb="0" eb="1">
      <t>レイ</t>
    </rPh>
    <rPh sb="1" eb="2">
      <t>ワ</t>
    </rPh>
    <rPh sb="3" eb="4">
      <t>ネン</t>
    </rPh>
    <phoneticPr fontId="2"/>
  </si>
  <si>
    <t>令和９年</t>
    <rPh sb="0" eb="2">
      <t>レイワ</t>
    </rPh>
    <rPh sb="3" eb="4">
      <t>ネン</t>
    </rPh>
    <phoneticPr fontId="2"/>
  </si>
  <si>
    <t>単月の課税額（税関）</t>
    <rPh sb="0" eb="1">
      <t>タン</t>
    </rPh>
    <rPh sb="1" eb="2">
      <t>ツキ</t>
    </rPh>
    <rPh sb="3" eb="5">
      <t>カゼイ</t>
    </rPh>
    <rPh sb="5" eb="6">
      <t>ガク</t>
    </rPh>
    <rPh sb="7" eb="9">
      <t>ゼイカン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</si>
</sst>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0_ ;[Red]\-#,##0\ "/>
    <numFmt numFmtId="177" formatCode="#,##0;&quot;△ &quot;#,##0"/>
    <numFmt numFmtId="178" formatCode="#,##0;&quot;▲ &quot;#,##0"/>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b/>
      <sz val="20"/>
      <name val="ＭＳ ゴシック"/>
      <family val="3"/>
      <charset val="128"/>
    </font>
    <font>
      <b/>
      <sz val="14"/>
      <name val="ＭＳ ゴシック"/>
      <family val="3"/>
      <charset val="128"/>
    </font>
    <font>
      <sz val="10"/>
      <name val="ＭＳ ゴシック"/>
      <family val="3"/>
      <charset val="128"/>
    </font>
    <font>
      <sz val="12"/>
      <name val="ＭＳ ゴシック"/>
      <family val="3"/>
      <charset val="128"/>
    </font>
  </fonts>
  <fills count="4">
    <fill>
      <patternFill patternType="none"/>
    </fill>
    <fill>
      <patternFill patternType="gray125"/>
    </fill>
    <fill>
      <patternFill patternType="solid">
        <fgColor indexed="43"/>
        <bgColor indexed="64"/>
      </patternFill>
    </fill>
    <fill>
      <patternFill patternType="solid">
        <fgColor rgb="FFFFFF9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xf numFmtId="38" fontId="1" fillId="0" borderId="0" applyFont="0" applyFill="0" applyBorder="0" applyAlignment="0" applyProtection="0"/>
  </cellStyleXfs>
  <cellXfs count="73">
    <xf numFmtId="0" fontId="0" fillId="0" borderId="0" xfId="0"/>
    <xf numFmtId="38" fontId="3" fillId="0" borderId="0" xfId="1" applyFont="1"/>
    <xf numFmtId="38" fontId="3" fillId="0" borderId="0" xfId="1" applyFont="1" applyFill="1"/>
    <xf numFmtId="38" fontId="4" fillId="0" borderId="0" xfId="1" applyFont="1"/>
    <xf numFmtId="38" fontId="3" fillId="0" borderId="0" xfId="1" applyFont="1" applyAlignment="1">
      <alignment horizontal="center"/>
    </xf>
    <xf numFmtId="38" fontId="4" fillId="0" borderId="0" xfId="1" applyFont="1" applyFill="1"/>
    <xf numFmtId="38" fontId="3" fillId="0" borderId="0" xfId="1" applyFont="1" applyFill="1" applyAlignment="1">
      <alignment horizontal="center"/>
    </xf>
    <xf numFmtId="38" fontId="3" fillId="0" borderId="0" xfId="1" applyFont="1" applyFill="1" applyAlignment="1">
      <alignment vertical="center"/>
    </xf>
    <xf numFmtId="38" fontId="5" fillId="0" borderId="0" xfId="1" applyFont="1" applyFill="1" applyAlignment="1">
      <alignment vertical="center"/>
    </xf>
    <xf numFmtId="38" fontId="3" fillId="0" borderId="0" xfId="1" applyFont="1" applyAlignment="1">
      <alignment vertical="center"/>
    </xf>
    <xf numFmtId="38" fontId="5" fillId="0" borderId="0" xfId="1" applyFont="1" applyAlignment="1">
      <alignment vertical="center"/>
    </xf>
    <xf numFmtId="176" fontId="3" fillId="0" borderId="0" xfId="1" applyNumberFormat="1" applyFont="1" applyFill="1"/>
    <xf numFmtId="176" fontId="3" fillId="0" borderId="0" xfId="1" applyNumberFormat="1" applyFont="1" applyFill="1" applyAlignment="1">
      <alignment vertical="center"/>
    </xf>
    <xf numFmtId="176" fontId="3" fillId="0" borderId="0" xfId="1" applyNumberFormat="1" applyFont="1" applyFill="1" applyAlignment="1">
      <alignment horizontal="center"/>
    </xf>
    <xf numFmtId="176" fontId="3" fillId="2" borderId="1" xfId="1" applyNumberFormat="1" applyFont="1" applyFill="1" applyBorder="1" applyAlignment="1">
      <alignment horizontal="center" vertical="center"/>
    </xf>
    <xf numFmtId="176" fontId="3" fillId="0" borderId="0" xfId="1" applyNumberFormat="1" applyFont="1"/>
    <xf numFmtId="176" fontId="3" fillId="0" borderId="0" xfId="1" applyNumberFormat="1" applyFont="1" applyAlignment="1">
      <alignment vertical="center"/>
    </xf>
    <xf numFmtId="176" fontId="3" fillId="0" borderId="0" xfId="1" applyNumberFormat="1" applyFont="1" applyAlignment="1">
      <alignment horizontal="center"/>
    </xf>
    <xf numFmtId="176" fontId="3" fillId="0" borderId="1" xfId="1" applyNumberFormat="1" applyFont="1" applyBorder="1" applyAlignment="1">
      <alignment horizontal="center" vertical="center"/>
    </xf>
    <xf numFmtId="176" fontId="3" fillId="0" borderId="2" xfId="1" applyNumberFormat="1" applyFont="1" applyBorder="1" applyAlignment="1">
      <alignment horizontal="left" vertical="center"/>
    </xf>
    <xf numFmtId="176" fontId="3" fillId="0" borderId="3" xfId="1" applyNumberFormat="1" applyFont="1" applyBorder="1" applyAlignment="1">
      <alignment horizontal="left" vertical="center"/>
    </xf>
    <xf numFmtId="176" fontId="3" fillId="0" borderId="4" xfId="1" applyNumberFormat="1" applyFont="1" applyBorder="1" applyAlignment="1">
      <alignment horizontal="left" vertical="center"/>
    </xf>
    <xf numFmtId="176" fontId="3" fillId="2" borderId="2" xfId="1" applyNumberFormat="1" applyFont="1" applyFill="1" applyBorder="1" applyAlignment="1">
      <alignment horizontal="left" vertical="center"/>
    </xf>
    <xf numFmtId="176" fontId="3" fillId="2" borderId="3" xfId="1" applyNumberFormat="1" applyFont="1" applyFill="1" applyBorder="1" applyAlignment="1">
      <alignment horizontal="left" vertical="center"/>
    </xf>
    <xf numFmtId="176" fontId="3" fillId="2" borderId="4" xfId="1" applyNumberFormat="1" applyFont="1" applyFill="1" applyBorder="1" applyAlignment="1">
      <alignment horizontal="left" vertical="center"/>
    </xf>
    <xf numFmtId="49" fontId="7" fillId="0" borderId="0" xfId="1" applyNumberFormat="1" applyFont="1" applyAlignment="1">
      <alignment vertical="center"/>
    </xf>
    <xf numFmtId="38" fontId="7" fillId="0" borderId="0" xfId="1" applyFont="1" applyAlignment="1">
      <alignment vertical="center"/>
    </xf>
    <xf numFmtId="49" fontId="7" fillId="0" borderId="0" xfId="1" applyNumberFormat="1" applyFont="1" applyAlignment="1">
      <alignment horizontal="right" vertical="center"/>
    </xf>
    <xf numFmtId="176" fontId="3" fillId="0" borderId="1" xfId="1" applyNumberFormat="1" applyFont="1" applyFill="1" applyBorder="1" applyAlignment="1">
      <alignment horizontal="center" vertical="center"/>
    </xf>
    <xf numFmtId="177" fontId="3" fillId="0" borderId="0" xfId="1" applyNumberFormat="1" applyFont="1" applyFill="1" applyAlignment="1">
      <alignment vertical="center"/>
    </xf>
    <xf numFmtId="177" fontId="3" fillId="0" borderId="2" xfId="1" applyNumberFormat="1" applyFont="1" applyBorder="1" applyAlignment="1">
      <alignment vertical="center"/>
    </xf>
    <xf numFmtId="177" fontId="3" fillId="0" borderId="1" xfId="1" applyNumberFormat="1" applyFont="1" applyBorder="1" applyAlignment="1">
      <alignment vertical="center"/>
    </xf>
    <xf numFmtId="177" fontId="3" fillId="0" borderId="0" xfId="1" applyNumberFormat="1" applyFont="1"/>
    <xf numFmtId="177" fontId="3" fillId="0" borderId="1" xfId="1" applyNumberFormat="1" applyFont="1" applyFill="1" applyBorder="1" applyAlignment="1">
      <alignment vertical="center"/>
    </xf>
    <xf numFmtId="177" fontId="3" fillId="0" borderId="1" xfId="1" applyNumberFormat="1" applyFont="1" applyBorder="1"/>
    <xf numFmtId="177" fontId="3" fillId="0" borderId="2" xfId="1" applyNumberFormat="1" applyFont="1" applyFill="1" applyBorder="1" applyAlignment="1">
      <alignment vertical="center"/>
    </xf>
    <xf numFmtId="177" fontId="3" fillId="0" borderId="9" xfId="1" applyNumberFormat="1" applyFont="1" applyBorder="1" applyAlignment="1">
      <alignment vertical="center"/>
    </xf>
    <xf numFmtId="177" fontId="3" fillId="0" borderId="10" xfId="1" applyNumberFormat="1" applyFont="1" applyBorder="1" applyAlignment="1">
      <alignment vertical="center"/>
    </xf>
    <xf numFmtId="177" fontId="3" fillId="0" borderId="9" xfId="1" applyNumberFormat="1" applyFont="1" applyFill="1" applyBorder="1" applyAlignment="1">
      <alignment vertical="center"/>
    </xf>
    <xf numFmtId="178" fontId="3" fillId="2" borderId="1" xfId="1" applyNumberFormat="1" applyFont="1" applyFill="1" applyBorder="1" applyAlignment="1">
      <alignment vertical="center"/>
    </xf>
    <xf numFmtId="178" fontId="3" fillId="0" borderId="0" xfId="1" applyNumberFormat="1" applyFont="1" applyFill="1"/>
    <xf numFmtId="177" fontId="3" fillId="2" borderId="1" xfId="1" applyNumberFormat="1" applyFont="1" applyFill="1" applyBorder="1" applyAlignment="1">
      <alignment vertical="center"/>
    </xf>
    <xf numFmtId="177" fontId="3" fillId="0" borderId="0" xfId="1" applyNumberFormat="1" applyFont="1" applyFill="1"/>
    <xf numFmtId="177" fontId="3" fillId="3" borderId="1" xfId="1" applyNumberFormat="1" applyFont="1" applyFill="1" applyBorder="1" applyAlignment="1">
      <alignment vertical="center"/>
    </xf>
    <xf numFmtId="38" fontId="3" fillId="0" borderId="0" xfId="1" applyFont="1" applyFill="1" applyBorder="1" applyAlignment="1">
      <alignment horizontal="center" vertical="center"/>
    </xf>
    <xf numFmtId="177" fontId="3" fillId="0" borderId="0" xfId="1" applyNumberFormat="1" applyFont="1" applyBorder="1" applyAlignment="1">
      <alignment vertical="center"/>
    </xf>
    <xf numFmtId="177" fontId="3" fillId="0" borderId="0" xfId="1" applyNumberFormat="1" applyFont="1" applyBorder="1"/>
    <xf numFmtId="38" fontId="3" fillId="0" borderId="2" xfId="1" applyFont="1" applyFill="1" applyBorder="1" applyAlignment="1">
      <alignment horizontal="center" vertical="center"/>
    </xf>
    <xf numFmtId="38" fontId="3" fillId="0" borderId="4" xfId="1" applyFont="1" applyFill="1" applyBorder="1" applyAlignment="1">
      <alignment horizontal="center" vertical="center"/>
    </xf>
    <xf numFmtId="38" fontId="3" fillId="0" borderId="5" xfId="1" applyFont="1" applyBorder="1" applyAlignment="1">
      <alignment horizontal="right" vertical="center" wrapText="1"/>
    </xf>
    <xf numFmtId="38" fontId="3" fillId="0" borderId="6" xfId="1" applyFont="1" applyBorder="1" applyAlignment="1">
      <alignment horizontal="right" vertical="center" wrapText="1"/>
    </xf>
    <xf numFmtId="176" fontId="3" fillId="0" borderId="2" xfId="1" applyNumberFormat="1" applyFont="1" applyBorder="1" applyAlignment="1">
      <alignment horizontal="left" vertical="center"/>
    </xf>
    <xf numFmtId="176" fontId="3" fillId="0" borderId="3" xfId="1" applyNumberFormat="1" applyFont="1" applyBorder="1" applyAlignment="1">
      <alignment horizontal="left" vertical="center"/>
    </xf>
    <xf numFmtId="176" fontId="3" fillId="0" borderId="4" xfId="1" applyNumberFormat="1" applyFont="1" applyBorder="1" applyAlignment="1">
      <alignment horizontal="left" vertical="center"/>
    </xf>
    <xf numFmtId="176" fontId="6" fillId="0" borderId="1" xfId="1" applyNumberFormat="1" applyFont="1" applyBorder="1" applyAlignment="1">
      <alignment horizontal="center" vertical="center"/>
    </xf>
    <xf numFmtId="38" fontId="3" fillId="0" borderId="7" xfId="1" applyFont="1" applyBorder="1" applyAlignment="1">
      <alignment horizontal="left" vertical="center"/>
    </xf>
    <xf numFmtId="38" fontId="3" fillId="0" borderId="8" xfId="1" applyFont="1" applyBorder="1" applyAlignment="1">
      <alignment horizontal="left" vertical="center"/>
    </xf>
    <xf numFmtId="38" fontId="6" fillId="0" borderId="2" xfId="1" applyFont="1" applyFill="1" applyBorder="1" applyAlignment="1">
      <alignment horizontal="center" vertical="center"/>
    </xf>
    <xf numFmtId="38" fontId="6" fillId="0" borderId="4" xfId="1" applyFont="1" applyFill="1" applyBorder="1" applyAlignment="1">
      <alignment horizontal="center" vertical="center"/>
    </xf>
    <xf numFmtId="38" fontId="6" fillId="0" borderId="1" xfId="1" applyFont="1" applyBorder="1" applyAlignment="1">
      <alignment horizontal="center" vertical="center"/>
    </xf>
    <xf numFmtId="38" fontId="3" fillId="2" borderId="2" xfId="1" applyFont="1" applyFill="1" applyBorder="1" applyAlignment="1">
      <alignment horizontal="center" vertical="center"/>
    </xf>
    <xf numFmtId="38" fontId="3" fillId="2" borderId="4" xfId="1" applyFont="1" applyFill="1" applyBorder="1" applyAlignment="1">
      <alignment horizontal="center" vertical="center"/>
    </xf>
    <xf numFmtId="38" fontId="3" fillId="2" borderId="5" xfId="1" applyFont="1" applyFill="1" applyBorder="1" applyAlignment="1">
      <alignment horizontal="right" vertical="center" wrapText="1"/>
    </xf>
    <xf numFmtId="38" fontId="3" fillId="2" borderId="6" xfId="1" applyFont="1" applyFill="1" applyBorder="1" applyAlignment="1">
      <alignment horizontal="right" vertical="center" wrapText="1"/>
    </xf>
    <xf numFmtId="176" fontId="3" fillId="2" borderId="2" xfId="1" applyNumberFormat="1" applyFont="1" applyFill="1" applyBorder="1" applyAlignment="1">
      <alignment horizontal="left" vertical="center"/>
    </xf>
    <xf numFmtId="176" fontId="3" fillId="2" borderId="3" xfId="1" applyNumberFormat="1" applyFont="1" applyFill="1" applyBorder="1" applyAlignment="1">
      <alignment horizontal="left" vertical="center"/>
    </xf>
    <xf numFmtId="176" fontId="3" fillId="2" borderId="4" xfId="1" applyNumberFormat="1" applyFont="1" applyFill="1" applyBorder="1" applyAlignment="1">
      <alignment horizontal="left" vertical="center"/>
    </xf>
    <xf numFmtId="176" fontId="6" fillId="2" borderId="1" xfId="1" applyNumberFormat="1" applyFont="1" applyFill="1" applyBorder="1" applyAlignment="1">
      <alignment horizontal="center" vertical="center"/>
    </xf>
    <xf numFmtId="38" fontId="3" fillId="2" borderId="7" xfId="1" applyFont="1" applyFill="1" applyBorder="1" applyAlignment="1">
      <alignment horizontal="left" vertical="center"/>
    </xf>
    <xf numFmtId="38" fontId="3" fillId="2" borderId="8" xfId="1" applyFont="1" applyFill="1" applyBorder="1" applyAlignment="1">
      <alignment horizontal="left" vertical="center"/>
    </xf>
    <xf numFmtId="38" fontId="6" fillId="2" borderId="2" xfId="1" applyFont="1" applyFill="1" applyBorder="1" applyAlignment="1">
      <alignment horizontal="center" vertical="center"/>
    </xf>
    <xf numFmtId="38" fontId="6" fillId="2" borderId="4" xfId="1" applyFont="1" applyFill="1" applyBorder="1" applyAlignment="1">
      <alignment horizontal="center" vertical="center"/>
    </xf>
    <xf numFmtId="38" fontId="6" fillId="2" borderId="1" xfId="1" applyFont="1" applyFill="1" applyBorder="1" applyAlignment="1">
      <alignment horizontal="center" vertical="center"/>
    </xf>
  </cellXfs>
  <cellStyles count="2">
    <cellStyle name="桁区切り" xfId="1" builtinId="6"/>
    <cellStyle name="標準" xfId="0" builtinId="0"/>
  </cellStyles>
  <dxfs count="0"/>
  <tableStyles count="1" defaultTableStyle="TableStyleMedium9" defaultPivotStyle="PivotStyleLight16">
    <tableStyle name="Invisible" pivot="0" table="0" count="0" xr9:uid="{423ABB1C-3891-4B36-BF4D-0C520B23672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B9145-8D51-4C04-A936-57A2DF49CE3B}">
  <sheetPr codeName="Sheet1">
    <pageSetUpPr fitToPage="1"/>
  </sheetPr>
  <dimension ref="A1:P258"/>
  <sheetViews>
    <sheetView showZeros="0" tabSelected="1" view="pageBreakPreview" topLeftCell="A45" zoomScale="70" zoomScaleNormal="60" zoomScaleSheetLayoutView="70" workbookViewId="0">
      <selection activeCell="F68" sqref="F68"/>
    </sheetView>
  </sheetViews>
  <sheetFormatPr defaultColWidth="9" defaultRowHeight="13.5" x14ac:dyDescent="0.15"/>
  <cols>
    <col min="1" max="1" width="9" style="2"/>
    <col min="2" max="2" width="11.875" style="2" customWidth="1"/>
    <col min="3" max="3" width="15.375" style="2" bestFit="1" customWidth="1"/>
    <col min="4" max="4" width="14.125" style="2" bestFit="1" customWidth="1"/>
    <col min="5" max="5" width="14.125" style="2" customWidth="1"/>
    <col min="6" max="6" width="14.125" style="2" bestFit="1" customWidth="1"/>
    <col min="7" max="7" width="14.375" style="2" bestFit="1" customWidth="1"/>
    <col min="8" max="10" width="14.125" style="2" customWidth="1"/>
    <col min="11" max="11" width="14.375" style="2" bestFit="1" customWidth="1"/>
    <col min="12" max="12" width="14.125" style="2" bestFit="1" customWidth="1"/>
    <col min="13" max="13" width="14.375" style="2" bestFit="1" customWidth="1"/>
    <col min="14" max="14" width="14.125" style="2" bestFit="1" customWidth="1"/>
    <col min="15" max="15" width="3" style="2" customWidth="1"/>
    <col min="16" max="16" width="16.875" style="2" bestFit="1" customWidth="1"/>
    <col min="17" max="17" width="13.875" style="2" bestFit="1" customWidth="1"/>
    <col min="18" max="16384" width="9" style="2"/>
  </cols>
  <sheetData>
    <row r="1" spans="1:16" ht="24" x14ac:dyDescent="0.25">
      <c r="A1" s="5" t="s">
        <v>0</v>
      </c>
    </row>
    <row r="2" spans="1:16" ht="21" customHeight="1" x14ac:dyDescent="0.15"/>
    <row r="3" spans="1:16" ht="21" customHeight="1" x14ac:dyDescent="0.15">
      <c r="A3" s="8" t="str">
        <f>'課税額（単月・局）'!A3</f>
        <v>令和５年度（速報値）</v>
      </c>
      <c r="C3" s="7"/>
      <c r="D3" s="7"/>
      <c r="E3" s="7"/>
      <c r="F3" s="7"/>
      <c r="G3" s="7"/>
      <c r="H3" s="7"/>
      <c r="I3" s="7"/>
      <c r="J3" s="7"/>
      <c r="K3" s="7"/>
      <c r="L3" s="7"/>
      <c r="M3" s="7"/>
      <c r="N3" s="7"/>
      <c r="P3" s="6" t="s">
        <v>1</v>
      </c>
    </row>
    <row r="4" spans="1:16" ht="21" customHeight="1" x14ac:dyDescent="0.15">
      <c r="A4" s="62" t="s">
        <v>2</v>
      </c>
      <c r="B4" s="63"/>
      <c r="C4" s="22" t="str">
        <f>'課税額（単月・局）'!C4:K4</f>
        <v>令和５年</v>
      </c>
      <c r="D4" s="23"/>
      <c r="E4" s="23"/>
      <c r="F4" s="23"/>
      <c r="G4" s="23"/>
      <c r="H4" s="23"/>
      <c r="I4" s="23"/>
      <c r="J4" s="23"/>
      <c r="K4" s="24"/>
      <c r="L4" s="22" t="str">
        <f>'課税額（単月・局）'!L4:N4</f>
        <v>令和６年</v>
      </c>
      <c r="M4" s="23"/>
      <c r="N4" s="24"/>
      <c r="P4" s="72" t="s">
        <v>3</v>
      </c>
    </row>
    <row r="5" spans="1:16" ht="21" customHeight="1" x14ac:dyDescent="0.15">
      <c r="A5" s="68" t="s">
        <v>4</v>
      </c>
      <c r="B5" s="69"/>
      <c r="C5" s="14" t="s">
        <v>5</v>
      </c>
      <c r="D5" s="14" t="s">
        <v>6</v>
      </c>
      <c r="E5" s="14" t="s">
        <v>7</v>
      </c>
      <c r="F5" s="14" t="s">
        <v>8</v>
      </c>
      <c r="G5" s="14" t="s">
        <v>9</v>
      </c>
      <c r="H5" s="14" t="s">
        <v>10</v>
      </c>
      <c r="I5" s="14" t="s">
        <v>11</v>
      </c>
      <c r="J5" s="14" t="s">
        <v>12</v>
      </c>
      <c r="K5" s="14" t="s">
        <v>13</v>
      </c>
      <c r="L5" s="14" t="s">
        <v>14</v>
      </c>
      <c r="M5" s="14" t="s">
        <v>15</v>
      </c>
      <c r="N5" s="14" t="s">
        <v>16</v>
      </c>
      <c r="P5" s="72"/>
    </row>
    <row r="6" spans="1:16" ht="21" customHeight="1" x14ac:dyDescent="0.15">
      <c r="A6" s="60" t="s">
        <v>17</v>
      </c>
      <c r="B6" s="61"/>
      <c r="C6" s="39">
        <f>SUM('課税額（単月・局）:課税額（単月・税関）'!C6)</f>
        <v>3602289.986</v>
      </c>
      <c r="D6" s="39">
        <f>SUM('課税額（単月・局）:課税額（単月・税関）'!D6)</f>
        <v>2446786.1429999988</v>
      </c>
      <c r="E6" s="39">
        <f>SUM('課税額（単月・局）:課税額（単月・税関）'!E6)</f>
        <v>2819488.3790000007</v>
      </c>
      <c r="F6" s="39">
        <f>SUM('課税額（単月・局）:課税額（単月・税関）'!F6)</f>
        <v>2532178.3450000025</v>
      </c>
      <c r="G6" s="39">
        <f>SUM('課税額（単月・局）:課税額（単月・税関）'!G6)</f>
        <v>2538662.7319999989</v>
      </c>
      <c r="H6" s="39">
        <f>SUM('課税額（単月・局）:課税額（単月・税関）'!H6)</f>
        <v>2824239.425999999</v>
      </c>
      <c r="I6" s="39">
        <f>SUM('課税額（単月・局）:課税額（単月・税関）'!I6)</f>
        <v>3227370.4800000004</v>
      </c>
      <c r="J6" s="39">
        <f>SUM('課税額（単月・局）:課税額（単月・税関）'!J6)</f>
        <v>4285633.6779999994</v>
      </c>
      <c r="K6" s="39">
        <f>SUM('課税額（単月・局）:課税額（単月・税関）'!K6)</f>
        <v>5647527.9389999993</v>
      </c>
      <c r="L6" s="39">
        <f>SUM('課税額（単月・局）:課税額（単月・税関）'!L6)</f>
        <v>2172017.2670000009</v>
      </c>
      <c r="M6" s="39">
        <f>SUM('課税額（単月・局）:課税額（単月・税関）'!M6)</f>
        <v>3050860.9809999987</v>
      </c>
      <c r="N6" s="39">
        <f>SUM('課税額（単月・局）:課税額（単月・税関）'!N6)</f>
        <v>3156440.765000008</v>
      </c>
      <c r="O6" s="40"/>
      <c r="P6" s="39">
        <f>SUM(C6:N6)</f>
        <v>38303496.121000007</v>
      </c>
    </row>
    <row r="7" spans="1:16" ht="21" customHeight="1" x14ac:dyDescent="0.15">
      <c r="A7" s="60" t="s">
        <v>18</v>
      </c>
      <c r="B7" s="61"/>
      <c r="C7" s="39">
        <f>SUM('課税額（単月・局）:課税額（単月・税関）'!C7)</f>
        <v>184455.61700000003</v>
      </c>
      <c r="D7" s="39">
        <f>SUM('課税額（単月・局）:課税額（単月・税関）'!D7)</f>
        <v>126190.91299999994</v>
      </c>
      <c r="E7" s="39">
        <f>SUM('課税額（単月・局）:課税額（単月・税関）'!E7)</f>
        <v>144129.06100000005</v>
      </c>
      <c r="F7" s="39">
        <f>SUM('課税額（単月・局）:課税額（単月・税関）'!F7)</f>
        <v>159814.70400000003</v>
      </c>
      <c r="G7" s="39">
        <f>SUM('課税額（単月・局）:課税額（単月・税関）'!G7)</f>
        <v>129942.75</v>
      </c>
      <c r="H7" s="39">
        <f>SUM('課税額（単月・局）:課税額（単月・税関）'!H7)</f>
        <v>135864.49899999995</v>
      </c>
      <c r="I7" s="39">
        <f>SUM('課税額（単月・局）:課税額（単月・税関）'!I7)</f>
        <v>160420.65599999996</v>
      </c>
      <c r="J7" s="39">
        <f>SUM('課税額（単月・局）:課税額（単月・税関）'!J7)</f>
        <v>178251.69500000007</v>
      </c>
      <c r="K7" s="39">
        <f>SUM('課税額（単月・局）:課税額（単月・税関）'!K7)</f>
        <v>216461.42699999991</v>
      </c>
      <c r="L7" s="39">
        <f>SUM('課税額（単月・局）:課税額（単月・税関）'!L7)</f>
        <v>118899.02200000011</v>
      </c>
      <c r="M7" s="39">
        <f>SUM('課税額（単月・局）:課税額（単月・税関）'!M7)</f>
        <v>142264.79099999974</v>
      </c>
      <c r="N7" s="39">
        <f>SUM('課税額（単月・局）:課税額（単月・税関）'!N7)</f>
        <v>161643.09200000018</v>
      </c>
      <c r="O7" s="40"/>
      <c r="P7" s="39">
        <f t="shared" ref="P7:P21" si="0">SUM(C7:N7)</f>
        <v>1858338.227</v>
      </c>
    </row>
    <row r="8" spans="1:16" ht="21" customHeight="1" x14ac:dyDescent="0.15">
      <c r="A8" s="70" t="s">
        <v>19</v>
      </c>
      <c r="B8" s="71"/>
      <c r="C8" s="39">
        <f>SUM('課税額（単月・局）:課税額（単月・税関）'!C8)</f>
        <v>6845994.6529999999</v>
      </c>
      <c r="D8" s="39">
        <f>SUM('課税額（単月・局）:課税額（単月・税関）'!D8)</f>
        <v>6162604.9959999984</v>
      </c>
      <c r="E8" s="39">
        <f>SUM('課税額（単月・局）:課税額（単月・税関）'!E8)</f>
        <v>5971115.4420000035</v>
      </c>
      <c r="F8" s="39">
        <f>SUM('課税額（単月・局）:課税額（単月・税関）'!F8)</f>
        <v>6075873.8649999984</v>
      </c>
      <c r="G8" s="39">
        <f>SUM('課税額（単月・局）:課税額（単月・税関）'!G8)</f>
        <v>5804017.5789999999</v>
      </c>
      <c r="H8" s="39">
        <f>SUM('課税額（単月・局）:課税額（単月・税関）'!H8)</f>
        <v>5693921.0669999979</v>
      </c>
      <c r="I8" s="39">
        <f>SUM('課税額（単月・局）:課税額（単月・税関）'!I8)</f>
        <v>5646652.7650000006</v>
      </c>
      <c r="J8" s="39">
        <f>SUM('課税額（単月・局）:課税額（単月・税関）'!J8)</f>
        <v>6288775.8790000007</v>
      </c>
      <c r="K8" s="39">
        <f>SUM('課税額（単月・局）:課税額（単月・税関）'!K8)</f>
        <v>7052968.2470000014</v>
      </c>
      <c r="L8" s="39">
        <f>SUM('課税額（単月・局）:課税額（単月・税関）'!L8)</f>
        <v>4171358.748999998</v>
      </c>
      <c r="M8" s="39">
        <f>SUM('課税額（単月・局）:課税額（単月・税関）'!M8)</f>
        <v>5502536.0239999965</v>
      </c>
      <c r="N8" s="39">
        <f>SUM('課税額（単月・局）:課税額（単月・税関）'!N8)</f>
        <v>5924880.8150000051</v>
      </c>
      <c r="O8" s="40"/>
      <c r="P8" s="39">
        <f t="shared" si="0"/>
        <v>71140700.081</v>
      </c>
    </row>
    <row r="9" spans="1:16" ht="21" customHeight="1" x14ac:dyDescent="0.15">
      <c r="A9" s="70" t="s">
        <v>20</v>
      </c>
      <c r="B9" s="71"/>
      <c r="C9" s="39">
        <f>SUM('課税額（単月・局）:課税額（単月・税関）'!C9)</f>
        <v>7417843.9309999999</v>
      </c>
      <c r="D9" s="39">
        <f>SUM('課税額（単月・局）:課税額（単月・税関）'!D9)</f>
        <v>5820706.5290000029</v>
      </c>
      <c r="E9" s="39">
        <f>SUM('課税額（単月・局）:課税額（単月・税関）'!E9)</f>
        <v>7356575.4759999979</v>
      </c>
      <c r="F9" s="39">
        <f>SUM('課税額（単月・局）:課税額（単月・税関）'!F9)</f>
        <v>6981961.5059999973</v>
      </c>
      <c r="G9" s="39">
        <f>SUM('課税額（単月・局）:課税額（単月・税関）'!G9)</f>
        <v>6506401.7139999978</v>
      </c>
      <c r="H9" s="39">
        <f>SUM('課税額（単月・局）:課税額（単月・税関）'!H9)</f>
        <v>6725736.4959999993</v>
      </c>
      <c r="I9" s="39">
        <f>SUM('課税額（単月・局）:課税額（単月・税関）'!I9)</f>
        <v>7386719.8049999997</v>
      </c>
      <c r="J9" s="39">
        <f>SUM('課税額（単月・局）:課税額（単月・税関）'!J9)</f>
        <v>8678209.0160000026</v>
      </c>
      <c r="K9" s="39">
        <f>SUM('課税額（単月・局）:課税額（単月・税関）'!K9)</f>
        <v>9913345.7810000032</v>
      </c>
      <c r="L9" s="39">
        <f>SUM('課税額（単月・局）:課税額（単月・税関）'!L9)</f>
        <v>4830691.262000002</v>
      </c>
      <c r="M9" s="39">
        <f>SUM('課税額（単月・局）:課税額（単月・税関）'!M9)</f>
        <v>6818508.825000003</v>
      </c>
      <c r="N9" s="39">
        <f>SUM('課税額（単月・局）:課税額（単月・税関）'!N9)</f>
        <v>7523591.050999999</v>
      </c>
      <c r="O9" s="40"/>
      <c r="P9" s="39">
        <f t="shared" si="0"/>
        <v>85960291.392000005</v>
      </c>
    </row>
    <row r="10" spans="1:16" ht="21" customHeight="1" x14ac:dyDescent="0.15">
      <c r="A10" s="60" t="s">
        <v>21</v>
      </c>
      <c r="B10" s="61"/>
      <c r="C10" s="39">
        <f>SUM('課税額（単月・局）:課税額（単月・税関）'!C10)</f>
        <v>165750.111</v>
      </c>
      <c r="D10" s="39">
        <f>SUM('課税額（単月・局）:課税額（単月・税関）'!D10)</f>
        <v>130493.948</v>
      </c>
      <c r="E10" s="39">
        <f>SUM('課税額（単月・局）:課税額（単月・税関）'!E10)</f>
        <v>145000.761</v>
      </c>
      <c r="F10" s="39">
        <f>SUM('課税額（単月・局）:課税額（単月・税関）'!F10)</f>
        <v>160891.891</v>
      </c>
      <c r="G10" s="39">
        <f>SUM('課税額（単月・局）:課税額（単月・税関）'!G10)</f>
        <v>145920.23800000001</v>
      </c>
      <c r="H10" s="39">
        <f>SUM('課税額（単月・局）:課税額（単月・税関）'!H10)</f>
        <v>150786.58400000003</v>
      </c>
      <c r="I10" s="39">
        <f>SUM('課税額（単月・局）:課税額（単月・税関）'!I10)</f>
        <v>177337.46600000001</v>
      </c>
      <c r="J10" s="39">
        <f>SUM('課税額（単月・局）:課税額（単月・税関）'!J10)</f>
        <v>176210.52300000004</v>
      </c>
      <c r="K10" s="39">
        <f>SUM('課税額（単月・局）:課税額（単月・税関）'!K10)</f>
        <v>206819.83099999977</v>
      </c>
      <c r="L10" s="39">
        <f>SUM('課税額（単月・局）:課税額（単月・税関）'!L10)</f>
        <v>120343.32200000016</v>
      </c>
      <c r="M10" s="39">
        <f>SUM('課税額（単月・局）:課税額（単月・税関）'!M10)</f>
        <v>137865.23499999987</v>
      </c>
      <c r="N10" s="39">
        <f>SUM('課税額（単月・局）:課税額（単月・税関）'!N10)</f>
        <v>157346.05200000014</v>
      </c>
      <c r="O10" s="40"/>
      <c r="P10" s="39">
        <f t="shared" si="0"/>
        <v>1874765.9620000001</v>
      </c>
    </row>
    <row r="11" spans="1:16" ht="21" customHeight="1" x14ac:dyDescent="0.15">
      <c r="A11" s="60" t="s">
        <v>22</v>
      </c>
      <c r="B11" s="61"/>
      <c r="C11" s="39">
        <f>SUM('課税額（単月・局）:課税額（単月・税関）'!C11)</f>
        <v>37982473.442999996</v>
      </c>
      <c r="D11" s="39">
        <f>SUM('課税額（単月・局）:課税額（単月・税関）'!D11)</f>
        <v>38254077.217000015</v>
      </c>
      <c r="E11" s="39">
        <f>SUM('課税額（単月・局）:課税額（単月・税関）'!E11)</f>
        <v>41597192.677999988</v>
      </c>
      <c r="F11" s="39">
        <f>SUM('課税額（単月・局）:課税額（単月・税関）'!F11)</f>
        <v>44657699.217999995</v>
      </c>
      <c r="G11" s="39">
        <f>SUM('課税額（単月・局）:課税額（単月・税関）'!G11)</f>
        <v>41990280.129000008</v>
      </c>
      <c r="H11" s="39">
        <f>SUM('課税額（単月・局）:課税額（単月・税関）'!H11)</f>
        <v>37886720.490999997</v>
      </c>
      <c r="I11" s="39">
        <f>SUM('課税額（単月・局）:課税額（単月・税関）'!I11)</f>
        <v>34515110.013999999</v>
      </c>
      <c r="J11" s="39">
        <f>SUM('課税額（単月・局）:課税額（単月・税関）'!J11)</f>
        <v>39014391.680000007</v>
      </c>
      <c r="K11" s="39">
        <f>SUM('課税額（単月・局）:課税額（単月・税関）'!K11)</f>
        <v>44391857.507000029</v>
      </c>
      <c r="L11" s="39">
        <f>SUM('課税額（単月・局）:課税額（単月・税関）'!L11)</f>
        <v>22547228.709999979</v>
      </c>
      <c r="M11" s="39">
        <f>SUM('課税額（単月・局）:課税額（単月・税関）'!M11)</f>
        <v>28541540.699999988</v>
      </c>
      <c r="N11" s="39">
        <f>SUM('課税額（単月・局）:課税額（単月・税関）'!N11)</f>
        <v>34771020.338999987</v>
      </c>
      <c r="O11" s="40"/>
      <c r="P11" s="39">
        <f t="shared" si="0"/>
        <v>446149592.12599999</v>
      </c>
    </row>
    <row r="12" spans="1:16" ht="21" customHeight="1" x14ac:dyDescent="0.15">
      <c r="A12" s="60" t="s">
        <v>23</v>
      </c>
      <c r="B12" s="61"/>
      <c r="C12" s="39">
        <f>SUM('課税額（単月・局）:課税額（単月・税関）'!C12)</f>
        <v>2447553.2620000001</v>
      </c>
      <c r="D12" s="39">
        <f>SUM('課税額（単月・局）:課税額（単月・税関）'!D12)</f>
        <v>1997279.355</v>
      </c>
      <c r="E12" s="39">
        <f>SUM('課税額（単月・局）:課税額（単月・税関）'!E12)</f>
        <v>2236420.7659999998</v>
      </c>
      <c r="F12" s="39">
        <f>SUM('課税額（単月・局）:課税額（単月・税関）'!F12)</f>
        <v>2416544.0440000002</v>
      </c>
      <c r="G12" s="39">
        <f>SUM('課税額（単月・局）:課税額（単月・税関）'!G12)</f>
        <v>2434537.0989999999</v>
      </c>
      <c r="H12" s="39">
        <f>SUM('課税額（単月・局）:課税額（単月・税関）'!H12)</f>
        <v>2316695.6019999995</v>
      </c>
      <c r="I12" s="39">
        <f>SUM('課税額（単月・局）:課税額（単月・税関）'!I12)</f>
        <v>3014445.1220000004</v>
      </c>
      <c r="J12" s="39">
        <f>SUM('課税額（単月・局）:課税額（単月・税関）'!J12)</f>
        <v>3016810.5470000003</v>
      </c>
      <c r="K12" s="39">
        <f>SUM('課税額（単月・局）:課税額（単月・税関）'!K12)</f>
        <v>2603832.6179999989</v>
      </c>
      <c r="L12" s="39">
        <f>SUM('課税額（単月・局）:課税額（単月・税関）'!L12)</f>
        <v>1888098.9750000015</v>
      </c>
      <c r="M12" s="39">
        <f>SUM('課税額（単月・局）:課税額（単月・税関）'!M12)</f>
        <v>2309803.8449999988</v>
      </c>
      <c r="N12" s="39">
        <f>SUM('課税額（単月・局）:課税額（単月・税関）'!N12)</f>
        <v>2471069.6940000001</v>
      </c>
      <c r="O12" s="40"/>
      <c r="P12" s="39">
        <f t="shared" si="0"/>
        <v>29153090.928999998</v>
      </c>
    </row>
    <row r="13" spans="1:16" ht="21" customHeight="1" x14ac:dyDescent="0.15">
      <c r="A13" s="60" t="s">
        <v>24</v>
      </c>
      <c r="B13" s="61"/>
      <c r="C13" s="39">
        <f>SUM('課税額（単月・局）:課税額（単月・税関）'!C13)</f>
        <v>70945.736999999994</v>
      </c>
      <c r="D13" s="39">
        <f>SUM('課税額（単月・局）:課税額（単月・税関）'!D13)</f>
        <v>56743.501999999986</v>
      </c>
      <c r="E13" s="39">
        <f>SUM('課税額（単月・局）:課税額（単月・税関）'!E13)</f>
        <v>76417.268000000025</v>
      </c>
      <c r="F13" s="39">
        <f>SUM('課税額（単月・局）:課税額（単月・税関）'!F13)</f>
        <v>73066.014999999985</v>
      </c>
      <c r="G13" s="39">
        <f>SUM('課税額（単月・局）:課税額（単月・税関）'!G13)</f>
        <v>168899.87700000004</v>
      </c>
      <c r="H13" s="39">
        <f>SUM('課税額（単月・局）:課税額（単月・税関）'!H13)</f>
        <v>164236.21999999997</v>
      </c>
      <c r="I13" s="39">
        <f>SUM('課税額（単月・局）:課税額（単月・税関）'!I13)</f>
        <v>124431.48600000003</v>
      </c>
      <c r="J13" s="39">
        <f>SUM('課税額（単月・局）:課税額（単月・税関）'!J13)</f>
        <v>106050.2759999999</v>
      </c>
      <c r="K13" s="39">
        <f>SUM('課税額（単月・局）:課税額（単月・税関）'!K13)</f>
        <v>119791.14900000009</v>
      </c>
      <c r="L13" s="39">
        <f>SUM('課税額（単月・局）:課税額（単月・税関）'!L13)</f>
        <v>65200.690999999992</v>
      </c>
      <c r="M13" s="39">
        <f>SUM('課税額（単月・局）:課税額（単月・税関）'!M13)</f>
        <v>95636.373000000021</v>
      </c>
      <c r="N13" s="39">
        <f>SUM('課税額（単月・局）:課税額（単月・税関）'!N13)</f>
        <v>86351.341999999946</v>
      </c>
      <c r="O13" s="40"/>
      <c r="P13" s="39">
        <f t="shared" si="0"/>
        <v>1207769.936</v>
      </c>
    </row>
    <row r="14" spans="1:16" ht="21" customHeight="1" x14ac:dyDescent="0.15">
      <c r="A14" s="60" t="s">
        <v>25</v>
      </c>
      <c r="B14" s="61"/>
      <c r="C14" s="39">
        <f>SUM('課税額（単月・局）:課税額（単月・税関）'!C14)</f>
        <v>6235666.1729999986</v>
      </c>
      <c r="D14" s="39">
        <f>SUM('課税額（単月・局）:課税額（単月・税関）'!D14)</f>
        <v>5920403.5480000004</v>
      </c>
      <c r="E14" s="39">
        <f>SUM('課税額（単月・局）:課税額（単月・税関）'!E14)</f>
        <v>6110525.6559999995</v>
      </c>
      <c r="F14" s="39">
        <f>SUM('課税額（単月・局）:課税額（単月・税関）'!F14)</f>
        <v>5971036.6239999998</v>
      </c>
      <c r="G14" s="39">
        <f>SUM('課税額（単月・局）:課税額（単月・税関）'!G14)</f>
        <v>5576890.8969999999</v>
      </c>
      <c r="H14" s="39">
        <f>SUM('課税額（単月・局）:課税額（単月・税関）'!H14)</f>
        <v>5068813.7919999994</v>
      </c>
      <c r="I14" s="39">
        <f>SUM('課税額（単月・局）:課税額（単月・税関）'!I14)</f>
        <v>5690855.6460000016</v>
      </c>
      <c r="J14" s="39">
        <f>SUM('課税額（単月・局）:課税額（単月・税関）'!J14)</f>
        <v>5726088.382000003</v>
      </c>
      <c r="K14" s="39">
        <f>SUM('課税額（単月・局）:課税額（単月・税関）'!K14)</f>
        <v>6479343.3889999986</v>
      </c>
      <c r="L14" s="39">
        <f>SUM('課税額（単月・局）:課税額（単月・税関）'!L14)</f>
        <v>4529415.4809999987</v>
      </c>
      <c r="M14" s="39">
        <f>SUM('課税額（単月・局）:課税額（単月・税関）'!M14)</f>
        <v>5769093.8589999974</v>
      </c>
      <c r="N14" s="39">
        <f>SUM('課税額（単月・局）:課税額（単月・税関）'!N14)</f>
        <v>6944641.5200000033</v>
      </c>
      <c r="O14" s="40"/>
      <c r="P14" s="39">
        <f t="shared" si="0"/>
        <v>70022774.966999993</v>
      </c>
    </row>
    <row r="15" spans="1:16" ht="21" customHeight="1" x14ac:dyDescent="0.15">
      <c r="A15" s="60" t="s">
        <v>26</v>
      </c>
      <c r="B15" s="61"/>
      <c r="C15" s="39">
        <f>SUM('課税額（単月・局）:課税額（単月・税関）'!C15)</f>
        <v>176050.86200000002</v>
      </c>
      <c r="D15" s="39">
        <f>SUM('課税額（単月・局）:課税額（単月・税関）'!D15)</f>
        <v>161675.64999999997</v>
      </c>
      <c r="E15" s="39">
        <f>SUM('課税額（単月・局）:課税額（単月・税関）'!E15)</f>
        <v>195036.02600000001</v>
      </c>
      <c r="F15" s="39">
        <f>SUM('課税額（単月・局）:課税額（単月・税関）'!F15)</f>
        <v>86006.825000000012</v>
      </c>
      <c r="G15" s="39">
        <f>SUM('課税額（単月・局）:課税額（単月・税関）'!G15)</f>
        <v>120427.49900000007</v>
      </c>
      <c r="H15" s="39">
        <f>SUM('課税額（単月・局）:課税額（単月・税関）'!H15)</f>
        <v>121270.97399999993</v>
      </c>
      <c r="I15" s="39">
        <f>SUM('課税額（単月・局）:課税額（単月・税関）'!I15)</f>
        <v>131811.81699999992</v>
      </c>
      <c r="J15" s="39">
        <f>SUM('課税額（単月・局）:課税額（単月・税関）'!J15)</f>
        <v>141082.20400000003</v>
      </c>
      <c r="K15" s="39">
        <f>SUM('課税額（単月・局）:課税額（単月・税関）'!K15)</f>
        <v>160180.81500000006</v>
      </c>
      <c r="L15" s="39">
        <f>SUM('課税額（単月・局）:課税額（単月・税関）'!L15)</f>
        <v>75725.366999999969</v>
      </c>
      <c r="M15" s="39">
        <f>SUM('課税額（単月・局）:課税額（単月・税関）'!M15)</f>
        <v>126494.95400000003</v>
      </c>
      <c r="N15" s="39">
        <f>SUM('課税額（単月・局）:課税額（単月・税関）'!N15)</f>
        <v>146970.16799999983</v>
      </c>
      <c r="O15" s="40"/>
      <c r="P15" s="39">
        <f t="shared" si="0"/>
        <v>1642733.1609999996</v>
      </c>
    </row>
    <row r="16" spans="1:16" ht="21" customHeight="1" x14ac:dyDescent="0.15">
      <c r="A16" s="60" t="s">
        <v>27</v>
      </c>
      <c r="B16" s="61"/>
      <c r="C16" s="39">
        <f>SUM('課税額（単月・局）:課税額（単月・税関）'!C16)</f>
        <v>7615598.5619999999</v>
      </c>
      <c r="D16" s="39">
        <f>SUM('課税額（単月・局）:課税額（単月・税関）'!D16)</f>
        <v>7368982.8539999994</v>
      </c>
      <c r="E16" s="39">
        <f>SUM('課税額（単月・局）:課税額（単月・税関）'!E16)</f>
        <v>8141669.845999999</v>
      </c>
      <c r="F16" s="39">
        <f>SUM('課税額（単月・局）:課税額（単月・税関）'!F16)</f>
        <v>7606946.0650000013</v>
      </c>
      <c r="G16" s="39">
        <f>SUM('課税額（単月・局）:課税額（単月・税関）'!G16)</f>
        <v>8962777.7960000038</v>
      </c>
      <c r="H16" s="39">
        <f>SUM('課税額（単月・局）:課税額（単月・税関）'!H16)</f>
        <v>8882323.0789999962</v>
      </c>
      <c r="I16" s="39">
        <f>SUM('課税額（単月・局）:課税額（単月・税関）'!I16)</f>
        <v>14453146.112000003</v>
      </c>
      <c r="J16" s="39">
        <f>SUM('課税額（単月・局）:課税額（単月・税関）'!J16)</f>
        <v>21336524.671999998</v>
      </c>
      <c r="K16" s="39">
        <f>SUM('課税額（単月・局）:課税額（単月・税関）'!K16)</f>
        <v>22871362.971000016</v>
      </c>
      <c r="L16" s="39">
        <f>SUM('課税額（単月・局）:課税額（単月・税関）'!L16)</f>
        <v>16959356.214999989</v>
      </c>
      <c r="M16" s="39">
        <f>SUM('課税額（単月・局）:課税額（単月・税関）'!M16)</f>
        <v>19881323.938000008</v>
      </c>
      <c r="N16" s="39">
        <f>SUM('課税額（単月・局）:課税額（単月・税関）'!N16)</f>
        <v>21409789.907999963</v>
      </c>
      <c r="O16" s="40"/>
      <c r="P16" s="39">
        <f t="shared" si="0"/>
        <v>165489802.01799998</v>
      </c>
    </row>
    <row r="17" spans="1:16" ht="21" customHeight="1" x14ac:dyDescent="0.15">
      <c r="A17" s="60" t="s">
        <v>28</v>
      </c>
      <c r="B17" s="61"/>
      <c r="C17" s="39">
        <f>SUM('課税額（単月・局）:課税額（単月・税関）'!C17)</f>
        <v>1970652.672</v>
      </c>
      <c r="D17" s="39">
        <f>SUM('課税額（単月・局）:課税額（単月・税関）'!D17)</f>
        <v>2411818.7510000002</v>
      </c>
      <c r="E17" s="39">
        <f>SUM('課税額（単月・局）:課税額（単月・税関）'!E17)</f>
        <v>2382985.0259999987</v>
      </c>
      <c r="F17" s="39">
        <f>SUM('課税額（単月・局）:課税額（単月・税関）'!F17)</f>
        <v>2799614.6570000015</v>
      </c>
      <c r="G17" s="39">
        <f>SUM('課税額（単月・局）:課税額（単月・税関）'!G17)</f>
        <v>2686773.7970000003</v>
      </c>
      <c r="H17" s="39">
        <f>SUM('課税額（単月・局）:課税額（単月・税関）'!H17)</f>
        <v>2303496.6850000005</v>
      </c>
      <c r="I17" s="39">
        <f>SUM('課税額（単月・局）:課税額（単月・税関）'!I17)</f>
        <v>55239.063999999315</v>
      </c>
      <c r="J17" s="39">
        <f>SUM('課税額（単月・局）:課税額（単月・税関）'!J17)</f>
        <v>57709.662999998778</v>
      </c>
      <c r="K17" s="39">
        <f>SUM('課税額（単月・局）:課税額（単月・税関）'!K17)</f>
        <v>66915.589999999851</v>
      </c>
      <c r="L17" s="39">
        <f>SUM('課税額（単月・局）:課税額（単月・税関）'!L17)</f>
        <v>53891.322999998927</v>
      </c>
      <c r="M17" s="39">
        <f>SUM('課税額（単月・局）:課税額（単月・税関）'!M17)</f>
        <v>42051.313000002876</v>
      </c>
      <c r="N17" s="39">
        <f>SUM('課税額（単月・局）:課税額（単月・税関）'!N17)</f>
        <v>44479.039999999106</v>
      </c>
      <c r="O17" s="40"/>
      <c r="P17" s="39">
        <f t="shared" si="0"/>
        <v>14875627.581</v>
      </c>
    </row>
    <row r="18" spans="1:16" ht="21" customHeight="1" x14ac:dyDescent="0.15">
      <c r="A18" s="60" t="s">
        <v>29</v>
      </c>
      <c r="B18" s="61"/>
      <c r="C18" s="39">
        <f>SUM('課税額（単月・局）:課税額（単月・税関）'!C18)</f>
        <v>8001331.6860000007</v>
      </c>
      <c r="D18" s="39">
        <f>SUM('課税額（単月・局）:課税額（単月・税関）'!D18)</f>
        <v>7031509.8880000021</v>
      </c>
      <c r="E18" s="39">
        <f>SUM('課税額（単月・局）:課税額（単月・税関）'!E18)</f>
        <v>7601192.6609999966</v>
      </c>
      <c r="F18" s="39">
        <f>SUM('課税額（単月・局）:課税額（単月・税関）'!F18)</f>
        <v>7742898.2290000021</v>
      </c>
      <c r="G18" s="39">
        <f>SUM('課税額（単月・局）:課税額（単月・税関）'!G18)</f>
        <v>7532099.8039999977</v>
      </c>
      <c r="H18" s="39">
        <f>SUM('課税額（単月・局）:課税額（単月・税関）'!H18)</f>
        <v>7903159.813000001</v>
      </c>
      <c r="I18" s="39">
        <f>SUM('課税額（単月・局）:課税額（単月・税関）'!I18)</f>
        <v>7761453.810999997</v>
      </c>
      <c r="J18" s="39">
        <f>SUM('課税額（単月・局）:課税額（単月・税関）'!J18)</f>
        <v>7765776.7919999957</v>
      </c>
      <c r="K18" s="39">
        <f>SUM('課税額（単月・局）:課税額（単月・税関）'!K18)</f>
        <v>8204761.7479999959</v>
      </c>
      <c r="L18" s="39">
        <f>SUM('課税額（単月・局）:課税額（単月・税関）'!L18)</f>
        <v>5881545.2520000115</v>
      </c>
      <c r="M18" s="39">
        <f>SUM('課税額（単月・局）:課税額（単月・税関）'!M18)</f>
        <v>7387652.8470000029</v>
      </c>
      <c r="N18" s="39">
        <f>SUM('課税額（単月・局）:課税額（単月・税関）'!N18)</f>
        <v>8328877.145999983</v>
      </c>
      <c r="O18" s="40"/>
      <c r="P18" s="39">
        <f t="shared" si="0"/>
        <v>91142259.676999971</v>
      </c>
    </row>
    <row r="19" spans="1:16" ht="21" customHeight="1" x14ac:dyDescent="0.15">
      <c r="A19" s="60" t="s">
        <v>30</v>
      </c>
      <c r="B19" s="61"/>
      <c r="C19" s="39">
        <f>SUM('課税額（単月・局）:課税額（単月・税関）'!C19)</f>
        <v>19417964.707000002</v>
      </c>
      <c r="D19" s="39">
        <f>SUM('課税額（単月・局）:課税額（単月・税関）'!D19)</f>
        <v>18332685.855999991</v>
      </c>
      <c r="E19" s="39">
        <f>SUM('課税額（単月・局）:課税額（単月・税関）'!E19)</f>
        <v>19876674.035000004</v>
      </c>
      <c r="F19" s="39">
        <f>SUM('課税額（単月・局）:課税額（単月・税関）'!F19)</f>
        <v>20422287.332999997</v>
      </c>
      <c r="G19" s="39">
        <f>SUM('課税額（単月・局）:課税額（単月・税関）'!G19)</f>
        <v>22561901.561000004</v>
      </c>
      <c r="H19" s="39">
        <f>SUM('課税額（単月・局）:課税額（単月・税関）'!H19)</f>
        <v>19911356.713</v>
      </c>
      <c r="I19" s="39">
        <f>SUM('課税額（単月・局）:課税額（単月・税関）'!I19)</f>
        <v>7228175.0879999995</v>
      </c>
      <c r="J19" s="39">
        <f>SUM('課税額（単月・局）:課税額（単月・税関）'!J19)</f>
        <v>7068756.1560000032</v>
      </c>
      <c r="K19" s="39">
        <f>SUM('課税額（単月・局）:課税額（単月・税関）'!K19)</f>
        <v>7872013.954000026</v>
      </c>
      <c r="L19" s="39">
        <f>SUM('課税額（単月・局）:課税額（単月・税関）'!L19)</f>
        <v>5404253.2839999795</v>
      </c>
      <c r="M19" s="39">
        <f>SUM('課税額（単月・局）:課税額（単月・税関）'!M19)</f>
        <v>6168823.7779999673</v>
      </c>
      <c r="N19" s="39">
        <f>SUM('課税額（単月・局）:課税額（単月・税関）'!N19)</f>
        <v>6528035.3930000365</v>
      </c>
      <c r="O19" s="40"/>
      <c r="P19" s="39">
        <f t="shared" si="0"/>
        <v>160792927.85800001</v>
      </c>
    </row>
    <row r="20" spans="1:16" ht="21" customHeight="1" x14ac:dyDescent="0.15">
      <c r="A20" s="60" t="s">
        <v>31</v>
      </c>
      <c r="B20" s="61"/>
      <c r="C20" s="39">
        <f>SUM('課税額（単月・局）:課税額（単月・税関）'!C20)</f>
        <v>3354.9079999999999</v>
      </c>
      <c r="D20" s="39">
        <f>SUM('課税額（単月・局）:課税額（単月・税関）'!D20)</f>
        <v>2680.18</v>
      </c>
      <c r="E20" s="39">
        <f>SUM('課税額（単月・局）:課税額（単月・税関）'!E20)</f>
        <v>2971.0470000000005</v>
      </c>
      <c r="F20" s="39">
        <f>SUM('課税額（単月・局）:課税額（単月・税関）'!F20)</f>
        <v>3199.0150000000012</v>
      </c>
      <c r="G20" s="39">
        <f>SUM('課税額（単月・局）:課税額（単月・税関）'!G20)</f>
        <v>2448.9479999999985</v>
      </c>
      <c r="H20" s="39">
        <f>SUM('課税額（単月・局）:課税額（単月・税関）'!H20)</f>
        <v>2648.2519999999986</v>
      </c>
      <c r="I20" s="39">
        <f>SUM('課税額（単月・局）:課税額（単月・税関）'!I20)</f>
        <v>3216.734000000004</v>
      </c>
      <c r="J20" s="39">
        <f>SUM('課税額（単月・局）:課税額（単月・税関）'!J20)</f>
        <v>5421.7969999999987</v>
      </c>
      <c r="K20" s="39">
        <f>SUM('課税額（単月・局）:課税額（単月・税関）'!K20)</f>
        <v>6384.0679999999957</v>
      </c>
      <c r="L20" s="39">
        <f>SUM('課税額（単月・局）:課税額（単月・税関）'!L20)</f>
        <v>1953.3650000000016</v>
      </c>
      <c r="M20" s="39">
        <f>SUM('課税額（単月・局）:課税額（単月・税関）'!M20)</f>
        <v>2295.9879999999976</v>
      </c>
      <c r="N20" s="39">
        <f>SUM('課税額（単月・局）:課税額（単月・税関）'!N20)</f>
        <v>3123.1790000000037</v>
      </c>
      <c r="O20" s="40"/>
      <c r="P20" s="39">
        <f t="shared" si="0"/>
        <v>39697.481</v>
      </c>
    </row>
    <row r="21" spans="1:16" ht="21" customHeight="1" x14ac:dyDescent="0.15">
      <c r="A21" s="60" t="s">
        <v>32</v>
      </c>
      <c r="B21" s="61"/>
      <c r="C21" s="39">
        <f>SUM('課税額（単月・局）:課税額（単月・税関）'!C21)</f>
        <v>102137928.31</v>
      </c>
      <c r="D21" s="39">
        <f>SUM('課税額（単月・局）:課税額（単月・税関）'!D21)</f>
        <v>96224643.329999983</v>
      </c>
      <c r="E21" s="39">
        <f>SUM('課税額（単月・局）:課税額（単月・税関）'!E21)</f>
        <v>104657386.23800004</v>
      </c>
      <c r="F21" s="39">
        <f>SUM('課税額（単月・局）:課税額（単月・税関）'!F21)</f>
        <v>107690019.22600001</v>
      </c>
      <c r="G21" s="39">
        <f>SUM('課税額（単月・局）:課税額（単月・税関）'!G21)</f>
        <v>107161896.713</v>
      </c>
      <c r="H21" s="39">
        <f>SUM('課税額（単月・局）:課税額（単月・税関）'!H21)</f>
        <v>100091276.69299996</v>
      </c>
      <c r="I21" s="39">
        <f>SUM('課税額（単月・局）:課税額（単月・税関）'!I21)</f>
        <v>89576378.065999985</v>
      </c>
      <c r="J21" s="39">
        <f>SUM('課税額（単月・局）:課税額（単月・税関）'!J21)</f>
        <v>103845699.01100004</v>
      </c>
      <c r="K21" s="39">
        <f>SUM('課税額（単月・局）:課税額（単月・税関）'!K21)</f>
        <v>115813561.98299992</v>
      </c>
      <c r="L21" s="39">
        <f>SUM('課税額（単月・局）:課税額（単月・税関）'!L21)</f>
        <v>68819981.285000086</v>
      </c>
      <c r="M21" s="39">
        <f>SUM('課税額（単月・局）:課税額（単月・税関）'!M21)</f>
        <v>85976752.450999975</v>
      </c>
      <c r="N21" s="39">
        <f>SUM('課税額（単月・局）:課税額（単月・税関）'!N21)</f>
        <v>97658262.503999949</v>
      </c>
      <c r="O21" s="40"/>
      <c r="P21" s="39">
        <f t="shared" si="0"/>
        <v>1179653785.8099999</v>
      </c>
    </row>
    <row r="22" spans="1:16" ht="21" customHeight="1" x14ac:dyDescent="0.15">
      <c r="C22" s="12"/>
      <c r="D22" s="12"/>
      <c r="E22" s="12"/>
      <c r="F22" s="12"/>
      <c r="G22" s="12"/>
      <c r="H22" s="12"/>
      <c r="I22" s="12"/>
      <c r="J22" s="12"/>
      <c r="K22" s="12"/>
      <c r="L22" s="12"/>
      <c r="M22" s="12"/>
      <c r="N22" s="12"/>
      <c r="O22" s="11"/>
      <c r="P22" s="11"/>
    </row>
    <row r="23" spans="1:16" ht="21" customHeight="1" x14ac:dyDescent="0.15">
      <c r="C23" s="12"/>
      <c r="D23" s="12"/>
      <c r="E23" s="12"/>
      <c r="F23" s="12"/>
      <c r="G23" s="12"/>
      <c r="H23" s="12"/>
      <c r="I23" s="12"/>
      <c r="J23" s="12"/>
      <c r="K23" s="12"/>
      <c r="L23" s="12"/>
      <c r="M23" s="12"/>
      <c r="N23" s="12"/>
      <c r="O23" s="11"/>
      <c r="P23" s="11"/>
    </row>
    <row r="24" spans="1:16" ht="21" customHeight="1" x14ac:dyDescent="0.15">
      <c r="A24" s="8" t="str">
        <f>'課税額（単月・局）'!A24</f>
        <v>令和６年度（速報値）</v>
      </c>
      <c r="C24" s="12"/>
      <c r="D24" s="12"/>
      <c r="E24" s="12"/>
      <c r="F24" s="12"/>
      <c r="G24" s="12"/>
      <c r="H24" s="12"/>
      <c r="I24" s="12"/>
      <c r="J24" s="12"/>
      <c r="K24" s="12"/>
      <c r="L24" s="12"/>
      <c r="M24" s="12"/>
      <c r="N24" s="12"/>
      <c r="O24" s="11"/>
      <c r="P24" s="13" t="s">
        <v>1</v>
      </c>
    </row>
    <row r="25" spans="1:16" ht="21" customHeight="1" x14ac:dyDescent="0.15">
      <c r="A25" s="62" t="s">
        <v>2</v>
      </c>
      <c r="B25" s="63"/>
      <c r="C25" s="22" t="str">
        <f>'課税額（単月・局）'!C25:K25</f>
        <v>令和６年</v>
      </c>
      <c r="D25" s="23"/>
      <c r="E25" s="23"/>
      <c r="F25" s="23"/>
      <c r="G25" s="23"/>
      <c r="H25" s="23"/>
      <c r="I25" s="23"/>
      <c r="J25" s="23"/>
      <c r="K25" s="24"/>
      <c r="L25" s="22" t="str">
        <f>'課税額（単月・局）'!L25:N25</f>
        <v>令和７年</v>
      </c>
      <c r="M25" s="23"/>
      <c r="N25" s="24"/>
      <c r="O25" s="11"/>
      <c r="P25" s="67" t="s">
        <v>3</v>
      </c>
    </row>
    <row r="26" spans="1:16" ht="21" customHeight="1" x14ac:dyDescent="0.15">
      <c r="A26" s="68" t="s">
        <v>4</v>
      </c>
      <c r="B26" s="69"/>
      <c r="C26" s="14" t="s">
        <v>5</v>
      </c>
      <c r="D26" s="14" t="s">
        <v>6</v>
      </c>
      <c r="E26" s="14" t="s">
        <v>7</v>
      </c>
      <c r="F26" s="14" t="s">
        <v>8</v>
      </c>
      <c r="G26" s="14" t="s">
        <v>9</v>
      </c>
      <c r="H26" s="14" t="s">
        <v>10</v>
      </c>
      <c r="I26" s="14" t="s">
        <v>11</v>
      </c>
      <c r="J26" s="14" t="s">
        <v>12</v>
      </c>
      <c r="K26" s="14" t="s">
        <v>13</v>
      </c>
      <c r="L26" s="14" t="s">
        <v>14</v>
      </c>
      <c r="M26" s="14" t="s">
        <v>15</v>
      </c>
      <c r="N26" s="14" t="s">
        <v>16</v>
      </c>
      <c r="O26" s="11"/>
      <c r="P26" s="67"/>
    </row>
    <row r="27" spans="1:16" ht="21" customHeight="1" x14ac:dyDescent="0.15">
      <c r="A27" s="60" t="s">
        <v>17</v>
      </c>
      <c r="B27" s="61"/>
      <c r="C27" s="41">
        <f>SUM('課税額（単月・局）:課税額（単月・税関）'!C27)</f>
        <v>3396016.2180000003</v>
      </c>
      <c r="D27" s="41">
        <f>SUM('課税額（単月・局）:課税額（単月・税関）'!D27)</f>
        <v>2469270.3389999997</v>
      </c>
      <c r="E27" s="41">
        <f>SUM('課税額（単月・局）:課税額（単月・税関）'!E27)</f>
        <v>2472328.3039999995</v>
      </c>
      <c r="F27" s="41">
        <f>SUM('課税額（単月・局）:課税額（単月・税関）'!F27)</f>
        <v>2526350.188000001</v>
      </c>
      <c r="G27" s="41">
        <f>SUM('課税額（単月・局）:課税額（単月・税関）'!G27)</f>
        <v>2192648.4920000006</v>
      </c>
      <c r="H27" s="41">
        <f>SUM('課税額（単月・局）:課税額（単月・税関）'!H27)</f>
        <v>2543349.0900000017</v>
      </c>
      <c r="I27" s="41">
        <f>SUM('課税額（単月・局）:課税額（単月・税関）'!I27)</f>
        <v>3392999.196999995</v>
      </c>
      <c r="J27" s="41">
        <f>SUM('課税額（単月・局）:課税額（単月・税関）'!J27)</f>
        <v>4066899.7800000086</v>
      </c>
      <c r="K27" s="41">
        <f>SUM('課税額（単月・局）:課税額（単月・税関）'!K27)</f>
        <v>5429845.0489999875</v>
      </c>
      <c r="L27" s="41">
        <f>SUM('課税額（単月・局）:課税額（単月・税関）'!L27)</f>
        <v>2326986.9470000044</v>
      </c>
      <c r="M27" s="41">
        <f>SUM('課税額（単月・局）:課税額（単月・税関）'!M27)</f>
        <v>2958896.3010000028</v>
      </c>
      <c r="N27" s="41">
        <f>SUM('課税額（単月・局）:課税額（単月・税関）'!N27)</f>
        <v>3127780.3769999966</v>
      </c>
      <c r="O27" s="42"/>
      <c r="P27" s="41">
        <f>SUM(C27:N27)</f>
        <v>36903370.281999998</v>
      </c>
    </row>
    <row r="28" spans="1:16" ht="21" customHeight="1" x14ac:dyDescent="0.15">
      <c r="A28" s="60" t="s">
        <v>18</v>
      </c>
      <c r="B28" s="61"/>
      <c r="C28" s="41">
        <f>SUM('課税額（単月・局）:課税額（単月・税関）'!C28)</f>
        <v>180181.715</v>
      </c>
      <c r="D28" s="41">
        <f>SUM('課税額（単月・局）:課税額（単月・税関）'!D28)</f>
        <v>141356.90800000002</v>
      </c>
      <c r="E28" s="41">
        <f>SUM('課税額（単月・局）:課税額（単月・税関）'!E28)</f>
        <v>136340.08500000002</v>
      </c>
      <c r="F28" s="41">
        <f>SUM('課税額（単月・局）:課税額（単月・税関）'!F28)</f>
        <v>149552.74999999994</v>
      </c>
      <c r="G28" s="41">
        <f>SUM('課税額（単月・局）:課税額（単月・税関）'!G28)</f>
        <v>122525.95999999996</v>
      </c>
      <c r="H28" s="41">
        <f>SUM('課税額（単月・局）:課税額（単月・税関）'!H28)</f>
        <v>125297.36599999992</v>
      </c>
      <c r="I28" s="41">
        <f>SUM('課税額（単月・局）:課税額（単月・税関）'!I28)</f>
        <v>168671.57600000012</v>
      </c>
      <c r="J28" s="41">
        <f>SUM('課税額（単月・局）:課税額（単月・税関）'!J28)</f>
        <v>149169.24599999993</v>
      </c>
      <c r="K28" s="41">
        <f>SUM('課税額（単月・局）:課税額（単月・税関）'!K28)</f>
        <v>209403.63600000017</v>
      </c>
      <c r="L28" s="41">
        <f>SUM('課税額（単月・局）:課税額（単月・税関）'!L28)</f>
        <v>105946.56999999983</v>
      </c>
      <c r="M28" s="41">
        <f>SUM('課税額（単月・局）:課税額（単月・税関）'!M28)</f>
        <v>132869.25699999998</v>
      </c>
      <c r="N28" s="41">
        <f>SUM('課税額（単月・局）:課税額（単月・税関）'!N28)</f>
        <v>151612.11400000006</v>
      </c>
      <c r="O28" s="42"/>
      <c r="P28" s="41">
        <f t="shared" ref="P28:P43" si="1">SUM(C28:N28)</f>
        <v>1772927.183</v>
      </c>
    </row>
    <row r="29" spans="1:16" ht="21" customHeight="1" x14ac:dyDescent="0.15">
      <c r="A29" s="70" t="s">
        <v>19</v>
      </c>
      <c r="B29" s="71"/>
      <c r="C29" s="41">
        <f>SUM('課税額（単月・局）:課税額（単月・税関）'!C29)</f>
        <v>7371713.2709999988</v>
      </c>
      <c r="D29" s="41">
        <f>SUM('課税額（単月・局）:課税額（単月・税関）'!D29)</f>
        <v>6095090.0040000016</v>
      </c>
      <c r="E29" s="41">
        <f>SUM('課税額（単月・局）:課税額（単月・税関）'!E29)</f>
        <v>5521911.3249999974</v>
      </c>
      <c r="F29" s="41">
        <f>SUM('課税額（単月・局）:課税額（単月・税関）'!F29)</f>
        <v>6350294.8950000033</v>
      </c>
      <c r="G29" s="41">
        <f>SUM('課税額（単月・局）:課税額（単月・税関）'!G29)</f>
        <v>5551890.1550000049</v>
      </c>
      <c r="H29" s="41">
        <f>SUM('課税額（単月・局）:課税額（単月・税関）'!H29)</f>
        <v>5500991.3469999917</v>
      </c>
      <c r="I29" s="41">
        <f>SUM('課税額（単月・局）:課税額（単月・税関）'!I29)</f>
        <v>5749135.8949999996</v>
      </c>
      <c r="J29" s="41">
        <f>SUM('課税額（単月・局）:課税額（単月・税関）'!J29)</f>
        <v>6130075.9459999949</v>
      </c>
      <c r="K29" s="41">
        <f>SUM('課税額（単月・局）:課税額（単月・税関）'!K29)</f>
        <v>6238599.851000011</v>
      </c>
      <c r="L29" s="41">
        <f>SUM('課税額（単月・局）:課税額（単月・税関）'!L29)</f>
        <v>4568149.8489999995</v>
      </c>
      <c r="M29" s="41">
        <f>SUM('課税額（単月・局）:課税額（単月・税関）'!M29)</f>
        <v>4929902.3710000142</v>
      </c>
      <c r="N29" s="41">
        <f>SUM('課税額（単月・局）:課税額（単月・税関）'!N29)</f>
        <v>5657575.3259999752</v>
      </c>
      <c r="O29" s="42"/>
      <c r="P29" s="41">
        <f t="shared" si="1"/>
        <v>69665330.234999985</v>
      </c>
    </row>
    <row r="30" spans="1:16" ht="21" customHeight="1" x14ac:dyDescent="0.15">
      <c r="A30" s="70" t="s">
        <v>20</v>
      </c>
      <c r="B30" s="71"/>
      <c r="C30" s="41">
        <f>SUM('課税額（単月・局）:課税額（単月・税関）'!C30)</f>
        <v>8310639.8840000005</v>
      </c>
      <c r="D30" s="41">
        <f>SUM('課税額（単月・局）:課税額（単月・税関）'!D30)</f>
        <v>6247344.6770000001</v>
      </c>
      <c r="E30" s="41">
        <f>SUM('課税額（単月・局）:課税額（単月・税関）'!E30)</f>
        <v>6742078.0030000024</v>
      </c>
      <c r="F30" s="41">
        <f>SUM('課税額（単月・局）:課税額（単月・税関）'!F30)</f>
        <v>7566734.0920000002</v>
      </c>
      <c r="G30" s="41">
        <f>SUM('課税額（単月・局）:課税額（単月・税関）'!G30)</f>
        <v>5772869.0559999943</v>
      </c>
      <c r="H30" s="41">
        <f>SUM('課税額（単月・局）:課税額（単月・税関）'!H30)</f>
        <v>6507409.4110000059</v>
      </c>
      <c r="I30" s="41">
        <f>SUM('課税額（単月・局）:課税額（単月・税関）'!I30)</f>
        <v>7693012.5050000027</v>
      </c>
      <c r="J30" s="41">
        <f>SUM('課税額（単月・局）:課税額（単月・税関）'!J30)</f>
        <v>8350709.7819999978</v>
      </c>
      <c r="K30" s="41">
        <f>SUM('課税額（単月・局）:課税額（単月・税関）'!K30)</f>
        <v>9675946.4019999877</v>
      </c>
      <c r="L30" s="41">
        <f>SUM('課税額（単月・局）:課税額（単月・税関）'!L30)</f>
        <v>5058009.4400000125</v>
      </c>
      <c r="M30" s="41">
        <f>SUM('課税額（単月・局）:課税額（単月・税関）'!M30)</f>
        <v>6517492.1439999938</v>
      </c>
      <c r="N30" s="41">
        <f>SUM('課税額（単月・局）:課税額（単月・税関）'!N30)</f>
        <v>7293494.0690000057</v>
      </c>
      <c r="O30" s="42"/>
      <c r="P30" s="41">
        <f t="shared" si="1"/>
        <v>85735739.465000004</v>
      </c>
    </row>
    <row r="31" spans="1:16" ht="21" customHeight="1" x14ac:dyDescent="0.15">
      <c r="A31" s="60" t="s">
        <v>21</v>
      </c>
      <c r="B31" s="61"/>
      <c r="C31" s="41">
        <f>SUM('課税額（単月・局）:課税額（単月・税関）'!C31)</f>
        <v>174480.899</v>
      </c>
      <c r="D31" s="41">
        <f>SUM('課税額（単月・局）:課税額（単月・税関）'!D31)</f>
        <v>142258.77400000006</v>
      </c>
      <c r="E31" s="41">
        <f>SUM('課税額（単月・局）:課税額（単月・税関）'!E31)</f>
        <v>141748.2589999999</v>
      </c>
      <c r="F31" s="41">
        <f>SUM('課税額（単月・局）:課税額（単月・税関）'!F31)</f>
        <v>171041.76000000007</v>
      </c>
      <c r="G31" s="41">
        <f>SUM('課税額（単月・局）:課税額（単月・税関）'!G31)</f>
        <v>133718.09999999998</v>
      </c>
      <c r="H31" s="41">
        <f>SUM('課税額（単月・局）:課税額（単月・税関）'!H31)</f>
        <v>151762.72999999986</v>
      </c>
      <c r="I31" s="41">
        <f>SUM('課税額（単月・局）:課税額（単月・税関）'!I31)</f>
        <v>175853.49399999995</v>
      </c>
      <c r="J31" s="41">
        <f>SUM('課税額（単月・局）:課税額（単月・税関）'!J31)</f>
        <v>190783.4430000002</v>
      </c>
      <c r="K31" s="41">
        <f>SUM('課税額（単月・局）:課税額（単月・税関）'!K31)</f>
        <v>187525.63800000004</v>
      </c>
      <c r="L31" s="41">
        <f>SUM('課税額（単月・局）:課税額（単月・税関）'!L31)</f>
        <v>125719.20300000021</v>
      </c>
      <c r="M31" s="41">
        <f>SUM('課税額（単月・局）:課税額（単月・税関）'!M31)</f>
        <v>135585.63599999971</v>
      </c>
      <c r="N31" s="41">
        <f>SUM('課税額（単月・局）:課税額（単月・税関）'!N31)</f>
        <v>157453.01399999997</v>
      </c>
      <c r="O31" s="42"/>
      <c r="P31" s="41">
        <f t="shared" si="1"/>
        <v>1887930.95</v>
      </c>
    </row>
    <row r="32" spans="1:16" ht="21" customHeight="1" x14ac:dyDescent="0.15">
      <c r="A32" s="60" t="s">
        <v>22</v>
      </c>
      <c r="B32" s="61"/>
      <c r="C32" s="41">
        <f>SUM('課税額（単月・局）:課税額（単月・税関）'!C32)</f>
        <v>38205842.389999993</v>
      </c>
      <c r="D32" s="41">
        <f>SUM('課税額（単月・局）:課税額（単月・税関）'!D32)</f>
        <v>36233841.626000009</v>
      </c>
      <c r="E32" s="41">
        <f>SUM('課税額（単月・局）:課税額（単月・税関）'!E32)</f>
        <v>37010875.06400001</v>
      </c>
      <c r="F32" s="41">
        <f>SUM('課税額（単月・局）:課税額（単月・税関）'!F32)</f>
        <v>46386503.335999995</v>
      </c>
      <c r="G32" s="41">
        <f>SUM('課税額（単月・局）:課税額（単月・税関）'!G32)</f>
        <v>38114780.562999994</v>
      </c>
      <c r="H32" s="41">
        <f>SUM('課税額（単月・局）:課税額（単月・税関）'!H32)</f>
        <v>32506342.540999979</v>
      </c>
      <c r="I32" s="41">
        <f>SUM('課税額（単月・局）:課税額（単月・税関）'!I32)</f>
        <v>37588250.990000039</v>
      </c>
      <c r="J32" s="41">
        <f>SUM('課税額（単月・局）:課税額（単月・税関）'!J32)</f>
        <v>37413031.44600001</v>
      </c>
      <c r="K32" s="41">
        <f>SUM('課税額（単月・局）:課税額（単月・税関）'!K32)</f>
        <v>44575173.124000013</v>
      </c>
      <c r="L32" s="41">
        <f>SUM('課税額（単月・局）:課税額（単月・税関）'!L32)</f>
        <v>25390522.436999977</v>
      </c>
      <c r="M32" s="41">
        <f>SUM('課税額（単月・局）:課税額（単月・税関）'!M32)</f>
        <v>30524542.66899997</v>
      </c>
      <c r="N32" s="41">
        <f>SUM('課税額（単月・局）:課税額（単月・税関）'!N32)</f>
        <v>41367131.935000062</v>
      </c>
      <c r="O32" s="42"/>
      <c r="P32" s="41">
        <f t="shared" si="1"/>
        <v>445316838.12100005</v>
      </c>
    </row>
    <row r="33" spans="1:16" ht="21" customHeight="1" x14ac:dyDescent="0.15">
      <c r="A33" s="60" t="s">
        <v>23</v>
      </c>
      <c r="B33" s="61"/>
      <c r="C33" s="41">
        <f>SUM('課税額（単月・局）:課税額（単月・税関）'!C33)</f>
        <v>2866539.8089999999</v>
      </c>
      <c r="D33" s="41">
        <f>SUM('課税額（単月・局）:課税額（単月・税関）'!D33)</f>
        <v>2713193.2489999998</v>
      </c>
      <c r="E33" s="41">
        <f>SUM('課税額（単月・局）:課税額（単月・税関）'!E33)</f>
        <v>2411376.6100000003</v>
      </c>
      <c r="F33" s="41">
        <f>SUM('課税額（単月・局）:課税額（単月・税関）'!F33)</f>
        <v>2708205.5109999995</v>
      </c>
      <c r="G33" s="41">
        <f>SUM('課税額（単月・局）:課税額（単月・税関）'!G33)</f>
        <v>2506564.585</v>
      </c>
      <c r="H33" s="41">
        <f>SUM('課税額（単月・局）:課税額（単月・税関）'!H33)</f>
        <v>2673149.4180000001</v>
      </c>
      <c r="I33" s="41">
        <f>SUM('課税額（単月・局）:課税額（単月・税関）'!I33)</f>
        <v>3111445.5889999988</v>
      </c>
      <c r="J33" s="41">
        <f>SUM('課税額（単月・局）:課税額（単月・税関）'!J33)</f>
        <v>2985734.6180000035</v>
      </c>
      <c r="K33" s="41">
        <f>SUM('課税額（単月・局）:課税額（単月・税関）'!K33)</f>
        <v>2563304.6039999956</v>
      </c>
      <c r="L33" s="41">
        <f>SUM('課税額（単月・局）:課税額（単月・税関）'!L33)</f>
        <v>2309435.7300000014</v>
      </c>
      <c r="M33" s="41">
        <f>SUM('課税額（単月・局）:課税額（単月・税関）'!M33)</f>
        <v>2557591.2280000001</v>
      </c>
      <c r="N33" s="41">
        <f>SUM('課税額（単月・局）:課税額（単月・税関）'!N33)</f>
        <v>2142770.6739999987</v>
      </c>
      <c r="O33" s="42"/>
      <c r="P33" s="41">
        <f t="shared" si="1"/>
        <v>31549311.624999996</v>
      </c>
    </row>
    <row r="34" spans="1:16" ht="21" customHeight="1" x14ac:dyDescent="0.15">
      <c r="A34" s="60" t="s">
        <v>24</v>
      </c>
      <c r="B34" s="61"/>
      <c r="C34" s="41">
        <f>SUM('課税額（単月・局）:課税額（単月・税関）'!C34)</f>
        <v>96181.118999999992</v>
      </c>
      <c r="D34" s="41">
        <f>SUM('課税額（単月・局）:課税額（単月・税関）'!D34)</f>
        <v>91633.265999999989</v>
      </c>
      <c r="E34" s="41">
        <f>SUM('課税額（単月・局）:課税額（単月・税関）'!E34)</f>
        <v>94052.885999999999</v>
      </c>
      <c r="F34" s="41">
        <f>SUM('課税額（単月・局）:課税額（単月・税関）'!F34)</f>
        <v>112501.26799999995</v>
      </c>
      <c r="G34" s="41">
        <f>SUM('課税額（単月・局）:課税額（単月・税関）'!G34)</f>
        <v>105075.19199999998</v>
      </c>
      <c r="H34" s="41">
        <f>SUM('課税額（単月・局）:課税額（単月・税関）'!H34)</f>
        <v>105413.06400000007</v>
      </c>
      <c r="I34" s="41">
        <f>SUM('課税額（単月・局）:課税額（単月・税関）'!I34)</f>
        <v>124783.10599999997</v>
      </c>
      <c r="J34" s="41">
        <f>SUM('課税額（単月・局）:課税額（単月・税関）'!J34)</f>
        <v>160000.49800000025</v>
      </c>
      <c r="K34" s="41">
        <f>SUM('課税額（単月・局）:課税額（単月・税関）'!K34)</f>
        <v>143817.49199999985</v>
      </c>
      <c r="L34" s="41">
        <f>SUM('課税額（単月・局）:課税額（単月・税関）'!L34)</f>
        <v>81731.547000000137</v>
      </c>
      <c r="M34" s="41">
        <f>SUM('課税額（単月・局）:課税額（単月・税関）'!M34)</f>
        <v>82444.644999999786</v>
      </c>
      <c r="N34" s="41">
        <f>SUM('課税額（単月・局）:課税額（単月・税関）'!N34)</f>
        <v>106443.15699999989</v>
      </c>
      <c r="O34" s="42"/>
      <c r="P34" s="41">
        <f t="shared" si="1"/>
        <v>1304077.2399999998</v>
      </c>
    </row>
    <row r="35" spans="1:16" ht="21" customHeight="1" x14ac:dyDescent="0.15">
      <c r="A35" s="60" t="s">
        <v>25</v>
      </c>
      <c r="B35" s="61"/>
      <c r="C35" s="41">
        <f>SUM('課税額（単月・局）:課税額（単月・税関）'!C35)</f>
        <v>5592608.4390000002</v>
      </c>
      <c r="D35" s="41">
        <f>SUM('課税額（単月・局）:課税額（単月・税関）'!D35)</f>
        <v>5367658.8929999983</v>
      </c>
      <c r="E35" s="41">
        <f>SUM('課税額（単月・局）:課税額（単月・税関）'!E35)</f>
        <v>5841243.757000003</v>
      </c>
      <c r="F35" s="41">
        <f>SUM('課税額（単月・局）:課税額（単月・税関）'!F35)</f>
        <v>6368266.5739999972</v>
      </c>
      <c r="G35" s="41">
        <f>SUM('課税額（単月・局）:課税額（単月・税関）'!G35)</f>
        <v>6038736.6680000015</v>
      </c>
      <c r="H35" s="41">
        <f>SUM('課税額（単月・局）:課税額（単月・税関）'!H35)</f>
        <v>5503915.7730000019</v>
      </c>
      <c r="I35" s="41">
        <f>SUM('課税額（単月・局）:課税額（単月・税関）'!I35)</f>
        <v>6332597.2449999973</v>
      </c>
      <c r="J35" s="41">
        <f>SUM('課税額（単月・局）:課税額（単月・税関）'!J35)</f>
        <v>5797813.7350000069</v>
      </c>
      <c r="K35" s="41">
        <f>SUM('課税額（単月・局）:課税額（単月・税関）'!K35)</f>
        <v>6658826.9019999951</v>
      </c>
      <c r="L35" s="41">
        <f>SUM('課税額（単月・局）:課税額（単月・税関）'!L35)</f>
        <v>4286797.9139999971</v>
      </c>
      <c r="M35" s="41">
        <f>SUM('課税額（単月・局）:課税額（単月・税関）'!M35)</f>
        <v>5242741.8389999941</v>
      </c>
      <c r="N35" s="41">
        <f>SUM('課税額（単月・局）:課税額（単月・税関）'!N35)</f>
        <v>5689075.7320000082</v>
      </c>
      <c r="O35" s="42"/>
      <c r="P35" s="41">
        <f t="shared" si="1"/>
        <v>68720283.471000001</v>
      </c>
    </row>
    <row r="36" spans="1:16" ht="21" customHeight="1" x14ac:dyDescent="0.15">
      <c r="A36" s="60" t="s">
        <v>26</v>
      </c>
      <c r="B36" s="61"/>
      <c r="C36" s="41">
        <f>SUM('課税額（単月・局）:課税額（単月・税関）'!C36)</f>
        <v>186779.997</v>
      </c>
      <c r="D36" s="41">
        <f>SUM('課税額（単月・局）:課税額（単月・税関）'!D36)</f>
        <v>156757.35399999996</v>
      </c>
      <c r="E36" s="41">
        <f>SUM('課税額（単月・局）:課税額（単月・税関）'!E36)</f>
        <v>134271.71100000007</v>
      </c>
      <c r="F36" s="41">
        <f>SUM('課税額（単月・局）:課税額（単月・税関）'!F36)</f>
        <v>124898.06199999992</v>
      </c>
      <c r="G36" s="41">
        <f>SUM('課税額（単月・局）:課税額（単月・税関）'!G36)</f>
        <v>94811.513999999966</v>
      </c>
      <c r="H36" s="41">
        <f>SUM('課税額（単月・局）:課税額（単月・税関）'!H36)</f>
        <v>105288.44299999997</v>
      </c>
      <c r="I36" s="41">
        <f>SUM('課税額（単月・局）:課税額（単月・税関）'!I36)</f>
        <v>188789.23100000003</v>
      </c>
      <c r="J36" s="41">
        <f>SUM('課税額（単月・局）:課税額（単月・税関）'!J36)</f>
        <v>120699.82300000009</v>
      </c>
      <c r="K36" s="41">
        <f>SUM('課税額（単月・局）:課税額（単月・税関）'!K36)</f>
        <v>148216.80599999987</v>
      </c>
      <c r="L36" s="41">
        <f>SUM('課税額（単月・局）:課税額（単月・税関）'!L36)</f>
        <v>91222.717999999993</v>
      </c>
      <c r="M36" s="41">
        <f>SUM('課税額（単月・局）:課税額（単月・税関）'!M36)</f>
        <v>102445.04200000002</v>
      </c>
      <c r="N36" s="41">
        <f>SUM('課税額（単月・局）:課税額（単月・税関）'!N36)</f>
        <v>126904.62900000019</v>
      </c>
      <c r="O36" s="42"/>
      <c r="P36" s="41">
        <f t="shared" si="1"/>
        <v>1581085.33</v>
      </c>
    </row>
    <row r="37" spans="1:16" ht="21" customHeight="1" x14ac:dyDescent="0.15">
      <c r="A37" s="60" t="s">
        <v>27</v>
      </c>
      <c r="B37" s="61"/>
      <c r="C37" s="41">
        <f>SUM('課税額（単月・局）:課税額（単月・税関）'!C37)</f>
        <v>23035127.598000001</v>
      </c>
      <c r="D37" s="41">
        <f>SUM('課税額（単月・局）:課税額（単月・税関）'!D37)</f>
        <v>20716245.921</v>
      </c>
      <c r="E37" s="41">
        <f>SUM('課税額（単月・局）:課税額（単月・税関）'!E37)</f>
        <v>22369935.787000008</v>
      </c>
      <c r="F37" s="41">
        <f>SUM('課税額（単月・局）:課税額（単月・税関）'!F37)</f>
        <v>24020915.383999988</v>
      </c>
      <c r="G37" s="41">
        <f>SUM('課税額（単月・局）:課税額（単月・税関）'!G37)</f>
        <v>22269712.579999998</v>
      </c>
      <c r="H37" s="41">
        <f>SUM('課税額（単月・局）:課税額（単月・税関）'!H37)</f>
        <v>21264127.639000013</v>
      </c>
      <c r="I37" s="41">
        <f>SUM('課税額（単月・局）:課税額（単月・税関）'!I37)</f>
        <v>20694580.046999961</v>
      </c>
      <c r="J37" s="41">
        <f>SUM('課税額（単月・局）:課税額（単月・税関）'!J37)</f>
        <v>20734563.001000047</v>
      </c>
      <c r="K37" s="41">
        <f>SUM('課税額（単月・局）:課税額（単月・税関）'!K37)</f>
        <v>23214219.126999974</v>
      </c>
      <c r="L37" s="41">
        <f>SUM('課税額（単月・局）:課税額（単月・税関）'!L37)</f>
        <v>16408777.523000002</v>
      </c>
      <c r="M37" s="41">
        <f>SUM('課税額（単月・局）:課税額（単月・税関）'!M37)</f>
        <v>20309462.180000037</v>
      </c>
      <c r="N37" s="41">
        <f>SUM('課税額（単月・局）:課税額（単月・税関）'!N37)</f>
        <v>23745959.427999973</v>
      </c>
      <c r="O37" s="42"/>
      <c r="P37" s="41">
        <f t="shared" si="1"/>
        <v>258783626.215</v>
      </c>
    </row>
    <row r="38" spans="1:16" ht="21" customHeight="1" x14ac:dyDescent="0.15">
      <c r="A38" s="60" t="s">
        <v>28</v>
      </c>
      <c r="B38" s="61"/>
      <c r="C38" s="41">
        <f>SUM('課税額（単月・局）:課税額（単月・税関）'!C38)</f>
        <v>45787.183000000005</v>
      </c>
      <c r="D38" s="41">
        <f>SUM('課税額（単月・局）:課税額（単月・税関）'!D38)</f>
        <v>49575.701000000001</v>
      </c>
      <c r="E38" s="41">
        <f>SUM('課税額（単月・局）:課税額（単月・税関）'!E38)</f>
        <v>48463.843000000008</v>
      </c>
      <c r="F38" s="41">
        <f>SUM('課税額（単月・局）:課税額（単月・税関）'!F38)</f>
        <v>55648.421999999984</v>
      </c>
      <c r="G38" s="41">
        <f>SUM('課税額（単月・局）:課税額（単月・税関）'!G38)</f>
        <v>32001.475000000006</v>
      </c>
      <c r="H38" s="41">
        <f>SUM('課税額（単月・局）:課税額（単月・税関）'!H38)</f>
        <v>35252.629000000001</v>
      </c>
      <c r="I38" s="41">
        <f>SUM('課税額（単月・局）:課税額（単月・税関）'!I38)</f>
        <v>61695.770000000004</v>
      </c>
      <c r="J38" s="41">
        <f>SUM('課税額（単月・局）:課税額（単月・税関）'!J38)</f>
        <v>44170.62099999997</v>
      </c>
      <c r="K38" s="41">
        <f>SUM('課税額（単月・局）:課税額（単月・税関）'!K38)</f>
        <v>62192.445000000036</v>
      </c>
      <c r="L38" s="41">
        <f>SUM('課税額（単月・局）:課税額（単月・税関）'!L38)</f>
        <v>50770.982000000018</v>
      </c>
      <c r="M38" s="41">
        <f>SUM('課税額（単月・局）:課税額（単月・税関）'!M38)</f>
        <v>30966.170999999973</v>
      </c>
      <c r="N38" s="41">
        <f>SUM('課税額（単月・局）:課税額（単月・税関）'!N38)</f>
        <v>47890.419000000024</v>
      </c>
      <c r="O38" s="42"/>
      <c r="P38" s="41">
        <f t="shared" si="1"/>
        <v>564415.66100000008</v>
      </c>
    </row>
    <row r="39" spans="1:16" ht="21" customHeight="1" x14ac:dyDescent="0.15">
      <c r="A39" s="60" t="s">
        <v>29</v>
      </c>
      <c r="B39" s="61"/>
      <c r="C39" s="41">
        <f>SUM('課税額（単月・局）:課税額（単月・税関）'!C39)</f>
        <v>8474534.4090000018</v>
      </c>
      <c r="D39" s="41">
        <f>SUM('課税額（単月・局）:課税額（単月・税関）'!D39)</f>
        <v>8243788.3310000012</v>
      </c>
      <c r="E39" s="41">
        <f>SUM('課税額（単月・局）:課税額（単月・税関）'!E39)</f>
        <v>7426182.5589999966</v>
      </c>
      <c r="F39" s="41">
        <f>SUM('課税額（単月・局）:課税額（単月・税関）'!F39)</f>
        <v>9062095.7850000001</v>
      </c>
      <c r="G39" s="41">
        <f>SUM('課税額（単月・局）:課税額（単月・税関）'!G39)</f>
        <v>8137880.451000005</v>
      </c>
      <c r="H39" s="41">
        <f>SUM('課税額（単月・局）:課税額（単月・税関）'!H39)</f>
        <v>8405576.1909999996</v>
      </c>
      <c r="I39" s="41">
        <f>SUM('課税額（単月・局）:課税額（単月・税関）'!I39)</f>
        <v>8347972.3849999979</v>
      </c>
      <c r="J39" s="41">
        <f>SUM('課税額（単月・局）:課税額（単月・税関）'!J39)</f>
        <v>8321067.6110000014</v>
      </c>
      <c r="K39" s="41">
        <f>SUM('課税額（単月・局）:課税額（単月・税関）'!K39)</f>
        <v>8616885.7370000035</v>
      </c>
      <c r="L39" s="41">
        <f>SUM('課税額（単月・局）:課税額（単月・税関）'!L39)</f>
        <v>6985337.4199999869</v>
      </c>
      <c r="M39" s="41">
        <f>SUM('課税額（単月・局）:課税額（単月・税関）'!M39)</f>
        <v>7888100.9329999983</v>
      </c>
      <c r="N39" s="41">
        <f>SUM('課税額（単月・局）:課税額（単月・税関）'!N39)</f>
        <v>9333732.7370000184</v>
      </c>
      <c r="O39" s="42"/>
      <c r="P39" s="41">
        <f t="shared" si="1"/>
        <v>99243154.54900001</v>
      </c>
    </row>
    <row r="40" spans="1:16" ht="21" customHeight="1" x14ac:dyDescent="0.15">
      <c r="A40" s="60" t="s">
        <v>30</v>
      </c>
      <c r="B40" s="61"/>
      <c r="C40" s="41">
        <f>SUM('課税額（単月・局）:課税額（単月・税関）'!C40)</f>
        <v>7798758.068</v>
      </c>
      <c r="D40" s="41">
        <f>SUM('課税額（単月・局）:課税額（単月・税関）'!D40)</f>
        <v>6412030.3090000004</v>
      </c>
      <c r="E40" s="41">
        <f>SUM('課税額（単月・局）:課税額（単月・税関）'!E40)</f>
        <v>6915390.638000004</v>
      </c>
      <c r="F40" s="41">
        <f>SUM('課税額（単月・局）:課税額（単月・税関）'!F40)</f>
        <v>8026315.4019999951</v>
      </c>
      <c r="G40" s="41">
        <f>SUM('課税額（単月・局）:課税額（単月・税関）'!G40)</f>
        <v>6921768.5830000006</v>
      </c>
      <c r="H40" s="41">
        <f>SUM('課税額（単月・局）:課税額（単月・税関）'!H40)</f>
        <v>6958957.8020000011</v>
      </c>
      <c r="I40" s="41">
        <f>SUM('課税額（単月・局）:課税額（単月・税関）'!I40)</f>
        <v>7071119.5170000046</v>
      </c>
      <c r="J40" s="41">
        <f>SUM('課税額（単月・局）:課税額（単月・税関）'!J40)</f>
        <v>7127490.7230000049</v>
      </c>
      <c r="K40" s="41">
        <f>SUM('課税額（単月・局）:課税額（単月・税関）'!K40)</f>
        <v>7370535.2009999901</v>
      </c>
      <c r="L40" s="41">
        <f>SUM('課税額（単月・局）:課税額（単月・税関）'!L40)</f>
        <v>5612110.3799999878</v>
      </c>
      <c r="M40" s="41">
        <f>SUM('課税額（単月・局）:課税額（単月・税関）'!M40)</f>
        <v>6347591.5340000018</v>
      </c>
      <c r="N40" s="41">
        <f>SUM('課税額（単月・局）:課税額（単月・税関）'!N40)</f>
        <v>7243784.379000023</v>
      </c>
      <c r="O40" s="42"/>
      <c r="P40" s="41">
        <f t="shared" si="1"/>
        <v>83805852.536000028</v>
      </c>
    </row>
    <row r="41" spans="1:16" ht="21" customHeight="1" x14ac:dyDescent="0.15">
      <c r="A41" s="60" t="s">
        <v>31</v>
      </c>
      <c r="B41" s="61"/>
      <c r="C41" s="41">
        <f>SUM('課税額（単月・局）:課税額（単月・税関）'!C41)</f>
        <v>3960.0360000000001</v>
      </c>
      <c r="D41" s="41">
        <f>SUM('課税額（単月・局）:課税額（単月・税関）'!D41)</f>
        <v>2172.9960000000001</v>
      </c>
      <c r="E41" s="41">
        <f>SUM('課税額（単月・局）:課税額（単月・税関）'!E41)</f>
        <v>2052.6410000000005</v>
      </c>
      <c r="F41" s="41">
        <f>SUM('課税額（単月・局）:課税額（単月・税関）'!F41)</f>
        <v>3121.2029999999995</v>
      </c>
      <c r="G41" s="41">
        <f>SUM('課税額（単月・局）:課税額（単月・税関）'!G41)</f>
        <v>2176.2739999999994</v>
      </c>
      <c r="H41" s="41">
        <f>SUM('課税額（単月・局）:課税額（単月・税関）'!H41)</f>
        <v>2541.8880000000008</v>
      </c>
      <c r="I41" s="41">
        <f>SUM('課税額（単月・局）:課税額（単月・税関）'!I41)</f>
        <v>2767.7560000000012</v>
      </c>
      <c r="J41" s="41">
        <f>SUM('課税額（単月・局）:課税額（単月・税関）'!J41)</f>
        <v>4846.2009999999973</v>
      </c>
      <c r="K41" s="41">
        <f>SUM('課税額（単月・局）:課税額（単月・税関）'!K41)</f>
        <v>5873.9210000000021</v>
      </c>
      <c r="L41" s="41">
        <f>SUM('課税額（単月・局）:課税額（単月・税関）'!L41)</f>
        <v>2264.7020000000011</v>
      </c>
      <c r="M41" s="41">
        <f>SUM('課税額（単月・局）:課税額（単月・税関）'!M41)</f>
        <v>2234.0429999999978</v>
      </c>
      <c r="N41" s="41">
        <f>SUM('課税額（単月・局）:課税額（単月・税関）'!N41)</f>
        <v>2711.3459999999977</v>
      </c>
      <c r="O41" s="42"/>
      <c r="P41" s="41">
        <f t="shared" si="1"/>
        <v>36723.006999999998</v>
      </c>
    </row>
    <row r="42" spans="1:16" ht="21" customHeight="1" x14ac:dyDescent="0.15">
      <c r="A42" s="60" t="s">
        <v>33</v>
      </c>
      <c r="B42" s="61"/>
      <c r="C42" s="41">
        <f>SUM('課税額（単月・局）:課税額（単月・税関）'!C42)</f>
        <v>-571179.98499999999</v>
      </c>
      <c r="D42" s="41">
        <f>SUM('課税額（単月・局）:課税額（単月・税関）'!D42)</f>
        <v>-442595.24399999995</v>
      </c>
      <c r="E42" s="41">
        <f>SUM('課税額（単月・局）:課税額（単月・税関）'!E42)</f>
        <v>-373996.26200000022</v>
      </c>
      <c r="F42" s="41">
        <f>SUM('課税額（単月・局）:課税額（単月・税関）'!F42)</f>
        <v>-382887.30599999987</v>
      </c>
      <c r="G42" s="41">
        <f>SUM('課税額（単月・局）:課税額（単月・税関）'!G42)</f>
        <v>-317386.62199999997</v>
      </c>
      <c r="H42" s="41">
        <f>SUM('課税額（単月・局）:課税額（単月・税関）'!H42)</f>
        <v>-262261.47000000044</v>
      </c>
      <c r="I42" s="41">
        <f>SUM('課税額（単月・局）:課税額（単月・税関）'!I42)</f>
        <v>-348772.39299999969</v>
      </c>
      <c r="J42" s="41">
        <f>SUM('課税額（単月・局）:課税額（単月・税関）'!J42)</f>
        <v>-262601.86299999943</v>
      </c>
      <c r="K42" s="41">
        <f>SUM('課税額（単月・局）:課税額（単月・税関）'!K42)</f>
        <v>-460182.86700000055</v>
      </c>
      <c r="L42" s="41">
        <f>SUM('課税額（単月・局）:課税額（単月・税関）'!L42)</f>
        <v>-252488.95800000057</v>
      </c>
      <c r="M42" s="41">
        <f>SUM('課税額（単月・局）:課税額（単月・税関）'!M42)</f>
        <v>-263723.3899999992</v>
      </c>
      <c r="N42" s="41">
        <f>SUM('課税額（単月・局）:課税額（単月・税関）'!N42)</f>
        <v>-449128.70399999944</v>
      </c>
      <c r="O42" s="42"/>
      <c r="P42" s="41">
        <f t="shared" si="1"/>
        <v>-4387205.0639999993</v>
      </c>
    </row>
    <row r="43" spans="1:16" ht="21" customHeight="1" x14ac:dyDescent="0.15">
      <c r="A43" s="60" t="s">
        <v>32</v>
      </c>
      <c r="B43" s="61"/>
      <c r="C43" s="41">
        <f>SUM('課税額（単月・局）:課税額（単月・税関）'!C43)</f>
        <v>105167968.05000001</v>
      </c>
      <c r="D43" s="41">
        <f>SUM('課税額（単月・局）:課税額（単月・税関）'!D43)</f>
        <v>94639624.103999972</v>
      </c>
      <c r="E43" s="41">
        <f>SUM('課税額（単月・局）:課税額（単月・税関）'!E43)</f>
        <v>96894252.209999979</v>
      </c>
      <c r="F43" s="41">
        <f>SUM('課税額（単月・局）:課税額（単月・税関）'!F43)</f>
        <v>113249557.32600003</v>
      </c>
      <c r="G43" s="41">
        <f>SUM('課税額（単月・局）:課税額（単月・税関）'!G43)</f>
        <v>97679778.026000023</v>
      </c>
      <c r="H43" s="41">
        <f>SUM('課税額（単月・局）:課税額（単月・税関）'!H43)</f>
        <v>92127109.861999929</v>
      </c>
      <c r="I43" s="41">
        <f>SUM('課税額（単月・局）:課税額（単月・税関）'!I43)</f>
        <v>100354906.91000009</v>
      </c>
      <c r="J43" s="41">
        <f>SUM('課税額（単月・局）:課税額（単月・税関）'!J43)</f>
        <v>101334449.61099994</v>
      </c>
      <c r="K43" s="41">
        <f>SUM('課税額（単月・局）:課税額（単月・税関）'!K43)</f>
        <v>114640185.06799996</v>
      </c>
      <c r="L43" s="41">
        <f>SUM('課税額（単月・局）:課税額（単月・税関）'!L43)</f>
        <v>73151292.404000163</v>
      </c>
      <c r="M43" s="41">
        <f>SUM('課税額（単月・局）:課税額（単月・税関）'!M43)</f>
        <v>87499145.602999806</v>
      </c>
      <c r="N43" s="41">
        <f>SUM('課税額（単月・局）:課税額（単月・税関）'!N43)</f>
        <v>105745193.63200009</v>
      </c>
      <c r="O43" s="42"/>
      <c r="P43" s="41">
        <f t="shared" si="1"/>
        <v>1182483462.8059998</v>
      </c>
    </row>
    <row r="44" spans="1:16" ht="21" customHeight="1" x14ac:dyDescent="0.15">
      <c r="C44" s="11"/>
      <c r="D44" s="11"/>
      <c r="E44" s="11"/>
      <c r="F44" s="11"/>
      <c r="G44" s="11"/>
      <c r="H44" s="11"/>
      <c r="I44" s="11"/>
      <c r="J44" s="11"/>
      <c r="K44" s="11"/>
      <c r="L44" s="11"/>
      <c r="M44" s="11"/>
      <c r="N44" s="11"/>
      <c r="O44" s="11"/>
      <c r="P44" s="11"/>
    </row>
    <row r="45" spans="1:16" ht="21" customHeight="1" x14ac:dyDescent="0.15">
      <c r="C45" s="11"/>
      <c r="D45" s="11"/>
      <c r="E45" s="11"/>
      <c r="F45" s="11"/>
      <c r="G45" s="11"/>
      <c r="H45" s="11"/>
      <c r="I45" s="11"/>
      <c r="J45" s="11"/>
      <c r="K45" s="11"/>
      <c r="L45" s="11"/>
      <c r="M45" s="11"/>
      <c r="N45" s="11"/>
      <c r="O45" s="11"/>
      <c r="P45" s="11"/>
    </row>
    <row r="46" spans="1:16" ht="21" customHeight="1" x14ac:dyDescent="0.15">
      <c r="A46" s="8" t="str">
        <f>'課税額（単月・局）'!A45</f>
        <v>令和７年度（速報値）</v>
      </c>
      <c r="C46" s="12"/>
      <c r="D46" s="12"/>
      <c r="E46" s="12"/>
      <c r="F46" s="12"/>
      <c r="G46" s="12"/>
      <c r="H46" s="12"/>
      <c r="I46" s="12"/>
      <c r="J46" s="12"/>
      <c r="K46" s="12"/>
      <c r="L46" s="12"/>
      <c r="M46" s="12"/>
      <c r="N46" s="12"/>
      <c r="O46" s="11"/>
      <c r="P46" s="13" t="s">
        <v>1</v>
      </c>
    </row>
    <row r="47" spans="1:16" ht="21" customHeight="1" x14ac:dyDescent="0.15">
      <c r="A47" s="62" t="s">
        <v>2</v>
      </c>
      <c r="B47" s="63"/>
      <c r="C47" s="64" t="str">
        <f>'課税額（単月・局）'!C46:K46</f>
        <v>令和７年</v>
      </c>
      <c r="D47" s="65"/>
      <c r="E47" s="65"/>
      <c r="F47" s="65"/>
      <c r="G47" s="65"/>
      <c r="H47" s="65"/>
      <c r="I47" s="65"/>
      <c r="J47" s="65"/>
      <c r="K47" s="66"/>
      <c r="L47" s="64" t="str">
        <f>'課税額（単月・局）'!L46:N46</f>
        <v>令和８年</v>
      </c>
      <c r="M47" s="65"/>
      <c r="N47" s="66"/>
      <c r="O47" s="11"/>
      <c r="P47" s="67" t="s">
        <v>3</v>
      </c>
    </row>
    <row r="48" spans="1:16" ht="21" customHeight="1" x14ac:dyDescent="0.15">
      <c r="A48" s="68" t="s">
        <v>4</v>
      </c>
      <c r="B48" s="69"/>
      <c r="C48" s="14" t="s">
        <v>5</v>
      </c>
      <c r="D48" s="14" t="s">
        <v>6</v>
      </c>
      <c r="E48" s="14" t="s">
        <v>7</v>
      </c>
      <c r="F48" s="14" t="s">
        <v>8</v>
      </c>
      <c r="G48" s="14" t="s">
        <v>9</v>
      </c>
      <c r="H48" s="14" t="s">
        <v>10</v>
      </c>
      <c r="I48" s="14" t="s">
        <v>11</v>
      </c>
      <c r="J48" s="14" t="s">
        <v>12</v>
      </c>
      <c r="K48" s="14" t="s">
        <v>13</v>
      </c>
      <c r="L48" s="14" t="s">
        <v>14</v>
      </c>
      <c r="M48" s="14" t="s">
        <v>15</v>
      </c>
      <c r="N48" s="14" t="s">
        <v>16</v>
      </c>
      <c r="O48" s="11"/>
      <c r="P48" s="67"/>
    </row>
    <row r="49" spans="1:16" ht="21" customHeight="1" x14ac:dyDescent="0.15">
      <c r="A49" s="60" t="s">
        <v>17</v>
      </c>
      <c r="B49" s="61"/>
      <c r="C49" s="41">
        <f>SUM('課税額（単月・局）:課税額（単月・税関）'!C48)</f>
        <v>3314272.0440000007</v>
      </c>
      <c r="D49" s="41">
        <f>SUM('課税額（単月・局）:課税額（単月・税関）'!D48)</f>
        <v>2398476.8209999986</v>
      </c>
      <c r="E49" s="41">
        <f>SUM('課税額（単月・局）:課税額（単月・税関）'!E48)</f>
        <v>2534159.6270000013</v>
      </c>
      <c r="F49" s="41">
        <f>SUM('課税額（単月・局）:課税額（単月・税関）'!F48)</f>
        <v>2462248.1060000001</v>
      </c>
      <c r="G49" s="41">
        <f>SUM('課税額（単月・局）:課税額（単月・税関）'!G48)</f>
        <v>2142848.2829999998</v>
      </c>
      <c r="H49" s="41">
        <f>SUM('課税額（単月・局）:課税額（単月・税関）'!H48)</f>
        <v>3073796.1210000031</v>
      </c>
      <c r="I49" s="41">
        <f>SUM('課税額（単月・局）:課税額（単月・税関）'!I48)</f>
        <v>2997252.7309999969</v>
      </c>
      <c r="J49" s="41">
        <f>SUM('課税額（単月・局）:課税額（単月・税関）'!J48)</f>
        <v>3840325.4490000047</v>
      </c>
      <c r="K49" s="41">
        <f>SUM('課税額（単月・局）:課税額（単月・税関）'!K48)</f>
        <v>5315300.1719999909</v>
      </c>
      <c r="L49" s="41">
        <f>SUM('課税額（単月・局）:課税額（単月・税関）'!L48)</f>
        <v>2231811.7170000002</v>
      </c>
      <c r="M49" s="41">
        <f>SUM('課税額（単月・局）:課税額（単月・税関）'!M48)</f>
        <v>2780614.2450000085</v>
      </c>
      <c r="N49" s="41">
        <f>SUM('課税額（単月・局）:課税額（単月・税関）'!N48)</f>
        <v>3065669.3620000035</v>
      </c>
      <c r="O49" s="42"/>
      <c r="P49" s="41">
        <f t="shared" ref="P49:P65" si="2">SUM(C49:N49)</f>
        <v>36156774.678000011</v>
      </c>
    </row>
    <row r="50" spans="1:16" ht="21" customHeight="1" x14ac:dyDescent="0.15">
      <c r="A50" s="60" t="s">
        <v>18</v>
      </c>
      <c r="B50" s="61"/>
      <c r="C50" s="41">
        <f>SUM('課税額（単月・局）:課税額（単月・税関）'!C49)</f>
        <v>183843.00400000002</v>
      </c>
      <c r="D50" s="41">
        <f>SUM('課税額（単月・局）:課税額（単月・税関）'!D49)</f>
        <v>137029.49800000002</v>
      </c>
      <c r="E50" s="41">
        <f>SUM('課税額（単月・局）:課税額（単月・税関）'!E49)</f>
        <v>133647.2969999999</v>
      </c>
      <c r="F50" s="41">
        <f>SUM('課税額（単月・局）:課税額（単月・税関）'!F49)</f>
        <v>151491.47500000015</v>
      </c>
      <c r="G50" s="41">
        <f>SUM('課税額（単月・局）:課税額（単月・税関）'!G49)</f>
        <v>103384.78699999978</v>
      </c>
      <c r="H50" s="41">
        <f>SUM('課税額（単月・局）:課税額（単月・税関）'!H49)</f>
        <v>133361.24200000032</v>
      </c>
      <c r="I50" s="41">
        <f>SUM('課税額（単月・局）:課税額（単月・税関）'!I49)</f>
        <v>152508.67199999967</v>
      </c>
      <c r="J50" s="41">
        <f>SUM('課税額（単月・局）:課税額（単月・税関）'!J49)</f>
        <v>163977.01800000016</v>
      </c>
      <c r="K50" s="41">
        <f>SUM('課税額（単月・局）:課税額（単月・税関）'!K49)</f>
        <v>182945.96999999997</v>
      </c>
      <c r="L50" s="41">
        <f>SUM('課税額（単月・局）:課税額（単月・税関）'!L49)</f>
        <v>106887.87300000014</v>
      </c>
      <c r="M50" s="41">
        <f>SUM('課税額（単月・局）:課税額（単月・税関）'!M49)</f>
        <v>143886.2090000005</v>
      </c>
      <c r="N50" s="41">
        <f>SUM('課税額（単月・局）:課税額（単月・税関）'!N49)</f>
        <v>148054.82599999895</v>
      </c>
      <c r="O50" s="42"/>
      <c r="P50" s="41">
        <f t="shared" si="2"/>
        <v>1741017.8709999996</v>
      </c>
    </row>
    <row r="51" spans="1:16" ht="21" customHeight="1" x14ac:dyDescent="0.15">
      <c r="A51" s="70" t="s">
        <v>19</v>
      </c>
      <c r="B51" s="71"/>
      <c r="C51" s="41">
        <f>SUM('課税額（単月・局）:課税額（単月・税関）'!C50)</f>
        <v>6712984.9589999989</v>
      </c>
      <c r="D51" s="41">
        <f>SUM('課税額（単月・局）:課税額（単月・税関）'!D50)</f>
        <v>5365324.3980000019</v>
      </c>
      <c r="E51" s="41">
        <f>SUM('課税額（単月・局）:課税額（単月・税関）'!E50)</f>
        <v>5705637.0109999999</v>
      </c>
      <c r="F51" s="41">
        <f>SUM('課税額（単月・局）:課税額（単月・税関）'!F50)</f>
        <v>6079330.7179999985</v>
      </c>
      <c r="G51" s="41">
        <f>SUM('課税額（単月・局）:課税額（単月・税関）'!G50)</f>
        <v>5263801.4140000008</v>
      </c>
      <c r="H51" s="43">
        <f>SUM('課税額（単月・局）:課税額（単月・税関）'!H50)</f>
        <v>4457457.6110000014</v>
      </c>
      <c r="I51" s="41">
        <f>SUM('課税額（単月・局）:課税額（単月・税関）'!I50)</f>
        <v>5692467.2469999939</v>
      </c>
      <c r="J51" s="41">
        <f>SUM('課税額（単月・局）:課税額（単月・税関）'!J50)</f>
        <v>4895944.3329999894</v>
      </c>
      <c r="K51" s="41">
        <f>SUM('課税額（単月・局）:課税額（単月・税関）'!K50)</f>
        <v>5990084.5460000187</v>
      </c>
      <c r="L51" s="41">
        <f>SUM('課税額（単月・局）:課税額（単月・税関）'!L50)</f>
        <v>4270228.8459999859</v>
      </c>
      <c r="M51" s="41">
        <f>SUM('課税額（単月・局）:課税額（単月・税関）'!M50)</f>
        <v>5597240.5839999989</v>
      </c>
      <c r="N51" s="41">
        <f>SUM('課税額（単月・局）:課税額（単月・税関）'!N50)</f>
        <v>7702445.7049999982</v>
      </c>
      <c r="O51" s="42"/>
      <c r="P51" s="41">
        <f t="shared" si="2"/>
        <v>67732947.371999979</v>
      </c>
    </row>
    <row r="52" spans="1:16" ht="21" customHeight="1" x14ac:dyDescent="0.15">
      <c r="A52" s="70" t="s">
        <v>20</v>
      </c>
      <c r="B52" s="71"/>
      <c r="C52" s="41">
        <f>SUM('課税額（単月・局）:課税額（単月・税関）'!C51)</f>
        <v>8064405.7209999999</v>
      </c>
      <c r="D52" s="41">
        <f>SUM('課税額（単月・局）:課税額（単月・税関）'!D51)</f>
        <v>6032188.2400000012</v>
      </c>
      <c r="E52" s="41">
        <f>SUM('課税額（単月・局）:課税額（単月・税関）'!E51)</f>
        <v>6737803.9859999996</v>
      </c>
      <c r="F52" s="41">
        <f>SUM('課税額（単月・局）:課税額（単月・税関）'!F51)</f>
        <v>7551648.2609999999</v>
      </c>
      <c r="G52" s="41">
        <f>SUM('課税額（単月・局）:課税額（単月・税関）'!G51)</f>
        <v>5388834.7530000024</v>
      </c>
      <c r="H52" s="43">
        <f>SUM('課税額（単月・局）:課税額（単月・税関）'!H51)</f>
        <v>6594863.3190000057</v>
      </c>
      <c r="I52" s="41">
        <f>SUM('課税額（単月・局）:課税額（単月・税関）'!I51)</f>
        <v>7624740.1269999966</v>
      </c>
      <c r="J52" s="41">
        <f>SUM('課税額（単月・局）:課税額（単月・税関）'!J51)</f>
        <v>7688560.9579999968</v>
      </c>
      <c r="K52" s="41">
        <f>SUM('課税額（単月・局）:課税額（単月・税関）'!K51)</f>
        <v>9228466.7969999909</v>
      </c>
      <c r="L52" s="41">
        <f>SUM('課税額（単月・局）:課税額（単月・税関）'!L51)</f>
        <v>5041329.6590000167</v>
      </c>
      <c r="M52" s="41">
        <f>SUM('課税額（単月・局）:課税額（単月・税関）'!M51)</f>
        <v>6655350.0789999664</v>
      </c>
      <c r="N52" s="41">
        <f>SUM('課税額（単月・局）:課税額（単月・税関）'!N51)</f>
        <v>8337193.9210000187</v>
      </c>
      <c r="O52" s="42"/>
      <c r="P52" s="41">
        <f t="shared" si="2"/>
        <v>84945385.820999995</v>
      </c>
    </row>
    <row r="53" spans="1:16" ht="21" customHeight="1" x14ac:dyDescent="0.15">
      <c r="A53" s="60" t="s">
        <v>21</v>
      </c>
      <c r="B53" s="61"/>
      <c r="C53" s="41">
        <f>SUM('課税額（単月・局）:課税額（単月・税関）'!C52)</f>
        <v>169886.614</v>
      </c>
      <c r="D53" s="41">
        <f>SUM('課税額（単月・局）:課税額（単月・税関）'!D52)</f>
        <v>141565.27799999999</v>
      </c>
      <c r="E53" s="41">
        <f>SUM('課税額（単月・局）:課税額（単月・税関）'!E52)</f>
        <v>151644.88600000006</v>
      </c>
      <c r="F53" s="41">
        <f>SUM('課税額（単月・局）:課税額（単月・税関）'!F52)</f>
        <v>182903.16999999993</v>
      </c>
      <c r="G53" s="41">
        <f>SUM('課税額（単月・局）:課税額（単月・税関）'!G52)</f>
        <v>149220.01899999997</v>
      </c>
      <c r="H53" s="43">
        <f>SUM('課税額（単月・局）:課税額（単月・税関）'!H52)</f>
        <v>163557.10900000005</v>
      </c>
      <c r="I53" s="41">
        <f>SUM('課税額（単月・局）:課税額（単月・税関）'!I52)</f>
        <v>210043.44799999974</v>
      </c>
      <c r="J53" s="41">
        <f>SUM('課税額（単月・局）:課税額（単月・税関）'!J52)</f>
        <v>190564.6540000001</v>
      </c>
      <c r="K53" s="41">
        <f>SUM('課税額（単月・局）:課税額（単月・税関）'!K52)</f>
        <v>174735.50400000019</v>
      </c>
      <c r="L53" s="41">
        <f>SUM('課税額（単月・局）:課税額（単月・税関）'!L52)</f>
        <v>84727.410999999847</v>
      </c>
      <c r="M53" s="41">
        <f>SUM('課税額（単月・局）:課税額（単月・税関）'!M52)</f>
        <v>151137.8350000002</v>
      </c>
      <c r="N53" s="41">
        <f>SUM('課税額（単月・局）:課税額（単月・税関）'!N52)</f>
        <v>146076.60799999977</v>
      </c>
      <c r="O53" s="42"/>
      <c r="P53" s="41">
        <f t="shared" si="2"/>
        <v>1916062.5359999998</v>
      </c>
    </row>
    <row r="54" spans="1:16" ht="21" customHeight="1" x14ac:dyDescent="0.15">
      <c r="A54" s="60" t="s">
        <v>22</v>
      </c>
      <c r="B54" s="61"/>
      <c r="C54" s="41">
        <f>SUM('課税額（単月・局）:課税額（単月・税関）'!C53)</f>
        <v>30941521.736000001</v>
      </c>
      <c r="D54" s="41">
        <f>SUM('課税額（単月・局）:課税額（単月・税関）'!D53)</f>
        <v>31985548.123000003</v>
      </c>
      <c r="E54" s="41">
        <f>SUM('課税額（単月・局）:課税額（単月・税関）'!E53)</f>
        <v>35561794.14100001</v>
      </c>
      <c r="F54" s="41">
        <f>SUM('課税額（単月・局）:課税額（単月・税関）'!F53)</f>
        <v>45983317.789999977</v>
      </c>
      <c r="G54" s="41">
        <f>SUM('課税額（単月・局）:課税額（単月・税関）'!G53)</f>
        <v>35222469.987000018</v>
      </c>
      <c r="H54" s="41">
        <f>SUM('課税額（単月・局）:課税額（単月・税関）'!H53)</f>
        <v>21363731.159000009</v>
      </c>
      <c r="I54" s="41">
        <f>SUM('課税額（単月・局）:課税額（単月・税関）'!I53)</f>
        <v>25531403.706999958</v>
      </c>
      <c r="J54" s="41">
        <f>SUM('課税額（単月・局）:課税額（単月・税関）'!J53)</f>
        <v>20558984.886000037</v>
      </c>
      <c r="K54" s="41">
        <f>SUM('課税額（単月・局）:課税額（単月・税関）'!K53)</f>
        <v>24493020.447000027</v>
      </c>
      <c r="L54" s="41">
        <f>SUM('課税額（単月・局）:課税額（単月・税関）'!L53)</f>
        <v>17057526.193999916</v>
      </c>
      <c r="M54" s="41">
        <f>SUM('課税額（単月・局）:課税額（単月・税関）'!M53)</f>
        <v>17565980.281000018</v>
      </c>
      <c r="N54" s="41">
        <f>SUM('課税額（単月・局）:課税額（単月・税関）'!N53)</f>
        <v>112111286.35200012</v>
      </c>
      <c r="O54" s="42"/>
      <c r="P54" s="41">
        <f t="shared" si="2"/>
        <v>418376584.80300009</v>
      </c>
    </row>
    <row r="55" spans="1:16" ht="21" customHeight="1" x14ac:dyDescent="0.15">
      <c r="A55" s="60" t="s">
        <v>23</v>
      </c>
      <c r="B55" s="61"/>
      <c r="C55" s="41">
        <f>SUM('課税額（単月・局）:課税額（単月・税関）'!C54)</f>
        <v>2838900.5</v>
      </c>
      <c r="D55" s="41">
        <f>SUM('課税額（単月・局）:課税額（単月・税関）'!D54)</f>
        <v>2465051.2140000006</v>
      </c>
      <c r="E55" s="41">
        <f>SUM('課税額（単月・局）:課税額（単月・税関）'!E54)</f>
        <v>2400753.8229999989</v>
      </c>
      <c r="F55" s="41">
        <f>SUM('課税額（単月・局）:課税額（単月・税関）'!F54)</f>
        <v>2795137.6989999996</v>
      </c>
      <c r="G55" s="41">
        <f>SUM('課税額（単月・局）:課税額（単月・税関）'!G54)</f>
        <v>2407398.2050000015</v>
      </c>
      <c r="H55" s="41">
        <f>SUM('課税額（単月・局）:課税額（単月・税関）'!H54)</f>
        <v>2693129.0079999976</v>
      </c>
      <c r="I55" s="41">
        <f>SUM('課税額（単月・局）:課税額（単月・税関）'!I54)</f>
        <v>3045809.7470000014</v>
      </c>
      <c r="J55" s="41">
        <f>SUM('課税額（単月・局）:課税額（単月・税関）'!J54)</f>
        <v>2815201.5680000009</v>
      </c>
      <c r="K55" s="41">
        <f>SUM('課税額（単月・局）:課税額（単月・税関）'!K54)</f>
        <v>2464039.7139999988</v>
      </c>
      <c r="L55" s="41">
        <f>SUM('課税額（単月・局）:課税額（単月・税関）'!L54)</f>
        <v>2359093.4110000003</v>
      </c>
      <c r="M55" s="41">
        <f>SUM('課税額（単月・局）:課税額（単月・税関）'!M54)</f>
        <v>2470715.8620000044</v>
      </c>
      <c r="N55" s="41">
        <f>SUM('課税額（単月・局）:課税額（単月・税関）'!N54)</f>
        <v>2478231.5409999955</v>
      </c>
      <c r="O55" s="42"/>
      <c r="P55" s="41">
        <f t="shared" si="2"/>
        <v>31233462.291999996</v>
      </c>
    </row>
    <row r="56" spans="1:16" ht="21" customHeight="1" x14ac:dyDescent="0.15">
      <c r="A56" s="60" t="s">
        <v>24</v>
      </c>
      <c r="B56" s="61"/>
      <c r="C56" s="41">
        <f>SUM('課税額（単月・局）:課税額（単月・税関）'!C55)</f>
        <v>128483.24699999999</v>
      </c>
      <c r="D56" s="41">
        <f>SUM('課税額（単月・局）:課税額（単月・税関）'!D55)</f>
        <v>92806.61</v>
      </c>
      <c r="E56" s="41">
        <f>SUM('課税額（単月・局）:課税額（単月・税関）'!E55)</f>
        <v>90721.213000000047</v>
      </c>
      <c r="F56" s="41">
        <f>SUM('課税額（単月・局）:課税額（単月・税関）'!F55)</f>
        <v>119376.10400000002</v>
      </c>
      <c r="G56" s="41">
        <f>SUM('課税額（単月・局）:課税額（単月・税関）'!G55)</f>
        <v>81207.551999999967</v>
      </c>
      <c r="H56" s="41">
        <f>SUM('課税額（単月・局）:課税額（単月・税関）'!H55)</f>
        <v>128482.62999999989</v>
      </c>
      <c r="I56" s="41">
        <f>SUM('課税額（単月・局）:課税額（単月・税関）'!I55)</f>
        <v>142547.84400000027</v>
      </c>
      <c r="J56" s="41">
        <f>SUM('課税額（単月・局）:課税額（単月・税関）'!J55)</f>
        <v>130483.02199999976</v>
      </c>
      <c r="K56" s="41">
        <f>SUM('課税額（単月・局）:課税額（単月・税関）'!K55)</f>
        <v>114799.48800000001</v>
      </c>
      <c r="L56" s="41">
        <f>SUM('課税額（単月・局）:課税額（単月・税関）'!L55)</f>
        <v>76942.327000000048</v>
      </c>
      <c r="M56" s="41">
        <f>SUM('課税額（単月・局）:課税額（単月・税関）'!M55)</f>
        <v>120598.13199999998</v>
      </c>
      <c r="N56" s="41">
        <f>SUM('課税額（単月・局）:課税額（単月・税関）'!N55)</f>
        <v>95559.824000000022</v>
      </c>
      <c r="O56" s="42"/>
      <c r="P56" s="41">
        <f t="shared" si="2"/>
        <v>1322007.993</v>
      </c>
    </row>
    <row r="57" spans="1:16" ht="21" customHeight="1" x14ac:dyDescent="0.15">
      <c r="A57" s="60" t="s">
        <v>25</v>
      </c>
      <c r="B57" s="61"/>
      <c r="C57" s="41">
        <f>SUM('課税額（単月・局）:課税額（単月・税関）'!C56)</f>
        <v>6286029.29</v>
      </c>
      <c r="D57" s="41">
        <f>SUM('課税額（単月・局）:課税額（単月・税関）'!D56)</f>
        <v>5647691.0579999993</v>
      </c>
      <c r="E57" s="41">
        <f>SUM('課税額（単月・局）:課税額（単月・税関）'!E56)</f>
        <v>5932387.8279999997</v>
      </c>
      <c r="F57" s="41">
        <f>SUM('課税額（単月・局）:課税額（単月・税関）'!F56)</f>
        <v>5888143.6479999945</v>
      </c>
      <c r="G57" s="41">
        <f>SUM('課税額（単月・局）:課税額（単月・税関）'!G56)</f>
        <v>5244958.1610000096</v>
      </c>
      <c r="H57" s="41">
        <f>SUM('課税額（単月・局）:課税額（単月・税関）'!H56)</f>
        <v>4254639.9840000011</v>
      </c>
      <c r="I57" s="41">
        <f>SUM('課税額（単月・局）:課税額（単月・税関）'!I56)</f>
        <v>4530362.860999994</v>
      </c>
      <c r="J57" s="41">
        <f>SUM('課税額（単月・局）:課税額（単月・税関）'!J56)</f>
        <v>4143057.881000001</v>
      </c>
      <c r="K57" s="41">
        <f>SUM('課税額（単月・局）:課税額（単月・税関）'!K56)</f>
        <v>5208312.7630000077</v>
      </c>
      <c r="L57" s="41">
        <f>SUM('課税額（単月・局）:課税額（単月・税関）'!L56)</f>
        <v>3592069.4039999992</v>
      </c>
      <c r="M57" s="41">
        <f>SUM('課税額（単月・局）:課税額（単月・税関）'!M56)</f>
        <v>10147819.431999989</v>
      </c>
      <c r="N57" s="41">
        <f>SUM('課税額（単月・局）:課税額（単月・税関）'!N56)</f>
        <v>6738806.415000014</v>
      </c>
      <c r="O57" s="42"/>
      <c r="P57" s="41">
        <f t="shared" si="2"/>
        <v>67614278.725000009</v>
      </c>
    </row>
    <row r="58" spans="1:16" ht="21" customHeight="1" x14ac:dyDescent="0.15">
      <c r="A58" s="60" t="s">
        <v>26</v>
      </c>
      <c r="B58" s="61"/>
      <c r="C58" s="41">
        <f>SUM('課税額（単月・局）:課税額（単月・税関）'!C57)</f>
        <v>149614.739</v>
      </c>
      <c r="D58" s="41">
        <f>SUM('課税額（単月・局）:課税額（単月・税関）'!D57)</f>
        <v>140889.32099999994</v>
      </c>
      <c r="E58" s="41">
        <f>SUM('課税額（単月・局）:課税額（単月・税関）'!E57)</f>
        <v>183751.75900000005</v>
      </c>
      <c r="F58" s="41">
        <f>SUM('課税額（単月・局）:課税額（単月・税関）'!F57)</f>
        <v>116409.17799999996</v>
      </c>
      <c r="G58" s="41">
        <f>SUM('課税額（単月・局）:課税額（単月・税関）'!G57)</f>
        <v>69601.251999999979</v>
      </c>
      <c r="H58" s="41">
        <f>SUM('課税額（単月・局）:課税額（単月・税関）'!H57)</f>
        <v>122358.29000000004</v>
      </c>
      <c r="I58" s="41">
        <f>SUM('課税額（単月・局）:課税額（単月・税関）'!I57)</f>
        <v>129632.96000000008</v>
      </c>
      <c r="J58" s="41">
        <f>SUM('課税額（単月・局）:課税額（単月・税関）'!J57)</f>
        <v>114805.70400000003</v>
      </c>
      <c r="K58" s="41">
        <f>SUM('課税額（単月・局）:課税額（単月・税関）'!K57)</f>
        <v>146621.94799999997</v>
      </c>
      <c r="L58" s="41">
        <f>SUM('課税額（単月・局）:課税額（単月・税関）'!L57)</f>
        <v>78536.533999999752</v>
      </c>
      <c r="M58" s="41">
        <f>SUM('課税額（単月・局）:課税額（単月・税関）'!M57)</f>
        <v>99526.351000000257</v>
      </c>
      <c r="N58" s="41">
        <f>SUM('課税額（単月・局）:課税額（単月・税関）'!N57)</f>
        <v>126346.2069999997</v>
      </c>
      <c r="O58" s="42"/>
      <c r="P58" s="41">
        <f t="shared" si="2"/>
        <v>1478094.2429999998</v>
      </c>
    </row>
    <row r="59" spans="1:16" ht="21" customHeight="1" x14ac:dyDescent="0.15">
      <c r="A59" s="60" t="s">
        <v>27</v>
      </c>
      <c r="B59" s="61"/>
      <c r="C59" s="41">
        <f>SUM('課税額（単月・局）:課税額（単月・税関）'!C58)</f>
        <v>14013698.004000001</v>
      </c>
      <c r="D59" s="41">
        <f>SUM('課税額（単月・局）:課税額（単月・税関）'!D58)</f>
        <v>18123877.168999996</v>
      </c>
      <c r="E59" s="41">
        <f>SUM('課税額（単月・局）:課税額（単月・税関）'!E58)</f>
        <v>20728920.606000002</v>
      </c>
      <c r="F59" s="41">
        <f>SUM('課税額（単月・局）:課税額（単月・税関）'!F58)</f>
        <v>22695463.949000016</v>
      </c>
      <c r="G59" s="41">
        <f>SUM('課税額（単月・局）:課税額（単月・税関）'!G58)</f>
        <v>19980279.346999973</v>
      </c>
      <c r="H59" s="41">
        <f>SUM('課税額（単月・局）:課税額（単月・税関）'!H58)</f>
        <v>14307202.010999992</v>
      </c>
      <c r="I59" s="41">
        <f>SUM('課税額（単月・局）:課税額（単月・税関）'!I58)</f>
        <v>17194767.618000016</v>
      </c>
      <c r="J59" s="41">
        <f>SUM('課税額（単月・局）:課税額（単月・税関）'!J58)</f>
        <v>14324649.173999995</v>
      </c>
      <c r="K59" s="41">
        <f>SUM('課税額（単月・局）:課税額（単月・税関）'!K58)</f>
        <v>15001738.137999982</v>
      </c>
      <c r="L59" s="41">
        <f>SUM('課税額（単月・局）:課税額（単月・税関）'!L58)</f>
        <v>11336022.42900005</v>
      </c>
      <c r="M59" s="41">
        <f>SUM('課税額（単月・局）:課税額（単月・税関）'!M58)</f>
        <v>13637031.081999987</v>
      </c>
      <c r="N59" s="41">
        <f>SUM('課税額（単月・局）:課税額（単月・税関）'!N58)</f>
        <v>42120127.614000022</v>
      </c>
      <c r="O59" s="42"/>
      <c r="P59" s="41">
        <f t="shared" si="2"/>
        <v>223463777.14100003</v>
      </c>
    </row>
    <row r="60" spans="1:16" ht="21" customHeight="1" x14ac:dyDescent="0.15">
      <c r="A60" s="60" t="s">
        <v>28</v>
      </c>
      <c r="B60" s="61"/>
      <c r="C60" s="41">
        <f>SUM('課税額（単月・局）:課税額（単月・税関）'!C59)</f>
        <v>52262.948000000004</v>
      </c>
      <c r="D60" s="41">
        <f>SUM('課税額（単月・局）:課税額（単月・税関）'!D59)</f>
        <v>38665.416000000005</v>
      </c>
      <c r="E60" s="41">
        <f>SUM('課税額（単月・局）:課税額（単月・税関）'!E59)</f>
        <v>48759.025999999983</v>
      </c>
      <c r="F60" s="41">
        <f>SUM('課税額（単月・局）:課税額（単月・税関）'!F59)</f>
        <v>48902.149000000005</v>
      </c>
      <c r="G60" s="41">
        <f>SUM('課税額（単月・局）:課税額（単月・税関）'!G59)</f>
        <v>33826.046999999999</v>
      </c>
      <c r="H60" s="41">
        <f>SUM('課税額（単月・局）:課税額（単月・税関）'!H59)</f>
        <v>44029.762999999977</v>
      </c>
      <c r="I60" s="41">
        <f>SUM('課税額（単月・局）:課税額（単月・税関）'!I59)</f>
        <v>50752.361000000004</v>
      </c>
      <c r="J60" s="41">
        <f>SUM('課税額（単月・局）:課税額（単月・税関）'!J59)</f>
        <v>47440.253000000041</v>
      </c>
      <c r="K60" s="41">
        <f>SUM('課税額（単月・局）:課税額（単月・税関）'!K59)</f>
        <v>57623.996999999945</v>
      </c>
      <c r="L60" s="41">
        <f>SUM('課税額（単月・局）:課税額（単月・税関）'!L59)</f>
        <v>54813.201000000059</v>
      </c>
      <c r="M60" s="41">
        <f>SUM('課税額（単月・局）:課税額（単月・税関）'!M59)</f>
        <v>44551.176999999967</v>
      </c>
      <c r="N60" s="41">
        <f>SUM('課税額（単月・局）:課税額（単月・税関）'!N59)</f>
        <v>39522.791999999958</v>
      </c>
      <c r="O60" s="42"/>
      <c r="P60" s="41">
        <f t="shared" si="2"/>
        <v>561149.12999999989</v>
      </c>
    </row>
    <row r="61" spans="1:16" ht="21" customHeight="1" x14ac:dyDescent="0.15">
      <c r="A61" s="60" t="s">
        <v>29</v>
      </c>
      <c r="B61" s="61"/>
      <c r="C61" s="41">
        <f>SUM('課税額（単月・局）:課税額（単月・税関）'!C60)</f>
        <v>8248117.2320000008</v>
      </c>
      <c r="D61" s="41">
        <f>SUM('課税額（単月・局）:課税額（単月・税関）'!D60)</f>
        <v>7982258.0789999962</v>
      </c>
      <c r="E61" s="41">
        <f>SUM('課税額（単月・局）:課税額（単月・税関）'!E60)</f>
        <v>8036867.2359999977</v>
      </c>
      <c r="F61" s="41">
        <f>SUM('課税額（単月・局）:課税額（単月・税関）'!F60)</f>
        <v>9058848.6900000088</v>
      </c>
      <c r="G61" s="41">
        <f>SUM('課税額（単月・局）:課税額（単月・税関）'!G60)</f>
        <v>7552931.3689999953</v>
      </c>
      <c r="H61" s="41">
        <f>SUM('課税額（単月・局）:課税額（単月・税関）'!H60)</f>
        <v>7707951.7419999987</v>
      </c>
      <c r="I61" s="41">
        <f>SUM('課税額（単月・局）:課税額（単月・税関）'!I60)</f>
        <v>8372407.4850000143</v>
      </c>
      <c r="J61" s="41">
        <f>SUM('課税額（単月・局）:課税額（単月・税関）'!J60)</f>
        <v>7169967.7929999828</v>
      </c>
      <c r="K61" s="41">
        <f>SUM('課税額（単月・局）:課税額（単月・税関）'!K60)</f>
        <v>8651805.5670000091</v>
      </c>
      <c r="L61" s="41">
        <f>SUM('課税額（単月・局）:課税額（単月・税関）'!L60)</f>
        <v>6221804.6639999896</v>
      </c>
      <c r="M61" s="41">
        <f>SUM('課税額（単月・局）:課税額（単月・税関）'!M60)</f>
        <v>7694608.4389999956</v>
      </c>
      <c r="N61" s="41">
        <f>SUM('課税額（単月・局）:課税額（単月・税関）'!N60)</f>
        <v>10988791.499999985</v>
      </c>
      <c r="O61" s="42"/>
      <c r="P61" s="41">
        <f t="shared" si="2"/>
        <v>97686359.795999974</v>
      </c>
    </row>
    <row r="62" spans="1:16" ht="21" customHeight="1" x14ac:dyDescent="0.15">
      <c r="A62" s="60" t="s">
        <v>30</v>
      </c>
      <c r="B62" s="61"/>
      <c r="C62" s="41">
        <f>SUM('課税額（単月・局）:課税額（単月・税関）'!C61)</f>
        <v>6750081.7079999978</v>
      </c>
      <c r="D62" s="41">
        <f>SUM('課税額（単月・局）:課税額（単月・税関）'!D61)</f>
        <v>6263718.734000002</v>
      </c>
      <c r="E62" s="41">
        <f>SUM('課税額（単月・局）:課税額（単月・税関）'!E61)</f>
        <v>6609584.2020000014</v>
      </c>
      <c r="F62" s="41">
        <f>SUM('課税額（単月・局）:課税額（単月・税関）'!F61)</f>
        <v>8063479.1870000064</v>
      </c>
      <c r="G62" s="41">
        <f>SUM('課税額（単月・局）:課税額（単月・税関）'!G61)</f>
        <v>6874066.4929999933</v>
      </c>
      <c r="H62" s="41">
        <f>SUM('課税額（単月・局）:課税額（単月・税関）'!H61)</f>
        <v>6094028.1539999992</v>
      </c>
      <c r="I62" s="41">
        <f>SUM('課税額（単月・局）:課税額（単月・税関）'!I61)</f>
        <v>6032907.9310000017</v>
      </c>
      <c r="J62" s="41">
        <f>SUM('課税額（単月・局）:課税額（単月・税関）'!J61)</f>
        <v>6147044.0200000033</v>
      </c>
      <c r="K62" s="41">
        <f>SUM('課税額（単月・局）:課税額（単月・税関）'!K61)</f>
        <v>7044616.3639999852</v>
      </c>
      <c r="L62" s="41">
        <f>SUM('課税額（単月・局）:課税額（単月・税関）'!L61)</f>
        <v>4903371.6830000207</v>
      </c>
      <c r="M62" s="41">
        <f>SUM('課税額（単月・局）:課税額（単月・税関）'!M61)</f>
        <v>5831527.5749999881</v>
      </c>
      <c r="N62" s="41">
        <f>SUM('課税額（単月・局）:課税額（単月・税関）'!N61)</f>
        <v>9836939.8569999933</v>
      </c>
      <c r="O62" s="42"/>
      <c r="P62" s="41">
        <f t="shared" si="2"/>
        <v>80451365.907999992</v>
      </c>
    </row>
    <row r="63" spans="1:16" ht="21" customHeight="1" x14ac:dyDescent="0.15">
      <c r="A63" s="60" t="s">
        <v>31</v>
      </c>
      <c r="B63" s="61"/>
      <c r="C63" s="41">
        <f>SUM('課税額（単月・局）:課税額（単月・税関）'!C62)</f>
        <v>3484.7259999999997</v>
      </c>
      <c r="D63" s="41">
        <f>SUM('課税額（単月・局）:課税額（単月・税関）'!D62)</f>
        <v>2200.0749999999998</v>
      </c>
      <c r="E63" s="41">
        <f>SUM('課税額（単月・局）:課税額（単月・税関）'!E62)</f>
        <v>2270.7399999999998</v>
      </c>
      <c r="F63" s="41">
        <f>SUM('課税額（単月・局）:課税額（単月・税関）'!F62)</f>
        <v>11558.319000000001</v>
      </c>
      <c r="G63" s="41">
        <f>SUM('課税額（単月・局）:課税額（単月・税関）'!G62)</f>
        <v>2616.4609999999993</v>
      </c>
      <c r="H63" s="41">
        <f>SUM('課税額（単月・局）:課税額（単月・税関）'!H62)</f>
        <v>9879.0540000000001</v>
      </c>
      <c r="I63" s="41">
        <f>SUM('課税額（単月・局）:課税額（単月・税関）'!I62)</f>
        <v>2967.2639999999992</v>
      </c>
      <c r="J63" s="41">
        <f>SUM('課税額（単月・局）:課税額（単月・税関）'!J62)</f>
        <v>8657.4480000000003</v>
      </c>
      <c r="K63" s="41">
        <f>SUM('課税額（単月・局）:課税額（単月・税関）'!K62)</f>
        <v>5835.8700000000026</v>
      </c>
      <c r="L63" s="41">
        <f>SUM('課税額（単月・局）:課税額（単月・税関）'!L62)</f>
        <v>7908.244999999999</v>
      </c>
      <c r="M63" s="41">
        <f>SUM('課税額（単月・局）:課税額（単月・税関）'!M62)</f>
        <v>1714.1760000000031</v>
      </c>
      <c r="N63" s="41">
        <f>SUM('課税額（単月・局）:課税額（単月・税関）'!N62)</f>
        <v>4301.3359999999957</v>
      </c>
      <c r="O63" s="42"/>
      <c r="P63" s="41">
        <f t="shared" si="2"/>
        <v>63393.714000000007</v>
      </c>
    </row>
    <row r="64" spans="1:16" ht="21" customHeight="1" x14ac:dyDescent="0.15">
      <c r="A64" s="60" t="s">
        <v>33</v>
      </c>
      <c r="B64" s="61"/>
      <c r="C64" s="41">
        <f>SUM('課税額（単月・局）:課税額（単月・税関）'!C63)</f>
        <v>-575288.91200000001</v>
      </c>
      <c r="D64" s="41">
        <f>SUM('課税額（単月・局）:課税額（単月・税関）'!D63)</f>
        <v>-474087.81199999992</v>
      </c>
      <c r="E64" s="41">
        <f>SUM('課税額（単月・局）:課税額（単月・税関）'!E63)</f>
        <v>-452302.68700000015</v>
      </c>
      <c r="F64" s="41">
        <f>SUM('課税額（単月・局）:課税額（単月・税関）'!F63)</f>
        <v>-430437.02300000028</v>
      </c>
      <c r="G64" s="41">
        <f>SUM('課税額（単月・局）:課税額（単月・税関）'!G63)</f>
        <v>-382475.59799999977</v>
      </c>
      <c r="H64" s="41">
        <f>SUM('課税額（単月・局）:課税額（単月・税関）'!H63)</f>
        <v>-439519.27099999972</v>
      </c>
      <c r="I64" s="41">
        <f>SUM('課税額（単月・局）:課税額（単月・税関）'!I63)</f>
        <v>-423418.19399999967</v>
      </c>
      <c r="J64" s="41">
        <f>SUM('課税額（単月・局）:課税額（単月・税関）'!J63)</f>
        <v>-433126.5280000004</v>
      </c>
      <c r="K64" s="41">
        <f>SUM('課税額（単月・局）:課税額（単月・税関）'!K63)</f>
        <v>-596179.44100000011</v>
      </c>
      <c r="L64" s="41">
        <f>SUM('課税額（単月・局）:課税額（単月・税関）'!L63)</f>
        <v>-318759.56599999964</v>
      </c>
      <c r="M64" s="41">
        <f>SUM('課税額（単月・局）:課税額（単月・税関）'!M63)</f>
        <v>-300069.18700000085</v>
      </c>
      <c r="N64" s="41">
        <f>SUM('課税額（単月・局）:課税額（単月・税関）'!N63)</f>
        <v>-348297.99600000028</v>
      </c>
      <c r="O64" s="29"/>
      <c r="P64" s="41">
        <f>SUM(C64:N64)</f>
        <v>-5173962.2150000008</v>
      </c>
    </row>
    <row r="65" spans="1:16" ht="21" customHeight="1" x14ac:dyDescent="0.15">
      <c r="A65" s="60" t="s">
        <v>32</v>
      </c>
      <c r="B65" s="61"/>
      <c r="C65" s="41">
        <f>SUM('課税額（単月・局）:課税額（単月・税関）'!C64)</f>
        <v>87282296.560000002</v>
      </c>
      <c r="D65" s="41">
        <f>SUM('課税額（単月・局）:課税額（単月・税関）'!D64)</f>
        <v>86343200.222000003</v>
      </c>
      <c r="E65" s="41">
        <f>SUM('課税額（単月・局）:課税額（単月・税関）'!E64)</f>
        <v>94406410.693999976</v>
      </c>
      <c r="F65" s="41">
        <f>SUM('課税額（単月・局）:課税額（単月・税関）'!F64)</f>
        <v>110777818.42000005</v>
      </c>
      <c r="G65" s="41">
        <f>SUM('課税額（単月・局）:課税額（単月・税関）'!G64)</f>
        <v>90134965.531999946</v>
      </c>
      <c r="H65" s="41">
        <f>SUM('課税額（単月・局）:課税額（単月・税関）'!H64)</f>
        <v>70708940.926000059</v>
      </c>
      <c r="I65" s="41">
        <f>SUM('課税額（単月・局）:課税額（単月・税関）'!I64)</f>
        <v>81287167.808999956</v>
      </c>
      <c r="J65" s="41">
        <f>SUM('課税額（単月・局）:課税額（単月・税関）'!J64)</f>
        <v>71806527.632999897</v>
      </c>
      <c r="K65" s="41">
        <f>SUM('課税額（単月・局）:課税額（単月・税関）'!K64)</f>
        <v>83483768.84400022</v>
      </c>
      <c r="L65" s="41">
        <f>SUM('課税額（単月・局）:課税額（単月・税関）'!L64)</f>
        <v>57104314.031999946</v>
      </c>
      <c r="M65" s="41">
        <f>SUM('課税額（単月・局）:課税額（単月・税関）'!M64)</f>
        <v>72642240.271999836</v>
      </c>
      <c r="N65" s="41">
        <f>SUM('課税額（単月・局）:課税額（単月・税関）'!N64)</f>
        <v>203591052.86400008</v>
      </c>
      <c r="O65" s="42"/>
      <c r="P65" s="41">
        <f t="shared" si="2"/>
        <v>1109568703.8080001</v>
      </c>
    </row>
    <row r="66" spans="1:16" ht="21" customHeight="1" x14ac:dyDescent="0.15">
      <c r="C66" s="11"/>
      <c r="D66" s="11"/>
      <c r="E66" s="11"/>
      <c r="F66" s="11"/>
      <c r="G66" s="11"/>
      <c r="H66" s="11"/>
      <c r="I66" s="11"/>
      <c r="J66" s="11"/>
      <c r="K66" s="11"/>
      <c r="L66" s="11"/>
      <c r="M66" s="11"/>
      <c r="N66" s="11"/>
      <c r="O66" s="11"/>
      <c r="P66" s="11"/>
    </row>
    <row r="67" spans="1:16" ht="21" customHeight="1" x14ac:dyDescent="0.15">
      <c r="C67" s="11"/>
      <c r="D67" s="11"/>
      <c r="E67" s="11"/>
      <c r="F67" s="11"/>
      <c r="G67" s="11"/>
      <c r="H67" s="11"/>
      <c r="I67" s="11"/>
      <c r="J67" s="11"/>
      <c r="K67" s="11"/>
      <c r="L67" s="11"/>
      <c r="M67" s="11"/>
      <c r="N67" s="11"/>
      <c r="O67" s="11"/>
      <c r="P67" s="11"/>
    </row>
    <row r="68" spans="1:16" ht="21" customHeight="1" x14ac:dyDescent="0.15">
      <c r="A68" s="8" t="str">
        <f>'課税額（単月・局）'!A67</f>
        <v>令和８年度（速報値）</v>
      </c>
      <c r="C68" s="12"/>
      <c r="D68" s="12"/>
      <c r="E68" s="12"/>
      <c r="F68" s="12"/>
      <c r="G68" s="12"/>
      <c r="H68" s="12"/>
      <c r="I68" s="12"/>
      <c r="J68" s="12"/>
      <c r="K68" s="12"/>
      <c r="L68" s="12"/>
      <c r="M68" s="12"/>
      <c r="N68" s="12"/>
      <c r="O68" s="11"/>
      <c r="P68" s="13" t="s">
        <v>1</v>
      </c>
    </row>
    <row r="69" spans="1:16" ht="21" customHeight="1" x14ac:dyDescent="0.15">
      <c r="A69" s="62" t="s">
        <v>2</v>
      </c>
      <c r="B69" s="63"/>
      <c r="C69" s="64" t="str">
        <f>'課税額（単月・局）'!C68:K68</f>
        <v>令和８年</v>
      </c>
      <c r="D69" s="65"/>
      <c r="E69" s="65"/>
      <c r="F69" s="65"/>
      <c r="G69" s="65"/>
      <c r="H69" s="65"/>
      <c r="I69" s="65"/>
      <c r="J69" s="65"/>
      <c r="K69" s="66"/>
      <c r="L69" s="64" t="str">
        <f>'課税額（単月・局）'!L68:N68</f>
        <v>令和９年</v>
      </c>
      <c r="M69" s="65"/>
      <c r="N69" s="66"/>
      <c r="O69" s="11"/>
      <c r="P69" s="67" t="s">
        <v>3</v>
      </c>
    </row>
    <row r="70" spans="1:16" ht="21" customHeight="1" x14ac:dyDescent="0.15">
      <c r="A70" s="68" t="s">
        <v>4</v>
      </c>
      <c r="B70" s="69"/>
      <c r="C70" s="14" t="s">
        <v>5</v>
      </c>
      <c r="D70" s="14" t="s">
        <v>6</v>
      </c>
      <c r="E70" s="14" t="s">
        <v>7</v>
      </c>
      <c r="F70" s="14" t="s">
        <v>8</v>
      </c>
      <c r="G70" s="14" t="s">
        <v>9</v>
      </c>
      <c r="H70" s="14" t="s">
        <v>10</v>
      </c>
      <c r="I70" s="14" t="s">
        <v>11</v>
      </c>
      <c r="J70" s="14" t="s">
        <v>12</v>
      </c>
      <c r="K70" s="14" t="s">
        <v>13</v>
      </c>
      <c r="L70" s="14" t="s">
        <v>14</v>
      </c>
      <c r="M70" s="14" t="s">
        <v>15</v>
      </c>
      <c r="N70" s="14" t="s">
        <v>16</v>
      </c>
      <c r="O70" s="11"/>
      <c r="P70" s="67"/>
    </row>
    <row r="71" spans="1:16" ht="21" customHeight="1" x14ac:dyDescent="0.15">
      <c r="A71" s="60" t="s">
        <v>17</v>
      </c>
      <c r="B71" s="61"/>
      <c r="C71" s="41">
        <f>SUM('課税額（単月・局）'!C70,'課税額（単月・税関）'!C70)</f>
        <v>3192588.6520000002</v>
      </c>
      <c r="D71" s="41">
        <f>SUM('課税額（単月・局）'!D70,'課税額（単月・税関）'!D70)</f>
        <v>2127612.7759999991</v>
      </c>
      <c r="E71" s="41">
        <f>SUM('課税額（単月・局）'!E70,'課税額（単月・税関）'!E70)</f>
        <v>0</v>
      </c>
      <c r="F71" s="41">
        <f>SUM('課税額（単月・局）'!F70,'課税額（単月・税関）'!F70)</f>
        <v>0</v>
      </c>
      <c r="G71" s="41">
        <f>SUM('課税額（単月・局）'!G70,'課税額（単月・税関）'!G70)</f>
        <v>0</v>
      </c>
      <c r="H71" s="41">
        <f>SUM('課税額（単月・局）'!H70,'課税額（単月・税関）'!H70)</f>
        <v>0</v>
      </c>
      <c r="I71" s="41">
        <f>SUM('課税額（単月・局）'!I70,'課税額（単月・税関）'!I70)</f>
        <v>0</v>
      </c>
      <c r="J71" s="41">
        <f>SUM('課税額（単月・局）'!J70,'課税額（単月・税関）'!J70)</f>
        <v>0</v>
      </c>
      <c r="K71" s="41">
        <f>SUM('課税額（単月・局）'!K70,'課税額（単月・税関）'!K70)</f>
        <v>0</v>
      </c>
      <c r="L71" s="41">
        <f>SUM('課税額（単月・局）'!L70,'課税額（単月・税関）'!L70)</f>
        <v>0</v>
      </c>
      <c r="M71" s="41">
        <f>SUM('課税額（単月・局）'!M70,'課税額（単月・税関）'!M70)</f>
        <v>0</v>
      </c>
      <c r="N71" s="41">
        <f>SUM('課税額（単月・局）'!N70,'課税額（単月・税関）'!N70)</f>
        <v>0</v>
      </c>
      <c r="O71" s="42"/>
      <c r="P71" s="41">
        <f>SUM(C71:N71)</f>
        <v>5320201.4279999994</v>
      </c>
    </row>
    <row r="72" spans="1:16" ht="21" customHeight="1" x14ac:dyDescent="0.15">
      <c r="A72" s="60" t="s">
        <v>18</v>
      </c>
      <c r="B72" s="61"/>
      <c r="C72" s="41">
        <f>SUM('課税額（単月・局）'!C71,'課税額（単月・税関）'!C71)</f>
        <v>158264.38199999998</v>
      </c>
      <c r="D72" s="41">
        <f>SUM('課税額（単月・局）'!D71,'課税額（単月・税関）'!D71)</f>
        <v>128565.13400000008</v>
      </c>
      <c r="E72" s="41">
        <f>SUM('課税額（単月・局）'!E71,'課税額（単月・税関）'!E71)</f>
        <v>0</v>
      </c>
      <c r="F72" s="41">
        <f>SUM('課税額（単月・局）'!F71,'課税額（単月・税関）'!F71)</f>
        <v>0</v>
      </c>
      <c r="G72" s="41">
        <f>SUM('課税額（単月・局）'!G71,'課税額（単月・税関）'!G71)</f>
        <v>0</v>
      </c>
      <c r="H72" s="41">
        <f>SUM('課税額（単月・局）'!H71,'課税額（単月・税関）'!H71)</f>
        <v>0</v>
      </c>
      <c r="I72" s="41">
        <f>SUM('課税額（単月・局）'!I71,'課税額（単月・税関）'!I71)</f>
        <v>0</v>
      </c>
      <c r="J72" s="41">
        <f>SUM('課税額（単月・局）'!J71,'課税額（単月・税関）'!J71)</f>
        <v>0</v>
      </c>
      <c r="K72" s="41">
        <f>SUM('課税額（単月・局）'!K71,'課税額（単月・税関）'!K71)</f>
        <v>0</v>
      </c>
      <c r="L72" s="41">
        <f>SUM('課税額（単月・局）'!L71,'課税額（単月・税関）'!L71)</f>
        <v>0</v>
      </c>
      <c r="M72" s="41">
        <f>SUM('課税額（単月・局）'!M71,'課税額（単月・税関）'!M71)</f>
        <v>0</v>
      </c>
      <c r="N72" s="41">
        <f>SUM('課税額（単月・局）'!N71,'課税額（単月・税関）'!N71)</f>
        <v>0</v>
      </c>
      <c r="O72" s="42"/>
      <c r="P72" s="41">
        <f t="shared" ref="P72:P85" si="3">SUM(C72:N72)</f>
        <v>286829.51600000006</v>
      </c>
    </row>
    <row r="73" spans="1:16" ht="21" customHeight="1" x14ac:dyDescent="0.15">
      <c r="A73" s="70" t="s">
        <v>19</v>
      </c>
      <c r="B73" s="71"/>
      <c r="C73" s="41">
        <f>SUM('課税額（単月・局）'!C72,'課税額（単月・税関）'!C72)</f>
        <v>6788513.9019999998</v>
      </c>
      <c r="D73" s="41">
        <f>SUM('課税額（単月・局）'!D72,'課税額（単月・税関）'!D72)</f>
        <v>5230274.8870000029</v>
      </c>
      <c r="E73" s="41">
        <f>SUM('課税額（単月・局）'!E72,'課税額（単月・税関）'!E72)</f>
        <v>0</v>
      </c>
      <c r="F73" s="41">
        <f>SUM('課税額（単月・局）'!F72,'課税額（単月・税関）'!F72)</f>
        <v>0</v>
      </c>
      <c r="G73" s="41">
        <f>SUM('課税額（単月・局）'!G72,'課税額（単月・税関）'!G72)</f>
        <v>0</v>
      </c>
      <c r="H73" s="41">
        <f>SUM('課税額（単月・局）'!H72,'課税額（単月・税関）'!H72)</f>
        <v>0</v>
      </c>
      <c r="I73" s="41">
        <f>SUM('課税額（単月・局）'!I72,'課税額（単月・税関）'!I72)</f>
        <v>0</v>
      </c>
      <c r="J73" s="41">
        <f>SUM('課税額（単月・局）'!J72,'課税額（単月・税関）'!J72)</f>
        <v>0</v>
      </c>
      <c r="K73" s="41">
        <f>SUM('課税額（単月・局）'!K72,'課税額（単月・税関）'!K72)</f>
        <v>0</v>
      </c>
      <c r="L73" s="41">
        <f>SUM('課税額（単月・局）'!L72,'課税額（単月・税関）'!L72)</f>
        <v>0</v>
      </c>
      <c r="M73" s="41">
        <f>SUM('課税額（単月・局）'!M72,'課税額（単月・税関）'!M72)</f>
        <v>0</v>
      </c>
      <c r="N73" s="41">
        <f>SUM('課税額（単月・局）'!N72,'課税額（単月・税関）'!N72)</f>
        <v>0</v>
      </c>
      <c r="O73" s="42"/>
      <c r="P73" s="43">
        <f t="shared" si="3"/>
        <v>12018788.789000003</v>
      </c>
    </row>
    <row r="74" spans="1:16" ht="21" customHeight="1" x14ac:dyDescent="0.15">
      <c r="A74" s="70" t="s">
        <v>20</v>
      </c>
      <c r="B74" s="71"/>
      <c r="C74" s="41">
        <f>SUM('課税額（単月・局）'!C73,'課税額（単月・税関）'!C73)</f>
        <v>7817356.8430000003</v>
      </c>
      <c r="D74" s="41">
        <f>SUM('課税額（単月・局）'!D73,'課税額（単月・税関）'!D73)</f>
        <v>6200134.3390000015</v>
      </c>
      <c r="E74" s="41">
        <f>SUM('課税額（単月・局）'!E73,'課税額（単月・税関）'!E73)</f>
        <v>0</v>
      </c>
      <c r="F74" s="41">
        <f>SUM('課税額（単月・局）'!F73,'課税額（単月・税関）'!F73)</f>
        <v>0</v>
      </c>
      <c r="G74" s="41">
        <f>SUM('課税額（単月・局）'!G73,'課税額（単月・税関）'!G73)</f>
        <v>0</v>
      </c>
      <c r="H74" s="41">
        <f>SUM('課税額（単月・局）'!H73,'課税額（単月・税関）'!H73)</f>
        <v>0</v>
      </c>
      <c r="I74" s="41">
        <f>SUM('課税額（単月・局）'!I73,'課税額（単月・税関）'!I73)</f>
        <v>0</v>
      </c>
      <c r="J74" s="41">
        <f>SUM('課税額（単月・局）'!J73,'課税額（単月・税関）'!J73)</f>
        <v>0</v>
      </c>
      <c r="K74" s="41">
        <f>SUM('課税額（単月・局）'!K73,'課税額（単月・税関）'!K73)</f>
        <v>0</v>
      </c>
      <c r="L74" s="41">
        <f>SUM('課税額（単月・局）'!L73,'課税額（単月・税関）'!L73)</f>
        <v>0</v>
      </c>
      <c r="M74" s="41">
        <f>SUM('課税額（単月・局）'!M73,'課税額（単月・税関）'!M73)</f>
        <v>0</v>
      </c>
      <c r="N74" s="41">
        <f>SUM('課税額（単月・局）'!N73,'課税額（単月・税関）'!N73)</f>
        <v>0</v>
      </c>
      <c r="O74" s="42"/>
      <c r="P74" s="43">
        <f t="shared" si="3"/>
        <v>14017491.182000002</v>
      </c>
    </row>
    <row r="75" spans="1:16" ht="21" customHeight="1" x14ac:dyDescent="0.15">
      <c r="A75" s="60" t="s">
        <v>21</v>
      </c>
      <c r="B75" s="61"/>
      <c r="C75" s="41">
        <f>SUM('課税額（単月・局）'!C74,'課税額（単月・税関）'!C74)</f>
        <v>174568.674</v>
      </c>
      <c r="D75" s="41">
        <f>SUM('課税額（単月・局）'!D74,'課税額（単月・税関）'!D74)</f>
        <v>147135.33799999999</v>
      </c>
      <c r="E75" s="41">
        <f>SUM('課税額（単月・局）'!E74,'課税額（単月・税関）'!E74)</f>
        <v>0</v>
      </c>
      <c r="F75" s="41">
        <f>SUM('課税額（単月・局）'!F74,'課税額（単月・税関）'!F74)</f>
        <v>0</v>
      </c>
      <c r="G75" s="41">
        <f>SUM('課税額（単月・局）'!G74,'課税額（単月・税関）'!G74)</f>
        <v>0</v>
      </c>
      <c r="H75" s="41">
        <f>SUM('課税額（単月・局）'!H74,'課税額（単月・税関）'!H74)</f>
        <v>0</v>
      </c>
      <c r="I75" s="41">
        <f>SUM('課税額（単月・局）'!I74,'課税額（単月・税関）'!I74)</f>
        <v>0</v>
      </c>
      <c r="J75" s="41">
        <f>SUM('課税額（単月・局）'!J74,'課税額（単月・税関）'!J74)</f>
        <v>0</v>
      </c>
      <c r="K75" s="41">
        <f>SUM('課税額（単月・局）'!K74,'課税額（単月・税関）'!K74)</f>
        <v>0</v>
      </c>
      <c r="L75" s="41">
        <f>SUM('課税額（単月・局）'!L74,'課税額（単月・税関）'!L74)</f>
        <v>0</v>
      </c>
      <c r="M75" s="41">
        <f>SUM('課税額（単月・局）'!M74,'課税額（単月・税関）'!M74)</f>
        <v>0</v>
      </c>
      <c r="N75" s="41">
        <f>SUM('課税額（単月・局）'!N74,'課税額（単月・税関）'!N74)</f>
        <v>0</v>
      </c>
      <c r="O75" s="42"/>
      <c r="P75" s="43">
        <f t="shared" si="3"/>
        <v>321704.01199999999</v>
      </c>
    </row>
    <row r="76" spans="1:16" ht="21" customHeight="1" x14ac:dyDescent="0.15">
      <c r="A76" s="60" t="s">
        <v>22</v>
      </c>
      <c r="B76" s="61"/>
      <c r="C76" s="41">
        <f>SUM('課税額（単月・局）'!C75,'課税額（単月・税関）'!C75)</f>
        <v>39566357.307000004</v>
      </c>
      <c r="D76" s="41">
        <f>SUM('課税額（単月・局）'!D75,'課税額（単月・税関）'!D75)</f>
        <v>33489362.500999995</v>
      </c>
      <c r="E76" s="41">
        <f>SUM('課税額（単月・局）'!E75,'課税額（単月・税関）'!E75)</f>
        <v>0</v>
      </c>
      <c r="F76" s="41">
        <f>SUM('課税額（単月・局）'!F75,'課税額（単月・税関）'!F75)</f>
        <v>0</v>
      </c>
      <c r="G76" s="41">
        <f>SUM('課税額（単月・局）'!G75,'課税額（単月・税関）'!G75)</f>
        <v>0</v>
      </c>
      <c r="H76" s="41">
        <f>SUM('課税額（単月・局）'!H75,'課税額（単月・税関）'!H75)</f>
        <v>0</v>
      </c>
      <c r="I76" s="41">
        <f>SUM('課税額（単月・局）'!I75,'課税額（単月・税関）'!I75)</f>
        <v>0</v>
      </c>
      <c r="J76" s="41">
        <f>SUM('課税額（単月・局）'!J75,'課税額（単月・税関）'!J75)</f>
        <v>0</v>
      </c>
      <c r="K76" s="41">
        <f>SUM('課税額（単月・局）'!K75,'課税額（単月・税関）'!K75)</f>
        <v>0</v>
      </c>
      <c r="L76" s="41">
        <f>SUM('課税額（単月・局）'!L75,'課税額（単月・税関）'!L75)</f>
        <v>0</v>
      </c>
      <c r="M76" s="41">
        <f>SUM('課税額（単月・局）'!M75,'課税額（単月・税関）'!M75)</f>
        <v>0</v>
      </c>
      <c r="N76" s="41">
        <f>SUM('課税額（単月・局）'!N75,'課税額（単月・税関）'!N75)</f>
        <v>0</v>
      </c>
      <c r="O76" s="42"/>
      <c r="P76" s="41">
        <f t="shared" si="3"/>
        <v>73055719.807999998</v>
      </c>
    </row>
    <row r="77" spans="1:16" ht="21" customHeight="1" x14ac:dyDescent="0.15">
      <c r="A77" s="60" t="s">
        <v>23</v>
      </c>
      <c r="B77" s="61"/>
      <c r="C77" s="41">
        <f>SUM('課税額（単月・局）'!C76,'課税額（単月・税関）'!C76)</f>
        <v>2713942.8279999997</v>
      </c>
      <c r="D77" s="41">
        <f>SUM('課税額（単月・局）'!D76,'課税額（単月・税関）'!D76)</f>
        <v>2128308.8199999998</v>
      </c>
      <c r="E77" s="41">
        <f>SUM('課税額（単月・局）'!E76,'課税額（単月・税関）'!E76)</f>
        <v>0</v>
      </c>
      <c r="F77" s="41">
        <f>SUM('課税額（単月・局）'!F76,'課税額（単月・税関）'!F76)</f>
        <v>0</v>
      </c>
      <c r="G77" s="41">
        <f>SUM('課税額（単月・局）'!G76,'課税額（単月・税関）'!G76)</f>
        <v>0</v>
      </c>
      <c r="H77" s="41">
        <f>SUM('課税額（単月・局）'!H76,'課税額（単月・税関）'!H76)</f>
        <v>0</v>
      </c>
      <c r="I77" s="41">
        <f>SUM('課税額（単月・局）'!I76,'課税額（単月・税関）'!I76)</f>
        <v>0</v>
      </c>
      <c r="J77" s="41">
        <f>SUM('課税額（単月・局）'!J76,'課税額（単月・税関）'!J76)</f>
        <v>0</v>
      </c>
      <c r="K77" s="41">
        <f>SUM('課税額（単月・局）'!K76,'課税額（単月・税関）'!K76)</f>
        <v>0</v>
      </c>
      <c r="L77" s="41">
        <f>SUM('課税額（単月・局）'!L76,'課税額（単月・税関）'!L76)</f>
        <v>0</v>
      </c>
      <c r="M77" s="41">
        <f>SUM('課税額（単月・局）'!M76,'課税額（単月・税関）'!M76)</f>
        <v>0</v>
      </c>
      <c r="N77" s="41">
        <f>SUM('課税額（単月・局）'!N76,'課税額（単月・税関）'!N76)</f>
        <v>0</v>
      </c>
      <c r="O77" s="42"/>
      <c r="P77" s="41">
        <f t="shared" si="3"/>
        <v>4842251.648</v>
      </c>
    </row>
    <row r="78" spans="1:16" ht="21" customHeight="1" x14ac:dyDescent="0.15">
      <c r="A78" s="60" t="s">
        <v>24</v>
      </c>
      <c r="B78" s="61"/>
      <c r="C78" s="41">
        <f>SUM('課税額（単月・局）'!C77,'課税額（単月・税関）'!C77)</f>
        <v>150984.62900000002</v>
      </c>
      <c r="D78" s="41">
        <f>SUM('課税額（単月・局）'!D77,'課税額（単月・税関）'!D77)</f>
        <v>80835.485000000015</v>
      </c>
      <c r="E78" s="41">
        <f>SUM('課税額（単月・局）'!E77,'課税額（単月・税関）'!E77)</f>
        <v>0</v>
      </c>
      <c r="F78" s="41">
        <f>SUM('課税額（単月・局）'!F77,'課税額（単月・税関）'!F77)</f>
        <v>0</v>
      </c>
      <c r="G78" s="41">
        <f>SUM('課税額（単月・局）'!G77,'課税額（単月・税関）'!G77)</f>
        <v>0</v>
      </c>
      <c r="H78" s="41">
        <f>SUM('課税額（単月・局）'!H77,'課税額（単月・税関）'!H77)</f>
        <v>0</v>
      </c>
      <c r="I78" s="41">
        <f>SUM('課税額（単月・局）'!I77,'課税額（単月・税関）'!I77)</f>
        <v>0</v>
      </c>
      <c r="J78" s="41">
        <f>SUM('課税額（単月・局）'!J77,'課税額（単月・税関）'!J77)</f>
        <v>0</v>
      </c>
      <c r="K78" s="41">
        <f>SUM('課税額（単月・局）'!K77,'課税額（単月・税関）'!K77)</f>
        <v>0</v>
      </c>
      <c r="L78" s="41">
        <f>SUM('課税額（単月・局）'!L77,'課税額（単月・税関）'!L77)</f>
        <v>0</v>
      </c>
      <c r="M78" s="41">
        <f>SUM('課税額（単月・局）'!M77,'課税額（単月・税関）'!M77)</f>
        <v>0</v>
      </c>
      <c r="N78" s="41">
        <f>SUM('課税額（単月・局）'!N77,'課税額（単月・税関）'!N77)</f>
        <v>0</v>
      </c>
      <c r="O78" s="42"/>
      <c r="P78" s="41">
        <f t="shared" si="3"/>
        <v>231820.11400000003</v>
      </c>
    </row>
    <row r="79" spans="1:16" ht="21" customHeight="1" x14ac:dyDescent="0.15">
      <c r="A79" s="60" t="s">
        <v>25</v>
      </c>
      <c r="B79" s="61"/>
      <c r="C79" s="41">
        <f>SUM('課税額（単月・局）'!C78,'課税額（単月・税関）'!C78)</f>
        <v>6455105.2769999998</v>
      </c>
      <c r="D79" s="41">
        <f>SUM('課税額（単月・局）'!D78,'課税額（単月・税関）'!D78)</f>
        <v>5307917.5900000026</v>
      </c>
      <c r="E79" s="41">
        <f>SUM('課税額（単月・局）'!E78,'課税額（単月・税関）'!E78)</f>
        <v>0</v>
      </c>
      <c r="F79" s="41">
        <f>SUM('課税額（単月・局）'!F78,'課税額（単月・税関）'!F78)</f>
        <v>0</v>
      </c>
      <c r="G79" s="41">
        <f>SUM('課税額（単月・局）'!G78,'課税額（単月・税関）'!G78)</f>
        <v>0</v>
      </c>
      <c r="H79" s="41">
        <f>SUM('課税額（単月・局）'!H78,'課税額（単月・税関）'!H78)</f>
        <v>0</v>
      </c>
      <c r="I79" s="41">
        <f>SUM('課税額（単月・局）'!I78,'課税額（単月・税関）'!I78)</f>
        <v>0</v>
      </c>
      <c r="J79" s="41">
        <f>SUM('課税額（単月・局）'!J78,'課税額（単月・税関）'!J78)</f>
        <v>0</v>
      </c>
      <c r="K79" s="41">
        <f>SUM('課税額（単月・局）'!K78,'課税額（単月・税関）'!K78)</f>
        <v>0</v>
      </c>
      <c r="L79" s="41">
        <f>SUM('課税額（単月・局）'!L78,'課税額（単月・税関）'!L78)</f>
        <v>0</v>
      </c>
      <c r="M79" s="41">
        <f>SUM('課税額（単月・局）'!M78,'課税額（単月・税関）'!M78)</f>
        <v>0</v>
      </c>
      <c r="N79" s="41">
        <f>SUM('課税額（単月・局）'!N78,'課税額（単月・税関）'!N78)</f>
        <v>0</v>
      </c>
      <c r="O79" s="42"/>
      <c r="P79" s="41">
        <f t="shared" si="3"/>
        <v>11763022.867000002</v>
      </c>
    </row>
    <row r="80" spans="1:16" ht="21" customHeight="1" x14ac:dyDescent="0.15">
      <c r="A80" s="60" t="s">
        <v>26</v>
      </c>
      <c r="B80" s="61"/>
      <c r="C80" s="41">
        <f>SUM('課税額（単月・局）'!C79,'課税額（単月・税関）'!C79)</f>
        <v>136777.12400000001</v>
      </c>
      <c r="D80" s="41">
        <f>SUM('課税額（単月・局）'!D79,'課税額（単月・税関）'!D79)</f>
        <v>93883.524999999965</v>
      </c>
      <c r="E80" s="41">
        <f>SUM('課税額（単月・局）'!E79,'課税額（単月・税関）'!E79)</f>
        <v>0</v>
      </c>
      <c r="F80" s="41">
        <f>SUM('課税額（単月・局）'!F79,'課税額（単月・税関）'!F79)</f>
        <v>0</v>
      </c>
      <c r="G80" s="41">
        <f>SUM('課税額（単月・局）'!G79,'課税額（単月・税関）'!G79)</f>
        <v>0</v>
      </c>
      <c r="H80" s="41">
        <f>SUM('課税額（単月・局）'!H79,'課税額（単月・税関）'!H79)</f>
        <v>0</v>
      </c>
      <c r="I80" s="41">
        <f>SUM('課税額（単月・局）'!I79,'課税額（単月・税関）'!I79)</f>
        <v>0</v>
      </c>
      <c r="J80" s="41">
        <f>SUM('課税額（単月・局）'!J79,'課税額（単月・税関）'!J79)</f>
        <v>0</v>
      </c>
      <c r="K80" s="41">
        <f>SUM('課税額（単月・局）'!K79,'課税額（単月・税関）'!K79)</f>
        <v>0</v>
      </c>
      <c r="L80" s="41">
        <f>SUM('課税額（単月・局）'!L79,'課税額（単月・税関）'!L79)</f>
        <v>0</v>
      </c>
      <c r="M80" s="41">
        <f>SUM('課税額（単月・局）'!M79,'課税額（単月・税関）'!M79)</f>
        <v>0</v>
      </c>
      <c r="N80" s="41">
        <f>SUM('課税額（単月・局）'!N79,'課税額（単月・税関）'!N79)</f>
        <v>0</v>
      </c>
      <c r="O80" s="42"/>
      <c r="P80" s="41">
        <f t="shared" si="3"/>
        <v>230660.64899999998</v>
      </c>
    </row>
    <row r="81" spans="1:16" ht="21" customHeight="1" x14ac:dyDescent="0.15">
      <c r="A81" s="60" t="s">
        <v>27</v>
      </c>
      <c r="B81" s="61"/>
      <c r="C81" s="41">
        <f>SUM('課税額（単月・局）'!C80,'課税額（単月・税関）'!C80)</f>
        <v>17939463.149999999</v>
      </c>
      <c r="D81" s="41">
        <f>SUM('課税額（単月・局）'!D80,'課税額（単月・税関）'!D80)</f>
        <v>18488228.405000009</v>
      </c>
      <c r="E81" s="41">
        <f>SUM('課税額（単月・局）'!E80,'課税額（単月・税関）'!E80)</f>
        <v>0</v>
      </c>
      <c r="F81" s="41">
        <f>SUM('課税額（単月・局）'!F80,'課税額（単月・税関）'!F80)</f>
        <v>0</v>
      </c>
      <c r="G81" s="41">
        <f>SUM('課税額（単月・局）'!G80,'課税額（単月・税関）'!G80)</f>
        <v>0</v>
      </c>
      <c r="H81" s="41">
        <f>SUM('課税額（単月・局）'!H80,'課税額（単月・税関）'!H80)</f>
        <v>0</v>
      </c>
      <c r="I81" s="41">
        <f>SUM('課税額（単月・局）'!I80,'課税額（単月・税関）'!I80)</f>
        <v>0</v>
      </c>
      <c r="J81" s="41">
        <f>SUM('課税額（単月・局）'!J80,'課税額（単月・税関）'!J80)</f>
        <v>0</v>
      </c>
      <c r="K81" s="41">
        <f>SUM('課税額（単月・局）'!K80,'課税額（単月・税関）'!K80)</f>
        <v>0</v>
      </c>
      <c r="L81" s="41">
        <f>SUM('課税額（単月・局）'!L80,'課税額（単月・税関）'!L80)</f>
        <v>0</v>
      </c>
      <c r="M81" s="41">
        <f>SUM('課税額（単月・局）'!M80,'課税額（単月・税関）'!M80)</f>
        <v>0</v>
      </c>
      <c r="N81" s="41">
        <f>SUM('課税額（単月・局）'!N80,'課税額（単月・税関）'!N80)</f>
        <v>0</v>
      </c>
      <c r="O81" s="42"/>
      <c r="P81" s="41">
        <f t="shared" si="3"/>
        <v>36427691.555000007</v>
      </c>
    </row>
    <row r="82" spans="1:16" ht="21" customHeight="1" x14ac:dyDescent="0.15">
      <c r="A82" s="60" t="s">
        <v>28</v>
      </c>
      <c r="B82" s="61"/>
      <c r="C82" s="41">
        <f>SUM('課税額（単月・局）'!C81,'課税額（単月・税関）'!C81)</f>
        <v>40211.235000000001</v>
      </c>
      <c r="D82" s="41">
        <f>SUM('課税額（単月・局）'!D81,'課税額（単月・税関）'!D81)</f>
        <v>40108.362000000001</v>
      </c>
      <c r="E82" s="41">
        <f>SUM('課税額（単月・局）'!E81,'課税額（単月・税関）'!E81)</f>
        <v>0</v>
      </c>
      <c r="F82" s="41">
        <f>SUM('課税額（単月・局）'!F81,'課税額（単月・税関）'!F81)</f>
        <v>0</v>
      </c>
      <c r="G82" s="41">
        <f>SUM('課税額（単月・局）'!G81,'課税額（単月・税関）'!G81)</f>
        <v>0</v>
      </c>
      <c r="H82" s="41">
        <f>SUM('課税額（単月・局）'!H81,'課税額（単月・税関）'!H81)</f>
        <v>0</v>
      </c>
      <c r="I82" s="41">
        <f>SUM('課税額（単月・局）'!I81,'課税額（単月・税関）'!I81)</f>
        <v>0</v>
      </c>
      <c r="J82" s="41">
        <f>SUM('課税額（単月・局）'!J81,'課税額（単月・税関）'!J81)</f>
        <v>0</v>
      </c>
      <c r="K82" s="41">
        <f>SUM('課税額（単月・局）'!K81,'課税額（単月・税関）'!K81)</f>
        <v>0</v>
      </c>
      <c r="L82" s="41">
        <f>SUM('課税額（単月・局）'!L81,'課税額（単月・税関）'!L81)</f>
        <v>0</v>
      </c>
      <c r="M82" s="41">
        <f>SUM('課税額（単月・局）'!M81,'課税額（単月・税関）'!M81)</f>
        <v>0</v>
      </c>
      <c r="N82" s="41">
        <f>SUM('課税額（単月・局）'!N81,'課税額（単月・税関）'!N81)</f>
        <v>0</v>
      </c>
      <c r="O82" s="42"/>
      <c r="P82" s="41">
        <f t="shared" si="3"/>
        <v>80319.597000000009</v>
      </c>
    </row>
    <row r="83" spans="1:16" ht="21" customHeight="1" x14ac:dyDescent="0.15">
      <c r="A83" s="60" t="s">
        <v>29</v>
      </c>
      <c r="B83" s="61"/>
      <c r="C83" s="41">
        <f>SUM('課税額（単月・局）'!C82,'課税額（単月・税関）'!C82)</f>
        <v>9205664.307</v>
      </c>
      <c r="D83" s="41">
        <f>SUM('課税額（単月・局）'!D82,'課税額（単月・税関）'!D82)</f>
        <v>7219398.9239999987</v>
      </c>
      <c r="E83" s="41">
        <f>SUM('課税額（単月・局）'!E82,'課税額（単月・税関）'!E82)</f>
        <v>0</v>
      </c>
      <c r="F83" s="41">
        <f>SUM('課税額（単月・局）'!F82,'課税額（単月・税関）'!F82)</f>
        <v>0</v>
      </c>
      <c r="G83" s="41">
        <f>SUM('課税額（単月・局）'!G82,'課税額（単月・税関）'!G82)</f>
        <v>0</v>
      </c>
      <c r="H83" s="41">
        <f>SUM('課税額（単月・局）'!H82,'課税額（単月・税関）'!H82)</f>
        <v>0</v>
      </c>
      <c r="I83" s="41">
        <f>SUM('課税額（単月・局）'!I82,'課税額（単月・税関）'!I82)</f>
        <v>0</v>
      </c>
      <c r="J83" s="41">
        <f>SUM('課税額（単月・局）'!J82,'課税額（単月・税関）'!J82)</f>
        <v>0</v>
      </c>
      <c r="K83" s="41">
        <f>SUM('課税額（単月・局）'!K82,'課税額（単月・税関）'!K82)</f>
        <v>0</v>
      </c>
      <c r="L83" s="41">
        <f>SUM('課税額（単月・局）'!L82,'課税額（単月・税関）'!L82)</f>
        <v>0</v>
      </c>
      <c r="M83" s="41">
        <f>SUM('課税額（単月・局）'!M82,'課税額（単月・税関）'!M82)</f>
        <v>0</v>
      </c>
      <c r="N83" s="41">
        <f>SUM('課税額（単月・局）'!N82,'課税額（単月・税関）'!N82)</f>
        <v>0</v>
      </c>
      <c r="O83" s="42"/>
      <c r="P83" s="41">
        <f t="shared" si="3"/>
        <v>16425063.230999999</v>
      </c>
    </row>
    <row r="84" spans="1:16" ht="21" customHeight="1" x14ac:dyDescent="0.15">
      <c r="A84" s="60" t="s">
        <v>30</v>
      </c>
      <c r="B84" s="61"/>
      <c r="C84" s="41">
        <f>SUM('課税額（単月・局）'!C83,'課税額（単月・税関）'!C83)</f>
        <v>7139087.3270000005</v>
      </c>
      <c r="D84" s="41">
        <f>SUM('課税額（単月・局）'!D83,'課税額（単月・税関）'!D83)</f>
        <v>6074784.3809999982</v>
      </c>
      <c r="E84" s="41">
        <f>SUM('課税額（単月・局）'!E83,'課税額（単月・税関）'!E83)</f>
        <v>0</v>
      </c>
      <c r="F84" s="41">
        <f>SUM('課税額（単月・局）'!F83,'課税額（単月・税関）'!F83)</f>
        <v>0</v>
      </c>
      <c r="G84" s="41">
        <f>SUM('課税額（単月・局）'!G83,'課税額（単月・税関）'!G83)</f>
        <v>0</v>
      </c>
      <c r="H84" s="41">
        <f>SUM('課税額（単月・局）'!H83,'課税額（単月・税関）'!H83)</f>
        <v>0</v>
      </c>
      <c r="I84" s="41">
        <f>SUM('課税額（単月・局）'!I83,'課税額（単月・税関）'!I83)</f>
        <v>0</v>
      </c>
      <c r="J84" s="41">
        <f>SUM('課税額（単月・局）'!J83,'課税額（単月・税関）'!J83)</f>
        <v>0</v>
      </c>
      <c r="K84" s="41">
        <f>SUM('課税額（単月・局）'!K83,'課税額（単月・税関）'!K83)</f>
        <v>0</v>
      </c>
      <c r="L84" s="41">
        <f>SUM('課税額（単月・局）'!L83,'課税額（単月・税関）'!L83)</f>
        <v>0</v>
      </c>
      <c r="M84" s="41">
        <f>SUM('課税額（単月・局）'!M83,'課税額（単月・税関）'!M83)</f>
        <v>0</v>
      </c>
      <c r="N84" s="41">
        <f>SUM('課税額（単月・局）'!N83,'課税額（単月・税関）'!N83)</f>
        <v>0</v>
      </c>
      <c r="O84" s="42"/>
      <c r="P84" s="41">
        <f t="shared" si="3"/>
        <v>13213871.707999999</v>
      </c>
    </row>
    <row r="85" spans="1:16" ht="21" customHeight="1" x14ac:dyDescent="0.15">
      <c r="A85" s="60" t="s">
        <v>31</v>
      </c>
      <c r="B85" s="61"/>
      <c r="C85" s="41">
        <f>SUM('課税額（単月・局）'!C84,'課税額（単月・税関）'!C84)</f>
        <v>2940.922</v>
      </c>
      <c r="D85" s="41">
        <f>SUM('課税額（単月・局）'!D84,'課税額（単月・税関）'!D84)</f>
        <v>1620.9319999999993</v>
      </c>
      <c r="E85" s="41">
        <f>SUM('課税額（単月・局）'!E84,'課税額（単月・税関）'!E84)</f>
        <v>0</v>
      </c>
      <c r="F85" s="41">
        <f>SUM('課税額（単月・局）'!F84,'課税額（単月・税関）'!F84)</f>
        <v>0</v>
      </c>
      <c r="G85" s="41">
        <f>SUM('課税額（単月・局）'!G84,'課税額（単月・税関）'!G84)</f>
        <v>0</v>
      </c>
      <c r="H85" s="41">
        <f>SUM('課税額（単月・局）'!H84,'課税額（単月・税関）'!H84)</f>
        <v>0</v>
      </c>
      <c r="I85" s="41">
        <f>SUM('課税額（単月・局）'!I84,'課税額（単月・税関）'!I84)</f>
        <v>0</v>
      </c>
      <c r="J85" s="41">
        <f>SUM('課税額（単月・局）'!J84,'課税額（単月・税関）'!J84)</f>
        <v>0</v>
      </c>
      <c r="K85" s="41">
        <f>SUM('課税額（単月・局）'!K84,'課税額（単月・税関）'!K84)</f>
        <v>0</v>
      </c>
      <c r="L85" s="41">
        <f>SUM('課税額（単月・局）'!L84,'課税額（単月・税関）'!L84)</f>
        <v>0</v>
      </c>
      <c r="M85" s="41">
        <f>SUM('課税額（単月・局）'!M84,'課税額（単月・税関）'!M84)</f>
        <v>0</v>
      </c>
      <c r="N85" s="41">
        <f>SUM('課税額（単月・局）'!N84,'課税額（単月・税関）'!N84)</f>
        <v>0</v>
      </c>
      <c r="O85" s="42"/>
      <c r="P85" s="41">
        <f t="shared" si="3"/>
        <v>4561.8539999999994</v>
      </c>
    </row>
    <row r="86" spans="1:16" ht="21" customHeight="1" x14ac:dyDescent="0.15">
      <c r="A86" s="60" t="s">
        <v>33</v>
      </c>
      <c r="B86" s="61"/>
      <c r="C86" s="41">
        <f>'課税額（単月・局）'!C85</f>
        <v>-557673.49699999997</v>
      </c>
      <c r="D86" s="41">
        <f>'課税額（単月・局）'!D85</f>
        <v>-464161.49399999995</v>
      </c>
      <c r="E86" s="41">
        <f>'課税額（単月・局）'!E85</f>
        <v>0</v>
      </c>
      <c r="F86" s="41">
        <f>'課税額（単月・局）'!F85</f>
        <v>0</v>
      </c>
      <c r="G86" s="41">
        <f>'課税額（単月・局）'!G85</f>
        <v>0</v>
      </c>
      <c r="H86" s="41">
        <f>'課税額（単月・局）'!H85</f>
        <v>0</v>
      </c>
      <c r="I86" s="41">
        <f>'課税額（単月・局）'!I85</f>
        <v>0</v>
      </c>
      <c r="J86" s="41">
        <f>'課税額（単月・局）'!J85</f>
        <v>0</v>
      </c>
      <c r="K86" s="41">
        <f>'課税額（単月・局）'!K85</f>
        <v>0</v>
      </c>
      <c r="L86" s="41">
        <f>'課税額（単月・局）'!L85</f>
        <v>0</v>
      </c>
      <c r="M86" s="41">
        <f>'課税額（単月・局）'!M85</f>
        <v>0</v>
      </c>
      <c r="N86" s="41">
        <f>'課税額（単月・局）'!N85</f>
        <v>0</v>
      </c>
      <c r="O86" s="42"/>
      <c r="P86" s="41">
        <f>SUM(C86:N86)</f>
        <v>-1021834.9909999999</v>
      </c>
    </row>
    <row r="87" spans="1:16" ht="21" customHeight="1" x14ac:dyDescent="0.15">
      <c r="A87" s="60" t="s">
        <v>32</v>
      </c>
      <c r="B87" s="61"/>
      <c r="C87" s="41">
        <f>'課税額（単月・局）'!C86+'課税額（単月・税関）'!C86</f>
        <v>100924153.06199999</v>
      </c>
      <c r="D87" s="41">
        <f>'課税額（単月・局）'!D86+'課税額（単月・税関）'!D86</f>
        <v>86294004.905000046</v>
      </c>
      <c r="E87" s="41">
        <f>'課税額（単月・局）'!E86+'課税額（単月・税関）'!E86</f>
        <v>0</v>
      </c>
      <c r="F87" s="41">
        <f>'課税額（単月・局）'!F86+'課税額（単月・税関）'!F86</f>
        <v>0</v>
      </c>
      <c r="G87" s="41">
        <f>'課税額（単月・局）'!G86+'課税額（単月・税関）'!G86</f>
        <v>0</v>
      </c>
      <c r="H87" s="41">
        <f>'課税額（単月・局）'!H86+'課税額（単月・税関）'!H86</f>
        <v>0</v>
      </c>
      <c r="I87" s="41">
        <f>'課税額（単月・局）'!I86+'課税額（単月・税関）'!I86</f>
        <v>0</v>
      </c>
      <c r="J87" s="41">
        <f>'課税額（単月・局）'!J86+'課税額（単月・税関）'!J86</f>
        <v>0</v>
      </c>
      <c r="K87" s="41">
        <f>'課税額（単月・局）'!K86+'課税額（単月・税関）'!K86</f>
        <v>0</v>
      </c>
      <c r="L87" s="41">
        <f>'課税額（単月・局）'!L86+'課税額（単月・税関）'!L86</f>
        <v>0</v>
      </c>
      <c r="M87" s="41">
        <f>'課税額（単月・局）'!M86+'課税額（単月・税関）'!M86</f>
        <v>0</v>
      </c>
      <c r="N87" s="41">
        <f>'課税額（単月・局）'!N86+'課税額（単月・税関）'!N86</f>
        <v>0</v>
      </c>
      <c r="O87" s="42"/>
      <c r="P87" s="41">
        <f>SUM(C87:N87)</f>
        <v>187218157.96700004</v>
      </c>
    </row>
    <row r="88" spans="1:16" ht="21" customHeight="1" x14ac:dyDescent="0.15">
      <c r="A88" s="25" t="s">
        <v>34</v>
      </c>
      <c r="B88" s="26" t="s">
        <v>35</v>
      </c>
      <c r="C88" s="26"/>
      <c r="D88" s="26"/>
      <c r="E88" s="26"/>
      <c r="F88" s="26"/>
      <c r="G88" s="26"/>
      <c r="H88" s="26"/>
      <c r="I88" s="26"/>
      <c r="J88" s="26"/>
      <c r="K88" s="26"/>
      <c r="L88" s="26"/>
      <c r="M88" s="26"/>
      <c r="N88" s="26"/>
      <c r="O88" s="26"/>
      <c r="P88" s="26"/>
    </row>
    <row r="89" spans="1:16" ht="21" customHeight="1" x14ac:dyDescent="0.15">
      <c r="A89" s="25"/>
      <c r="B89" s="26" t="s">
        <v>36</v>
      </c>
      <c r="C89" s="26"/>
      <c r="D89" s="26"/>
      <c r="E89" s="26"/>
      <c r="F89" s="26"/>
      <c r="G89" s="26"/>
      <c r="H89" s="26"/>
      <c r="I89" s="26"/>
      <c r="J89" s="26"/>
      <c r="K89" s="26"/>
      <c r="L89" s="26"/>
      <c r="M89" s="26"/>
      <c r="N89" s="26"/>
      <c r="O89" s="26"/>
      <c r="P89" s="26"/>
    </row>
    <row r="90" spans="1:16" ht="21" customHeight="1" x14ac:dyDescent="0.15">
      <c r="A90" s="27" t="s">
        <v>37</v>
      </c>
      <c r="B90" s="26" t="s">
        <v>38</v>
      </c>
      <c r="C90" s="26"/>
      <c r="D90" s="26"/>
      <c r="E90" s="26"/>
      <c r="F90" s="26"/>
      <c r="G90" s="26"/>
      <c r="H90" s="26"/>
      <c r="I90" s="26"/>
      <c r="J90" s="26"/>
      <c r="K90" s="26"/>
      <c r="L90" s="26"/>
      <c r="M90" s="26"/>
      <c r="N90" s="26"/>
      <c r="O90" s="26"/>
      <c r="P90" s="26"/>
    </row>
    <row r="91" spans="1:16" ht="21" customHeight="1" x14ac:dyDescent="0.15">
      <c r="B91" s="7" t="s">
        <v>39</v>
      </c>
    </row>
    <row r="92" spans="1:16" ht="21" customHeight="1" x14ac:dyDescent="0.15"/>
    <row r="93" spans="1:16" ht="21" customHeight="1" x14ac:dyDescent="0.15"/>
    <row r="94" spans="1:16" ht="21" customHeight="1" x14ac:dyDescent="0.15"/>
    <row r="95" spans="1:16" ht="21" customHeight="1" x14ac:dyDescent="0.15"/>
    <row r="96" spans="1:16" ht="21" customHeight="1" x14ac:dyDescent="0.15"/>
    <row r="97" ht="21" customHeight="1" x14ac:dyDescent="0.15"/>
    <row r="98" ht="21" customHeight="1" x14ac:dyDescent="0.15"/>
    <row r="99" ht="21" customHeight="1" x14ac:dyDescent="0.15"/>
    <row r="100" ht="21" customHeight="1" x14ac:dyDescent="0.15"/>
    <row r="101" ht="21" customHeight="1" x14ac:dyDescent="0.15"/>
    <row r="102" ht="21" customHeight="1" x14ac:dyDescent="0.15"/>
    <row r="103" ht="21" customHeight="1" x14ac:dyDescent="0.15"/>
    <row r="104" ht="21" customHeight="1" x14ac:dyDescent="0.15"/>
    <row r="105" ht="21" customHeight="1" x14ac:dyDescent="0.15"/>
    <row r="106" ht="21" customHeight="1" x14ac:dyDescent="0.15"/>
    <row r="107" ht="21" customHeight="1" x14ac:dyDescent="0.15"/>
    <row r="108" ht="21" customHeight="1" x14ac:dyDescent="0.15"/>
    <row r="109" ht="21" customHeight="1" x14ac:dyDescent="0.15"/>
    <row r="110" ht="21" customHeight="1" x14ac:dyDescent="0.15"/>
    <row r="111" ht="21" customHeight="1" x14ac:dyDescent="0.15"/>
    <row r="112" ht="21" customHeight="1" x14ac:dyDescent="0.15"/>
    <row r="113" ht="21" customHeight="1" x14ac:dyDescent="0.15"/>
    <row r="114" ht="21" customHeight="1" x14ac:dyDescent="0.15"/>
    <row r="115" ht="21" customHeight="1" x14ac:dyDescent="0.15"/>
    <row r="116" ht="21" customHeight="1" x14ac:dyDescent="0.15"/>
    <row r="117" ht="21" customHeight="1" x14ac:dyDescent="0.15"/>
    <row r="118" ht="21" customHeight="1" x14ac:dyDescent="0.15"/>
    <row r="119" ht="21" customHeight="1" x14ac:dyDescent="0.15"/>
    <row r="120" ht="21" customHeight="1" x14ac:dyDescent="0.15"/>
    <row r="121" ht="21" customHeight="1" x14ac:dyDescent="0.15"/>
    <row r="122" ht="21" customHeight="1" x14ac:dyDescent="0.15"/>
    <row r="123" ht="21" customHeight="1" x14ac:dyDescent="0.15"/>
    <row r="124" ht="21" customHeight="1" x14ac:dyDescent="0.15"/>
    <row r="125" ht="21" customHeight="1" x14ac:dyDescent="0.15"/>
    <row r="126" ht="21" customHeight="1" x14ac:dyDescent="0.15"/>
    <row r="127" ht="21" customHeight="1" x14ac:dyDescent="0.15"/>
    <row r="128" ht="21" customHeight="1" x14ac:dyDescent="0.15"/>
    <row r="129" ht="21" customHeight="1" x14ac:dyDescent="0.15"/>
    <row r="130" ht="21" customHeight="1" x14ac:dyDescent="0.15"/>
    <row r="131" ht="21" customHeight="1" x14ac:dyDescent="0.15"/>
    <row r="132" ht="21" customHeight="1" x14ac:dyDescent="0.15"/>
    <row r="133" ht="21" customHeight="1" x14ac:dyDescent="0.15"/>
    <row r="134" ht="21" customHeight="1" x14ac:dyDescent="0.15"/>
    <row r="135" ht="21" customHeight="1" x14ac:dyDescent="0.15"/>
    <row r="136" ht="21" customHeight="1" x14ac:dyDescent="0.15"/>
    <row r="137" ht="21" customHeight="1" x14ac:dyDescent="0.15"/>
    <row r="138" ht="21" customHeight="1" x14ac:dyDescent="0.15"/>
    <row r="139" ht="21" customHeight="1" x14ac:dyDescent="0.15"/>
    <row r="140" ht="21" customHeight="1" x14ac:dyDescent="0.15"/>
    <row r="141" ht="21" customHeight="1" x14ac:dyDescent="0.15"/>
    <row r="142" ht="21" customHeight="1" x14ac:dyDescent="0.15"/>
    <row r="143" ht="21" customHeight="1" x14ac:dyDescent="0.15"/>
    <row r="144" ht="21" customHeight="1" x14ac:dyDescent="0.15"/>
    <row r="145" ht="21" customHeight="1" x14ac:dyDescent="0.15"/>
    <row r="146" ht="21" customHeight="1" x14ac:dyDescent="0.15"/>
    <row r="147" ht="21" customHeight="1" x14ac:dyDescent="0.15"/>
    <row r="148" ht="21" customHeight="1" x14ac:dyDescent="0.15"/>
    <row r="149" ht="21" customHeight="1" x14ac:dyDescent="0.15"/>
    <row r="150" ht="21" customHeight="1" x14ac:dyDescent="0.15"/>
    <row r="151" ht="21" customHeight="1" x14ac:dyDescent="0.15"/>
    <row r="152" ht="21" customHeight="1" x14ac:dyDescent="0.15"/>
    <row r="153" ht="21" customHeight="1" x14ac:dyDescent="0.15"/>
    <row r="154" ht="21" customHeight="1" x14ac:dyDescent="0.15"/>
    <row r="155" ht="21" customHeight="1" x14ac:dyDescent="0.15"/>
    <row r="156" ht="21" customHeight="1" x14ac:dyDescent="0.15"/>
    <row r="157" ht="21" customHeight="1" x14ac:dyDescent="0.15"/>
    <row r="158" ht="21" customHeight="1" x14ac:dyDescent="0.15"/>
    <row r="159" ht="21" customHeight="1" x14ac:dyDescent="0.15"/>
    <row r="160" ht="21" customHeight="1" x14ac:dyDescent="0.15"/>
    <row r="161" ht="21" customHeight="1" x14ac:dyDescent="0.15"/>
    <row r="162" ht="21" customHeight="1" x14ac:dyDescent="0.15"/>
    <row r="163" ht="21" customHeight="1" x14ac:dyDescent="0.15"/>
    <row r="164" ht="21" customHeight="1" x14ac:dyDescent="0.15"/>
    <row r="165" ht="21" customHeight="1" x14ac:dyDescent="0.15"/>
    <row r="166" ht="21" customHeight="1" x14ac:dyDescent="0.15"/>
    <row r="167" ht="21" customHeight="1" x14ac:dyDescent="0.15"/>
    <row r="168" ht="21" customHeight="1" x14ac:dyDescent="0.15"/>
    <row r="169" ht="21" customHeight="1" x14ac:dyDescent="0.15"/>
    <row r="170" ht="21" customHeight="1" x14ac:dyDescent="0.15"/>
    <row r="171" ht="21" customHeight="1" x14ac:dyDescent="0.15"/>
    <row r="172" ht="21" customHeight="1" x14ac:dyDescent="0.15"/>
    <row r="173" ht="21" customHeight="1" x14ac:dyDescent="0.15"/>
    <row r="174" ht="21" customHeight="1" x14ac:dyDescent="0.15"/>
    <row r="175" ht="21" customHeight="1" x14ac:dyDescent="0.15"/>
    <row r="176" ht="21" customHeight="1" x14ac:dyDescent="0.15"/>
    <row r="177" ht="21" customHeight="1" x14ac:dyDescent="0.15"/>
    <row r="178" ht="21" customHeight="1" x14ac:dyDescent="0.15"/>
    <row r="179" ht="21" customHeight="1" x14ac:dyDescent="0.15"/>
    <row r="180" ht="21" customHeight="1" x14ac:dyDescent="0.15"/>
    <row r="181" ht="21" customHeight="1" x14ac:dyDescent="0.15"/>
    <row r="182" ht="21" customHeight="1" x14ac:dyDescent="0.15"/>
    <row r="183" ht="21" customHeight="1" x14ac:dyDescent="0.15"/>
    <row r="184" ht="21" customHeight="1" x14ac:dyDescent="0.15"/>
    <row r="185" ht="21" customHeight="1" x14ac:dyDescent="0.15"/>
    <row r="186" ht="21" customHeight="1" x14ac:dyDescent="0.15"/>
    <row r="187" ht="21" customHeight="1" x14ac:dyDescent="0.15"/>
    <row r="188" ht="21" customHeight="1" x14ac:dyDescent="0.15"/>
    <row r="189" ht="21" customHeight="1" x14ac:dyDescent="0.15"/>
    <row r="190" ht="21" customHeight="1" x14ac:dyDescent="0.15"/>
    <row r="191" ht="21" customHeight="1" x14ac:dyDescent="0.15"/>
    <row r="192" ht="21" customHeight="1" x14ac:dyDescent="0.15"/>
    <row r="193" ht="21" customHeight="1" x14ac:dyDescent="0.15"/>
    <row r="194" ht="21" customHeight="1" x14ac:dyDescent="0.15"/>
    <row r="195" ht="21" customHeight="1" x14ac:dyDescent="0.15"/>
    <row r="196" ht="21" customHeight="1" x14ac:dyDescent="0.15"/>
    <row r="197" ht="21" customHeight="1" x14ac:dyDescent="0.15"/>
    <row r="198" ht="21" customHeight="1" x14ac:dyDescent="0.15"/>
    <row r="199" ht="21" customHeight="1" x14ac:dyDescent="0.15"/>
    <row r="200" ht="21" customHeight="1" x14ac:dyDescent="0.15"/>
    <row r="201" ht="21" customHeight="1" x14ac:dyDescent="0.15"/>
    <row r="202" ht="21" customHeight="1" x14ac:dyDescent="0.15"/>
    <row r="203" ht="21" customHeight="1" x14ac:dyDescent="0.15"/>
    <row r="204" ht="21" customHeight="1" x14ac:dyDescent="0.15"/>
    <row r="205" ht="21" customHeight="1" x14ac:dyDescent="0.15"/>
    <row r="206" ht="21" customHeight="1" x14ac:dyDescent="0.15"/>
    <row r="207" ht="21" customHeight="1" x14ac:dyDescent="0.15"/>
    <row r="208" ht="21" customHeight="1" x14ac:dyDescent="0.15"/>
    <row r="209" ht="21" customHeight="1" x14ac:dyDescent="0.15"/>
    <row r="210" ht="21" customHeight="1" x14ac:dyDescent="0.15"/>
    <row r="211" ht="21" customHeight="1" x14ac:dyDescent="0.15"/>
    <row r="212" ht="21" customHeight="1" x14ac:dyDescent="0.15"/>
    <row r="213" ht="21" customHeight="1" x14ac:dyDescent="0.15"/>
    <row r="214" ht="21" customHeight="1" x14ac:dyDescent="0.15"/>
    <row r="215" ht="21" customHeight="1" x14ac:dyDescent="0.15"/>
    <row r="216" ht="21" customHeight="1" x14ac:dyDescent="0.15"/>
    <row r="217" ht="21" customHeight="1" x14ac:dyDescent="0.15"/>
    <row r="218" ht="21" customHeight="1" x14ac:dyDescent="0.15"/>
    <row r="219" ht="21" customHeight="1" x14ac:dyDescent="0.15"/>
    <row r="220" ht="21" customHeight="1" x14ac:dyDescent="0.15"/>
    <row r="221" ht="21" customHeight="1" x14ac:dyDescent="0.15"/>
    <row r="222" ht="21" customHeight="1" x14ac:dyDescent="0.15"/>
    <row r="223" ht="21" customHeight="1" x14ac:dyDescent="0.15"/>
    <row r="224" ht="21" customHeight="1" x14ac:dyDescent="0.15"/>
    <row r="225" ht="21" customHeight="1" x14ac:dyDescent="0.15"/>
    <row r="226" ht="21" customHeight="1" x14ac:dyDescent="0.15"/>
    <row r="227" ht="21" customHeight="1" x14ac:dyDescent="0.15"/>
    <row r="228" ht="21" customHeight="1" x14ac:dyDescent="0.15"/>
    <row r="229" ht="21" customHeight="1" x14ac:dyDescent="0.15"/>
    <row r="230" ht="21" customHeight="1" x14ac:dyDescent="0.15"/>
    <row r="231" ht="21" customHeight="1" x14ac:dyDescent="0.15"/>
    <row r="232" ht="21" customHeight="1" x14ac:dyDescent="0.15"/>
    <row r="233" ht="21" customHeight="1" x14ac:dyDescent="0.15"/>
    <row r="234" ht="21" customHeight="1" x14ac:dyDescent="0.15"/>
    <row r="235" ht="21" customHeight="1" x14ac:dyDescent="0.15"/>
    <row r="236" ht="21" customHeight="1" x14ac:dyDescent="0.15"/>
    <row r="237" ht="21" customHeight="1" x14ac:dyDescent="0.15"/>
    <row r="238" ht="21" customHeight="1" x14ac:dyDescent="0.15"/>
    <row r="239" ht="21" customHeight="1" x14ac:dyDescent="0.15"/>
    <row r="240" ht="21" customHeight="1" x14ac:dyDescent="0.15"/>
    <row r="241" ht="21" customHeight="1" x14ac:dyDescent="0.15"/>
    <row r="242" ht="21" customHeight="1" x14ac:dyDescent="0.15"/>
    <row r="243" ht="21" customHeight="1" x14ac:dyDescent="0.15"/>
    <row r="244" ht="21" customHeight="1" x14ac:dyDescent="0.15"/>
    <row r="245" ht="21" customHeight="1" x14ac:dyDescent="0.15"/>
    <row r="246" ht="21" customHeight="1" x14ac:dyDescent="0.15"/>
    <row r="247" ht="21" customHeight="1" x14ac:dyDescent="0.15"/>
    <row r="248" ht="21" customHeight="1" x14ac:dyDescent="0.15"/>
    <row r="249" ht="21" customHeight="1" x14ac:dyDescent="0.15"/>
    <row r="250" ht="21" customHeight="1" x14ac:dyDescent="0.15"/>
    <row r="251" ht="21" customHeight="1" x14ac:dyDescent="0.15"/>
    <row r="252" ht="21" customHeight="1" x14ac:dyDescent="0.15"/>
    <row r="253" ht="21" customHeight="1" x14ac:dyDescent="0.15"/>
    <row r="254" ht="21" customHeight="1" x14ac:dyDescent="0.15"/>
    <row r="255" ht="21" customHeight="1" x14ac:dyDescent="0.15"/>
    <row r="256" ht="21" customHeight="1" x14ac:dyDescent="0.15"/>
    <row r="257" ht="21" customHeight="1" x14ac:dyDescent="0.15"/>
    <row r="258" ht="21" customHeight="1" x14ac:dyDescent="0.15"/>
  </sheetData>
  <mergeCells count="83">
    <mergeCell ref="A43:B43"/>
    <mergeCell ref="A55:B55"/>
    <mergeCell ref="A62:B62"/>
    <mergeCell ref="A63:B63"/>
    <mergeCell ref="A36:B36"/>
    <mergeCell ref="A37:B37"/>
    <mergeCell ref="A38:B38"/>
    <mergeCell ref="A50:B50"/>
    <mergeCell ref="A51:B51"/>
    <mergeCell ref="A52:B52"/>
    <mergeCell ref="A42:B42"/>
    <mergeCell ref="A39:B39"/>
    <mergeCell ref="A40:B40"/>
    <mergeCell ref="A41:B41"/>
    <mergeCell ref="A53:B53"/>
    <mergeCell ref="A54:B54"/>
    <mergeCell ref="A34:B34"/>
    <mergeCell ref="A35:B35"/>
    <mergeCell ref="A19:B19"/>
    <mergeCell ref="A20:B20"/>
    <mergeCell ref="A32:B32"/>
    <mergeCell ref="A33:B33"/>
    <mergeCell ref="A4:B4"/>
    <mergeCell ref="P4:P5"/>
    <mergeCell ref="A5:B5"/>
    <mergeCell ref="A6:B6"/>
    <mergeCell ref="A15:B15"/>
    <mergeCell ref="P25:P26"/>
    <mergeCell ref="A26:B26"/>
    <mergeCell ref="A21:B21"/>
    <mergeCell ref="A31:B31"/>
    <mergeCell ref="A25:B25"/>
    <mergeCell ref="A27:B27"/>
    <mergeCell ref="A28:B28"/>
    <mergeCell ref="A29:B29"/>
    <mergeCell ref="A30:B30"/>
    <mergeCell ref="P47:P48"/>
    <mergeCell ref="A48:B48"/>
    <mergeCell ref="A7:B7"/>
    <mergeCell ref="A49:B49"/>
    <mergeCell ref="A12:B12"/>
    <mergeCell ref="A18:B18"/>
    <mergeCell ref="A13:B13"/>
    <mergeCell ref="A14:B14"/>
    <mergeCell ref="A17:B17"/>
    <mergeCell ref="C47:K47"/>
    <mergeCell ref="A16:B16"/>
    <mergeCell ref="A11:B11"/>
    <mergeCell ref="A8:B8"/>
    <mergeCell ref="A9:B9"/>
    <mergeCell ref="A10:B10"/>
    <mergeCell ref="L47:N47"/>
    <mergeCell ref="A47:B47"/>
    <mergeCell ref="A65:B65"/>
    <mergeCell ref="A56:B56"/>
    <mergeCell ref="A57:B57"/>
    <mergeCell ref="A58:B58"/>
    <mergeCell ref="A59:B59"/>
    <mergeCell ref="A60:B60"/>
    <mergeCell ref="A61:B61"/>
    <mergeCell ref="A77:B77"/>
    <mergeCell ref="A64:B64"/>
    <mergeCell ref="A69:B69"/>
    <mergeCell ref="L69:N69"/>
    <mergeCell ref="P69:P70"/>
    <mergeCell ref="A70:B70"/>
    <mergeCell ref="A71:B71"/>
    <mergeCell ref="C69:K69"/>
    <mergeCell ref="A72:B72"/>
    <mergeCell ref="A73:B73"/>
    <mergeCell ref="A74:B74"/>
    <mergeCell ref="A75:B75"/>
    <mergeCell ref="A76:B76"/>
    <mergeCell ref="A84:B84"/>
    <mergeCell ref="A85:B85"/>
    <mergeCell ref="A87:B87"/>
    <mergeCell ref="A78:B78"/>
    <mergeCell ref="A79:B79"/>
    <mergeCell ref="A80:B80"/>
    <mergeCell ref="A81:B81"/>
    <mergeCell ref="A82:B82"/>
    <mergeCell ref="A83:B83"/>
    <mergeCell ref="A86:B86"/>
  </mergeCells>
  <phoneticPr fontId="2"/>
  <printOptions horizontalCentered="1"/>
  <pageMargins left="0.59055118110236227" right="0.24" top="0.59055118110236227" bottom="0.59055118110236227" header="0.51181102362204722" footer="0.51181102362204722"/>
  <pageSetup paperSize="9" scale="4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17FEF-AD09-4C58-91EA-E60FD3E3DF6F}">
  <sheetPr codeName="Sheet2"/>
  <dimension ref="A1:P118"/>
  <sheetViews>
    <sheetView view="pageBreakPreview" topLeftCell="A54" zoomScale="55" zoomScaleNormal="60" zoomScaleSheetLayoutView="55" workbookViewId="0">
      <selection activeCell="A45" sqref="A45:XFD45"/>
    </sheetView>
  </sheetViews>
  <sheetFormatPr defaultColWidth="9" defaultRowHeight="13.5" x14ac:dyDescent="0.15"/>
  <cols>
    <col min="1" max="1" width="9" style="1"/>
    <col min="2" max="2" width="11.875" style="1" customWidth="1"/>
    <col min="3" max="3" width="14.125" style="1" customWidth="1"/>
    <col min="4" max="4" width="14" style="1" customWidth="1"/>
    <col min="5" max="5" width="14.125" style="1" customWidth="1"/>
    <col min="6" max="14" width="14" style="1" customWidth="1"/>
    <col min="15" max="15" width="3.125" style="1" customWidth="1"/>
    <col min="16" max="16" width="19.625" style="1" bestFit="1" customWidth="1"/>
    <col min="17" max="17" width="11.625" style="1" bestFit="1" customWidth="1"/>
    <col min="18" max="18" width="12.875" style="1" bestFit="1" customWidth="1"/>
    <col min="19" max="16384" width="9" style="1"/>
  </cols>
  <sheetData>
    <row r="1" spans="1:16" ht="24" x14ac:dyDescent="0.25">
      <c r="A1" s="3" t="s">
        <v>40</v>
      </c>
    </row>
    <row r="2" spans="1:16" ht="21" customHeight="1" x14ac:dyDescent="0.15"/>
    <row r="3" spans="1:16" ht="21" customHeight="1" x14ac:dyDescent="0.15">
      <c r="A3" s="10" t="s">
        <v>41</v>
      </c>
      <c r="B3" s="9"/>
      <c r="C3" s="16"/>
      <c r="D3" s="16"/>
      <c r="E3" s="16"/>
      <c r="F3" s="16"/>
      <c r="G3" s="16"/>
      <c r="H3" s="16"/>
      <c r="I3" s="16"/>
      <c r="J3" s="16"/>
      <c r="K3" s="16"/>
      <c r="L3" s="16"/>
      <c r="M3" s="16"/>
      <c r="N3" s="16"/>
      <c r="O3" s="15"/>
      <c r="P3" s="17" t="s">
        <v>1</v>
      </c>
    </row>
    <row r="4" spans="1:16" ht="21" customHeight="1" x14ac:dyDescent="0.15">
      <c r="A4" s="49" t="s">
        <v>2</v>
      </c>
      <c r="B4" s="50"/>
      <c r="C4" s="19" t="s">
        <v>42</v>
      </c>
      <c r="D4" s="20"/>
      <c r="E4" s="20"/>
      <c r="F4" s="20"/>
      <c r="G4" s="20"/>
      <c r="H4" s="20"/>
      <c r="I4" s="20"/>
      <c r="J4" s="20"/>
      <c r="K4" s="21"/>
      <c r="L4" s="19" t="s">
        <v>43</v>
      </c>
      <c r="M4" s="20"/>
      <c r="N4" s="21"/>
      <c r="O4" s="15"/>
      <c r="P4" s="54" t="s">
        <v>3</v>
      </c>
    </row>
    <row r="5" spans="1:16" ht="21" customHeight="1" x14ac:dyDescent="0.15">
      <c r="A5" s="55" t="s">
        <v>4</v>
      </c>
      <c r="B5" s="56"/>
      <c r="C5" s="28" t="s">
        <v>5</v>
      </c>
      <c r="D5" s="28" t="s">
        <v>6</v>
      </c>
      <c r="E5" s="28" t="s">
        <v>7</v>
      </c>
      <c r="F5" s="28" t="s">
        <v>8</v>
      </c>
      <c r="G5" s="28" t="s">
        <v>9</v>
      </c>
      <c r="H5" s="28" t="s">
        <v>10</v>
      </c>
      <c r="I5" s="28" t="s">
        <v>11</v>
      </c>
      <c r="J5" s="28" t="s">
        <v>12</v>
      </c>
      <c r="K5" s="28" t="s">
        <v>13</v>
      </c>
      <c r="L5" s="28" t="s">
        <v>14</v>
      </c>
      <c r="M5" s="28" t="s">
        <v>15</v>
      </c>
      <c r="N5" s="28" t="s">
        <v>16</v>
      </c>
      <c r="O5" s="15"/>
      <c r="P5" s="54"/>
    </row>
    <row r="6" spans="1:16" ht="21" customHeight="1" x14ac:dyDescent="0.15">
      <c r="A6" s="47" t="s">
        <v>17</v>
      </c>
      <c r="B6" s="48"/>
      <c r="C6" s="30">
        <v>3601291.986</v>
      </c>
      <c r="D6" s="30">
        <v>2446471.1429999988</v>
      </c>
      <c r="E6" s="31">
        <v>2818837.3790000007</v>
      </c>
      <c r="F6" s="31">
        <v>2532105.3450000025</v>
      </c>
      <c r="G6" s="31">
        <v>2538026.7319999989</v>
      </c>
      <c r="H6" s="31">
        <v>2823998.425999999</v>
      </c>
      <c r="I6" s="31">
        <v>3226405.4800000004</v>
      </c>
      <c r="J6" s="31">
        <v>4285563.6779999994</v>
      </c>
      <c r="K6" s="31">
        <v>5646444.9389999993</v>
      </c>
      <c r="L6" s="31">
        <v>2172009.2670000009</v>
      </c>
      <c r="M6" s="31">
        <v>3050828.9809999987</v>
      </c>
      <c r="N6" s="31">
        <v>3155043.765000008</v>
      </c>
      <c r="O6" s="32"/>
      <c r="P6" s="31">
        <f>SUM(C6:N6)</f>
        <v>38297027.121000007</v>
      </c>
    </row>
    <row r="7" spans="1:16" ht="21" customHeight="1" x14ac:dyDescent="0.15">
      <c r="A7" s="47" t="s">
        <v>18</v>
      </c>
      <c r="B7" s="48"/>
      <c r="C7" s="30">
        <v>184185.61700000003</v>
      </c>
      <c r="D7" s="30">
        <v>126010.91299999994</v>
      </c>
      <c r="E7" s="31">
        <v>144128.06100000005</v>
      </c>
      <c r="F7" s="31">
        <v>159634.70400000003</v>
      </c>
      <c r="G7" s="31">
        <v>129672.75</v>
      </c>
      <c r="H7" s="31">
        <v>135724.49899999995</v>
      </c>
      <c r="I7" s="31">
        <v>160420.65599999996</v>
      </c>
      <c r="J7" s="31">
        <v>177801.69500000007</v>
      </c>
      <c r="K7" s="31">
        <v>216461.42699999991</v>
      </c>
      <c r="L7" s="31">
        <v>118359.02200000011</v>
      </c>
      <c r="M7" s="31">
        <v>142264.79099999974</v>
      </c>
      <c r="N7" s="31">
        <v>161643.09200000018</v>
      </c>
      <c r="O7" s="32"/>
      <c r="P7" s="31">
        <f>SUM(C7:N7)</f>
        <v>1856307.227</v>
      </c>
    </row>
    <row r="8" spans="1:16" ht="21" customHeight="1" x14ac:dyDescent="0.15">
      <c r="A8" s="57" t="s">
        <v>19</v>
      </c>
      <c r="B8" s="58"/>
      <c r="C8" s="30">
        <v>6295713.6529999999</v>
      </c>
      <c r="D8" s="30">
        <v>5673754.9959999984</v>
      </c>
      <c r="E8" s="31">
        <v>5551884.4420000035</v>
      </c>
      <c r="F8" s="31">
        <v>5530338.8649999984</v>
      </c>
      <c r="G8" s="31">
        <v>5208426.5789999999</v>
      </c>
      <c r="H8" s="33">
        <v>4995677.0669999979</v>
      </c>
      <c r="I8" s="31">
        <v>5075758.7650000006</v>
      </c>
      <c r="J8" s="31">
        <v>5493891.8790000007</v>
      </c>
      <c r="K8" s="31">
        <v>6250223.2470000014</v>
      </c>
      <c r="L8" s="31">
        <v>3573071.748999998</v>
      </c>
      <c r="M8" s="31">
        <v>4989283.0239999965</v>
      </c>
      <c r="N8" s="31">
        <v>5362583.8150000051</v>
      </c>
      <c r="O8" s="32"/>
      <c r="P8" s="33">
        <f>SUM(C8:N8)</f>
        <v>64000608.081</v>
      </c>
    </row>
    <row r="9" spans="1:16" ht="21" customHeight="1" x14ac:dyDescent="0.15">
      <c r="A9" s="57" t="s">
        <v>20</v>
      </c>
      <c r="B9" s="58"/>
      <c r="C9" s="30">
        <v>7405418.9309999999</v>
      </c>
      <c r="D9" s="30">
        <v>5818175.5290000029</v>
      </c>
      <c r="E9" s="31">
        <v>7351616.4759999979</v>
      </c>
      <c r="F9" s="31">
        <v>6976205.5059999973</v>
      </c>
      <c r="G9" s="31">
        <v>6500259.7139999978</v>
      </c>
      <c r="H9" s="33">
        <v>6723418.4959999993</v>
      </c>
      <c r="I9" s="31">
        <v>7380602.8049999997</v>
      </c>
      <c r="J9" s="31">
        <v>8670563.0160000026</v>
      </c>
      <c r="K9" s="31">
        <v>9912463.7810000032</v>
      </c>
      <c r="L9" s="31">
        <v>4828886.262000002</v>
      </c>
      <c r="M9" s="31">
        <v>6815839.825000003</v>
      </c>
      <c r="N9" s="31">
        <v>7512217.050999999</v>
      </c>
      <c r="O9" s="32"/>
      <c r="P9" s="33">
        <f>SUM(C9:N9)</f>
        <v>85895667.392000005</v>
      </c>
    </row>
    <row r="10" spans="1:16" ht="21" customHeight="1" x14ac:dyDescent="0.15">
      <c r="A10" s="47" t="s">
        <v>21</v>
      </c>
      <c r="B10" s="48"/>
      <c r="C10" s="30">
        <v>163526.111</v>
      </c>
      <c r="D10" s="30">
        <v>128611.948</v>
      </c>
      <c r="E10" s="31">
        <v>142150.761</v>
      </c>
      <c r="F10" s="31">
        <v>157544.891</v>
      </c>
      <c r="G10" s="31">
        <v>143459.23800000001</v>
      </c>
      <c r="H10" s="33">
        <v>148983.58400000003</v>
      </c>
      <c r="I10" s="31">
        <v>174013.46600000001</v>
      </c>
      <c r="J10" s="31">
        <v>175125.52300000004</v>
      </c>
      <c r="K10" s="31">
        <v>205030.83099999977</v>
      </c>
      <c r="L10" s="31">
        <v>116739.32200000016</v>
      </c>
      <c r="M10" s="31">
        <v>135388.23499999987</v>
      </c>
      <c r="N10" s="31">
        <v>154798.05200000014</v>
      </c>
      <c r="O10" s="32"/>
      <c r="P10" s="33">
        <f t="shared" ref="P10:P19" si="0">SUM(C10:N10)</f>
        <v>1845371.9620000001</v>
      </c>
    </row>
    <row r="11" spans="1:16" ht="21" customHeight="1" x14ac:dyDescent="0.15">
      <c r="A11" s="47" t="s">
        <v>22</v>
      </c>
      <c r="B11" s="48"/>
      <c r="C11" s="30">
        <v>37090862.442999996</v>
      </c>
      <c r="D11" s="30">
        <v>37522716.217000015</v>
      </c>
      <c r="E11" s="31">
        <v>40889796.677999988</v>
      </c>
      <c r="F11" s="31">
        <v>43907133.217999995</v>
      </c>
      <c r="G11" s="31">
        <v>41149259.129000008</v>
      </c>
      <c r="H11" s="33">
        <v>37216040.490999997</v>
      </c>
      <c r="I11" s="31">
        <v>33932667.013999999</v>
      </c>
      <c r="J11" s="31">
        <v>38389312.680000007</v>
      </c>
      <c r="K11" s="31">
        <v>43984441.507000029</v>
      </c>
      <c r="L11" s="31">
        <v>22137123.709999979</v>
      </c>
      <c r="M11" s="31">
        <v>28114720.699999988</v>
      </c>
      <c r="N11" s="31">
        <v>34159132.338999987</v>
      </c>
      <c r="O11" s="32"/>
      <c r="P11" s="31">
        <f t="shared" si="0"/>
        <v>438493206.12599999</v>
      </c>
    </row>
    <row r="12" spans="1:16" ht="21" customHeight="1" x14ac:dyDescent="0.15">
      <c r="A12" s="47" t="s">
        <v>23</v>
      </c>
      <c r="B12" s="48"/>
      <c r="C12" s="30">
        <v>814775.26199999999</v>
      </c>
      <c r="D12" s="30">
        <v>593417.35499999986</v>
      </c>
      <c r="E12" s="31">
        <v>708372.76600000006</v>
      </c>
      <c r="F12" s="31">
        <v>733475.04400000023</v>
      </c>
      <c r="G12" s="31">
        <v>691343.09899999993</v>
      </c>
      <c r="H12" s="31">
        <v>719026.60199999949</v>
      </c>
      <c r="I12" s="31">
        <v>971078.12200000044</v>
      </c>
      <c r="J12" s="31">
        <v>1023482.5470000003</v>
      </c>
      <c r="K12" s="31">
        <v>1193728.6179999989</v>
      </c>
      <c r="L12" s="31">
        <v>578115.97500000149</v>
      </c>
      <c r="M12" s="31">
        <v>805627.84499999881</v>
      </c>
      <c r="N12" s="31">
        <v>824885.69400000013</v>
      </c>
      <c r="O12" s="32"/>
      <c r="P12" s="31">
        <f t="shared" si="0"/>
        <v>9657328.9289999995</v>
      </c>
    </row>
    <row r="13" spans="1:16" ht="21" customHeight="1" x14ac:dyDescent="0.15">
      <c r="A13" s="47" t="s">
        <v>24</v>
      </c>
      <c r="B13" s="48"/>
      <c r="C13" s="30">
        <v>46180.737000000001</v>
      </c>
      <c r="D13" s="30">
        <v>33601.501999999986</v>
      </c>
      <c r="E13" s="31">
        <v>54036.268000000025</v>
      </c>
      <c r="F13" s="31">
        <v>54135.014999999985</v>
      </c>
      <c r="G13" s="31">
        <v>131454.87700000004</v>
      </c>
      <c r="H13" s="31">
        <v>124435.21999999997</v>
      </c>
      <c r="I13" s="31">
        <v>68466.486000000034</v>
      </c>
      <c r="J13" s="31">
        <v>77895.275999999896</v>
      </c>
      <c r="K13" s="31">
        <v>98366.149000000092</v>
      </c>
      <c r="L13" s="31">
        <v>44447.690999999992</v>
      </c>
      <c r="M13" s="31">
        <v>83818.373000000021</v>
      </c>
      <c r="N13" s="31">
        <v>56813.341999999946</v>
      </c>
      <c r="O13" s="32"/>
      <c r="P13" s="31">
        <f t="shared" si="0"/>
        <v>873650.93599999999</v>
      </c>
    </row>
    <row r="14" spans="1:16" ht="21" customHeight="1" x14ac:dyDescent="0.15">
      <c r="A14" s="47" t="s">
        <v>25</v>
      </c>
      <c r="B14" s="48"/>
      <c r="C14" s="30">
        <v>4805234.1729999986</v>
      </c>
      <c r="D14" s="30">
        <v>4604943.5480000004</v>
      </c>
      <c r="E14" s="31">
        <v>5000187.6559999995</v>
      </c>
      <c r="F14" s="31">
        <v>4659576.6239999998</v>
      </c>
      <c r="G14" s="31">
        <v>4543691.8969999999</v>
      </c>
      <c r="H14" s="31">
        <v>3864816.7919999994</v>
      </c>
      <c r="I14" s="31">
        <v>4592724.6460000016</v>
      </c>
      <c r="J14" s="31">
        <v>4861418.382000003</v>
      </c>
      <c r="K14" s="31">
        <v>5718027.3889999986</v>
      </c>
      <c r="L14" s="31">
        <v>3557683.4809999987</v>
      </c>
      <c r="M14" s="31">
        <v>4611300.8589999974</v>
      </c>
      <c r="N14" s="31">
        <v>5786534.5200000033</v>
      </c>
      <c r="O14" s="32"/>
      <c r="P14" s="31">
        <f t="shared" si="0"/>
        <v>56606139.967</v>
      </c>
    </row>
    <row r="15" spans="1:16" ht="21" customHeight="1" x14ac:dyDescent="0.15">
      <c r="A15" s="47" t="s">
        <v>26</v>
      </c>
      <c r="B15" s="48"/>
      <c r="C15" s="30">
        <v>151768.86200000002</v>
      </c>
      <c r="D15" s="30">
        <v>126302.64999999997</v>
      </c>
      <c r="E15" s="31">
        <v>136674.02600000001</v>
      </c>
      <c r="F15" s="31">
        <v>62455.825000000012</v>
      </c>
      <c r="G15" s="31">
        <v>79642.499000000069</v>
      </c>
      <c r="H15" s="31">
        <v>91483.973999999929</v>
      </c>
      <c r="I15" s="31">
        <v>96689.816999999923</v>
      </c>
      <c r="J15" s="31">
        <v>100122.20400000003</v>
      </c>
      <c r="K15" s="31">
        <v>135688.81500000006</v>
      </c>
      <c r="L15" s="31">
        <v>51072.366999999969</v>
      </c>
      <c r="M15" s="31">
        <v>83697.954000000027</v>
      </c>
      <c r="N15" s="31">
        <v>112353.16799999983</v>
      </c>
      <c r="O15" s="32"/>
      <c r="P15" s="31">
        <f t="shared" si="0"/>
        <v>1227952.1609999998</v>
      </c>
    </row>
    <row r="16" spans="1:16" ht="21" customHeight="1" x14ac:dyDescent="0.15">
      <c r="A16" s="47" t="s">
        <v>27</v>
      </c>
      <c r="B16" s="48"/>
      <c r="C16" s="30">
        <v>7569424.5619999999</v>
      </c>
      <c r="D16" s="30">
        <v>7345821.8539999994</v>
      </c>
      <c r="E16" s="31">
        <v>8119530.845999999</v>
      </c>
      <c r="F16" s="31">
        <v>7576920.0650000013</v>
      </c>
      <c r="G16" s="31">
        <v>8943578.7960000038</v>
      </c>
      <c r="H16" s="31">
        <v>8864276.0789999962</v>
      </c>
      <c r="I16" s="31">
        <v>13889885.112000003</v>
      </c>
      <c r="J16" s="31">
        <v>20888734.671999998</v>
      </c>
      <c r="K16" s="31">
        <v>22465949.971000016</v>
      </c>
      <c r="L16" s="31">
        <v>16444804.214999989</v>
      </c>
      <c r="M16" s="31">
        <v>19481925.938000008</v>
      </c>
      <c r="N16" s="31">
        <v>21015408.907999963</v>
      </c>
      <c r="O16" s="32"/>
      <c r="P16" s="31">
        <f t="shared" si="0"/>
        <v>162606261.01799998</v>
      </c>
    </row>
    <row r="17" spans="1:16" ht="21" customHeight="1" x14ac:dyDescent="0.15">
      <c r="A17" s="47" t="s">
        <v>28</v>
      </c>
      <c r="B17" s="48"/>
      <c r="C17" s="30">
        <v>1938385.672</v>
      </c>
      <c r="D17" s="30">
        <v>2376556.7510000002</v>
      </c>
      <c r="E17" s="31">
        <v>2347173.0259999987</v>
      </c>
      <c r="F17" s="31">
        <v>2773916.6570000015</v>
      </c>
      <c r="G17" s="31">
        <v>2646564.7970000003</v>
      </c>
      <c r="H17" s="31">
        <v>2276053.6850000005</v>
      </c>
      <c r="I17" s="31">
        <v>13448.063999999315</v>
      </c>
      <c r="J17" s="31">
        <v>18285.662999998778</v>
      </c>
      <c r="K17" s="31">
        <v>16465.589999999851</v>
      </c>
      <c r="L17" s="31">
        <v>13371.322999998927</v>
      </c>
      <c r="M17" s="31">
        <v>11684.313000002876</v>
      </c>
      <c r="N17" s="31">
        <v>10742.039999999106</v>
      </c>
      <c r="O17" s="32"/>
      <c r="P17" s="31">
        <f t="shared" si="0"/>
        <v>14442647.581</v>
      </c>
    </row>
    <row r="18" spans="1:16" ht="21" customHeight="1" x14ac:dyDescent="0.15">
      <c r="A18" s="47" t="s">
        <v>29</v>
      </c>
      <c r="B18" s="48"/>
      <c r="C18" s="30">
        <v>7496271.6860000007</v>
      </c>
      <c r="D18" s="30">
        <v>6666906.8880000021</v>
      </c>
      <c r="E18" s="31">
        <v>7250076.6609999966</v>
      </c>
      <c r="F18" s="31">
        <v>7372735.2290000021</v>
      </c>
      <c r="G18" s="31">
        <v>7087371.8039999977</v>
      </c>
      <c r="H18" s="31">
        <v>7513016.813000001</v>
      </c>
      <c r="I18" s="31">
        <v>7474140.810999997</v>
      </c>
      <c r="J18" s="31">
        <v>7468063.7919999957</v>
      </c>
      <c r="K18" s="31">
        <v>7843549.7479999959</v>
      </c>
      <c r="L18" s="31">
        <v>5508519.2520000115</v>
      </c>
      <c r="M18" s="31">
        <v>7049335.8470000029</v>
      </c>
      <c r="N18" s="31">
        <v>8024391.145999983</v>
      </c>
      <c r="O18" s="32"/>
      <c r="P18" s="31">
        <f t="shared" si="0"/>
        <v>86754379.676999986</v>
      </c>
    </row>
    <row r="19" spans="1:16" ht="21" customHeight="1" x14ac:dyDescent="0.15">
      <c r="A19" s="47" t="s">
        <v>30</v>
      </c>
      <c r="B19" s="48"/>
      <c r="C19" s="30">
        <v>18690105.707000002</v>
      </c>
      <c r="D19" s="30">
        <v>17457760.855999991</v>
      </c>
      <c r="E19" s="31">
        <v>18881255.035000004</v>
      </c>
      <c r="F19" s="31">
        <v>19618184.332999997</v>
      </c>
      <c r="G19" s="31">
        <v>21625493.561000004</v>
      </c>
      <c r="H19" s="31">
        <v>19012314.713</v>
      </c>
      <c r="I19" s="31">
        <v>6866888.0879999995</v>
      </c>
      <c r="J19" s="31">
        <v>6774882.1560000032</v>
      </c>
      <c r="K19" s="31">
        <v>7515672.954000026</v>
      </c>
      <c r="L19" s="31">
        <v>5199108.2839999795</v>
      </c>
      <c r="M19" s="31">
        <v>5838367.7779999673</v>
      </c>
      <c r="N19" s="31">
        <v>6187682.3930000365</v>
      </c>
      <c r="O19" s="32"/>
      <c r="P19" s="31">
        <f t="shared" si="0"/>
        <v>153667715.85800001</v>
      </c>
    </row>
    <row r="20" spans="1:16" ht="21" customHeight="1" x14ac:dyDescent="0.15">
      <c r="A20" s="47" t="s">
        <v>31</v>
      </c>
      <c r="B20" s="48"/>
      <c r="C20" s="30">
        <v>3352.9079999999999</v>
      </c>
      <c r="D20" s="30">
        <v>2566.1799999999998</v>
      </c>
      <c r="E20" s="31">
        <v>2966.0470000000005</v>
      </c>
      <c r="F20" s="31">
        <v>3187.0150000000012</v>
      </c>
      <c r="G20" s="31">
        <v>2404.9479999999985</v>
      </c>
      <c r="H20" s="31">
        <v>2632.2519999999986</v>
      </c>
      <c r="I20" s="31">
        <v>3201.734000000004</v>
      </c>
      <c r="J20" s="31">
        <v>5393.7969999999987</v>
      </c>
      <c r="K20" s="31">
        <v>6350.0679999999957</v>
      </c>
      <c r="L20" s="31">
        <v>1950.3650000000016</v>
      </c>
      <c r="M20" s="31">
        <v>1993.9879999999976</v>
      </c>
      <c r="N20" s="31">
        <v>3110.1790000000037</v>
      </c>
      <c r="O20" s="32"/>
      <c r="P20" s="31">
        <f>SUM(C20:N20)</f>
        <v>39109.481</v>
      </c>
    </row>
    <row r="21" spans="1:16" ht="21" customHeight="1" x14ac:dyDescent="0.15">
      <c r="A21" s="47" t="s">
        <v>32</v>
      </c>
      <c r="B21" s="48"/>
      <c r="C21" s="30">
        <v>96256498.310000002</v>
      </c>
      <c r="D21" s="30">
        <v>90923618.329999983</v>
      </c>
      <c r="E21" s="31">
        <v>99398686.238000035</v>
      </c>
      <c r="F21" s="31">
        <v>102117548.22600001</v>
      </c>
      <c r="G21" s="31">
        <v>101420565.713</v>
      </c>
      <c r="H21" s="31">
        <v>94511898.692999959</v>
      </c>
      <c r="I21" s="31">
        <v>83926391.065999985</v>
      </c>
      <c r="J21" s="31">
        <v>98410537.011000037</v>
      </c>
      <c r="K21" s="31">
        <v>111208864.98299992</v>
      </c>
      <c r="L21" s="31">
        <v>64345262.285000086</v>
      </c>
      <c r="M21" s="31">
        <v>81216078.450999975</v>
      </c>
      <c r="N21" s="31">
        <v>92527339.503999949</v>
      </c>
      <c r="O21" s="32"/>
      <c r="P21" s="31">
        <f>SUM(C21:N21)</f>
        <v>1116263288.8099999</v>
      </c>
    </row>
    <row r="22" spans="1:16" ht="21" customHeight="1" x14ac:dyDescent="0.15">
      <c r="C22" s="15"/>
      <c r="D22" s="15"/>
      <c r="E22" s="15"/>
      <c r="F22" s="15"/>
      <c r="G22" s="15"/>
      <c r="H22" s="15"/>
      <c r="I22" s="15"/>
      <c r="J22" s="15"/>
      <c r="K22" s="15"/>
      <c r="L22" s="15"/>
      <c r="M22" s="15"/>
      <c r="N22" s="15"/>
      <c r="O22" s="15"/>
      <c r="P22" s="15"/>
    </row>
    <row r="23" spans="1:16" ht="21" customHeight="1" x14ac:dyDescent="0.15">
      <c r="C23" s="15"/>
      <c r="D23" s="15"/>
      <c r="E23" s="15"/>
      <c r="F23" s="15"/>
      <c r="G23" s="15"/>
      <c r="H23" s="15"/>
      <c r="I23" s="15"/>
      <c r="J23" s="15"/>
      <c r="K23" s="15"/>
      <c r="L23" s="15"/>
      <c r="M23" s="15"/>
      <c r="N23" s="15"/>
      <c r="O23" s="15"/>
      <c r="P23" s="15"/>
    </row>
    <row r="24" spans="1:16" ht="21" customHeight="1" x14ac:dyDescent="0.15">
      <c r="A24" s="10" t="s">
        <v>44</v>
      </c>
      <c r="B24" s="9"/>
      <c r="C24" s="16"/>
      <c r="D24" s="16"/>
      <c r="E24" s="16"/>
      <c r="F24" s="16"/>
      <c r="G24" s="16"/>
      <c r="H24" s="16"/>
      <c r="I24" s="16"/>
      <c r="J24" s="16"/>
      <c r="K24" s="16"/>
      <c r="L24" s="16"/>
      <c r="M24" s="16"/>
      <c r="N24" s="16"/>
      <c r="O24" s="15"/>
      <c r="P24" s="17" t="s">
        <v>1</v>
      </c>
    </row>
    <row r="25" spans="1:16" ht="21" customHeight="1" x14ac:dyDescent="0.15">
      <c r="A25" s="49" t="s">
        <v>2</v>
      </c>
      <c r="B25" s="50"/>
      <c r="C25" s="51" t="s">
        <v>45</v>
      </c>
      <c r="D25" s="52"/>
      <c r="E25" s="52"/>
      <c r="F25" s="52"/>
      <c r="G25" s="52"/>
      <c r="H25" s="52"/>
      <c r="I25" s="52"/>
      <c r="J25" s="52"/>
      <c r="K25" s="53"/>
      <c r="L25" s="51" t="s">
        <v>46</v>
      </c>
      <c r="M25" s="52"/>
      <c r="N25" s="53"/>
      <c r="O25" s="15"/>
      <c r="P25" s="54" t="s">
        <v>3</v>
      </c>
    </row>
    <row r="26" spans="1:16" ht="21" customHeight="1" x14ac:dyDescent="0.15">
      <c r="A26" s="55" t="s">
        <v>4</v>
      </c>
      <c r="B26" s="56"/>
      <c r="C26" s="28" t="s">
        <v>5</v>
      </c>
      <c r="D26" s="28" t="s">
        <v>6</v>
      </c>
      <c r="E26" s="28" t="s">
        <v>7</v>
      </c>
      <c r="F26" s="28" t="s">
        <v>8</v>
      </c>
      <c r="G26" s="28" t="s">
        <v>9</v>
      </c>
      <c r="H26" s="28" t="s">
        <v>10</v>
      </c>
      <c r="I26" s="28" t="s">
        <v>11</v>
      </c>
      <c r="J26" s="28" t="s">
        <v>12</v>
      </c>
      <c r="K26" s="28" t="s">
        <v>13</v>
      </c>
      <c r="L26" s="28" t="s">
        <v>14</v>
      </c>
      <c r="M26" s="28" t="s">
        <v>15</v>
      </c>
      <c r="N26" s="28" t="s">
        <v>16</v>
      </c>
      <c r="O26" s="15"/>
      <c r="P26" s="54"/>
    </row>
    <row r="27" spans="1:16" ht="21" customHeight="1" x14ac:dyDescent="0.15">
      <c r="A27" s="47" t="s">
        <v>17</v>
      </c>
      <c r="B27" s="48"/>
      <c r="C27" s="30">
        <v>3395979.2180000003</v>
      </c>
      <c r="D27" s="30">
        <v>2468228.3389999997</v>
      </c>
      <c r="E27" s="31">
        <v>2472135.3039999995</v>
      </c>
      <c r="F27" s="31">
        <v>2525605.188000001</v>
      </c>
      <c r="G27" s="31">
        <v>2192536.4920000006</v>
      </c>
      <c r="H27" s="31">
        <v>2543331.0900000017</v>
      </c>
      <c r="I27" s="31">
        <v>3392581.196999995</v>
      </c>
      <c r="J27" s="31">
        <v>4066812.7800000086</v>
      </c>
      <c r="K27" s="31">
        <v>5429097.0489999875</v>
      </c>
      <c r="L27" s="31">
        <v>2326808.9470000044</v>
      </c>
      <c r="M27" s="31">
        <v>2956739.3010000028</v>
      </c>
      <c r="N27" s="31">
        <v>3127263.3769999966</v>
      </c>
      <c r="O27" s="32"/>
      <c r="P27" s="31">
        <f>SUM(C27:N27)</f>
        <v>36897118.281999998</v>
      </c>
    </row>
    <row r="28" spans="1:16" ht="21" customHeight="1" x14ac:dyDescent="0.15">
      <c r="A28" s="47" t="s">
        <v>18</v>
      </c>
      <c r="B28" s="48"/>
      <c r="C28" s="30">
        <v>180181.715</v>
      </c>
      <c r="D28" s="30">
        <v>141176.90800000002</v>
      </c>
      <c r="E28" s="31">
        <v>136339.08500000002</v>
      </c>
      <c r="F28" s="31">
        <v>149282.74999999994</v>
      </c>
      <c r="G28" s="31">
        <v>122525.95999999996</v>
      </c>
      <c r="H28" s="31">
        <v>125297.36599999992</v>
      </c>
      <c r="I28" s="31">
        <v>168304.57600000012</v>
      </c>
      <c r="J28" s="31">
        <v>149168.24599999993</v>
      </c>
      <c r="K28" s="31">
        <v>209043.63600000017</v>
      </c>
      <c r="L28" s="31">
        <v>105136.56999999983</v>
      </c>
      <c r="M28" s="31">
        <v>132869.25699999998</v>
      </c>
      <c r="N28" s="31">
        <v>151612.11400000006</v>
      </c>
      <c r="O28" s="32"/>
      <c r="P28" s="31">
        <f t="shared" ref="P28:P42" si="1">SUM(C28:N28)</f>
        <v>1770938.183</v>
      </c>
    </row>
    <row r="29" spans="1:16" ht="21" customHeight="1" x14ac:dyDescent="0.15">
      <c r="A29" s="57" t="s">
        <v>19</v>
      </c>
      <c r="B29" s="58"/>
      <c r="C29" s="30">
        <v>6746753.2709999988</v>
      </c>
      <c r="D29" s="30">
        <v>5465833.0040000016</v>
      </c>
      <c r="E29" s="31">
        <v>5081249.3249999974</v>
      </c>
      <c r="F29" s="31">
        <v>5630969.8950000033</v>
      </c>
      <c r="G29" s="31">
        <v>4796503.1550000049</v>
      </c>
      <c r="H29" s="33">
        <v>4824617.3469999917</v>
      </c>
      <c r="I29" s="31">
        <v>5127001.8949999996</v>
      </c>
      <c r="J29" s="31">
        <v>5383708.9459999949</v>
      </c>
      <c r="K29" s="31">
        <v>5705266.851000011</v>
      </c>
      <c r="L29" s="31">
        <v>3919073.8489999995</v>
      </c>
      <c r="M29" s="31">
        <v>4447761.3710000142</v>
      </c>
      <c r="N29" s="31">
        <v>5123333.3259999752</v>
      </c>
      <c r="O29" s="32"/>
      <c r="P29" s="33">
        <f t="shared" si="1"/>
        <v>62252072.234999992</v>
      </c>
    </row>
    <row r="30" spans="1:16" ht="21" customHeight="1" x14ac:dyDescent="0.15">
      <c r="A30" s="57" t="s">
        <v>20</v>
      </c>
      <c r="B30" s="58"/>
      <c r="C30" s="30">
        <v>8310540.8840000005</v>
      </c>
      <c r="D30" s="30">
        <v>6243783.6770000001</v>
      </c>
      <c r="E30" s="31">
        <v>6739558.0030000024</v>
      </c>
      <c r="F30" s="31">
        <v>7558576.0920000002</v>
      </c>
      <c r="G30" s="31">
        <v>5766161.0559999943</v>
      </c>
      <c r="H30" s="33">
        <v>6507067.4110000059</v>
      </c>
      <c r="I30" s="31">
        <v>7678605.5050000027</v>
      </c>
      <c r="J30" s="31">
        <v>8350613.7819999978</v>
      </c>
      <c r="K30" s="31">
        <v>9672876.4019999877</v>
      </c>
      <c r="L30" s="31">
        <v>5055163.4400000125</v>
      </c>
      <c r="M30" s="31">
        <v>6512838.1439999938</v>
      </c>
      <c r="N30" s="31">
        <v>7291280.0690000057</v>
      </c>
      <c r="O30" s="32"/>
      <c r="P30" s="33">
        <f t="shared" si="1"/>
        <v>85687064.465000004</v>
      </c>
    </row>
    <row r="31" spans="1:16" ht="21" customHeight="1" x14ac:dyDescent="0.15">
      <c r="A31" s="47" t="s">
        <v>21</v>
      </c>
      <c r="B31" s="48"/>
      <c r="C31" s="30">
        <v>171538.899</v>
      </c>
      <c r="D31" s="30">
        <v>140096.77400000006</v>
      </c>
      <c r="E31" s="31">
        <v>139253.2589999999</v>
      </c>
      <c r="F31" s="31">
        <v>168046.76000000007</v>
      </c>
      <c r="G31" s="31">
        <v>131916.09999999998</v>
      </c>
      <c r="H31" s="33">
        <v>149252.72999999986</v>
      </c>
      <c r="I31" s="31">
        <v>172416.49399999995</v>
      </c>
      <c r="J31" s="31">
        <v>187818.4430000002</v>
      </c>
      <c r="K31" s="31">
        <v>185375.63800000004</v>
      </c>
      <c r="L31" s="31">
        <v>123137.20300000021</v>
      </c>
      <c r="M31" s="31">
        <v>133072.63599999971</v>
      </c>
      <c r="N31" s="31">
        <v>154911.01399999997</v>
      </c>
      <c r="O31" s="32"/>
      <c r="P31" s="33">
        <f t="shared" si="1"/>
        <v>1856835.95</v>
      </c>
    </row>
    <row r="32" spans="1:16" ht="21" customHeight="1" x14ac:dyDescent="0.15">
      <c r="A32" s="47" t="s">
        <v>22</v>
      </c>
      <c r="B32" s="48"/>
      <c r="C32" s="30">
        <v>37488922.389999993</v>
      </c>
      <c r="D32" s="30">
        <v>35540814.626000009</v>
      </c>
      <c r="E32" s="31">
        <v>36087950.06400001</v>
      </c>
      <c r="F32" s="31">
        <v>45400173.335999995</v>
      </c>
      <c r="G32" s="31">
        <v>37389717.562999994</v>
      </c>
      <c r="H32" s="33">
        <v>31920971.540999979</v>
      </c>
      <c r="I32" s="31">
        <v>37003849.990000039</v>
      </c>
      <c r="J32" s="31">
        <v>36809287.44600001</v>
      </c>
      <c r="K32" s="31">
        <v>44139897.124000013</v>
      </c>
      <c r="L32" s="31">
        <v>24849363.436999977</v>
      </c>
      <c r="M32" s="31">
        <v>30030254.66899997</v>
      </c>
      <c r="N32" s="31">
        <v>40761768.935000062</v>
      </c>
      <c r="O32" s="32"/>
      <c r="P32" s="31">
        <f t="shared" si="1"/>
        <v>437422971.12100005</v>
      </c>
    </row>
    <row r="33" spans="1:16" ht="21" customHeight="1" x14ac:dyDescent="0.15">
      <c r="A33" s="47" t="s">
        <v>23</v>
      </c>
      <c r="B33" s="48"/>
      <c r="C33" s="30">
        <v>971892.80900000001</v>
      </c>
      <c r="D33" s="30">
        <v>669035.24899999995</v>
      </c>
      <c r="E33" s="31">
        <v>688760.61000000057</v>
      </c>
      <c r="F33" s="31">
        <v>778966.51099999947</v>
      </c>
      <c r="G33" s="31">
        <v>655772.58499999996</v>
      </c>
      <c r="H33" s="31">
        <v>721453.41800000006</v>
      </c>
      <c r="I33" s="31">
        <v>950560.58899999876</v>
      </c>
      <c r="J33" s="31">
        <v>923199.61800000351</v>
      </c>
      <c r="K33" s="31">
        <v>1065922.6039999956</v>
      </c>
      <c r="L33" s="31">
        <v>663584.73000000138</v>
      </c>
      <c r="M33" s="31">
        <v>797087.22800000012</v>
      </c>
      <c r="N33" s="31">
        <v>823757.67399999872</v>
      </c>
      <c r="O33" s="32"/>
      <c r="P33" s="31">
        <f t="shared" si="1"/>
        <v>9709993.6249999981</v>
      </c>
    </row>
    <row r="34" spans="1:16" ht="21" customHeight="1" x14ac:dyDescent="0.15">
      <c r="A34" s="47" t="s">
        <v>24</v>
      </c>
      <c r="B34" s="48"/>
      <c r="C34" s="30">
        <v>67122.118999999992</v>
      </c>
      <c r="D34" s="30">
        <v>67041.265999999989</v>
      </c>
      <c r="E34" s="31">
        <v>72792.885999999999</v>
      </c>
      <c r="F34" s="31">
        <v>83599.267999999953</v>
      </c>
      <c r="G34" s="31">
        <v>67214.191999999981</v>
      </c>
      <c r="H34" s="31">
        <v>59142.064000000071</v>
      </c>
      <c r="I34" s="31">
        <v>85012.105999999971</v>
      </c>
      <c r="J34" s="31">
        <v>104522.49800000025</v>
      </c>
      <c r="K34" s="31">
        <v>110588.49199999985</v>
      </c>
      <c r="L34" s="31">
        <v>59310.547000000137</v>
      </c>
      <c r="M34" s="31">
        <v>60613.644999999786</v>
      </c>
      <c r="N34" s="31">
        <v>82290.15699999989</v>
      </c>
      <c r="O34" s="32"/>
      <c r="P34" s="31">
        <f t="shared" si="1"/>
        <v>919249.23999999987</v>
      </c>
    </row>
    <row r="35" spans="1:16" ht="21" customHeight="1" x14ac:dyDescent="0.15">
      <c r="A35" s="47" t="s">
        <v>25</v>
      </c>
      <c r="B35" s="48"/>
      <c r="C35" s="30">
        <v>4047678.4390000002</v>
      </c>
      <c r="D35" s="30">
        <v>4299239.8929999983</v>
      </c>
      <c r="E35" s="31">
        <v>4691483.757000003</v>
      </c>
      <c r="F35" s="31">
        <v>4867709.5739999972</v>
      </c>
      <c r="G35" s="31">
        <v>4533874.6680000015</v>
      </c>
      <c r="H35" s="31">
        <v>4559781.7730000019</v>
      </c>
      <c r="I35" s="31">
        <v>5039108.2449999973</v>
      </c>
      <c r="J35" s="31">
        <v>4929429.7350000069</v>
      </c>
      <c r="K35" s="31">
        <v>5970551.9019999951</v>
      </c>
      <c r="L35" s="31">
        <v>3213174.9139999971</v>
      </c>
      <c r="M35" s="31">
        <v>3998133.8389999941</v>
      </c>
      <c r="N35" s="31">
        <v>4830894.7320000082</v>
      </c>
      <c r="O35" s="32"/>
      <c r="P35" s="31">
        <f t="shared" si="1"/>
        <v>54981061.471000001</v>
      </c>
    </row>
    <row r="36" spans="1:16" ht="21" customHeight="1" x14ac:dyDescent="0.15">
      <c r="A36" s="47" t="s">
        <v>26</v>
      </c>
      <c r="B36" s="48"/>
      <c r="C36" s="30">
        <v>147760.997</v>
      </c>
      <c r="D36" s="30">
        <v>122733.35399999996</v>
      </c>
      <c r="E36" s="31">
        <v>117395.71100000007</v>
      </c>
      <c r="F36" s="31">
        <v>77603.061999999918</v>
      </c>
      <c r="G36" s="31">
        <v>59473.513999999966</v>
      </c>
      <c r="H36" s="31">
        <v>76525.44299999997</v>
      </c>
      <c r="I36" s="31">
        <v>135713.23100000003</v>
      </c>
      <c r="J36" s="31">
        <v>85725.823000000091</v>
      </c>
      <c r="K36" s="31">
        <v>115917.80599999987</v>
      </c>
      <c r="L36" s="31">
        <v>53054.717999999993</v>
      </c>
      <c r="M36" s="31">
        <v>70496.042000000016</v>
      </c>
      <c r="N36" s="31">
        <v>91767.62900000019</v>
      </c>
      <c r="O36" s="32"/>
      <c r="P36" s="31">
        <f t="shared" si="1"/>
        <v>1154167.33</v>
      </c>
    </row>
    <row r="37" spans="1:16" ht="21" customHeight="1" x14ac:dyDescent="0.15">
      <c r="A37" s="47" t="s">
        <v>27</v>
      </c>
      <c r="B37" s="48"/>
      <c r="C37" s="30">
        <v>22424770.598000001</v>
      </c>
      <c r="D37" s="30">
        <v>20273509.921</v>
      </c>
      <c r="E37" s="31">
        <v>21811877.787000008</v>
      </c>
      <c r="F37" s="31">
        <v>23430050.383999988</v>
      </c>
      <c r="G37" s="31">
        <v>21795461.579999998</v>
      </c>
      <c r="H37" s="31">
        <v>20928036.639000013</v>
      </c>
      <c r="I37" s="31">
        <v>20266386.046999961</v>
      </c>
      <c r="J37" s="31">
        <v>20300316.001000047</v>
      </c>
      <c r="K37" s="31">
        <v>22807847.126999974</v>
      </c>
      <c r="L37" s="31">
        <v>16055546.523000002</v>
      </c>
      <c r="M37" s="31">
        <v>19998483.180000037</v>
      </c>
      <c r="N37" s="31">
        <v>23303077.427999973</v>
      </c>
      <c r="O37" s="32"/>
      <c r="P37" s="31">
        <f t="shared" si="1"/>
        <v>253395363.215</v>
      </c>
    </row>
    <row r="38" spans="1:16" ht="21" customHeight="1" x14ac:dyDescent="0.15">
      <c r="A38" s="47" t="s">
        <v>28</v>
      </c>
      <c r="B38" s="48"/>
      <c r="C38" s="30">
        <v>13232.183000000001</v>
      </c>
      <c r="D38" s="30">
        <v>12732.701000000001</v>
      </c>
      <c r="E38" s="31">
        <v>15283.843000000004</v>
      </c>
      <c r="F38" s="31">
        <v>21145.421999999984</v>
      </c>
      <c r="G38" s="31">
        <v>9543.4750000000058</v>
      </c>
      <c r="H38" s="31">
        <v>11321.629000000001</v>
      </c>
      <c r="I38" s="31">
        <v>19045.770000000004</v>
      </c>
      <c r="J38" s="31">
        <v>16499.62099999997</v>
      </c>
      <c r="K38" s="31">
        <v>14484.445000000036</v>
      </c>
      <c r="L38" s="31">
        <v>14084.982000000018</v>
      </c>
      <c r="M38" s="31">
        <v>13972.170999999973</v>
      </c>
      <c r="N38" s="31">
        <v>12804.419000000024</v>
      </c>
      <c r="O38" s="32"/>
      <c r="P38" s="31">
        <f t="shared" si="1"/>
        <v>174150.66100000002</v>
      </c>
    </row>
    <row r="39" spans="1:16" ht="21" customHeight="1" x14ac:dyDescent="0.15">
      <c r="A39" s="47" t="s">
        <v>29</v>
      </c>
      <c r="B39" s="48"/>
      <c r="C39" s="30">
        <v>8063611.4090000009</v>
      </c>
      <c r="D39" s="30">
        <v>7853031.3310000012</v>
      </c>
      <c r="E39" s="31">
        <v>7050792.5589999966</v>
      </c>
      <c r="F39" s="31">
        <v>8604308.7850000001</v>
      </c>
      <c r="G39" s="31">
        <v>7735736.451000005</v>
      </c>
      <c r="H39" s="31">
        <v>8088385.1909999996</v>
      </c>
      <c r="I39" s="31">
        <v>7935155.3849999979</v>
      </c>
      <c r="J39" s="31">
        <v>7992717.6110000014</v>
      </c>
      <c r="K39" s="31">
        <v>8288000.7370000035</v>
      </c>
      <c r="L39" s="31">
        <v>6687464.4199999869</v>
      </c>
      <c r="M39" s="31">
        <v>7390535.9329999983</v>
      </c>
      <c r="N39" s="31">
        <v>9019489.7370000184</v>
      </c>
      <c r="O39" s="32"/>
      <c r="P39" s="31">
        <f t="shared" si="1"/>
        <v>94709229.54900001</v>
      </c>
    </row>
    <row r="40" spans="1:16" ht="21" customHeight="1" x14ac:dyDescent="0.15">
      <c r="A40" s="47" t="s">
        <v>30</v>
      </c>
      <c r="B40" s="48"/>
      <c r="C40" s="30">
        <v>7435162.068</v>
      </c>
      <c r="D40" s="30">
        <v>6071952.3090000004</v>
      </c>
      <c r="E40" s="31">
        <v>6495792.638000004</v>
      </c>
      <c r="F40" s="31">
        <v>7595309.4019999951</v>
      </c>
      <c r="G40" s="31">
        <v>6587005.5830000006</v>
      </c>
      <c r="H40" s="31">
        <v>6576638.8020000011</v>
      </c>
      <c r="I40" s="31">
        <v>6718187.5170000046</v>
      </c>
      <c r="J40" s="31">
        <v>6832988.7230000049</v>
      </c>
      <c r="K40" s="31">
        <v>7100441.2009999901</v>
      </c>
      <c r="L40" s="31">
        <v>5267138.3799999878</v>
      </c>
      <c r="M40" s="31">
        <v>6004677.5340000018</v>
      </c>
      <c r="N40" s="31">
        <v>6963920.379000023</v>
      </c>
      <c r="O40" s="32"/>
      <c r="P40" s="31">
        <f t="shared" si="1"/>
        <v>79649214.536000013</v>
      </c>
    </row>
    <row r="41" spans="1:16" ht="21" customHeight="1" x14ac:dyDescent="0.15">
      <c r="A41" s="47" t="s">
        <v>31</v>
      </c>
      <c r="B41" s="48"/>
      <c r="C41" s="30">
        <v>3896.0360000000001</v>
      </c>
      <c r="D41" s="30">
        <v>2170.9960000000001</v>
      </c>
      <c r="E41" s="31">
        <v>2037.6410000000005</v>
      </c>
      <c r="F41" s="31">
        <v>3100.2029999999995</v>
      </c>
      <c r="G41" s="31">
        <v>2166.2739999999994</v>
      </c>
      <c r="H41" s="31">
        <v>2329.8880000000008</v>
      </c>
      <c r="I41" s="31">
        <v>2766.7560000000012</v>
      </c>
      <c r="J41" s="31">
        <v>4798.2009999999973</v>
      </c>
      <c r="K41" s="31">
        <v>5873.9210000000021</v>
      </c>
      <c r="L41" s="31">
        <v>2263.7020000000011</v>
      </c>
      <c r="M41" s="31">
        <v>2233.0429999999978</v>
      </c>
      <c r="N41" s="31">
        <v>2627.3459999999977</v>
      </c>
      <c r="O41" s="32"/>
      <c r="P41" s="31">
        <f t="shared" si="1"/>
        <v>36264.006999999998</v>
      </c>
    </row>
    <row r="42" spans="1:16" ht="21" customHeight="1" x14ac:dyDescent="0.15">
      <c r="A42" s="47" t="s">
        <v>33</v>
      </c>
      <c r="B42" s="48"/>
      <c r="C42" s="30">
        <v>-571179.98499999999</v>
      </c>
      <c r="D42" s="30">
        <v>-442595.24399999995</v>
      </c>
      <c r="E42" s="31">
        <v>-373996.26200000022</v>
      </c>
      <c r="F42" s="31">
        <v>-382887.30599999987</v>
      </c>
      <c r="G42" s="31">
        <v>-317386.62199999997</v>
      </c>
      <c r="H42" s="31">
        <v>-262261.47000000044</v>
      </c>
      <c r="I42" s="31">
        <v>-348772.39299999969</v>
      </c>
      <c r="J42" s="31">
        <v>-262601.86299999943</v>
      </c>
      <c r="K42" s="31">
        <v>-460182.86700000055</v>
      </c>
      <c r="L42" s="31">
        <v>-252488.95800000057</v>
      </c>
      <c r="M42" s="31">
        <v>-263723.3899999992</v>
      </c>
      <c r="N42" s="31">
        <v>-449128.70399999944</v>
      </c>
      <c r="O42" s="32"/>
      <c r="P42" s="31">
        <f t="shared" si="1"/>
        <v>-4387205.0639999993</v>
      </c>
    </row>
    <row r="43" spans="1:16" ht="21" customHeight="1" x14ac:dyDescent="0.15">
      <c r="A43" s="47" t="s">
        <v>32</v>
      </c>
      <c r="B43" s="48"/>
      <c r="C43" s="34">
        <v>98897863.050000012</v>
      </c>
      <c r="D43" s="34">
        <v>88928785.103999972</v>
      </c>
      <c r="E43" s="34">
        <v>91228706.209999979</v>
      </c>
      <c r="F43" s="34">
        <v>106511559.32600003</v>
      </c>
      <c r="G43" s="34">
        <v>91528222.026000023</v>
      </c>
      <c r="H43" s="34">
        <v>86831890.861999929</v>
      </c>
      <c r="I43" s="34">
        <v>94345922.910000086</v>
      </c>
      <c r="J43" s="34">
        <v>95875005.610999942</v>
      </c>
      <c r="K43" s="34">
        <v>110361002.06799996</v>
      </c>
      <c r="L43" s="34">
        <v>68141817.404000163</v>
      </c>
      <c r="M43" s="34">
        <v>82286044.602999806</v>
      </c>
      <c r="N43" s="34">
        <v>101291669.63200009</v>
      </c>
      <c r="O43" s="32"/>
      <c r="P43" s="31">
        <f>SUM(C43:N43)</f>
        <v>1116228488.806</v>
      </c>
    </row>
    <row r="44" spans="1:16" ht="21" customHeight="1" x14ac:dyDescent="0.15">
      <c r="A44" s="44"/>
      <c r="B44" s="44"/>
      <c r="C44" s="46"/>
      <c r="D44" s="46"/>
      <c r="E44" s="46"/>
      <c r="F44" s="46"/>
      <c r="G44" s="46"/>
      <c r="H44" s="46"/>
      <c r="I44" s="46"/>
      <c r="J44" s="46"/>
      <c r="K44" s="46"/>
      <c r="L44" s="46"/>
      <c r="M44" s="46"/>
      <c r="N44" s="46"/>
      <c r="O44" s="32"/>
      <c r="P44" s="45"/>
    </row>
    <row r="45" spans="1:16" ht="21" customHeight="1" x14ac:dyDescent="0.15">
      <c r="A45" s="10" t="s">
        <v>47</v>
      </c>
      <c r="B45" s="9"/>
      <c r="C45" s="16"/>
      <c r="D45" s="16"/>
      <c r="E45" s="16"/>
      <c r="F45" s="16"/>
      <c r="G45" s="16"/>
      <c r="H45" s="16"/>
      <c r="I45" s="16"/>
      <c r="J45" s="16"/>
      <c r="K45" s="16"/>
      <c r="L45" s="16"/>
      <c r="M45" s="16"/>
      <c r="N45" s="16"/>
      <c r="O45" s="15"/>
      <c r="P45" s="17" t="s">
        <v>1</v>
      </c>
    </row>
    <row r="46" spans="1:16" ht="21" customHeight="1" x14ac:dyDescent="0.15">
      <c r="A46" s="49" t="s">
        <v>2</v>
      </c>
      <c r="B46" s="50"/>
      <c r="C46" s="51" t="s">
        <v>48</v>
      </c>
      <c r="D46" s="52"/>
      <c r="E46" s="52"/>
      <c r="F46" s="52"/>
      <c r="G46" s="52"/>
      <c r="H46" s="52"/>
      <c r="I46" s="52"/>
      <c r="J46" s="52"/>
      <c r="K46" s="53"/>
      <c r="L46" s="51" t="s">
        <v>49</v>
      </c>
      <c r="M46" s="52"/>
      <c r="N46" s="53"/>
      <c r="O46" s="15"/>
      <c r="P46" s="54" t="s">
        <v>3</v>
      </c>
    </row>
    <row r="47" spans="1:16" ht="21" customHeight="1" x14ac:dyDescent="0.15">
      <c r="A47" s="55" t="s">
        <v>4</v>
      </c>
      <c r="B47" s="56"/>
      <c r="C47" s="28" t="s">
        <v>5</v>
      </c>
      <c r="D47" s="28" t="s">
        <v>6</v>
      </c>
      <c r="E47" s="28" t="s">
        <v>7</v>
      </c>
      <c r="F47" s="28" t="s">
        <v>8</v>
      </c>
      <c r="G47" s="28" t="s">
        <v>9</v>
      </c>
      <c r="H47" s="28" t="s">
        <v>10</v>
      </c>
      <c r="I47" s="28" t="s">
        <v>11</v>
      </c>
      <c r="J47" s="28" t="s">
        <v>12</v>
      </c>
      <c r="K47" s="28" t="s">
        <v>13</v>
      </c>
      <c r="L47" s="28" t="s">
        <v>14</v>
      </c>
      <c r="M47" s="28" t="s">
        <v>15</v>
      </c>
      <c r="N47" s="28" t="s">
        <v>16</v>
      </c>
      <c r="O47" s="15"/>
      <c r="P47" s="54"/>
    </row>
    <row r="48" spans="1:16" ht="21" customHeight="1" x14ac:dyDescent="0.15">
      <c r="A48" s="47" t="s">
        <v>17</v>
      </c>
      <c r="B48" s="48"/>
      <c r="C48" s="30">
        <v>3313342.0440000007</v>
      </c>
      <c r="D48" s="35">
        <v>2398302.8209999986</v>
      </c>
      <c r="E48" s="31">
        <v>2534097.6270000013</v>
      </c>
      <c r="F48" s="31">
        <v>2461395.1060000001</v>
      </c>
      <c r="G48" s="31">
        <v>2141631.2829999998</v>
      </c>
      <c r="H48" s="31">
        <v>3071932.1210000031</v>
      </c>
      <c r="I48" s="31">
        <v>2997036.7309999969</v>
      </c>
      <c r="J48" s="31">
        <v>3837932.4490000047</v>
      </c>
      <c r="K48" s="31">
        <v>5315155.1719999909</v>
      </c>
      <c r="L48" s="31">
        <v>2230453.7170000002</v>
      </c>
      <c r="M48" s="31">
        <v>2778674.2450000085</v>
      </c>
      <c r="N48" s="31">
        <v>3065639.3620000035</v>
      </c>
      <c r="O48" s="32"/>
      <c r="P48" s="31">
        <f>SUM(C48:N48)</f>
        <v>36145592.678000011</v>
      </c>
    </row>
    <row r="49" spans="1:16" ht="21" customHeight="1" x14ac:dyDescent="0.15">
      <c r="A49" s="47" t="s">
        <v>18</v>
      </c>
      <c r="B49" s="48"/>
      <c r="C49" s="30">
        <v>183843.00400000002</v>
      </c>
      <c r="D49" s="35">
        <v>137029.49800000002</v>
      </c>
      <c r="E49" s="31">
        <v>133467.2969999999</v>
      </c>
      <c r="F49" s="31">
        <v>151262.47500000015</v>
      </c>
      <c r="G49" s="31">
        <v>103384.78699999978</v>
      </c>
      <c r="H49" s="31">
        <v>133001.24200000032</v>
      </c>
      <c r="I49" s="31">
        <v>152143.67199999967</v>
      </c>
      <c r="J49" s="31">
        <v>163977.01800000016</v>
      </c>
      <c r="K49" s="31">
        <v>182944.96999999997</v>
      </c>
      <c r="L49" s="31">
        <v>106527.87300000014</v>
      </c>
      <c r="M49" s="31">
        <v>143886.2090000005</v>
      </c>
      <c r="N49" s="31">
        <v>148054.82599999895</v>
      </c>
      <c r="O49" s="32"/>
      <c r="P49" s="31">
        <f t="shared" ref="P49:P64" si="2">SUM(C49:N49)</f>
        <v>1739522.8709999996</v>
      </c>
    </row>
    <row r="50" spans="1:16" ht="21" customHeight="1" x14ac:dyDescent="0.15">
      <c r="A50" s="57" t="s">
        <v>19</v>
      </c>
      <c r="B50" s="58"/>
      <c r="C50" s="30">
        <v>6151075.9589999989</v>
      </c>
      <c r="D50" s="35">
        <v>4850144.3980000019</v>
      </c>
      <c r="E50" s="31">
        <v>5120519.0109999999</v>
      </c>
      <c r="F50" s="31">
        <v>5287753.7179999985</v>
      </c>
      <c r="G50" s="31">
        <v>4634285.4140000008</v>
      </c>
      <c r="H50" s="33">
        <v>3990879.6110000014</v>
      </c>
      <c r="I50" s="31">
        <v>5017283.2469999939</v>
      </c>
      <c r="J50" s="31">
        <v>4393479.3329999894</v>
      </c>
      <c r="K50" s="31">
        <v>5428318.5460000187</v>
      </c>
      <c r="L50" s="31">
        <v>3484731.8459999859</v>
      </c>
      <c r="M50" s="31">
        <v>5146474.5839999989</v>
      </c>
      <c r="N50" s="31">
        <v>6927584.7049999982</v>
      </c>
      <c r="O50" s="32"/>
      <c r="P50" s="33">
        <f t="shared" si="2"/>
        <v>60432530.371999986</v>
      </c>
    </row>
    <row r="51" spans="1:16" ht="21" customHeight="1" x14ac:dyDescent="0.15">
      <c r="A51" s="57" t="s">
        <v>20</v>
      </c>
      <c r="B51" s="58"/>
      <c r="C51" s="30">
        <v>8058920.7209999999</v>
      </c>
      <c r="D51" s="35">
        <v>6025916.2400000012</v>
      </c>
      <c r="E51" s="31">
        <v>6733504.9859999996</v>
      </c>
      <c r="F51" s="31">
        <v>7549485.2609999999</v>
      </c>
      <c r="G51" s="31">
        <v>5388537.7530000024</v>
      </c>
      <c r="H51" s="33">
        <v>6590874.3190000057</v>
      </c>
      <c r="I51" s="31">
        <v>7619420.1269999966</v>
      </c>
      <c r="J51" s="31">
        <v>7684796.9579999968</v>
      </c>
      <c r="K51" s="31">
        <v>9221270.7969999909</v>
      </c>
      <c r="L51" s="31">
        <v>5037705.6590000167</v>
      </c>
      <c r="M51" s="31">
        <v>6653536.0789999664</v>
      </c>
      <c r="N51" s="31">
        <v>8331051.9210000187</v>
      </c>
      <c r="O51" s="32"/>
      <c r="P51" s="33">
        <f t="shared" si="2"/>
        <v>84895020.820999995</v>
      </c>
    </row>
    <row r="52" spans="1:16" ht="21" customHeight="1" x14ac:dyDescent="0.15">
      <c r="A52" s="47" t="s">
        <v>21</v>
      </c>
      <c r="B52" s="48"/>
      <c r="C52" s="30">
        <v>169045.614</v>
      </c>
      <c r="D52" s="35">
        <v>137989.27799999999</v>
      </c>
      <c r="E52" s="31">
        <v>150204.88600000006</v>
      </c>
      <c r="F52" s="31">
        <v>179287.16999999993</v>
      </c>
      <c r="G52" s="31">
        <v>146968.01899999997</v>
      </c>
      <c r="H52" s="33">
        <v>159575.10900000005</v>
      </c>
      <c r="I52" s="31">
        <v>208281.44799999974</v>
      </c>
      <c r="J52" s="31">
        <v>188402.6540000001</v>
      </c>
      <c r="K52" s="31">
        <v>172816.50400000019</v>
      </c>
      <c r="L52" s="31">
        <v>82594.410999999847</v>
      </c>
      <c r="M52" s="31">
        <v>147979.8350000002</v>
      </c>
      <c r="N52" s="31">
        <v>144635.60799999977</v>
      </c>
      <c r="O52" s="32"/>
      <c r="P52" s="33">
        <f t="shared" si="2"/>
        <v>1887780.5359999998</v>
      </c>
    </row>
    <row r="53" spans="1:16" ht="21" customHeight="1" x14ac:dyDescent="0.15">
      <c r="A53" s="47" t="s">
        <v>22</v>
      </c>
      <c r="B53" s="48"/>
      <c r="C53" s="30">
        <v>30169740.736000001</v>
      </c>
      <c r="D53" s="35">
        <v>31301936.123000003</v>
      </c>
      <c r="E53" s="31">
        <v>34825113.14100001</v>
      </c>
      <c r="F53" s="31">
        <v>45002252.789999977</v>
      </c>
      <c r="G53" s="31">
        <v>34359603.987000018</v>
      </c>
      <c r="H53" s="33">
        <v>20675087.159000009</v>
      </c>
      <c r="I53" s="31">
        <v>24790555.706999958</v>
      </c>
      <c r="J53" s="31">
        <v>19980375.886000037</v>
      </c>
      <c r="K53" s="31">
        <v>23806040.447000027</v>
      </c>
      <c r="L53" s="31">
        <v>16415485.193999916</v>
      </c>
      <c r="M53" s="31">
        <v>16998293.281000018</v>
      </c>
      <c r="N53" s="31">
        <v>111491102.35200012</v>
      </c>
      <c r="O53" s="32"/>
      <c r="P53" s="31">
        <f t="shared" si="2"/>
        <v>409815586.80300009</v>
      </c>
    </row>
    <row r="54" spans="1:16" ht="21" customHeight="1" x14ac:dyDescent="0.15">
      <c r="A54" s="47" t="s">
        <v>23</v>
      </c>
      <c r="B54" s="48"/>
      <c r="C54" s="30">
        <v>930999.49999999977</v>
      </c>
      <c r="D54" s="35">
        <v>708595.21400000062</v>
      </c>
      <c r="E54" s="31">
        <v>743250.82299999916</v>
      </c>
      <c r="F54" s="31">
        <v>905203.69899999956</v>
      </c>
      <c r="G54" s="31">
        <v>620158.20500000147</v>
      </c>
      <c r="H54" s="31">
        <v>696953.00799999759</v>
      </c>
      <c r="I54" s="31">
        <v>864710.74700000137</v>
      </c>
      <c r="J54" s="31">
        <v>989715.5680000009</v>
      </c>
      <c r="K54" s="31">
        <v>992481.71399999876</v>
      </c>
      <c r="L54" s="31">
        <v>624274.41100000031</v>
      </c>
      <c r="M54" s="31">
        <v>783576.86200000439</v>
      </c>
      <c r="N54" s="31">
        <v>853588.54099999554</v>
      </c>
      <c r="O54" s="32"/>
      <c r="P54" s="31">
        <f t="shared" si="2"/>
        <v>9713508.2919999994</v>
      </c>
    </row>
    <row r="55" spans="1:16" ht="21" customHeight="1" x14ac:dyDescent="0.15">
      <c r="A55" s="47" t="s">
        <v>24</v>
      </c>
      <c r="B55" s="48"/>
      <c r="C55" s="30">
        <v>91586.246999999988</v>
      </c>
      <c r="D55" s="35">
        <v>64313.61</v>
      </c>
      <c r="E55" s="31">
        <v>59958.213000000047</v>
      </c>
      <c r="F55" s="31">
        <v>98123.104000000021</v>
      </c>
      <c r="G55" s="31">
        <v>57365.551999999967</v>
      </c>
      <c r="H55" s="31">
        <v>90743.629999999888</v>
      </c>
      <c r="I55" s="31">
        <v>81677.844000000274</v>
      </c>
      <c r="J55" s="31">
        <v>98307.021999999764</v>
      </c>
      <c r="K55" s="31">
        <v>89972.488000000012</v>
      </c>
      <c r="L55" s="31">
        <v>57197.327000000048</v>
      </c>
      <c r="M55" s="31">
        <v>96665.131999999983</v>
      </c>
      <c r="N55" s="31">
        <v>77357.824000000022</v>
      </c>
      <c r="O55" s="32"/>
      <c r="P55" s="31">
        <f t="shared" si="2"/>
        <v>963267.99300000002</v>
      </c>
    </row>
    <row r="56" spans="1:16" ht="21" customHeight="1" x14ac:dyDescent="0.15">
      <c r="A56" s="47" t="s">
        <v>25</v>
      </c>
      <c r="B56" s="48"/>
      <c r="C56" s="30">
        <v>4988335.29</v>
      </c>
      <c r="D56" s="35">
        <v>4598397.0579999993</v>
      </c>
      <c r="E56" s="31">
        <v>4852428.8279999997</v>
      </c>
      <c r="F56" s="31">
        <v>4889028.6479999945</v>
      </c>
      <c r="G56" s="31">
        <v>4107497.1610000096</v>
      </c>
      <c r="H56" s="31">
        <v>3207503.9840000011</v>
      </c>
      <c r="I56" s="31">
        <v>3451407.860999994</v>
      </c>
      <c r="J56" s="31">
        <v>3294479.881000001</v>
      </c>
      <c r="K56" s="31">
        <v>4267584.7630000077</v>
      </c>
      <c r="L56" s="31">
        <v>2516144.4039999992</v>
      </c>
      <c r="M56" s="31">
        <v>9449636.4319999889</v>
      </c>
      <c r="N56" s="31">
        <v>5608765.415000014</v>
      </c>
      <c r="O56" s="32"/>
      <c r="P56" s="31">
        <f t="shared" si="2"/>
        <v>55231209.725000009</v>
      </c>
    </row>
    <row r="57" spans="1:16" ht="21" customHeight="1" x14ac:dyDescent="0.15">
      <c r="A57" s="47" t="s">
        <v>26</v>
      </c>
      <c r="B57" s="48"/>
      <c r="C57" s="30">
        <v>118663.73900000002</v>
      </c>
      <c r="D57" s="35">
        <v>99618.320999999953</v>
      </c>
      <c r="E57" s="31">
        <v>146926.75900000005</v>
      </c>
      <c r="F57" s="31">
        <v>79942.177999999956</v>
      </c>
      <c r="G57" s="31">
        <v>54572.251999999979</v>
      </c>
      <c r="H57" s="31">
        <v>72910.290000000037</v>
      </c>
      <c r="I57" s="31">
        <v>92977.960000000079</v>
      </c>
      <c r="J57" s="31">
        <v>88449.704000000027</v>
      </c>
      <c r="K57" s="31">
        <v>124865.94799999997</v>
      </c>
      <c r="L57" s="31">
        <v>61282.533999999752</v>
      </c>
      <c r="M57" s="31">
        <v>69995.351000000257</v>
      </c>
      <c r="N57" s="31">
        <v>98684.206999999704</v>
      </c>
      <c r="O57" s="32"/>
      <c r="P57" s="31">
        <f t="shared" si="2"/>
        <v>1108889.2429999998</v>
      </c>
    </row>
    <row r="58" spans="1:16" ht="21" customHeight="1" x14ac:dyDescent="0.15">
      <c r="A58" s="47" t="s">
        <v>27</v>
      </c>
      <c r="B58" s="48"/>
      <c r="C58" s="30">
        <v>13558463.004000001</v>
      </c>
      <c r="D58" s="35">
        <v>17718979.168999996</v>
      </c>
      <c r="E58" s="31">
        <v>20285307.606000002</v>
      </c>
      <c r="F58" s="31">
        <v>22127075.949000016</v>
      </c>
      <c r="G58" s="31">
        <v>19489779.346999973</v>
      </c>
      <c r="H58" s="31">
        <v>13824753.010999992</v>
      </c>
      <c r="I58" s="31">
        <v>16737247.618000016</v>
      </c>
      <c r="J58" s="31">
        <v>13816162.173999995</v>
      </c>
      <c r="K58" s="31">
        <v>14513646.137999982</v>
      </c>
      <c r="L58" s="31">
        <v>11037841.42900005</v>
      </c>
      <c r="M58" s="31">
        <v>13204148.081999987</v>
      </c>
      <c r="N58" s="31">
        <v>41740713.614000022</v>
      </c>
      <c r="O58" s="32"/>
      <c r="P58" s="31">
        <f t="shared" si="2"/>
        <v>218054117.14100003</v>
      </c>
    </row>
    <row r="59" spans="1:16" ht="21" customHeight="1" x14ac:dyDescent="0.15">
      <c r="A59" s="47" t="s">
        <v>28</v>
      </c>
      <c r="B59" s="48"/>
      <c r="C59" s="30">
        <v>12101.948</v>
      </c>
      <c r="D59" s="35">
        <v>14267.416000000005</v>
      </c>
      <c r="E59" s="31">
        <v>16716.025999999987</v>
      </c>
      <c r="F59" s="31">
        <v>17040.149000000005</v>
      </c>
      <c r="G59" s="31">
        <v>10389.046999999999</v>
      </c>
      <c r="H59" s="31">
        <v>18369.762999999977</v>
      </c>
      <c r="I59" s="31">
        <v>17214.361000000004</v>
      </c>
      <c r="J59" s="31">
        <v>15202.253000000041</v>
      </c>
      <c r="K59" s="31">
        <v>15914.996999999945</v>
      </c>
      <c r="L59" s="31">
        <v>12380.201000000059</v>
      </c>
      <c r="M59" s="31">
        <v>12205.176999999967</v>
      </c>
      <c r="N59" s="31">
        <v>13322.791999999958</v>
      </c>
      <c r="O59" s="32"/>
      <c r="P59" s="31">
        <f t="shared" si="2"/>
        <v>175124.12999999995</v>
      </c>
    </row>
    <row r="60" spans="1:16" ht="21" customHeight="1" x14ac:dyDescent="0.15">
      <c r="A60" s="47" t="s">
        <v>29</v>
      </c>
      <c r="B60" s="48"/>
      <c r="C60" s="30">
        <v>7851316.2320000008</v>
      </c>
      <c r="D60" s="35">
        <v>7618892.0789999962</v>
      </c>
      <c r="E60" s="31">
        <v>7724390.2359999977</v>
      </c>
      <c r="F60" s="31">
        <v>8563859.6900000088</v>
      </c>
      <c r="G60" s="31">
        <v>7209517.3689999953</v>
      </c>
      <c r="H60" s="31">
        <v>7318397.7419999987</v>
      </c>
      <c r="I60" s="31">
        <v>7925341.4850000143</v>
      </c>
      <c r="J60" s="31">
        <v>6903187.7929999828</v>
      </c>
      <c r="K60" s="31">
        <v>8280523.5670000091</v>
      </c>
      <c r="L60" s="31">
        <v>5853903.6639999896</v>
      </c>
      <c r="M60" s="31">
        <v>7241277.4389999956</v>
      </c>
      <c r="N60" s="31">
        <v>10458837.499999985</v>
      </c>
      <c r="O60" s="32"/>
      <c r="P60" s="31">
        <f t="shared" si="2"/>
        <v>92949444.795999974</v>
      </c>
    </row>
    <row r="61" spans="1:16" ht="21" customHeight="1" x14ac:dyDescent="0.15">
      <c r="A61" s="47" t="s">
        <v>30</v>
      </c>
      <c r="B61" s="48"/>
      <c r="C61" s="30">
        <v>6328197.7079999978</v>
      </c>
      <c r="D61" s="35">
        <v>5929179.734000002</v>
      </c>
      <c r="E61" s="31">
        <v>6258680.2020000014</v>
      </c>
      <c r="F61" s="31">
        <v>7780518.1870000064</v>
      </c>
      <c r="G61" s="31">
        <v>6635310.4929999933</v>
      </c>
      <c r="H61" s="31">
        <v>5819431.1539999992</v>
      </c>
      <c r="I61" s="31">
        <v>5761950.9310000017</v>
      </c>
      <c r="J61" s="31">
        <v>5786241.0200000033</v>
      </c>
      <c r="K61" s="31">
        <v>6732061.3639999852</v>
      </c>
      <c r="L61" s="31">
        <v>4651099.6830000207</v>
      </c>
      <c r="M61" s="31">
        <v>5608279.5749999881</v>
      </c>
      <c r="N61" s="31">
        <v>9534841.8569999933</v>
      </c>
      <c r="O61" s="32"/>
      <c r="P61" s="31">
        <f t="shared" si="2"/>
        <v>76825791.907999992</v>
      </c>
    </row>
    <row r="62" spans="1:16" ht="21" customHeight="1" x14ac:dyDescent="0.15">
      <c r="A62" s="47" t="s">
        <v>31</v>
      </c>
      <c r="B62" s="48"/>
      <c r="C62" s="30">
        <v>3478.7259999999997</v>
      </c>
      <c r="D62" s="35">
        <v>2194.0749999999998</v>
      </c>
      <c r="E62" s="31">
        <v>2260.7399999999998</v>
      </c>
      <c r="F62" s="31">
        <v>2519.3190000000013</v>
      </c>
      <c r="G62" s="31">
        <v>2604.4609999999993</v>
      </c>
      <c r="H62" s="31">
        <v>2414.0540000000001</v>
      </c>
      <c r="I62" s="31">
        <v>2965.2639999999992</v>
      </c>
      <c r="J62" s="31">
        <v>4623.4480000000003</v>
      </c>
      <c r="K62" s="31">
        <v>5814.8700000000026</v>
      </c>
      <c r="L62" s="31">
        <v>2285.244999999999</v>
      </c>
      <c r="M62" s="31">
        <v>1703.1760000000031</v>
      </c>
      <c r="N62" s="31">
        <v>3101.3359999999957</v>
      </c>
      <c r="O62" s="32"/>
      <c r="P62" s="31">
        <f t="shared" si="2"/>
        <v>35964.714</v>
      </c>
    </row>
    <row r="63" spans="1:16" ht="21" customHeight="1" x14ac:dyDescent="0.15">
      <c r="A63" s="47" t="s">
        <v>33</v>
      </c>
      <c r="B63" s="48"/>
      <c r="C63" s="30">
        <v>-575288.91200000001</v>
      </c>
      <c r="D63" s="31">
        <v>-474087.81199999992</v>
      </c>
      <c r="E63" s="31">
        <v>-452302.68700000015</v>
      </c>
      <c r="F63" s="31">
        <v>-430437.02300000028</v>
      </c>
      <c r="G63" s="31">
        <v>-382475.59799999977</v>
      </c>
      <c r="H63" s="31">
        <v>-439519.27099999972</v>
      </c>
      <c r="I63" s="31">
        <v>-423418.19399999967</v>
      </c>
      <c r="J63" s="31">
        <v>-433126.5280000004</v>
      </c>
      <c r="K63" s="31">
        <v>-596179.44100000011</v>
      </c>
      <c r="L63" s="31">
        <v>-318759.56599999964</v>
      </c>
      <c r="M63" s="31">
        <v>-300069.18700000085</v>
      </c>
      <c r="N63" s="31">
        <v>-348297.99600000028</v>
      </c>
      <c r="O63" s="32"/>
      <c r="P63" s="31">
        <f t="shared" si="2"/>
        <v>-5173962.2150000008</v>
      </c>
    </row>
    <row r="64" spans="1:16" ht="21" customHeight="1" x14ac:dyDescent="0.15">
      <c r="A64" s="47" t="s">
        <v>32</v>
      </c>
      <c r="B64" s="48"/>
      <c r="C64" s="30">
        <v>81353821.560000002</v>
      </c>
      <c r="D64" s="35">
        <v>81131667.222000003</v>
      </c>
      <c r="E64" s="31">
        <v>89134523.693999976</v>
      </c>
      <c r="F64" s="31">
        <v>104664310.42000005</v>
      </c>
      <c r="G64" s="31">
        <v>84579128.531999946</v>
      </c>
      <c r="H64" s="31">
        <v>65233307.926000059</v>
      </c>
      <c r="I64" s="31">
        <v>75296796.808999956</v>
      </c>
      <c r="J64" s="31">
        <v>66812206.632999897</v>
      </c>
      <c r="K64" s="31">
        <v>78553232.84400022</v>
      </c>
      <c r="L64" s="31">
        <v>51855148.031999946</v>
      </c>
      <c r="M64" s="31">
        <v>68036262.271999836</v>
      </c>
      <c r="N64" s="31">
        <v>198148983.86400008</v>
      </c>
      <c r="O64" s="32"/>
      <c r="P64" s="31">
        <f t="shared" si="2"/>
        <v>1044799389.808</v>
      </c>
    </row>
    <row r="65" spans="1:16" ht="21" customHeight="1" x14ac:dyDescent="0.15"/>
    <row r="66" spans="1:16" ht="21" customHeight="1" x14ac:dyDescent="0.15"/>
    <row r="67" spans="1:16" ht="21" customHeight="1" x14ac:dyDescent="0.15">
      <c r="A67" s="10" t="s">
        <v>50</v>
      </c>
      <c r="B67" s="9"/>
      <c r="C67" s="16"/>
      <c r="D67" s="16"/>
      <c r="E67" s="16"/>
      <c r="F67" s="16"/>
      <c r="G67" s="16"/>
      <c r="H67" s="16"/>
      <c r="I67" s="16"/>
      <c r="J67" s="16"/>
      <c r="K67" s="16"/>
      <c r="L67" s="16"/>
      <c r="M67" s="16"/>
      <c r="N67" s="16"/>
      <c r="O67" s="15"/>
      <c r="P67" s="17" t="s">
        <v>1</v>
      </c>
    </row>
    <row r="68" spans="1:16" ht="21" customHeight="1" x14ac:dyDescent="0.15">
      <c r="A68" s="49" t="s">
        <v>2</v>
      </c>
      <c r="B68" s="50"/>
      <c r="C68" s="51" t="s">
        <v>51</v>
      </c>
      <c r="D68" s="52"/>
      <c r="E68" s="52"/>
      <c r="F68" s="52"/>
      <c r="G68" s="52"/>
      <c r="H68" s="52"/>
      <c r="I68" s="52"/>
      <c r="J68" s="52"/>
      <c r="K68" s="53"/>
      <c r="L68" s="51" t="s">
        <v>52</v>
      </c>
      <c r="M68" s="52"/>
      <c r="N68" s="53"/>
      <c r="O68" s="15"/>
      <c r="P68" s="54" t="s">
        <v>3</v>
      </c>
    </row>
    <row r="69" spans="1:16" ht="21" customHeight="1" x14ac:dyDescent="0.15">
      <c r="A69" s="55" t="s">
        <v>4</v>
      </c>
      <c r="B69" s="56"/>
      <c r="C69" s="18" t="s">
        <v>5</v>
      </c>
      <c r="D69" s="18" t="s">
        <v>6</v>
      </c>
      <c r="E69" s="18" t="s">
        <v>7</v>
      </c>
      <c r="F69" s="28" t="s">
        <v>8</v>
      </c>
      <c r="G69" s="28" t="s">
        <v>9</v>
      </c>
      <c r="H69" s="28" t="s">
        <v>10</v>
      </c>
      <c r="I69" s="28" t="s">
        <v>11</v>
      </c>
      <c r="J69" s="18" t="s">
        <v>12</v>
      </c>
      <c r="K69" s="18" t="s">
        <v>13</v>
      </c>
      <c r="L69" s="18" t="s">
        <v>14</v>
      </c>
      <c r="M69" s="18" t="s">
        <v>15</v>
      </c>
      <c r="N69" s="18" t="s">
        <v>16</v>
      </c>
      <c r="O69" s="15"/>
      <c r="P69" s="54"/>
    </row>
    <row r="70" spans="1:16" ht="21" customHeight="1" x14ac:dyDescent="0.15">
      <c r="A70" s="47" t="s">
        <v>17</v>
      </c>
      <c r="B70" s="48"/>
      <c r="C70" s="30">
        <v>3191165.6520000002</v>
      </c>
      <c r="D70" s="35">
        <v>2127608.7759999991</v>
      </c>
      <c r="E70" s="31"/>
      <c r="F70" s="31"/>
      <c r="G70" s="31"/>
      <c r="H70" s="31"/>
      <c r="I70" s="31"/>
      <c r="J70" s="31"/>
      <c r="K70" s="31"/>
      <c r="L70" s="31"/>
      <c r="M70" s="31"/>
      <c r="N70" s="31"/>
      <c r="O70" s="32"/>
      <c r="P70" s="31">
        <f>SUM(C70:N70)</f>
        <v>5318774.4279999994</v>
      </c>
    </row>
    <row r="71" spans="1:16" ht="21" customHeight="1" x14ac:dyDescent="0.15">
      <c r="A71" s="47" t="s">
        <v>18</v>
      </c>
      <c r="B71" s="48"/>
      <c r="C71" s="30">
        <v>157994.38199999998</v>
      </c>
      <c r="D71" s="35">
        <v>128565.13400000008</v>
      </c>
      <c r="E71" s="31"/>
      <c r="F71" s="31"/>
      <c r="G71" s="31"/>
      <c r="H71" s="31"/>
      <c r="I71" s="31"/>
      <c r="J71" s="31"/>
      <c r="K71" s="31"/>
      <c r="L71" s="31"/>
      <c r="M71" s="31"/>
      <c r="N71" s="31"/>
      <c r="O71" s="32"/>
      <c r="P71" s="31">
        <f t="shared" ref="P71:P86" si="3">SUM(C71:N71)</f>
        <v>286559.51600000006</v>
      </c>
    </row>
    <row r="72" spans="1:16" ht="21" customHeight="1" x14ac:dyDescent="0.15">
      <c r="A72" s="57" t="s">
        <v>19</v>
      </c>
      <c r="B72" s="58"/>
      <c r="C72" s="30">
        <v>6392040.9019999998</v>
      </c>
      <c r="D72" s="35">
        <v>4721303.8870000029</v>
      </c>
      <c r="E72" s="31"/>
      <c r="F72" s="31"/>
      <c r="G72" s="31"/>
      <c r="H72" s="33"/>
      <c r="I72" s="31"/>
      <c r="J72" s="31"/>
      <c r="K72" s="31"/>
      <c r="L72" s="31"/>
      <c r="M72" s="31"/>
      <c r="N72" s="31"/>
      <c r="O72" s="32"/>
      <c r="P72" s="33">
        <f t="shared" si="3"/>
        <v>11113344.789000003</v>
      </c>
    </row>
    <row r="73" spans="1:16" ht="21" customHeight="1" x14ac:dyDescent="0.15">
      <c r="A73" s="57" t="s">
        <v>20</v>
      </c>
      <c r="B73" s="58"/>
      <c r="C73" s="30">
        <v>7811262.8430000003</v>
      </c>
      <c r="D73" s="35">
        <v>6199810.3390000015</v>
      </c>
      <c r="E73" s="31"/>
      <c r="F73" s="31"/>
      <c r="G73" s="31"/>
      <c r="H73" s="33"/>
      <c r="I73" s="31"/>
      <c r="J73" s="31"/>
      <c r="K73" s="31"/>
      <c r="L73" s="31"/>
      <c r="M73" s="31"/>
      <c r="N73" s="31"/>
      <c r="O73" s="32"/>
      <c r="P73" s="33">
        <f t="shared" si="3"/>
        <v>14011073.182000002</v>
      </c>
    </row>
    <row r="74" spans="1:16" ht="21" customHeight="1" x14ac:dyDescent="0.15">
      <c r="A74" s="47" t="s">
        <v>21</v>
      </c>
      <c r="B74" s="48"/>
      <c r="C74" s="30">
        <v>172431.674</v>
      </c>
      <c r="D74" s="35">
        <v>144955.33799999999</v>
      </c>
      <c r="E74" s="31"/>
      <c r="F74" s="31"/>
      <c r="G74" s="31"/>
      <c r="H74" s="33"/>
      <c r="I74" s="31"/>
      <c r="J74" s="31"/>
      <c r="K74" s="31"/>
      <c r="L74" s="31"/>
      <c r="M74" s="31"/>
      <c r="N74" s="31"/>
      <c r="O74" s="32"/>
      <c r="P74" s="33">
        <f t="shared" si="3"/>
        <v>317387.01199999999</v>
      </c>
    </row>
    <row r="75" spans="1:16" ht="21" customHeight="1" x14ac:dyDescent="0.15">
      <c r="A75" s="47" t="s">
        <v>22</v>
      </c>
      <c r="B75" s="48"/>
      <c r="C75" s="30">
        <v>38683646.307000004</v>
      </c>
      <c r="D75" s="35">
        <v>32673198.500999995</v>
      </c>
      <c r="E75" s="31"/>
      <c r="F75" s="31"/>
      <c r="G75" s="31"/>
      <c r="H75" s="33"/>
      <c r="I75" s="31"/>
      <c r="J75" s="31"/>
      <c r="K75" s="31"/>
      <c r="L75" s="31"/>
      <c r="M75" s="31"/>
      <c r="N75" s="31"/>
      <c r="O75" s="32"/>
      <c r="P75" s="31">
        <f t="shared" si="3"/>
        <v>71356844.807999998</v>
      </c>
    </row>
    <row r="76" spans="1:16" ht="21" customHeight="1" x14ac:dyDescent="0.15">
      <c r="A76" s="47" t="s">
        <v>23</v>
      </c>
      <c r="B76" s="48"/>
      <c r="C76" s="30">
        <v>903411.82799999998</v>
      </c>
      <c r="D76" s="35">
        <v>571152.81999999983</v>
      </c>
      <c r="E76" s="31"/>
      <c r="F76" s="31"/>
      <c r="G76" s="31"/>
      <c r="H76" s="31"/>
      <c r="I76" s="31"/>
      <c r="J76" s="31"/>
      <c r="K76" s="31"/>
      <c r="L76" s="31"/>
      <c r="M76" s="31"/>
      <c r="N76" s="31"/>
      <c r="O76" s="32"/>
      <c r="P76" s="31">
        <f t="shared" si="3"/>
        <v>1474564.6479999998</v>
      </c>
    </row>
    <row r="77" spans="1:16" ht="21" customHeight="1" x14ac:dyDescent="0.15">
      <c r="A77" s="47" t="s">
        <v>24</v>
      </c>
      <c r="B77" s="48"/>
      <c r="C77" s="30">
        <v>125335.62900000002</v>
      </c>
      <c r="D77" s="35">
        <v>64759.485000000015</v>
      </c>
      <c r="E77" s="31"/>
      <c r="F77" s="31"/>
      <c r="G77" s="31"/>
      <c r="H77" s="31"/>
      <c r="I77" s="31"/>
      <c r="J77" s="31"/>
      <c r="K77" s="31"/>
      <c r="L77" s="31"/>
      <c r="M77" s="31"/>
      <c r="N77" s="31"/>
      <c r="O77" s="32"/>
      <c r="P77" s="31">
        <f t="shared" si="3"/>
        <v>190095.11400000003</v>
      </c>
    </row>
    <row r="78" spans="1:16" ht="21" customHeight="1" x14ac:dyDescent="0.15">
      <c r="A78" s="47" t="s">
        <v>25</v>
      </c>
      <c r="B78" s="48"/>
      <c r="C78" s="30">
        <v>5138680.2769999998</v>
      </c>
      <c r="D78" s="35">
        <v>4347963.5900000026</v>
      </c>
      <c r="E78" s="31"/>
      <c r="F78" s="31"/>
      <c r="G78" s="31"/>
      <c r="H78" s="31"/>
      <c r="I78" s="31"/>
      <c r="J78" s="31"/>
      <c r="K78" s="31"/>
      <c r="L78" s="31"/>
      <c r="M78" s="31"/>
      <c r="N78" s="31"/>
      <c r="O78" s="32"/>
      <c r="P78" s="31">
        <f t="shared" si="3"/>
        <v>9486643.8670000024</v>
      </c>
    </row>
    <row r="79" spans="1:16" ht="21" customHeight="1" x14ac:dyDescent="0.15">
      <c r="A79" s="47" t="s">
        <v>26</v>
      </c>
      <c r="B79" s="48"/>
      <c r="C79" s="30">
        <v>113344.12400000001</v>
      </c>
      <c r="D79" s="35">
        <v>77915.524999999965</v>
      </c>
      <c r="E79" s="31"/>
      <c r="F79" s="31"/>
      <c r="G79" s="31"/>
      <c r="H79" s="31"/>
      <c r="I79" s="31"/>
      <c r="J79" s="31"/>
      <c r="K79" s="31"/>
      <c r="L79" s="31"/>
      <c r="M79" s="31"/>
      <c r="N79" s="31"/>
      <c r="O79" s="32"/>
      <c r="P79" s="31">
        <f t="shared" si="3"/>
        <v>191259.64899999998</v>
      </c>
    </row>
    <row r="80" spans="1:16" ht="21" customHeight="1" x14ac:dyDescent="0.15">
      <c r="A80" s="47" t="s">
        <v>27</v>
      </c>
      <c r="B80" s="48"/>
      <c r="C80" s="30">
        <v>17472394.149999999</v>
      </c>
      <c r="D80" s="35">
        <v>17977314.405000009</v>
      </c>
      <c r="E80" s="31"/>
      <c r="F80" s="31"/>
      <c r="G80" s="31"/>
      <c r="H80" s="31"/>
      <c r="I80" s="31"/>
      <c r="J80" s="31"/>
      <c r="K80" s="31"/>
      <c r="L80" s="31"/>
      <c r="M80" s="31"/>
      <c r="N80" s="31"/>
      <c r="O80" s="32"/>
      <c r="P80" s="31">
        <f t="shared" si="3"/>
        <v>35449708.555000007</v>
      </c>
    </row>
    <row r="81" spans="1:16" ht="21" customHeight="1" x14ac:dyDescent="0.15">
      <c r="A81" s="47" t="s">
        <v>28</v>
      </c>
      <c r="B81" s="48"/>
      <c r="C81" s="30">
        <v>12447.235000000001</v>
      </c>
      <c r="D81" s="35">
        <v>13541.362000000001</v>
      </c>
      <c r="E81" s="31"/>
      <c r="F81" s="31"/>
      <c r="G81" s="31"/>
      <c r="H81" s="31"/>
      <c r="I81" s="31"/>
      <c r="J81" s="31"/>
      <c r="K81" s="31"/>
      <c r="L81" s="31"/>
      <c r="M81" s="31"/>
      <c r="N81" s="31"/>
      <c r="O81" s="32"/>
      <c r="P81" s="31">
        <f t="shared" si="3"/>
        <v>25988.597000000002</v>
      </c>
    </row>
    <row r="82" spans="1:16" ht="21" customHeight="1" x14ac:dyDescent="0.15">
      <c r="A82" s="47" t="s">
        <v>29</v>
      </c>
      <c r="B82" s="48"/>
      <c r="C82" s="30">
        <v>8636799.307</v>
      </c>
      <c r="D82" s="35">
        <v>6789130.9239999987</v>
      </c>
      <c r="E82" s="31"/>
      <c r="F82" s="31"/>
      <c r="G82" s="31"/>
      <c r="H82" s="31"/>
      <c r="I82" s="31"/>
      <c r="J82" s="31"/>
      <c r="K82" s="31"/>
      <c r="L82" s="31"/>
      <c r="M82" s="31"/>
      <c r="N82" s="31"/>
      <c r="O82" s="32"/>
      <c r="P82" s="31">
        <f t="shared" si="3"/>
        <v>15425930.230999999</v>
      </c>
    </row>
    <row r="83" spans="1:16" ht="21" customHeight="1" x14ac:dyDescent="0.15">
      <c r="A83" s="47" t="s">
        <v>30</v>
      </c>
      <c r="B83" s="48"/>
      <c r="C83" s="30">
        <v>6749099.3270000005</v>
      </c>
      <c r="D83" s="35">
        <v>5788609.3809999982</v>
      </c>
      <c r="E83" s="31"/>
      <c r="F83" s="31"/>
      <c r="G83" s="31"/>
      <c r="H83" s="31"/>
      <c r="I83" s="31"/>
      <c r="J83" s="31"/>
      <c r="K83" s="31"/>
      <c r="L83" s="31"/>
      <c r="M83" s="31"/>
      <c r="N83" s="31"/>
      <c r="O83" s="32"/>
      <c r="P83" s="31">
        <f t="shared" si="3"/>
        <v>12537708.707999999</v>
      </c>
    </row>
    <row r="84" spans="1:16" ht="21" customHeight="1" x14ac:dyDescent="0.15">
      <c r="A84" s="47" t="s">
        <v>31</v>
      </c>
      <c r="B84" s="48"/>
      <c r="C84" s="30">
        <v>2937.922</v>
      </c>
      <c r="D84" s="35">
        <v>1618.9319999999993</v>
      </c>
      <c r="E84" s="31"/>
      <c r="F84" s="31"/>
      <c r="G84" s="31"/>
      <c r="H84" s="31"/>
      <c r="I84" s="31"/>
      <c r="J84" s="31"/>
      <c r="K84" s="31"/>
      <c r="L84" s="31"/>
      <c r="M84" s="31"/>
      <c r="N84" s="31"/>
      <c r="O84" s="32"/>
      <c r="P84" s="31">
        <f t="shared" si="3"/>
        <v>4556.8539999999994</v>
      </c>
    </row>
    <row r="85" spans="1:16" ht="21" customHeight="1" x14ac:dyDescent="0.15">
      <c r="A85" s="47" t="s">
        <v>33</v>
      </c>
      <c r="B85" s="48"/>
      <c r="C85" s="30">
        <v>-557673.49699999997</v>
      </c>
      <c r="D85" s="31">
        <v>-464161.49399999995</v>
      </c>
      <c r="E85" s="31"/>
      <c r="F85" s="31"/>
      <c r="G85" s="31"/>
      <c r="H85" s="31"/>
      <c r="I85" s="31"/>
      <c r="J85" s="31"/>
      <c r="K85" s="31"/>
      <c r="L85" s="31"/>
      <c r="M85" s="31"/>
      <c r="N85" s="31"/>
      <c r="O85" s="32"/>
      <c r="P85" s="31">
        <f t="shared" si="3"/>
        <v>-1021834.9909999999</v>
      </c>
    </row>
    <row r="86" spans="1:16" ht="21" customHeight="1" x14ac:dyDescent="0.15">
      <c r="A86" s="47" t="s">
        <v>32</v>
      </c>
      <c r="B86" s="48"/>
      <c r="C86" s="30">
        <v>95005318.061999992</v>
      </c>
      <c r="D86" s="35">
        <v>81163286.905000046</v>
      </c>
      <c r="E86" s="31"/>
      <c r="F86" s="31"/>
      <c r="G86" s="31"/>
      <c r="H86" s="31"/>
      <c r="I86" s="31"/>
      <c r="J86" s="31"/>
      <c r="K86" s="31"/>
      <c r="L86" s="31"/>
      <c r="M86" s="31"/>
      <c r="N86" s="31"/>
      <c r="O86" s="32"/>
      <c r="P86" s="31">
        <f t="shared" si="3"/>
        <v>176168604.96700004</v>
      </c>
    </row>
    <row r="87" spans="1:16" ht="21" customHeight="1" x14ac:dyDescent="0.15">
      <c r="A87" s="25"/>
      <c r="B87" s="26"/>
      <c r="C87" s="26"/>
      <c r="D87" s="26"/>
      <c r="E87" s="26"/>
      <c r="F87" s="26"/>
      <c r="G87" s="26"/>
      <c r="H87" s="26"/>
      <c r="I87" s="26"/>
      <c r="J87" s="26"/>
      <c r="K87" s="26"/>
      <c r="L87" s="26"/>
      <c r="M87" s="26"/>
      <c r="N87" s="26"/>
      <c r="O87" s="26"/>
      <c r="P87" s="26"/>
    </row>
    <row r="88" spans="1:16" ht="21" customHeight="1" x14ac:dyDescent="0.15">
      <c r="A88" s="25"/>
      <c r="B88" s="26"/>
      <c r="C88" s="26"/>
      <c r="D88" s="26"/>
      <c r="E88" s="26"/>
      <c r="F88" s="26"/>
      <c r="G88" s="26"/>
      <c r="H88" s="26"/>
      <c r="I88" s="26"/>
      <c r="J88" s="26"/>
      <c r="K88" s="26"/>
      <c r="L88" s="26"/>
      <c r="M88" s="26"/>
      <c r="N88" s="26"/>
      <c r="O88" s="26"/>
      <c r="P88" s="26"/>
    </row>
    <row r="89" spans="1:16" ht="21" customHeight="1" x14ac:dyDescent="0.15">
      <c r="A89" s="27"/>
      <c r="B89" s="26"/>
      <c r="C89" s="26"/>
      <c r="D89" s="26"/>
      <c r="E89" s="26"/>
      <c r="F89" s="26"/>
      <c r="G89" s="26"/>
      <c r="H89" s="26"/>
      <c r="I89" s="26"/>
      <c r="J89" s="26"/>
      <c r="K89" s="26"/>
      <c r="L89" s="26"/>
      <c r="M89" s="26"/>
      <c r="N89" s="26"/>
      <c r="O89" s="26"/>
      <c r="P89" s="26"/>
    </row>
    <row r="90" spans="1:16" ht="21" customHeight="1" x14ac:dyDescent="0.15"/>
    <row r="91" spans="1:16" ht="21" customHeight="1" x14ac:dyDescent="0.15"/>
    <row r="92" spans="1:16" ht="21" customHeight="1" x14ac:dyDescent="0.15"/>
    <row r="93" spans="1:16" ht="21" customHeight="1" x14ac:dyDescent="0.15"/>
    <row r="94" spans="1:16" ht="21" customHeight="1" x14ac:dyDescent="0.15"/>
    <row r="95" spans="1:16" ht="21" customHeight="1" x14ac:dyDescent="0.15"/>
    <row r="96" spans="1:16" ht="21" customHeight="1" x14ac:dyDescent="0.15"/>
    <row r="97" ht="21" customHeight="1" x14ac:dyDescent="0.15"/>
    <row r="98" ht="21" customHeight="1" x14ac:dyDescent="0.15"/>
    <row r="99" ht="21" customHeight="1" x14ac:dyDescent="0.15"/>
    <row r="100" ht="21" customHeight="1" x14ac:dyDescent="0.15"/>
    <row r="101" ht="21" customHeight="1" x14ac:dyDescent="0.15"/>
    <row r="102" ht="21" customHeight="1" x14ac:dyDescent="0.15"/>
    <row r="103" ht="21" customHeight="1" x14ac:dyDescent="0.15"/>
    <row r="104" ht="21" customHeight="1" x14ac:dyDescent="0.15"/>
    <row r="105" ht="21" customHeight="1" x14ac:dyDescent="0.15"/>
    <row r="106" ht="21" customHeight="1" x14ac:dyDescent="0.15"/>
    <row r="107" ht="21" customHeight="1" x14ac:dyDescent="0.15"/>
    <row r="108" ht="21" customHeight="1" x14ac:dyDescent="0.15"/>
    <row r="109" ht="21" customHeight="1" x14ac:dyDescent="0.15"/>
    <row r="110" ht="21" customHeight="1" x14ac:dyDescent="0.15"/>
    <row r="111" ht="21" customHeight="1" x14ac:dyDescent="0.15"/>
    <row r="112" ht="21" customHeight="1" x14ac:dyDescent="0.15"/>
    <row r="113" ht="21" customHeight="1" x14ac:dyDescent="0.15"/>
    <row r="114" ht="21" customHeight="1" x14ac:dyDescent="0.15"/>
    <row r="115" ht="21" customHeight="1" x14ac:dyDescent="0.15"/>
    <row r="116" ht="21" customHeight="1" x14ac:dyDescent="0.15"/>
    <row r="117" ht="21" customHeight="1" x14ac:dyDescent="0.15"/>
    <row r="118" ht="21" customHeight="1" x14ac:dyDescent="0.15"/>
  </sheetData>
  <mergeCells count="85">
    <mergeCell ref="C25:K25"/>
    <mergeCell ref="L25:N25"/>
    <mergeCell ref="A85:B85"/>
    <mergeCell ref="P4:P5"/>
    <mergeCell ref="P25:P26"/>
    <mergeCell ref="A26:B26"/>
    <mergeCell ref="A39:B39"/>
    <mergeCell ref="A40:B40"/>
    <mergeCell ref="A27:B27"/>
    <mergeCell ref="A30:B30"/>
    <mergeCell ref="A28:B28"/>
    <mergeCell ref="A41:B41"/>
    <mergeCell ref="A43:B43"/>
    <mergeCell ref="A33:B33"/>
    <mergeCell ref="A34:B34"/>
    <mergeCell ref="A35:B35"/>
    <mergeCell ref="A36:B36"/>
    <mergeCell ref="A37:B37"/>
    <mergeCell ref="A38:B38"/>
    <mergeCell ref="A42:B42"/>
    <mergeCell ref="A10:B10"/>
    <mergeCell ref="A5:B5"/>
    <mergeCell ref="A12:B12"/>
    <mergeCell ref="A13:B13"/>
    <mergeCell ref="A14:B14"/>
    <mergeCell ref="A4:B4"/>
    <mergeCell ref="A6:B6"/>
    <mergeCell ref="A7:B7"/>
    <mergeCell ref="A8:B8"/>
    <mergeCell ref="A9:B9"/>
    <mergeCell ref="A64:B64"/>
    <mergeCell ref="A55:B55"/>
    <mergeCell ref="A56:B56"/>
    <mergeCell ref="A57:B57"/>
    <mergeCell ref="A58:B58"/>
    <mergeCell ref="A59:B59"/>
    <mergeCell ref="A60:B60"/>
    <mergeCell ref="A63:B63"/>
    <mergeCell ref="A53:B53"/>
    <mergeCell ref="A54:B54"/>
    <mergeCell ref="A11:B11"/>
    <mergeCell ref="A61:B61"/>
    <mergeCell ref="A62:B62"/>
    <mergeCell ref="A15:B15"/>
    <mergeCell ref="A16:B16"/>
    <mergeCell ref="A19:B19"/>
    <mergeCell ref="A17:B17"/>
    <mergeCell ref="A18:B18"/>
    <mergeCell ref="A20:B20"/>
    <mergeCell ref="A21:B21"/>
    <mergeCell ref="A25:B25"/>
    <mergeCell ref="A31:B31"/>
    <mergeCell ref="A32:B32"/>
    <mergeCell ref="A29:B29"/>
    <mergeCell ref="A48:B48"/>
    <mergeCell ref="A49:B49"/>
    <mergeCell ref="A50:B50"/>
    <mergeCell ref="A51:B51"/>
    <mergeCell ref="A52:B52"/>
    <mergeCell ref="A46:B46"/>
    <mergeCell ref="C46:K46"/>
    <mergeCell ref="L46:N46"/>
    <mergeCell ref="P46:P47"/>
    <mergeCell ref="A47:B47"/>
    <mergeCell ref="A76:B76"/>
    <mergeCell ref="A68:B68"/>
    <mergeCell ref="L68:N68"/>
    <mergeCell ref="P68:P69"/>
    <mergeCell ref="A69:B69"/>
    <mergeCell ref="A70:B70"/>
    <mergeCell ref="C68:K68"/>
    <mergeCell ref="A71:B71"/>
    <mergeCell ref="A72:B72"/>
    <mergeCell ref="A73:B73"/>
    <mergeCell ref="A74:B74"/>
    <mergeCell ref="A75:B75"/>
    <mergeCell ref="A83:B83"/>
    <mergeCell ref="A84:B84"/>
    <mergeCell ref="A86:B86"/>
    <mergeCell ref="A77:B77"/>
    <mergeCell ref="A78:B78"/>
    <mergeCell ref="A79:B79"/>
    <mergeCell ref="A80:B80"/>
    <mergeCell ref="A81:B81"/>
    <mergeCell ref="A82:B82"/>
  </mergeCells>
  <phoneticPr fontId="2"/>
  <printOptions horizontalCentered="1"/>
  <pageMargins left="0.59055118110236227" right="0.59055118110236227" top="0.59055118110236227" bottom="0.59055118110236227" header="0.51181102362204722" footer="0.51181102362204722"/>
  <pageSetup paperSize="9" scale="42" orientation="portrait" r:id="rId1"/>
  <headerFooter alignWithMargins="0"/>
  <rowBreaks count="1" manualBreakCount="1">
    <brk id="89"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BEC3C-8FF9-40ED-8B4E-6C9F89538DB0}">
  <sheetPr codeName="Sheet3"/>
  <dimension ref="A1:P88"/>
  <sheetViews>
    <sheetView view="pageBreakPreview" topLeftCell="A26" zoomScale="55" zoomScaleNormal="60" zoomScaleSheetLayoutView="55" workbookViewId="0">
      <selection activeCell="E51" sqref="E51"/>
    </sheetView>
  </sheetViews>
  <sheetFormatPr defaultColWidth="9" defaultRowHeight="13.5" x14ac:dyDescent="0.15"/>
  <cols>
    <col min="1" max="1" width="9" style="1"/>
    <col min="2" max="2" width="11.875" style="1" customWidth="1"/>
    <col min="3" max="3" width="11.625" style="1" bestFit="1" customWidth="1"/>
    <col min="4" max="14" width="11.375" style="1" customWidth="1"/>
    <col min="15" max="15" width="3" style="1" customWidth="1"/>
    <col min="16" max="16" width="13.875" style="1" customWidth="1"/>
    <col min="17" max="17" width="14.125" style="1" bestFit="1" customWidth="1"/>
    <col min="18" max="16384" width="9" style="1"/>
  </cols>
  <sheetData>
    <row r="1" spans="1:16" ht="24" x14ac:dyDescent="0.25">
      <c r="A1" s="3" t="s">
        <v>53</v>
      </c>
    </row>
    <row r="2" spans="1:16" ht="21" customHeight="1" x14ac:dyDescent="0.15"/>
    <row r="3" spans="1:16" ht="21" customHeight="1" x14ac:dyDescent="0.15">
      <c r="A3" s="10" t="str">
        <f>'課税額（単月・局）'!A3</f>
        <v>令和５年度（速報値）</v>
      </c>
      <c r="B3" s="9"/>
      <c r="C3" s="9"/>
      <c r="D3" s="9"/>
      <c r="E3" s="9"/>
      <c r="F3" s="9"/>
      <c r="G3" s="9"/>
      <c r="H3" s="9"/>
      <c r="I3" s="9"/>
      <c r="J3" s="9"/>
      <c r="K3" s="9"/>
      <c r="L3" s="9"/>
      <c r="M3" s="9"/>
      <c r="N3" s="9"/>
      <c r="P3" s="4" t="s">
        <v>1</v>
      </c>
    </row>
    <row r="4" spans="1:16" ht="21" customHeight="1" x14ac:dyDescent="0.15">
      <c r="A4" s="49" t="s">
        <v>2</v>
      </c>
      <c r="B4" s="50"/>
      <c r="C4" s="19" t="str">
        <f>'課税額（単月・局）'!C4:K4</f>
        <v>令和５年</v>
      </c>
      <c r="D4" s="20"/>
      <c r="E4" s="20"/>
      <c r="F4" s="20"/>
      <c r="G4" s="20"/>
      <c r="H4" s="20"/>
      <c r="I4" s="20"/>
      <c r="J4" s="20"/>
      <c r="K4" s="21"/>
      <c r="L4" s="19" t="str">
        <f>'課税額（単月・局）'!L4:N4</f>
        <v>令和６年</v>
      </c>
      <c r="M4" s="20"/>
      <c r="N4" s="21"/>
      <c r="P4" s="59" t="s">
        <v>3</v>
      </c>
    </row>
    <row r="5" spans="1:16" ht="21" customHeight="1" x14ac:dyDescent="0.15">
      <c r="A5" s="55" t="s">
        <v>4</v>
      </c>
      <c r="B5" s="56"/>
      <c r="C5" s="18" t="s">
        <v>5</v>
      </c>
      <c r="D5" s="18" t="s">
        <v>6</v>
      </c>
      <c r="E5" s="18" t="s">
        <v>7</v>
      </c>
      <c r="F5" s="18" t="s">
        <v>8</v>
      </c>
      <c r="G5" s="18" t="s">
        <v>9</v>
      </c>
      <c r="H5" s="18" t="s">
        <v>10</v>
      </c>
      <c r="I5" s="18" t="s">
        <v>11</v>
      </c>
      <c r="J5" s="18" t="s">
        <v>12</v>
      </c>
      <c r="K5" s="18" t="s">
        <v>13</v>
      </c>
      <c r="L5" s="18" t="s">
        <v>14</v>
      </c>
      <c r="M5" s="18" t="s">
        <v>15</v>
      </c>
      <c r="N5" s="18" t="s">
        <v>16</v>
      </c>
      <c r="P5" s="59"/>
    </row>
    <row r="6" spans="1:16" ht="21" customHeight="1" x14ac:dyDescent="0.15">
      <c r="A6" s="47" t="s">
        <v>17</v>
      </c>
      <c r="B6" s="48"/>
      <c r="C6" s="30">
        <v>998</v>
      </c>
      <c r="D6" s="30">
        <v>315</v>
      </c>
      <c r="E6" s="31">
        <v>651</v>
      </c>
      <c r="F6" s="31">
        <v>73</v>
      </c>
      <c r="G6" s="31">
        <v>636</v>
      </c>
      <c r="H6" s="31">
        <v>241</v>
      </c>
      <c r="I6" s="31">
        <v>965</v>
      </c>
      <c r="J6" s="31">
        <v>70</v>
      </c>
      <c r="K6" s="31">
        <v>1083</v>
      </c>
      <c r="L6" s="31">
        <v>8</v>
      </c>
      <c r="M6" s="31">
        <v>32</v>
      </c>
      <c r="N6" s="31">
        <v>1397</v>
      </c>
      <c r="O6" s="32"/>
      <c r="P6" s="31">
        <f>SUM(C6:N6)</f>
        <v>6469</v>
      </c>
    </row>
    <row r="7" spans="1:16" ht="21" customHeight="1" x14ac:dyDescent="0.15">
      <c r="A7" s="47" t="s">
        <v>18</v>
      </c>
      <c r="B7" s="48"/>
      <c r="C7" s="30">
        <v>270</v>
      </c>
      <c r="D7" s="30">
        <v>180</v>
      </c>
      <c r="E7" s="31">
        <v>1</v>
      </c>
      <c r="F7" s="31">
        <v>180</v>
      </c>
      <c r="G7" s="31">
        <v>270</v>
      </c>
      <c r="H7" s="31">
        <v>140</v>
      </c>
      <c r="I7" s="31">
        <v>0</v>
      </c>
      <c r="J7" s="31">
        <v>450</v>
      </c>
      <c r="K7" s="31">
        <v>0</v>
      </c>
      <c r="L7" s="31">
        <v>540</v>
      </c>
      <c r="M7" s="31">
        <v>0</v>
      </c>
      <c r="N7" s="31">
        <v>0</v>
      </c>
      <c r="O7" s="32"/>
      <c r="P7" s="31">
        <f t="shared" ref="P7:P20" si="0">SUM(C7:N7)</f>
        <v>2031</v>
      </c>
    </row>
    <row r="8" spans="1:16" ht="21" customHeight="1" x14ac:dyDescent="0.15">
      <c r="A8" s="57" t="s">
        <v>19</v>
      </c>
      <c r="B8" s="58"/>
      <c r="C8" s="30">
        <v>550281</v>
      </c>
      <c r="D8" s="30">
        <v>488850</v>
      </c>
      <c r="E8" s="31">
        <v>419231</v>
      </c>
      <c r="F8" s="31">
        <v>545535</v>
      </c>
      <c r="G8" s="31">
        <v>595591</v>
      </c>
      <c r="H8" s="31">
        <v>698244</v>
      </c>
      <c r="I8" s="31">
        <v>570894</v>
      </c>
      <c r="J8" s="31">
        <v>794884</v>
      </c>
      <c r="K8" s="31">
        <v>802745</v>
      </c>
      <c r="L8" s="31">
        <v>598287</v>
      </c>
      <c r="M8" s="31">
        <v>513253</v>
      </c>
      <c r="N8" s="31">
        <v>562297</v>
      </c>
      <c r="O8" s="32"/>
      <c r="P8" s="31">
        <f t="shared" si="0"/>
        <v>7140092</v>
      </c>
    </row>
    <row r="9" spans="1:16" ht="21" customHeight="1" x14ac:dyDescent="0.15">
      <c r="A9" s="57" t="s">
        <v>20</v>
      </c>
      <c r="B9" s="58"/>
      <c r="C9" s="30">
        <v>12425</v>
      </c>
      <c r="D9" s="30">
        <v>2531</v>
      </c>
      <c r="E9" s="31">
        <v>4959</v>
      </c>
      <c r="F9" s="31">
        <v>5756</v>
      </c>
      <c r="G9" s="31">
        <v>6142</v>
      </c>
      <c r="H9" s="31">
        <v>2318</v>
      </c>
      <c r="I9" s="31">
        <v>6117</v>
      </c>
      <c r="J9" s="31">
        <v>7646</v>
      </c>
      <c r="K9" s="31">
        <v>882</v>
      </c>
      <c r="L9" s="31">
        <v>1805</v>
      </c>
      <c r="M9" s="31">
        <v>2669</v>
      </c>
      <c r="N9" s="31">
        <v>11374</v>
      </c>
      <c r="O9" s="32"/>
      <c r="P9" s="31">
        <f t="shared" si="0"/>
        <v>64624</v>
      </c>
    </row>
    <row r="10" spans="1:16" ht="21" customHeight="1" x14ac:dyDescent="0.15">
      <c r="A10" s="47" t="s">
        <v>21</v>
      </c>
      <c r="B10" s="48"/>
      <c r="C10" s="30">
        <v>2224</v>
      </c>
      <c r="D10" s="30">
        <v>1882</v>
      </c>
      <c r="E10" s="31">
        <v>2850</v>
      </c>
      <c r="F10" s="31">
        <v>3347</v>
      </c>
      <c r="G10" s="31">
        <v>2461</v>
      </c>
      <c r="H10" s="31">
        <v>1803</v>
      </c>
      <c r="I10" s="31">
        <v>3324</v>
      </c>
      <c r="J10" s="31">
        <v>1085</v>
      </c>
      <c r="K10" s="31">
        <v>1789</v>
      </c>
      <c r="L10" s="31">
        <v>3604</v>
      </c>
      <c r="M10" s="31">
        <v>2477</v>
      </c>
      <c r="N10" s="31">
        <v>2548</v>
      </c>
      <c r="O10" s="32"/>
      <c r="P10" s="31">
        <f t="shared" si="0"/>
        <v>29394</v>
      </c>
    </row>
    <row r="11" spans="1:16" ht="21" customHeight="1" x14ac:dyDescent="0.15">
      <c r="A11" s="47" t="s">
        <v>22</v>
      </c>
      <c r="B11" s="48"/>
      <c r="C11" s="30">
        <v>891611</v>
      </c>
      <c r="D11" s="30">
        <v>731361</v>
      </c>
      <c r="E11" s="31">
        <v>707396</v>
      </c>
      <c r="F11" s="31">
        <v>750566</v>
      </c>
      <c r="G11" s="31">
        <v>841021</v>
      </c>
      <c r="H11" s="31">
        <v>670680</v>
      </c>
      <c r="I11" s="31">
        <v>582443</v>
      </c>
      <c r="J11" s="31">
        <v>625079</v>
      </c>
      <c r="K11" s="31">
        <v>407416</v>
      </c>
      <c r="L11" s="31">
        <v>410105</v>
      </c>
      <c r="M11" s="31">
        <v>426820</v>
      </c>
      <c r="N11" s="31">
        <v>611888</v>
      </c>
      <c r="O11" s="32"/>
      <c r="P11" s="31">
        <f t="shared" si="0"/>
        <v>7656386</v>
      </c>
    </row>
    <row r="12" spans="1:16" ht="21" customHeight="1" x14ac:dyDescent="0.15">
      <c r="A12" s="47" t="s">
        <v>23</v>
      </c>
      <c r="B12" s="48"/>
      <c r="C12" s="30">
        <v>1632778</v>
      </c>
      <c r="D12" s="30">
        <v>1403862</v>
      </c>
      <c r="E12" s="31">
        <v>1528048</v>
      </c>
      <c r="F12" s="31">
        <v>1683069</v>
      </c>
      <c r="G12" s="31">
        <v>1743194</v>
      </c>
      <c r="H12" s="31">
        <v>1597669</v>
      </c>
      <c r="I12" s="31">
        <v>2043367</v>
      </c>
      <c r="J12" s="31">
        <v>1993328</v>
      </c>
      <c r="K12" s="31">
        <v>1410104</v>
      </c>
      <c r="L12" s="31">
        <v>1309983</v>
      </c>
      <c r="M12" s="31">
        <v>1504176</v>
      </c>
      <c r="N12" s="31">
        <v>1646184</v>
      </c>
      <c r="O12" s="32"/>
      <c r="P12" s="31">
        <f t="shared" si="0"/>
        <v>19495762</v>
      </c>
    </row>
    <row r="13" spans="1:16" ht="21" customHeight="1" x14ac:dyDescent="0.15">
      <c r="A13" s="47" t="s">
        <v>24</v>
      </c>
      <c r="B13" s="48"/>
      <c r="C13" s="30">
        <v>24765</v>
      </c>
      <c r="D13" s="30">
        <v>23142</v>
      </c>
      <c r="E13" s="31">
        <v>22381</v>
      </c>
      <c r="F13" s="31">
        <v>18931</v>
      </c>
      <c r="G13" s="31">
        <v>37445</v>
      </c>
      <c r="H13" s="31">
        <v>39801</v>
      </c>
      <c r="I13" s="31">
        <v>55965</v>
      </c>
      <c r="J13" s="31">
        <v>28155</v>
      </c>
      <c r="K13" s="31">
        <v>21425</v>
      </c>
      <c r="L13" s="31">
        <v>20753</v>
      </c>
      <c r="M13" s="31">
        <v>11818</v>
      </c>
      <c r="N13" s="31">
        <v>29538</v>
      </c>
      <c r="O13" s="32"/>
      <c r="P13" s="31">
        <f t="shared" si="0"/>
        <v>334119</v>
      </c>
    </row>
    <row r="14" spans="1:16" ht="21" customHeight="1" x14ac:dyDescent="0.15">
      <c r="A14" s="47" t="s">
        <v>25</v>
      </c>
      <c r="B14" s="48"/>
      <c r="C14" s="30">
        <v>1430432</v>
      </c>
      <c r="D14" s="30">
        <v>1315460</v>
      </c>
      <c r="E14" s="31">
        <v>1110338</v>
      </c>
      <c r="F14" s="31">
        <v>1311460</v>
      </c>
      <c r="G14" s="31">
        <v>1033199</v>
      </c>
      <c r="H14" s="31">
        <v>1203997</v>
      </c>
      <c r="I14" s="31">
        <v>1098131</v>
      </c>
      <c r="J14" s="31">
        <v>864670</v>
      </c>
      <c r="K14" s="31">
        <v>761316</v>
      </c>
      <c r="L14" s="31">
        <v>971732</v>
      </c>
      <c r="M14" s="31">
        <v>1157793</v>
      </c>
      <c r="N14" s="31">
        <v>1158107</v>
      </c>
      <c r="O14" s="32"/>
      <c r="P14" s="31">
        <f t="shared" si="0"/>
        <v>13416635</v>
      </c>
    </row>
    <row r="15" spans="1:16" ht="21" customHeight="1" x14ac:dyDescent="0.15">
      <c r="A15" s="47" t="s">
        <v>26</v>
      </c>
      <c r="B15" s="48"/>
      <c r="C15" s="30">
        <v>24282</v>
      </c>
      <c r="D15" s="30">
        <v>35373</v>
      </c>
      <c r="E15" s="31">
        <v>58362</v>
      </c>
      <c r="F15" s="31">
        <v>23551</v>
      </c>
      <c r="G15" s="31">
        <v>40785</v>
      </c>
      <c r="H15" s="31">
        <v>29787</v>
      </c>
      <c r="I15" s="31">
        <v>35122</v>
      </c>
      <c r="J15" s="31">
        <v>40960</v>
      </c>
      <c r="K15" s="31">
        <v>24492</v>
      </c>
      <c r="L15" s="31">
        <v>24653</v>
      </c>
      <c r="M15" s="31">
        <v>42797</v>
      </c>
      <c r="N15" s="31">
        <v>34617</v>
      </c>
      <c r="O15" s="32"/>
      <c r="P15" s="31">
        <f t="shared" si="0"/>
        <v>414781</v>
      </c>
    </row>
    <row r="16" spans="1:16" ht="21" customHeight="1" x14ac:dyDescent="0.15">
      <c r="A16" s="47" t="s">
        <v>27</v>
      </c>
      <c r="B16" s="48"/>
      <c r="C16" s="30">
        <v>46174</v>
      </c>
      <c r="D16" s="30">
        <v>23161</v>
      </c>
      <c r="E16" s="31">
        <v>22139</v>
      </c>
      <c r="F16" s="31">
        <v>30026</v>
      </c>
      <c r="G16" s="31">
        <v>19199</v>
      </c>
      <c r="H16" s="31">
        <v>18047</v>
      </c>
      <c r="I16" s="31">
        <v>563261</v>
      </c>
      <c r="J16" s="31">
        <v>447790</v>
      </c>
      <c r="K16" s="31">
        <v>405413</v>
      </c>
      <c r="L16" s="31">
        <v>514552</v>
      </c>
      <c r="M16" s="31">
        <v>399398</v>
      </c>
      <c r="N16" s="31">
        <v>394381</v>
      </c>
      <c r="O16" s="32"/>
      <c r="P16" s="31">
        <f t="shared" si="0"/>
        <v>2883541</v>
      </c>
    </row>
    <row r="17" spans="1:16" ht="21" customHeight="1" x14ac:dyDescent="0.15">
      <c r="A17" s="47" t="s">
        <v>28</v>
      </c>
      <c r="B17" s="48"/>
      <c r="C17" s="30">
        <v>32267</v>
      </c>
      <c r="D17" s="30">
        <v>35262</v>
      </c>
      <c r="E17" s="31">
        <v>35812</v>
      </c>
      <c r="F17" s="31">
        <v>25698</v>
      </c>
      <c r="G17" s="31">
        <v>40209</v>
      </c>
      <c r="H17" s="31">
        <v>27443</v>
      </c>
      <c r="I17" s="31">
        <v>41791</v>
      </c>
      <c r="J17" s="31">
        <v>39424</v>
      </c>
      <c r="K17" s="31">
        <v>50450</v>
      </c>
      <c r="L17" s="31">
        <v>40520</v>
      </c>
      <c r="M17" s="31">
        <v>30367</v>
      </c>
      <c r="N17" s="31">
        <v>33737</v>
      </c>
      <c r="O17" s="32"/>
      <c r="P17" s="31">
        <f t="shared" si="0"/>
        <v>432980</v>
      </c>
    </row>
    <row r="18" spans="1:16" ht="21" customHeight="1" x14ac:dyDescent="0.15">
      <c r="A18" s="47" t="s">
        <v>29</v>
      </c>
      <c r="B18" s="48"/>
      <c r="C18" s="30">
        <v>505060</v>
      </c>
      <c r="D18" s="30">
        <v>364603</v>
      </c>
      <c r="E18" s="31">
        <v>351116</v>
      </c>
      <c r="F18" s="31">
        <v>370163</v>
      </c>
      <c r="G18" s="31">
        <v>444728</v>
      </c>
      <c r="H18" s="31">
        <v>390143</v>
      </c>
      <c r="I18" s="31">
        <v>287313</v>
      </c>
      <c r="J18" s="31">
        <v>297713</v>
      </c>
      <c r="K18" s="31">
        <v>361212</v>
      </c>
      <c r="L18" s="31">
        <v>373026</v>
      </c>
      <c r="M18" s="31">
        <v>338317</v>
      </c>
      <c r="N18" s="31">
        <v>304486</v>
      </c>
      <c r="O18" s="32"/>
      <c r="P18" s="31">
        <f t="shared" si="0"/>
        <v>4387880</v>
      </c>
    </row>
    <row r="19" spans="1:16" ht="21" customHeight="1" x14ac:dyDescent="0.15">
      <c r="A19" s="47" t="s">
        <v>30</v>
      </c>
      <c r="B19" s="48"/>
      <c r="C19" s="30">
        <v>727859</v>
      </c>
      <c r="D19" s="30">
        <v>874925</v>
      </c>
      <c r="E19" s="31">
        <v>995419</v>
      </c>
      <c r="F19" s="31">
        <v>804103</v>
      </c>
      <c r="G19" s="31">
        <v>936408</v>
      </c>
      <c r="H19" s="31">
        <v>899042</v>
      </c>
      <c r="I19" s="31">
        <v>361287</v>
      </c>
      <c r="J19" s="31">
        <v>293874</v>
      </c>
      <c r="K19" s="31">
        <v>356341</v>
      </c>
      <c r="L19" s="31">
        <v>205145</v>
      </c>
      <c r="M19" s="31">
        <v>330456</v>
      </c>
      <c r="N19" s="31">
        <v>340353</v>
      </c>
      <c r="O19" s="32"/>
      <c r="P19" s="31">
        <f t="shared" si="0"/>
        <v>7125212</v>
      </c>
    </row>
    <row r="20" spans="1:16" ht="21" customHeight="1" x14ac:dyDescent="0.15">
      <c r="A20" s="47" t="s">
        <v>31</v>
      </c>
      <c r="B20" s="48"/>
      <c r="C20" s="30">
        <v>2</v>
      </c>
      <c r="D20" s="30">
        <v>114</v>
      </c>
      <c r="E20" s="31">
        <v>5</v>
      </c>
      <c r="F20" s="31">
        <v>12</v>
      </c>
      <c r="G20" s="31">
        <v>44</v>
      </c>
      <c r="H20" s="31">
        <v>16</v>
      </c>
      <c r="I20" s="31">
        <v>15</v>
      </c>
      <c r="J20" s="31">
        <v>28</v>
      </c>
      <c r="K20" s="31">
        <v>34</v>
      </c>
      <c r="L20" s="31">
        <v>3</v>
      </c>
      <c r="M20" s="31">
        <v>302</v>
      </c>
      <c r="N20" s="31">
        <v>13</v>
      </c>
      <c r="O20" s="32"/>
      <c r="P20" s="31">
        <f t="shared" si="0"/>
        <v>588</v>
      </c>
    </row>
    <row r="21" spans="1:16" ht="21" customHeight="1" x14ac:dyDescent="0.15">
      <c r="A21" s="47" t="s">
        <v>32</v>
      </c>
      <c r="B21" s="48"/>
      <c r="C21" s="30">
        <v>5881430</v>
      </c>
      <c r="D21" s="30">
        <v>5301025</v>
      </c>
      <c r="E21" s="31">
        <v>5258700</v>
      </c>
      <c r="F21" s="31">
        <v>5572471</v>
      </c>
      <c r="G21" s="31">
        <v>5741331</v>
      </c>
      <c r="H21" s="31">
        <v>5579378</v>
      </c>
      <c r="I21" s="31">
        <v>5649987</v>
      </c>
      <c r="J21" s="31">
        <v>5435162</v>
      </c>
      <c r="K21" s="31">
        <v>4604697</v>
      </c>
      <c r="L21" s="31">
        <v>4474719</v>
      </c>
      <c r="M21" s="31">
        <v>4760674</v>
      </c>
      <c r="N21" s="31">
        <v>5130923</v>
      </c>
      <c r="O21" s="32"/>
      <c r="P21" s="31">
        <f>SUM(C21:N21)</f>
        <v>63390497</v>
      </c>
    </row>
    <row r="22" spans="1:16" ht="21" customHeight="1" x14ac:dyDescent="0.15">
      <c r="C22" s="16"/>
      <c r="D22" s="16"/>
      <c r="E22" s="16"/>
      <c r="F22" s="16"/>
      <c r="G22" s="16"/>
      <c r="H22" s="16"/>
      <c r="I22" s="16"/>
      <c r="J22" s="16"/>
      <c r="K22" s="16"/>
      <c r="L22" s="16"/>
      <c r="M22" s="16"/>
      <c r="N22" s="16"/>
      <c r="O22" s="15"/>
      <c r="P22" s="15"/>
    </row>
    <row r="23" spans="1:16" ht="21" customHeight="1" x14ac:dyDescent="0.15">
      <c r="C23" s="16"/>
      <c r="D23" s="16"/>
      <c r="E23" s="16"/>
      <c r="F23" s="16"/>
      <c r="G23" s="16"/>
      <c r="H23" s="16"/>
      <c r="I23" s="16"/>
      <c r="J23" s="16"/>
      <c r="K23" s="16"/>
      <c r="L23" s="16"/>
      <c r="M23" s="16"/>
      <c r="N23" s="16"/>
      <c r="O23" s="15"/>
      <c r="P23" s="15"/>
    </row>
    <row r="24" spans="1:16" ht="21" customHeight="1" x14ac:dyDescent="0.15">
      <c r="A24" s="10" t="str">
        <f>'課税額（単月・局）'!A24</f>
        <v>令和６年度（速報値）</v>
      </c>
      <c r="B24" s="9"/>
      <c r="C24" s="16"/>
      <c r="D24" s="16"/>
      <c r="E24" s="16"/>
      <c r="F24" s="16"/>
      <c r="G24" s="16"/>
      <c r="H24" s="16"/>
      <c r="I24" s="16"/>
      <c r="J24" s="16"/>
      <c r="K24" s="16"/>
      <c r="L24" s="16"/>
      <c r="M24" s="16"/>
      <c r="N24" s="16"/>
      <c r="O24" s="15"/>
      <c r="P24" s="17" t="s">
        <v>1</v>
      </c>
    </row>
    <row r="25" spans="1:16" ht="21" customHeight="1" x14ac:dyDescent="0.15">
      <c r="A25" s="49" t="s">
        <v>2</v>
      </c>
      <c r="B25" s="50"/>
      <c r="C25" s="19" t="str">
        <f>'課税額（単月・局）'!C25:K25</f>
        <v>令和６年</v>
      </c>
      <c r="D25" s="20"/>
      <c r="E25" s="20"/>
      <c r="F25" s="20"/>
      <c r="G25" s="20"/>
      <c r="H25" s="20"/>
      <c r="I25" s="20"/>
      <c r="J25" s="20"/>
      <c r="K25" s="21"/>
      <c r="L25" s="19" t="str">
        <f>'課税額（単月・局）'!L25:N25</f>
        <v>令和７年</v>
      </c>
      <c r="M25" s="20"/>
      <c r="N25" s="21"/>
      <c r="O25" s="15"/>
      <c r="P25" s="54" t="s">
        <v>3</v>
      </c>
    </row>
    <row r="26" spans="1:16" ht="21" customHeight="1" x14ac:dyDescent="0.15">
      <c r="A26" s="55" t="s">
        <v>4</v>
      </c>
      <c r="B26" s="56"/>
      <c r="C26" s="18" t="s">
        <v>5</v>
      </c>
      <c r="D26" s="18" t="s">
        <v>6</v>
      </c>
      <c r="E26" s="18" t="s">
        <v>7</v>
      </c>
      <c r="F26" s="18" t="s">
        <v>8</v>
      </c>
      <c r="G26" s="18" t="s">
        <v>9</v>
      </c>
      <c r="H26" s="18" t="s">
        <v>10</v>
      </c>
      <c r="I26" s="18" t="s">
        <v>11</v>
      </c>
      <c r="J26" s="18" t="s">
        <v>12</v>
      </c>
      <c r="K26" s="18" t="s">
        <v>13</v>
      </c>
      <c r="L26" s="18" t="s">
        <v>14</v>
      </c>
      <c r="M26" s="18" t="s">
        <v>15</v>
      </c>
      <c r="N26" s="18" t="s">
        <v>16</v>
      </c>
      <c r="O26" s="15"/>
      <c r="P26" s="54"/>
    </row>
    <row r="27" spans="1:16" ht="21" customHeight="1" x14ac:dyDescent="0.15">
      <c r="A27" s="47" t="s">
        <v>17</v>
      </c>
      <c r="B27" s="48"/>
      <c r="C27" s="30">
        <v>37</v>
      </c>
      <c r="D27" s="30">
        <v>1042</v>
      </c>
      <c r="E27" s="31">
        <v>193</v>
      </c>
      <c r="F27" s="31">
        <v>745</v>
      </c>
      <c r="G27" s="31">
        <v>112</v>
      </c>
      <c r="H27" s="31">
        <v>18</v>
      </c>
      <c r="I27" s="31">
        <v>418</v>
      </c>
      <c r="J27" s="31">
        <v>87</v>
      </c>
      <c r="K27" s="31">
        <v>748</v>
      </c>
      <c r="L27" s="31">
        <v>178</v>
      </c>
      <c r="M27" s="31">
        <v>2157</v>
      </c>
      <c r="N27" s="31">
        <v>517</v>
      </c>
      <c r="O27" s="32"/>
      <c r="P27" s="31">
        <f>SUM(C27:N27)</f>
        <v>6252</v>
      </c>
    </row>
    <row r="28" spans="1:16" ht="21" customHeight="1" x14ac:dyDescent="0.15">
      <c r="A28" s="47" t="s">
        <v>18</v>
      </c>
      <c r="B28" s="48"/>
      <c r="C28" s="30">
        <v>0</v>
      </c>
      <c r="D28" s="30">
        <v>180</v>
      </c>
      <c r="E28" s="31">
        <v>1</v>
      </c>
      <c r="F28" s="31">
        <v>270</v>
      </c>
      <c r="G28" s="31">
        <v>0</v>
      </c>
      <c r="H28" s="31">
        <v>0</v>
      </c>
      <c r="I28" s="31">
        <v>367</v>
      </c>
      <c r="J28" s="31">
        <v>1</v>
      </c>
      <c r="K28" s="31">
        <v>360</v>
      </c>
      <c r="L28" s="31">
        <v>810</v>
      </c>
      <c r="M28" s="31">
        <v>0</v>
      </c>
      <c r="N28" s="31">
        <v>0</v>
      </c>
      <c r="O28" s="32"/>
      <c r="P28" s="31">
        <f t="shared" ref="P28:P43" si="1">SUM(C28:N28)</f>
        <v>1989</v>
      </c>
    </row>
    <row r="29" spans="1:16" ht="21" customHeight="1" x14ac:dyDescent="0.15">
      <c r="A29" s="57" t="s">
        <v>19</v>
      </c>
      <c r="B29" s="58"/>
      <c r="C29" s="30">
        <v>624960</v>
      </c>
      <c r="D29" s="30">
        <v>629257</v>
      </c>
      <c r="E29" s="31">
        <v>440662</v>
      </c>
      <c r="F29" s="31">
        <v>719325</v>
      </c>
      <c r="G29" s="31">
        <v>755387</v>
      </c>
      <c r="H29" s="31">
        <v>676374</v>
      </c>
      <c r="I29" s="31">
        <v>622134</v>
      </c>
      <c r="J29" s="31">
        <v>746367</v>
      </c>
      <c r="K29" s="31">
        <v>533333</v>
      </c>
      <c r="L29" s="31">
        <v>649076</v>
      </c>
      <c r="M29" s="31">
        <v>482141</v>
      </c>
      <c r="N29" s="31">
        <v>534242</v>
      </c>
      <c r="O29" s="32"/>
      <c r="P29" s="31">
        <f t="shared" si="1"/>
        <v>7413258</v>
      </c>
    </row>
    <row r="30" spans="1:16" ht="21" customHeight="1" x14ac:dyDescent="0.15">
      <c r="A30" s="57" t="s">
        <v>20</v>
      </c>
      <c r="B30" s="58"/>
      <c r="C30" s="30">
        <v>99</v>
      </c>
      <c r="D30" s="30">
        <v>3561</v>
      </c>
      <c r="E30" s="31">
        <v>2520</v>
      </c>
      <c r="F30" s="31">
        <v>8158</v>
      </c>
      <c r="G30" s="31">
        <v>6708</v>
      </c>
      <c r="H30" s="31">
        <v>342</v>
      </c>
      <c r="I30" s="31">
        <v>14407</v>
      </c>
      <c r="J30" s="31">
        <v>96</v>
      </c>
      <c r="K30" s="31">
        <v>3070</v>
      </c>
      <c r="L30" s="31">
        <v>2846</v>
      </c>
      <c r="M30" s="31">
        <v>4654</v>
      </c>
      <c r="N30" s="31">
        <v>2214</v>
      </c>
      <c r="O30" s="32"/>
      <c r="P30" s="31">
        <f t="shared" si="1"/>
        <v>48675</v>
      </c>
    </row>
    <row r="31" spans="1:16" ht="21" customHeight="1" x14ac:dyDescent="0.15">
      <c r="A31" s="47" t="s">
        <v>21</v>
      </c>
      <c r="B31" s="48"/>
      <c r="C31" s="30">
        <v>2942</v>
      </c>
      <c r="D31" s="30">
        <v>2162</v>
      </c>
      <c r="E31" s="31">
        <v>2495</v>
      </c>
      <c r="F31" s="31">
        <v>2995</v>
      </c>
      <c r="G31" s="31">
        <v>1802</v>
      </c>
      <c r="H31" s="31">
        <v>2510</v>
      </c>
      <c r="I31" s="31">
        <v>3437</v>
      </c>
      <c r="J31" s="31">
        <v>2965</v>
      </c>
      <c r="K31" s="31">
        <v>2150</v>
      </c>
      <c r="L31" s="31">
        <v>2582</v>
      </c>
      <c r="M31" s="31">
        <v>2513</v>
      </c>
      <c r="N31" s="31">
        <v>2542</v>
      </c>
      <c r="O31" s="32"/>
      <c r="P31" s="31">
        <f t="shared" si="1"/>
        <v>31095</v>
      </c>
    </row>
    <row r="32" spans="1:16" ht="21" customHeight="1" x14ac:dyDescent="0.15">
      <c r="A32" s="47" t="s">
        <v>22</v>
      </c>
      <c r="B32" s="48"/>
      <c r="C32" s="30">
        <v>716920</v>
      </c>
      <c r="D32" s="30">
        <v>693027</v>
      </c>
      <c r="E32" s="31">
        <v>922925</v>
      </c>
      <c r="F32" s="31">
        <v>986330</v>
      </c>
      <c r="G32" s="31">
        <v>725063</v>
      </c>
      <c r="H32" s="31">
        <v>585371</v>
      </c>
      <c r="I32" s="31">
        <v>584401</v>
      </c>
      <c r="J32" s="31">
        <v>603744</v>
      </c>
      <c r="K32" s="31">
        <v>435276</v>
      </c>
      <c r="L32" s="31">
        <v>541159</v>
      </c>
      <c r="M32" s="31">
        <v>494288</v>
      </c>
      <c r="N32" s="31">
        <v>605363</v>
      </c>
      <c r="O32" s="32"/>
      <c r="P32" s="31">
        <f t="shared" si="1"/>
        <v>7893867</v>
      </c>
    </row>
    <row r="33" spans="1:16" ht="21" customHeight="1" x14ac:dyDescent="0.15">
      <c r="A33" s="47" t="s">
        <v>23</v>
      </c>
      <c r="B33" s="48"/>
      <c r="C33" s="30">
        <v>1894647</v>
      </c>
      <c r="D33" s="30">
        <v>2044158</v>
      </c>
      <c r="E33" s="31">
        <v>1722616</v>
      </c>
      <c r="F33" s="31">
        <v>1929239</v>
      </c>
      <c r="G33" s="31">
        <v>1850792</v>
      </c>
      <c r="H33" s="31">
        <v>1951696</v>
      </c>
      <c r="I33" s="31">
        <v>2160885</v>
      </c>
      <c r="J33" s="31">
        <v>2062535</v>
      </c>
      <c r="K33" s="31">
        <v>1497382</v>
      </c>
      <c r="L33" s="31">
        <v>1645851</v>
      </c>
      <c r="M33" s="31">
        <v>1760504</v>
      </c>
      <c r="N33" s="31">
        <v>1319013</v>
      </c>
      <c r="O33" s="32"/>
      <c r="P33" s="31">
        <f t="shared" si="1"/>
        <v>21839318</v>
      </c>
    </row>
    <row r="34" spans="1:16" ht="21" customHeight="1" x14ac:dyDescent="0.15">
      <c r="A34" s="47" t="s">
        <v>24</v>
      </c>
      <c r="B34" s="48"/>
      <c r="C34" s="30">
        <v>29059</v>
      </c>
      <c r="D34" s="30">
        <v>24592</v>
      </c>
      <c r="E34" s="31">
        <v>21260</v>
      </c>
      <c r="F34" s="31">
        <v>28902</v>
      </c>
      <c r="G34" s="31">
        <v>37861</v>
      </c>
      <c r="H34" s="31">
        <v>46271</v>
      </c>
      <c r="I34" s="31">
        <v>39771</v>
      </c>
      <c r="J34" s="31">
        <v>55478</v>
      </c>
      <c r="K34" s="31">
        <v>33229</v>
      </c>
      <c r="L34" s="31">
        <v>22421</v>
      </c>
      <c r="M34" s="31">
        <v>21831</v>
      </c>
      <c r="N34" s="31">
        <v>24153</v>
      </c>
      <c r="O34" s="32"/>
      <c r="P34" s="31">
        <f t="shared" si="1"/>
        <v>384828</v>
      </c>
    </row>
    <row r="35" spans="1:16" ht="21" customHeight="1" x14ac:dyDescent="0.15">
      <c r="A35" s="47" t="s">
        <v>25</v>
      </c>
      <c r="B35" s="48"/>
      <c r="C35" s="30">
        <v>1544930</v>
      </c>
      <c r="D35" s="30">
        <v>1068419</v>
      </c>
      <c r="E35" s="31">
        <v>1149760</v>
      </c>
      <c r="F35" s="31">
        <v>1500557</v>
      </c>
      <c r="G35" s="31">
        <v>1504862</v>
      </c>
      <c r="H35" s="31">
        <v>944134</v>
      </c>
      <c r="I35" s="31">
        <v>1293489</v>
      </c>
      <c r="J35" s="31">
        <v>868384</v>
      </c>
      <c r="K35" s="31">
        <v>688275</v>
      </c>
      <c r="L35" s="31">
        <v>1073623</v>
      </c>
      <c r="M35" s="31">
        <v>1244608</v>
      </c>
      <c r="N35" s="31">
        <v>858181</v>
      </c>
      <c r="O35" s="32"/>
      <c r="P35" s="31">
        <f t="shared" si="1"/>
        <v>13739222</v>
      </c>
    </row>
    <row r="36" spans="1:16" ht="21" customHeight="1" x14ac:dyDescent="0.15">
      <c r="A36" s="47" t="s">
        <v>26</v>
      </c>
      <c r="B36" s="48"/>
      <c r="C36" s="30">
        <v>39019</v>
      </c>
      <c r="D36" s="30">
        <v>34024</v>
      </c>
      <c r="E36" s="31">
        <v>16876</v>
      </c>
      <c r="F36" s="31">
        <v>47295</v>
      </c>
      <c r="G36" s="31">
        <v>35338</v>
      </c>
      <c r="H36" s="31">
        <v>28763</v>
      </c>
      <c r="I36" s="31">
        <v>53076</v>
      </c>
      <c r="J36" s="31">
        <v>34974</v>
      </c>
      <c r="K36" s="31">
        <v>32299</v>
      </c>
      <c r="L36" s="31">
        <v>38168</v>
      </c>
      <c r="M36" s="31">
        <v>31949</v>
      </c>
      <c r="N36" s="31">
        <v>35137</v>
      </c>
      <c r="O36" s="32"/>
      <c r="P36" s="31">
        <f t="shared" si="1"/>
        <v>426918</v>
      </c>
    </row>
    <row r="37" spans="1:16" ht="21" customHeight="1" x14ac:dyDescent="0.15">
      <c r="A37" s="47" t="s">
        <v>27</v>
      </c>
      <c r="B37" s="48"/>
      <c r="C37" s="30">
        <v>610357</v>
      </c>
      <c r="D37" s="30">
        <v>442736</v>
      </c>
      <c r="E37" s="31">
        <v>558058</v>
      </c>
      <c r="F37" s="31">
        <v>590865</v>
      </c>
      <c r="G37" s="31">
        <v>474251</v>
      </c>
      <c r="H37" s="31">
        <v>336091</v>
      </c>
      <c r="I37" s="31">
        <v>428194</v>
      </c>
      <c r="J37" s="31">
        <v>434247</v>
      </c>
      <c r="K37" s="31">
        <v>406372</v>
      </c>
      <c r="L37" s="31">
        <v>353231</v>
      </c>
      <c r="M37" s="31">
        <v>310979</v>
      </c>
      <c r="N37" s="31">
        <v>442882</v>
      </c>
      <c r="O37" s="32"/>
      <c r="P37" s="31">
        <f t="shared" si="1"/>
        <v>5388263</v>
      </c>
    </row>
    <row r="38" spans="1:16" ht="21" customHeight="1" x14ac:dyDescent="0.15">
      <c r="A38" s="47" t="s">
        <v>28</v>
      </c>
      <c r="B38" s="48"/>
      <c r="C38" s="30">
        <v>32555</v>
      </c>
      <c r="D38" s="30">
        <v>36843</v>
      </c>
      <c r="E38" s="31">
        <v>33180</v>
      </c>
      <c r="F38" s="31">
        <v>34503</v>
      </c>
      <c r="G38" s="31">
        <v>22458</v>
      </c>
      <c r="H38" s="31">
        <v>23931</v>
      </c>
      <c r="I38" s="31">
        <v>42650</v>
      </c>
      <c r="J38" s="31">
        <v>27671</v>
      </c>
      <c r="K38" s="31">
        <v>47708</v>
      </c>
      <c r="L38" s="31">
        <v>36686</v>
      </c>
      <c r="M38" s="31">
        <v>16994</v>
      </c>
      <c r="N38" s="31">
        <v>35086</v>
      </c>
      <c r="O38" s="32"/>
      <c r="P38" s="31">
        <f t="shared" si="1"/>
        <v>390265</v>
      </c>
    </row>
    <row r="39" spans="1:16" ht="21" customHeight="1" x14ac:dyDescent="0.15">
      <c r="A39" s="47" t="s">
        <v>29</v>
      </c>
      <c r="B39" s="48"/>
      <c r="C39" s="30">
        <v>410923</v>
      </c>
      <c r="D39" s="30">
        <v>390757</v>
      </c>
      <c r="E39" s="31">
        <v>375390</v>
      </c>
      <c r="F39" s="31">
        <v>457787</v>
      </c>
      <c r="G39" s="31">
        <v>402144</v>
      </c>
      <c r="H39" s="31">
        <v>317191</v>
      </c>
      <c r="I39" s="31">
        <v>412817</v>
      </c>
      <c r="J39" s="31">
        <v>328350</v>
      </c>
      <c r="K39" s="31">
        <v>328885</v>
      </c>
      <c r="L39" s="31">
        <v>297873</v>
      </c>
      <c r="M39" s="31">
        <v>497565</v>
      </c>
      <c r="N39" s="31">
        <v>314243</v>
      </c>
      <c r="O39" s="32"/>
      <c r="P39" s="31">
        <f t="shared" si="1"/>
        <v>4533925</v>
      </c>
    </row>
    <row r="40" spans="1:16" ht="21" customHeight="1" x14ac:dyDescent="0.15">
      <c r="A40" s="47" t="s">
        <v>30</v>
      </c>
      <c r="B40" s="48"/>
      <c r="C40" s="30">
        <v>363596</v>
      </c>
      <c r="D40" s="30">
        <v>340078</v>
      </c>
      <c r="E40" s="31">
        <v>419598</v>
      </c>
      <c r="F40" s="31">
        <v>431006</v>
      </c>
      <c r="G40" s="31">
        <v>334763</v>
      </c>
      <c r="H40" s="31">
        <v>382319</v>
      </c>
      <c r="I40" s="31">
        <v>352932</v>
      </c>
      <c r="J40" s="31">
        <v>294502</v>
      </c>
      <c r="K40" s="31">
        <v>270094</v>
      </c>
      <c r="L40" s="31">
        <v>344972</v>
      </c>
      <c r="M40" s="31">
        <v>342914</v>
      </c>
      <c r="N40" s="31">
        <v>279864</v>
      </c>
      <c r="O40" s="32"/>
      <c r="P40" s="31">
        <f t="shared" si="1"/>
        <v>4156638</v>
      </c>
    </row>
    <row r="41" spans="1:16" ht="21" customHeight="1" x14ac:dyDescent="0.15">
      <c r="A41" s="47" t="s">
        <v>31</v>
      </c>
      <c r="B41" s="48"/>
      <c r="C41" s="30">
        <v>64</v>
      </c>
      <c r="D41" s="30">
        <v>2</v>
      </c>
      <c r="E41" s="31">
        <v>15</v>
      </c>
      <c r="F41" s="31">
        <v>21</v>
      </c>
      <c r="G41" s="31">
        <v>10</v>
      </c>
      <c r="H41" s="31">
        <v>212</v>
      </c>
      <c r="I41" s="31">
        <v>1</v>
      </c>
      <c r="J41" s="31">
        <v>48</v>
      </c>
      <c r="K41" s="31">
        <v>0</v>
      </c>
      <c r="L41" s="31">
        <v>1</v>
      </c>
      <c r="M41" s="31">
        <v>1</v>
      </c>
      <c r="N41" s="31">
        <v>84</v>
      </c>
      <c r="O41" s="32"/>
      <c r="P41" s="31">
        <f t="shared" si="1"/>
        <v>459</v>
      </c>
    </row>
    <row r="42" spans="1:16" ht="21" customHeight="1" x14ac:dyDescent="0.15">
      <c r="A42" s="47" t="s">
        <v>33</v>
      </c>
      <c r="B42" s="48"/>
      <c r="C42" s="36"/>
      <c r="D42" s="36"/>
      <c r="E42" s="37"/>
      <c r="F42" s="37"/>
      <c r="G42" s="37"/>
      <c r="H42" s="37"/>
      <c r="I42" s="37"/>
      <c r="J42" s="37"/>
      <c r="K42" s="37"/>
      <c r="L42" s="37"/>
      <c r="M42" s="37"/>
      <c r="N42" s="37"/>
      <c r="O42" s="32"/>
      <c r="P42" s="37"/>
    </row>
    <row r="43" spans="1:16" ht="21" customHeight="1" x14ac:dyDescent="0.15">
      <c r="A43" s="47" t="s">
        <v>32</v>
      </c>
      <c r="B43" s="48"/>
      <c r="C43" s="30">
        <v>6270105</v>
      </c>
      <c r="D43" s="30">
        <v>5710839</v>
      </c>
      <c r="E43" s="31">
        <v>5665546</v>
      </c>
      <c r="F43" s="31">
        <v>6737998</v>
      </c>
      <c r="G43" s="31">
        <v>6151556</v>
      </c>
      <c r="H43" s="31">
        <v>5295219</v>
      </c>
      <c r="I43" s="31">
        <v>6008984</v>
      </c>
      <c r="J43" s="31">
        <v>5459444</v>
      </c>
      <c r="K43" s="31">
        <v>4279183</v>
      </c>
      <c r="L43" s="31">
        <v>5009475</v>
      </c>
      <c r="M43" s="31">
        <v>5213101</v>
      </c>
      <c r="N43" s="31">
        <v>4453524</v>
      </c>
      <c r="O43" s="32"/>
      <c r="P43" s="31">
        <f t="shared" si="1"/>
        <v>66254974</v>
      </c>
    </row>
    <row r="44" spans="1:16" ht="21" customHeight="1" x14ac:dyDescent="0.15">
      <c r="C44" s="15"/>
      <c r="D44" s="15"/>
      <c r="E44" s="15"/>
      <c r="F44" s="15"/>
      <c r="G44" s="15"/>
      <c r="H44" s="15"/>
      <c r="I44" s="15"/>
      <c r="J44" s="15"/>
      <c r="K44" s="15"/>
      <c r="L44" s="15"/>
      <c r="M44" s="15"/>
      <c r="N44" s="15"/>
      <c r="O44" s="15"/>
      <c r="P44" s="15"/>
    </row>
    <row r="45" spans="1:16" ht="21" customHeight="1" x14ac:dyDescent="0.15">
      <c r="A45" s="10" t="str">
        <f>'課税額（単月・局）'!A45</f>
        <v>令和７年度（速報値）</v>
      </c>
      <c r="B45" s="9"/>
      <c r="C45" s="16"/>
      <c r="D45" s="16"/>
      <c r="E45" s="16"/>
      <c r="F45" s="16"/>
      <c r="G45" s="16"/>
      <c r="H45" s="16"/>
      <c r="I45" s="16"/>
      <c r="J45" s="16"/>
      <c r="K45" s="16"/>
      <c r="L45" s="16"/>
      <c r="M45" s="16"/>
      <c r="N45" s="16"/>
      <c r="O45" s="15"/>
      <c r="P45" s="17" t="s">
        <v>1</v>
      </c>
    </row>
    <row r="46" spans="1:16" ht="21" customHeight="1" x14ac:dyDescent="0.15">
      <c r="A46" s="49" t="s">
        <v>2</v>
      </c>
      <c r="B46" s="50"/>
      <c r="C46" s="51" t="str">
        <f>'課税額（単月・局）'!C46:K46</f>
        <v>令和７年</v>
      </c>
      <c r="D46" s="52"/>
      <c r="E46" s="52"/>
      <c r="F46" s="52"/>
      <c r="G46" s="52"/>
      <c r="H46" s="52"/>
      <c r="I46" s="52"/>
      <c r="J46" s="52"/>
      <c r="K46" s="53"/>
      <c r="L46" s="51" t="str">
        <f>'課税額（単月・局）'!L46:N46</f>
        <v>令和８年</v>
      </c>
      <c r="M46" s="52"/>
      <c r="N46" s="53"/>
      <c r="O46" s="15"/>
      <c r="P46" s="54" t="s">
        <v>3</v>
      </c>
    </row>
    <row r="47" spans="1:16" ht="21" customHeight="1" x14ac:dyDescent="0.15">
      <c r="A47" s="55" t="s">
        <v>4</v>
      </c>
      <c r="B47" s="56"/>
      <c r="C47" s="18" t="s">
        <v>5</v>
      </c>
      <c r="D47" s="18" t="s">
        <v>6</v>
      </c>
      <c r="E47" s="18" t="s">
        <v>7</v>
      </c>
      <c r="F47" s="18" t="s">
        <v>8</v>
      </c>
      <c r="G47" s="18" t="s">
        <v>9</v>
      </c>
      <c r="H47" s="18" t="s">
        <v>10</v>
      </c>
      <c r="I47" s="18" t="s">
        <v>11</v>
      </c>
      <c r="J47" s="18" t="s">
        <v>12</v>
      </c>
      <c r="K47" s="18" t="s">
        <v>13</v>
      </c>
      <c r="L47" s="18" t="s">
        <v>14</v>
      </c>
      <c r="M47" s="18" t="s">
        <v>15</v>
      </c>
      <c r="N47" s="18" t="s">
        <v>16</v>
      </c>
      <c r="O47" s="15"/>
      <c r="P47" s="54"/>
    </row>
    <row r="48" spans="1:16" ht="21" customHeight="1" x14ac:dyDescent="0.15">
      <c r="A48" s="47" t="s">
        <v>17</v>
      </c>
      <c r="B48" s="48"/>
      <c r="C48" s="30">
        <v>930</v>
      </c>
      <c r="D48" s="35">
        <v>174</v>
      </c>
      <c r="E48" s="31">
        <v>62</v>
      </c>
      <c r="F48" s="31">
        <v>853</v>
      </c>
      <c r="G48" s="31">
        <v>1217</v>
      </c>
      <c r="H48" s="31">
        <v>1864</v>
      </c>
      <c r="I48" s="31">
        <v>216</v>
      </c>
      <c r="J48" s="31">
        <v>2393</v>
      </c>
      <c r="K48" s="31">
        <v>145</v>
      </c>
      <c r="L48" s="31">
        <v>1358</v>
      </c>
      <c r="M48" s="31">
        <v>1940</v>
      </c>
      <c r="N48" s="31">
        <v>30</v>
      </c>
      <c r="O48" s="32"/>
      <c r="P48" s="31">
        <f>SUM(C48:N48)</f>
        <v>11182</v>
      </c>
    </row>
    <row r="49" spans="1:16" ht="21" customHeight="1" x14ac:dyDescent="0.15">
      <c r="A49" s="47" t="s">
        <v>18</v>
      </c>
      <c r="B49" s="48"/>
      <c r="C49" s="30">
        <v>0</v>
      </c>
      <c r="D49" s="35">
        <v>0</v>
      </c>
      <c r="E49" s="31">
        <v>180</v>
      </c>
      <c r="F49" s="31">
        <v>229</v>
      </c>
      <c r="G49" s="31">
        <v>0</v>
      </c>
      <c r="H49" s="31">
        <v>360</v>
      </c>
      <c r="I49" s="31">
        <v>365</v>
      </c>
      <c r="J49" s="31">
        <v>0</v>
      </c>
      <c r="K49" s="31">
        <v>1</v>
      </c>
      <c r="L49" s="31">
        <v>360</v>
      </c>
      <c r="M49" s="31">
        <v>0</v>
      </c>
      <c r="N49" s="31">
        <v>0</v>
      </c>
      <c r="O49" s="32"/>
      <c r="P49" s="31">
        <f t="shared" ref="P49:P64" si="2">SUM(C49:N49)</f>
        <v>1495</v>
      </c>
    </row>
    <row r="50" spans="1:16" ht="21" customHeight="1" x14ac:dyDescent="0.15">
      <c r="A50" s="57" t="s">
        <v>19</v>
      </c>
      <c r="B50" s="58"/>
      <c r="C50" s="30">
        <v>561909</v>
      </c>
      <c r="D50" s="35">
        <v>515180</v>
      </c>
      <c r="E50" s="31">
        <v>585118</v>
      </c>
      <c r="F50" s="31">
        <v>791577</v>
      </c>
      <c r="G50" s="31">
        <v>629516</v>
      </c>
      <c r="H50" s="31">
        <v>466578</v>
      </c>
      <c r="I50" s="31">
        <v>675184</v>
      </c>
      <c r="J50" s="31">
        <v>502465</v>
      </c>
      <c r="K50" s="31">
        <v>561766</v>
      </c>
      <c r="L50" s="31">
        <v>785497</v>
      </c>
      <c r="M50" s="31">
        <v>450766</v>
      </c>
      <c r="N50" s="31">
        <v>774861</v>
      </c>
      <c r="O50" s="32"/>
      <c r="P50" s="31">
        <f t="shared" si="2"/>
        <v>7300417</v>
      </c>
    </row>
    <row r="51" spans="1:16" ht="21" customHeight="1" x14ac:dyDescent="0.15">
      <c r="A51" s="57" t="s">
        <v>20</v>
      </c>
      <c r="B51" s="58"/>
      <c r="C51" s="30">
        <v>5485</v>
      </c>
      <c r="D51" s="35">
        <v>6272</v>
      </c>
      <c r="E51" s="31">
        <v>4299</v>
      </c>
      <c r="F51" s="31">
        <v>2163</v>
      </c>
      <c r="G51" s="31">
        <v>297</v>
      </c>
      <c r="H51" s="31">
        <v>3989</v>
      </c>
      <c r="I51" s="31">
        <v>5320</v>
      </c>
      <c r="J51" s="31">
        <v>3764</v>
      </c>
      <c r="K51" s="31">
        <v>7196</v>
      </c>
      <c r="L51" s="31">
        <v>3624</v>
      </c>
      <c r="M51" s="31">
        <v>1814</v>
      </c>
      <c r="N51" s="31">
        <v>6142</v>
      </c>
      <c r="O51" s="32"/>
      <c r="P51" s="31">
        <f t="shared" si="2"/>
        <v>50365</v>
      </c>
    </row>
    <row r="52" spans="1:16" ht="21" customHeight="1" x14ac:dyDescent="0.15">
      <c r="A52" s="47" t="s">
        <v>21</v>
      </c>
      <c r="B52" s="48"/>
      <c r="C52" s="30">
        <v>841</v>
      </c>
      <c r="D52" s="35">
        <v>3576</v>
      </c>
      <c r="E52" s="31">
        <v>1440</v>
      </c>
      <c r="F52" s="31">
        <v>3616</v>
      </c>
      <c r="G52" s="31">
        <v>2252</v>
      </c>
      <c r="H52" s="31">
        <v>3982</v>
      </c>
      <c r="I52" s="31">
        <v>1762</v>
      </c>
      <c r="J52" s="31">
        <v>2162</v>
      </c>
      <c r="K52" s="31">
        <v>1919</v>
      </c>
      <c r="L52" s="31">
        <v>2133</v>
      </c>
      <c r="M52" s="31">
        <v>3158</v>
      </c>
      <c r="N52" s="31">
        <v>1441</v>
      </c>
      <c r="O52" s="32"/>
      <c r="P52" s="31">
        <f t="shared" si="2"/>
        <v>28282</v>
      </c>
    </row>
    <row r="53" spans="1:16" ht="21" customHeight="1" x14ac:dyDescent="0.15">
      <c r="A53" s="47" t="s">
        <v>22</v>
      </c>
      <c r="B53" s="48"/>
      <c r="C53" s="30">
        <v>771781</v>
      </c>
      <c r="D53" s="35">
        <v>683612</v>
      </c>
      <c r="E53" s="31">
        <v>736681</v>
      </c>
      <c r="F53" s="31">
        <v>981065</v>
      </c>
      <c r="G53" s="31">
        <v>862866</v>
      </c>
      <c r="H53" s="31">
        <v>688644</v>
      </c>
      <c r="I53" s="31">
        <v>740848</v>
      </c>
      <c r="J53" s="31">
        <v>578609</v>
      </c>
      <c r="K53" s="31">
        <v>686980</v>
      </c>
      <c r="L53" s="31">
        <v>642041</v>
      </c>
      <c r="M53" s="31">
        <v>567687</v>
      </c>
      <c r="N53" s="31">
        <v>620184</v>
      </c>
      <c r="O53" s="32"/>
      <c r="P53" s="31">
        <f t="shared" si="2"/>
        <v>8560998</v>
      </c>
    </row>
    <row r="54" spans="1:16" ht="21" customHeight="1" x14ac:dyDescent="0.15">
      <c r="A54" s="47" t="s">
        <v>23</v>
      </c>
      <c r="B54" s="48"/>
      <c r="C54" s="30">
        <v>1907901</v>
      </c>
      <c r="D54" s="35">
        <v>1756456</v>
      </c>
      <c r="E54" s="31">
        <v>1657503</v>
      </c>
      <c r="F54" s="31">
        <v>1889934</v>
      </c>
      <c r="G54" s="31">
        <v>1787240</v>
      </c>
      <c r="H54" s="31">
        <v>1996176</v>
      </c>
      <c r="I54" s="31">
        <v>2181099</v>
      </c>
      <c r="J54" s="31">
        <v>1825486</v>
      </c>
      <c r="K54" s="31">
        <v>1471558</v>
      </c>
      <c r="L54" s="31">
        <v>1734819</v>
      </c>
      <c r="M54" s="31">
        <v>1687139</v>
      </c>
      <c r="N54" s="31">
        <v>1624643</v>
      </c>
      <c r="O54" s="32"/>
      <c r="P54" s="31">
        <f t="shared" si="2"/>
        <v>21519954</v>
      </c>
    </row>
    <row r="55" spans="1:16" ht="21" customHeight="1" x14ac:dyDescent="0.15">
      <c r="A55" s="47" t="s">
        <v>24</v>
      </c>
      <c r="B55" s="48"/>
      <c r="C55" s="30">
        <v>36897</v>
      </c>
      <c r="D55" s="35">
        <v>28493</v>
      </c>
      <c r="E55" s="31">
        <v>30763</v>
      </c>
      <c r="F55" s="31">
        <v>21253</v>
      </c>
      <c r="G55" s="31">
        <v>23842</v>
      </c>
      <c r="H55" s="31">
        <v>37739</v>
      </c>
      <c r="I55" s="31">
        <v>60870</v>
      </c>
      <c r="J55" s="31">
        <v>32176</v>
      </c>
      <c r="K55" s="31">
        <v>24827</v>
      </c>
      <c r="L55" s="31">
        <v>19745</v>
      </c>
      <c r="M55" s="31">
        <v>23933</v>
      </c>
      <c r="N55" s="31">
        <v>18202</v>
      </c>
      <c r="O55" s="32"/>
      <c r="P55" s="31">
        <f t="shared" si="2"/>
        <v>358740</v>
      </c>
    </row>
    <row r="56" spans="1:16" ht="21" customHeight="1" x14ac:dyDescent="0.15">
      <c r="A56" s="47" t="s">
        <v>25</v>
      </c>
      <c r="B56" s="48"/>
      <c r="C56" s="30">
        <v>1297694</v>
      </c>
      <c r="D56" s="35">
        <v>1049294</v>
      </c>
      <c r="E56" s="31">
        <v>1079959</v>
      </c>
      <c r="F56" s="31">
        <v>999115</v>
      </c>
      <c r="G56" s="31">
        <v>1137461</v>
      </c>
      <c r="H56" s="31">
        <v>1047136</v>
      </c>
      <c r="I56" s="31">
        <v>1078955</v>
      </c>
      <c r="J56" s="31">
        <v>848578</v>
      </c>
      <c r="K56" s="31">
        <v>940728</v>
      </c>
      <c r="L56" s="31">
        <v>1075925</v>
      </c>
      <c r="M56" s="31">
        <v>698183</v>
      </c>
      <c r="N56" s="31">
        <v>1130041</v>
      </c>
      <c r="O56" s="32"/>
      <c r="P56" s="31">
        <f t="shared" si="2"/>
        <v>12383069</v>
      </c>
    </row>
    <row r="57" spans="1:16" ht="21" customHeight="1" x14ac:dyDescent="0.15">
      <c r="A57" s="47" t="s">
        <v>26</v>
      </c>
      <c r="B57" s="48"/>
      <c r="C57" s="30">
        <v>30951</v>
      </c>
      <c r="D57" s="35">
        <v>41271</v>
      </c>
      <c r="E57" s="31">
        <v>36825</v>
      </c>
      <c r="F57" s="31">
        <v>36467</v>
      </c>
      <c r="G57" s="31">
        <v>15029</v>
      </c>
      <c r="H57" s="31">
        <v>49448</v>
      </c>
      <c r="I57" s="31">
        <v>36655</v>
      </c>
      <c r="J57" s="31">
        <v>26356</v>
      </c>
      <c r="K57" s="31">
        <v>21756</v>
      </c>
      <c r="L57" s="31">
        <v>17254</v>
      </c>
      <c r="M57" s="31">
        <v>29531</v>
      </c>
      <c r="N57" s="31">
        <v>27662</v>
      </c>
      <c r="O57" s="32"/>
      <c r="P57" s="31">
        <f t="shared" si="2"/>
        <v>369205</v>
      </c>
    </row>
    <row r="58" spans="1:16" ht="21" customHeight="1" x14ac:dyDescent="0.15">
      <c r="A58" s="47" t="s">
        <v>27</v>
      </c>
      <c r="B58" s="48"/>
      <c r="C58" s="30">
        <v>455235</v>
      </c>
      <c r="D58" s="35">
        <v>404898</v>
      </c>
      <c r="E58" s="31">
        <v>443613</v>
      </c>
      <c r="F58" s="31">
        <v>568388</v>
      </c>
      <c r="G58" s="31">
        <v>490500</v>
      </c>
      <c r="H58" s="31">
        <v>482449</v>
      </c>
      <c r="I58" s="31">
        <v>457520</v>
      </c>
      <c r="J58" s="31">
        <v>508487</v>
      </c>
      <c r="K58" s="31">
        <v>488092</v>
      </c>
      <c r="L58" s="31">
        <v>298181</v>
      </c>
      <c r="M58" s="31">
        <v>432883</v>
      </c>
      <c r="N58" s="31">
        <v>379414</v>
      </c>
      <c r="O58" s="32"/>
      <c r="P58" s="31">
        <f t="shared" si="2"/>
        <v>5409660</v>
      </c>
    </row>
    <row r="59" spans="1:16" ht="21" customHeight="1" x14ac:dyDescent="0.15">
      <c r="A59" s="47" t="s">
        <v>28</v>
      </c>
      <c r="B59" s="48"/>
      <c r="C59" s="30">
        <v>40161</v>
      </c>
      <c r="D59" s="35">
        <v>24398</v>
      </c>
      <c r="E59" s="31">
        <v>32043</v>
      </c>
      <c r="F59" s="31">
        <v>31862</v>
      </c>
      <c r="G59" s="31">
        <v>23437</v>
      </c>
      <c r="H59" s="31">
        <v>25660</v>
      </c>
      <c r="I59" s="31">
        <v>33538</v>
      </c>
      <c r="J59" s="31">
        <v>32238</v>
      </c>
      <c r="K59" s="31">
        <v>41709</v>
      </c>
      <c r="L59" s="31">
        <v>42433</v>
      </c>
      <c r="M59" s="31">
        <v>32346</v>
      </c>
      <c r="N59" s="31">
        <v>26200</v>
      </c>
      <c r="O59" s="32"/>
      <c r="P59" s="31">
        <f t="shared" si="2"/>
        <v>386025</v>
      </c>
    </row>
    <row r="60" spans="1:16" ht="21" customHeight="1" x14ac:dyDescent="0.15">
      <c r="A60" s="47" t="s">
        <v>29</v>
      </c>
      <c r="B60" s="48"/>
      <c r="C60" s="30">
        <v>396801</v>
      </c>
      <c r="D60" s="35">
        <v>363366</v>
      </c>
      <c r="E60" s="31">
        <v>312477</v>
      </c>
      <c r="F60" s="31">
        <v>494989</v>
      </c>
      <c r="G60" s="31">
        <v>343414</v>
      </c>
      <c r="H60" s="31">
        <v>389554</v>
      </c>
      <c r="I60" s="31">
        <v>447066</v>
      </c>
      <c r="J60" s="31">
        <v>266780</v>
      </c>
      <c r="K60" s="31">
        <v>371282</v>
      </c>
      <c r="L60" s="31">
        <v>367901</v>
      </c>
      <c r="M60" s="31">
        <v>453331</v>
      </c>
      <c r="N60" s="31">
        <v>529954</v>
      </c>
      <c r="O60" s="32"/>
      <c r="P60" s="31">
        <f t="shared" si="2"/>
        <v>4736915</v>
      </c>
    </row>
    <row r="61" spans="1:16" ht="21" customHeight="1" x14ac:dyDescent="0.15">
      <c r="A61" s="47" t="s">
        <v>30</v>
      </c>
      <c r="B61" s="48"/>
      <c r="C61" s="30">
        <v>421884</v>
      </c>
      <c r="D61" s="35">
        <v>334539</v>
      </c>
      <c r="E61" s="31">
        <v>350904</v>
      </c>
      <c r="F61" s="31">
        <v>282961</v>
      </c>
      <c r="G61" s="31">
        <v>238756</v>
      </c>
      <c r="H61" s="31">
        <v>274597</v>
      </c>
      <c r="I61" s="31">
        <v>270957</v>
      </c>
      <c r="J61" s="31">
        <v>360803</v>
      </c>
      <c r="K61" s="31">
        <v>312555</v>
      </c>
      <c r="L61" s="31">
        <v>252272</v>
      </c>
      <c r="M61" s="31">
        <v>223248</v>
      </c>
      <c r="N61" s="31">
        <v>302098</v>
      </c>
      <c r="O61" s="32"/>
      <c r="P61" s="31">
        <f t="shared" si="2"/>
        <v>3625574</v>
      </c>
    </row>
    <row r="62" spans="1:16" ht="21" customHeight="1" x14ac:dyDescent="0.15">
      <c r="A62" s="47" t="s">
        <v>31</v>
      </c>
      <c r="B62" s="48"/>
      <c r="C62" s="30">
        <v>6</v>
      </c>
      <c r="D62" s="35">
        <v>6</v>
      </c>
      <c r="E62" s="31">
        <v>10</v>
      </c>
      <c r="F62" s="31">
        <v>9039</v>
      </c>
      <c r="G62" s="31">
        <v>12</v>
      </c>
      <c r="H62" s="31">
        <v>7465</v>
      </c>
      <c r="I62" s="31">
        <v>2</v>
      </c>
      <c r="J62" s="31">
        <v>4034</v>
      </c>
      <c r="K62" s="31">
        <v>21</v>
      </c>
      <c r="L62" s="31">
        <v>5623</v>
      </c>
      <c r="M62" s="31">
        <v>11</v>
      </c>
      <c r="N62" s="31">
        <v>1200</v>
      </c>
      <c r="O62" s="32"/>
      <c r="P62" s="31">
        <f t="shared" si="2"/>
        <v>27429</v>
      </c>
    </row>
    <row r="63" spans="1:16" ht="21" customHeight="1" x14ac:dyDescent="0.15">
      <c r="A63" s="47" t="s">
        <v>33</v>
      </c>
      <c r="B63" s="48"/>
      <c r="C63" s="36"/>
      <c r="D63" s="38"/>
      <c r="E63" s="37"/>
      <c r="F63" s="37"/>
      <c r="G63" s="37"/>
      <c r="H63" s="37"/>
      <c r="I63" s="37"/>
      <c r="J63" s="37"/>
      <c r="K63" s="37"/>
      <c r="L63" s="37"/>
      <c r="M63" s="37"/>
      <c r="N63" s="37"/>
      <c r="O63" s="32"/>
      <c r="P63" s="37"/>
    </row>
    <row r="64" spans="1:16" ht="21" customHeight="1" x14ac:dyDescent="0.15">
      <c r="A64" s="47" t="s">
        <v>32</v>
      </c>
      <c r="B64" s="48"/>
      <c r="C64" s="30">
        <v>5928475</v>
      </c>
      <c r="D64" s="35">
        <v>5211533</v>
      </c>
      <c r="E64" s="31">
        <v>5271887</v>
      </c>
      <c r="F64" s="31">
        <v>6113508</v>
      </c>
      <c r="G64" s="31">
        <v>5555837</v>
      </c>
      <c r="H64" s="31">
        <v>5475633</v>
      </c>
      <c r="I64" s="31">
        <v>5990371</v>
      </c>
      <c r="J64" s="31">
        <v>4994321</v>
      </c>
      <c r="K64" s="31">
        <v>4930536</v>
      </c>
      <c r="L64" s="31">
        <v>5249166</v>
      </c>
      <c r="M64" s="31">
        <v>4605978</v>
      </c>
      <c r="N64" s="31">
        <v>5442069</v>
      </c>
      <c r="O64" s="32"/>
      <c r="P64" s="31">
        <f t="shared" si="2"/>
        <v>64769314</v>
      </c>
    </row>
    <row r="65" spans="1:16" ht="21" customHeight="1" x14ac:dyDescent="0.15">
      <c r="C65" s="15"/>
      <c r="D65" s="15"/>
      <c r="E65" s="15"/>
      <c r="F65" s="15"/>
      <c r="G65" s="15"/>
      <c r="H65" s="15"/>
      <c r="I65" s="15"/>
      <c r="J65" s="15"/>
      <c r="K65" s="15"/>
      <c r="L65" s="15"/>
      <c r="M65" s="15"/>
      <c r="N65" s="15"/>
      <c r="O65" s="15"/>
      <c r="P65" s="15"/>
    </row>
    <row r="66" spans="1:16" ht="21" customHeight="1" x14ac:dyDescent="0.15">
      <c r="C66" s="15"/>
      <c r="D66" s="15"/>
      <c r="E66" s="15"/>
      <c r="F66" s="15"/>
      <c r="G66" s="15"/>
      <c r="H66" s="15"/>
      <c r="I66" s="15"/>
      <c r="J66" s="15"/>
      <c r="K66" s="15"/>
      <c r="L66" s="15"/>
      <c r="M66" s="15"/>
      <c r="N66" s="15"/>
      <c r="O66" s="15"/>
      <c r="P66" s="15"/>
    </row>
    <row r="67" spans="1:16" ht="21" customHeight="1" x14ac:dyDescent="0.15">
      <c r="A67" s="10" t="str">
        <f>'課税額（単月・局）'!A67</f>
        <v>令和８年度（速報値）</v>
      </c>
      <c r="B67" s="9"/>
      <c r="C67" s="16"/>
      <c r="D67" s="16"/>
      <c r="E67" s="16"/>
      <c r="F67" s="16"/>
      <c r="G67" s="16"/>
      <c r="H67" s="16"/>
      <c r="I67" s="16"/>
      <c r="J67" s="16"/>
      <c r="K67" s="16"/>
      <c r="L67" s="16"/>
      <c r="M67" s="16"/>
      <c r="N67" s="16"/>
      <c r="O67" s="15"/>
      <c r="P67" s="17" t="s">
        <v>1</v>
      </c>
    </row>
    <row r="68" spans="1:16" ht="21" customHeight="1" x14ac:dyDescent="0.15">
      <c r="A68" s="49" t="s">
        <v>2</v>
      </c>
      <c r="B68" s="50"/>
      <c r="C68" s="51" t="str">
        <f>'課税額（単月・局）'!C68:K68</f>
        <v>令和８年</v>
      </c>
      <c r="D68" s="52"/>
      <c r="E68" s="52"/>
      <c r="F68" s="52"/>
      <c r="G68" s="52"/>
      <c r="H68" s="52"/>
      <c r="I68" s="52"/>
      <c r="J68" s="52"/>
      <c r="K68" s="53"/>
      <c r="L68" s="51" t="str">
        <f>'課税額（単月・局）'!L68:N68</f>
        <v>令和９年</v>
      </c>
      <c r="M68" s="52"/>
      <c r="N68" s="53"/>
      <c r="O68" s="15"/>
      <c r="P68" s="54" t="s">
        <v>3</v>
      </c>
    </row>
    <row r="69" spans="1:16" ht="21" customHeight="1" x14ac:dyDescent="0.15">
      <c r="A69" s="55" t="s">
        <v>4</v>
      </c>
      <c r="B69" s="56"/>
      <c r="C69" s="18" t="s">
        <v>5</v>
      </c>
      <c r="D69" s="18" t="s">
        <v>6</v>
      </c>
      <c r="E69" s="18" t="s">
        <v>7</v>
      </c>
      <c r="F69" s="18" t="s">
        <v>8</v>
      </c>
      <c r="G69" s="18" t="s">
        <v>9</v>
      </c>
      <c r="H69" s="18" t="s">
        <v>10</v>
      </c>
      <c r="I69" s="18" t="s">
        <v>11</v>
      </c>
      <c r="J69" s="18" t="s">
        <v>12</v>
      </c>
      <c r="K69" s="18" t="s">
        <v>13</v>
      </c>
      <c r="L69" s="18" t="s">
        <v>14</v>
      </c>
      <c r="M69" s="18" t="s">
        <v>15</v>
      </c>
      <c r="N69" s="18" t="s">
        <v>16</v>
      </c>
      <c r="O69" s="15"/>
      <c r="P69" s="54"/>
    </row>
    <row r="70" spans="1:16" ht="21" customHeight="1" x14ac:dyDescent="0.15">
      <c r="A70" s="47" t="s">
        <v>17</v>
      </c>
      <c r="B70" s="48"/>
      <c r="C70" s="30">
        <v>1423</v>
      </c>
      <c r="D70" s="35">
        <v>4</v>
      </c>
      <c r="E70" s="31"/>
      <c r="F70" s="31"/>
      <c r="G70" s="31"/>
      <c r="H70" s="31"/>
      <c r="I70" s="31"/>
      <c r="J70" s="31"/>
      <c r="K70" s="31"/>
      <c r="L70" s="31"/>
      <c r="M70" s="31"/>
      <c r="N70" s="31"/>
      <c r="O70" s="32"/>
      <c r="P70" s="31">
        <f>SUM(C70:N70)</f>
        <v>1427</v>
      </c>
    </row>
    <row r="71" spans="1:16" ht="21" customHeight="1" x14ac:dyDescent="0.15">
      <c r="A71" s="47" t="s">
        <v>18</v>
      </c>
      <c r="B71" s="48"/>
      <c r="C71" s="30">
        <v>270</v>
      </c>
      <c r="D71" s="35">
        <v>0</v>
      </c>
      <c r="E71" s="31"/>
      <c r="F71" s="31"/>
      <c r="G71" s="31"/>
      <c r="H71" s="31"/>
      <c r="I71" s="31"/>
      <c r="J71" s="31"/>
      <c r="K71" s="31"/>
      <c r="L71" s="31"/>
      <c r="M71" s="31"/>
      <c r="N71" s="31"/>
      <c r="O71" s="32"/>
      <c r="P71" s="31">
        <f t="shared" ref="P71:P86" si="3">SUM(C71:N71)</f>
        <v>270</v>
      </c>
    </row>
    <row r="72" spans="1:16" ht="21" customHeight="1" x14ac:dyDescent="0.15">
      <c r="A72" s="57" t="s">
        <v>19</v>
      </c>
      <c r="B72" s="58"/>
      <c r="C72" s="30">
        <v>396473</v>
      </c>
      <c r="D72" s="35">
        <v>508971</v>
      </c>
      <c r="E72" s="31"/>
      <c r="F72" s="31"/>
      <c r="G72" s="31"/>
      <c r="H72" s="31"/>
      <c r="I72" s="31"/>
      <c r="J72" s="31"/>
      <c r="K72" s="31"/>
      <c r="L72" s="31"/>
      <c r="M72" s="31"/>
      <c r="N72" s="31"/>
      <c r="O72" s="32"/>
      <c r="P72" s="33">
        <f t="shared" si="3"/>
        <v>905444</v>
      </c>
    </row>
    <row r="73" spans="1:16" ht="21" customHeight="1" x14ac:dyDescent="0.15">
      <c r="A73" s="57" t="s">
        <v>20</v>
      </c>
      <c r="B73" s="58"/>
      <c r="C73" s="30">
        <v>6094</v>
      </c>
      <c r="D73" s="35">
        <v>324</v>
      </c>
      <c r="E73" s="31"/>
      <c r="F73" s="31"/>
      <c r="G73" s="31"/>
      <c r="H73" s="31"/>
      <c r="I73" s="31"/>
      <c r="J73" s="31"/>
      <c r="K73" s="31"/>
      <c r="L73" s="31"/>
      <c r="M73" s="31"/>
      <c r="N73" s="31"/>
      <c r="O73" s="32"/>
      <c r="P73" s="33">
        <f t="shared" si="3"/>
        <v>6418</v>
      </c>
    </row>
    <row r="74" spans="1:16" ht="21" customHeight="1" x14ac:dyDescent="0.15">
      <c r="A74" s="47" t="s">
        <v>21</v>
      </c>
      <c r="B74" s="48"/>
      <c r="C74" s="30">
        <v>2137</v>
      </c>
      <c r="D74" s="35">
        <v>2180</v>
      </c>
      <c r="E74" s="31"/>
      <c r="F74" s="31"/>
      <c r="G74" s="31"/>
      <c r="H74" s="31"/>
      <c r="I74" s="31"/>
      <c r="J74" s="31"/>
      <c r="K74" s="31"/>
      <c r="L74" s="31"/>
      <c r="M74" s="31"/>
      <c r="N74" s="31"/>
      <c r="O74" s="32"/>
      <c r="P74" s="33">
        <f t="shared" si="3"/>
        <v>4317</v>
      </c>
    </row>
    <row r="75" spans="1:16" ht="21" customHeight="1" x14ac:dyDescent="0.15">
      <c r="A75" s="47" t="s">
        <v>22</v>
      </c>
      <c r="B75" s="48"/>
      <c r="C75" s="30">
        <v>882711</v>
      </c>
      <c r="D75" s="35">
        <v>816164</v>
      </c>
      <c r="E75" s="31"/>
      <c r="F75" s="31"/>
      <c r="G75" s="31"/>
      <c r="H75" s="31"/>
      <c r="I75" s="31"/>
      <c r="J75" s="31"/>
      <c r="K75" s="31"/>
      <c r="L75" s="31"/>
      <c r="M75" s="31"/>
      <c r="N75" s="31"/>
      <c r="O75" s="32"/>
      <c r="P75" s="31">
        <f t="shared" si="3"/>
        <v>1698875</v>
      </c>
    </row>
    <row r="76" spans="1:16" ht="21" customHeight="1" x14ac:dyDescent="0.15">
      <c r="A76" s="47" t="s">
        <v>23</v>
      </c>
      <c r="B76" s="48"/>
      <c r="C76" s="30">
        <v>1810531</v>
      </c>
      <c r="D76" s="35">
        <v>1557156</v>
      </c>
      <c r="E76" s="31"/>
      <c r="F76" s="31"/>
      <c r="G76" s="31"/>
      <c r="H76" s="31"/>
      <c r="I76" s="31"/>
      <c r="J76" s="31"/>
      <c r="K76" s="31"/>
      <c r="L76" s="31"/>
      <c r="M76" s="31"/>
      <c r="N76" s="31"/>
      <c r="O76" s="32"/>
      <c r="P76" s="31">
        <f t="shared" si="3"/>
        <v>3367687</v>
      </c>
    </row>
    <row r="77" spans="1:16" ht="21" customHeight="1" x14ac:dyDescent="0.15">
      <c r="A77" s="47" t="s">
        <v>24</v>
      </c>
      <c r="B77" s="48"/>
      <c r="C77" s="30">
        <v>25649</v>
      </c>
      <c r="D77" s="35">
        <v>16076</v>
      </c>
      <c r="E77" s="31"/>
      <c r="F77" s="31"/>
      <c r="G77" s="31"/>
      <c r="H77" s="31"/>
      <c r="I77" s="31"/>
      <c r="J77" s="31"/>
      <c r="K77" s="31"/>
      <c r="L77" s="31"/>
      <c r="M77" s="31"/>
      <c r="N77" s="31"/>
      <c r="O77" s="32"/>
      <c r="P77" s="31">
        <f t="shared" si="3"/>
        <v>41725</v>
      </c>
    </row>
    <row r="78" spans="1:16" ht="21" customHeight="1" x14ac:dyDescent="0.15">
      <c r="A78" s="47" t="s">
        <v>25</v>
      </c>
      <c r="B78" s="48"/>
      <c r="C78" s="30">
        <v>1316425</v>
      </c>
      <c r="D78" s="35">
        <v>959954</v>
      </c>
      <c r="E78" s="31"/>
      <c r="F78" s="31"/>
      <c r="G78" s="31"/>
      <c r="H78" s="31"/>
      <c r="I78" s="31"/>
      <c r="J78" s="31"/>
      <c r="K78" s="31"/>
      <c r="L78" s="31"/>
      <c r="M78" s="31"/>
      <c r="N78" s="31"/>
      <c r="O78" s="32"/>
      <c r="P78" s="31">
        <f t="shared" si="3"/>
        <v>2276379</v>
      </c>
    </row>
    <row r="79" spans="1:16" ht="21" customHeight="1" x14ac:dyDescent="0.15">
      <c r="A79" s="47" t="s">
        <v>26</v>
      </c>
      <c r="B79" s="48"/>
      <c r="C79" s="30">
        <v>23433</v>
      </c>
      <c r="D79" s="35">
        <v>15968</v>
      </c>
      <c r="E79" s="31"/>
      <c r="F79" s="31"/>
      <c r="G79" s="31"/>
      <c r="H79" s="31"/>
      <c r="I79" s="31"/>
      <c r="J79" s="31"/>
      <c r="K79" s="31"/>
      <c r="L79" s="31"/>
      <c r="M79" s="31"/>
      <c r="N79" s="31"/>
      <c r="O79" s="32"/>
      <c r="P79" s="31">
        <f t="shared" si="3"/>
        <v>39401</v>
      </c>
    </row>
    <row r="80" spans="1:16" ht="21" customHeight="1" x14ac:dyDescent="0.15">
      <c r="A80" s="47" t="s">
        <v>27</v>
      </c>
      <c r="B80" s="48"/>
      <c r="C80" s="30">
        <v>467069</v>
      </c>
      <c r="D80" s="35">
        <v>510914</v>
      </c>
      <c r="E80" s="31"/>
      <c r="F80" s="31"/>
      <c r="G80" s="31"/>
      <c r="H80" s="31"/>
      <c r="I80" s="31"/>
      <c r="J80" s="31"/>
      <c r="K80" s="31"/>
      <c r="L80" s="31"/>
      <c r="M80" s="31"/>
      <c r="N80" s="31"/>
      <c r="O80" s="32"/>
      <c r="P80" s="31">
        <f t="shared" si="3"/>
        <v>977983</v>
      </c>
    </row>
    <row r="81" spans="1:16" ht="21" customHeight="1" x14ac:dyDescent="0.15">
      <c r="A81" s="47" t="s">
        <v>28</v>
      </c>
      <c r="B81" s="48"/>
      <c r="C81" s="30">
        <v>27764</v>
      </c>
      <c r="D81" s="35">
        <v>26567</v>
      </c>
      <c r="E81" s="31"/>
      <c r="F81" s="31"/>
      <c r="G81" s="31"/>
      <c r="H81" s="31"/>
      <c r="I81" s="31"/>
      <c r="J81" s="31"/>
      <c r="K81" s="31"/>
      <c r="L81" s="31"/>
      <c r="M81" s="31"/>
      <c r="N81" s="31"/>
      <c r="O81" s="32"/>
      <c r="P81" s="31">
        <f t="shared" si="3"/>
        <v>54331</v>
      </c>
    </row>
    <row r="82" spans="1:16" ht="21" customHeight="1" x14ac:dyDescent="0.15">
      <c r="A82" s="47" t="s">
        <v>29</v>
      </c>
      <c r="B82" s="48"/>
      <c r="C82" s="30">
        <v>568865</v>
      </c>
      <c r="D82" s="35">
        <v>430268</v>
      </c>
      <c r="E82" s="31"/>
      <c r="F82" s="31"/>
      <c r="G82" s="31"/>
      <c r="H82" s="31"/>
      <c r="I82" s="31"/>
      <c r="J82" s="31"/>
      <c r="K82" s="31"/>
      <c r="L82" s="31"/>
      <c r="M82" s="31"/>
      <c r="N82" s="31"/>
      <c r="O82" s="32"/>
      <c r="P82" s="31">
        <f t="shared" si="3"/>
        <v>999133</v>
      </c>
    </row>
    <row r="83" spans="1:16" ht="21" customHeight="1" x14ac:dyDescent="0.15">
      <c r="A83" s="47" t="s">
        <v>30</v>
      </c>
      <c r="B83" s="48"/>
      <c r="C83" s="30">
        <v>389988</v>
      </c>
      <c r="D83" s="35">
        <v>286175</v>
      </c>
      <c r="E83" s="31"/>
      <c r="F83" s="31"/>
      <c r="G83" s="31"/>
      <c r="H83" s="31"/>
      <c r="I83" s="31"/>
      <c r="J83" s="31"/>
      <c r="K83" s="31"/>
      <c r="L83" s="31"/>
      <c r="M83" s="31"/>
      <c r="N83" s="31"/>
      <c r="O83" s="32"/>
      <c r="P83" s="31">
        <f t="shared" si="3"/>
        <v>676163</v>
      </c>
    </row>
    <row r="84" spans="1:16" ht="21" customHeight="1" x14ac:dyDescent="0.15">
      <c r="A84" s="47" t="s">
        <v>31</v>
      </c>
      <c r="B84" s="48"/>
      <c r="C84" s="30">
        <v>3</v>
      </c>
      <c r="D84" s="35">
        <v>2</v>
      </c>
      <c r="E84" s="31"/>
      <c r="F84" s="31"/>
      <c r="G84" s="31"/>
      <c r="H84" s="31"/>
      <c r="I84" s="31"/>
      <c r="J84" s="31"/>
      <c r="K84" s="31"/>
      <c r="L84" s="31"/>
      <c r="M84" s="31"/>
      <c r="N84" s="31"/>
      <c r="O84" s="32"/>
      <c r="P84" s="31">
        <f t="shared" si="3"/>
        <v>5</v>
      </c>
    </row>
    <row r="85" spans="1:16" ht="21" customHeight="1" x14ac:dyDescent="0.15">
      <c r="A85" s="47" t="s">
        <v>33</v>
      </c>
      <c r="B85" s="48"/>
      <c r="C85" s="36"/>
      <c r="D85" s="38"/>
      <c r="E85" s="37"/>
      <c r="F85" s="37"/>
      <c r="G85" s="37"/>
      <c r="H85" s="37"/>
      <c r="I85" s="37"/>
      <c r="J85" s="37"/>
      <c r="K85" s="37"/>
      <c r="L85" s="37"/>
      <c r="M85" s="37"/>
      <c r="N85" s="37"/>
      <c r="O85" s="32"/>
      <c r="P85" s="37"/>
    </row>
    <row r="86" spans="1:16" ht="21" customHeight="1" x14ac:dyDescent="0.15">
      <c r="A86" s="47" t="s">
        <v>32</v>
      </c>
      <c r="B86" s="48"/>
      <c r="C86" s="30">
        <v>5918835</v>
      </c>
      <c r="D86" s="35">
        <v>5130718</v>
      </c>
      <c r="E86" s="31"/>
      <c r="F86" s="31"/>
      <c r="G86" s="31"/>
      <c r="H86" s="31"/>
      <c r="I86" s="31"/>
      <c r="J86" s="31"/>
      <c r="K86" s="31"/>
      <c r="L86" s="31"/>
      <c r="M86" s="31"/>
      <c r="N86" s="31"/>
      <c r="O86" s="32"/>
      <c r="P86" s="31">
        <f t="shared" si="3"/>
        <v>11049553</v>
      </c>
    </row>
    <row r="87" spans="1:16" ht="21" customHeight="1" x14ac:dyDescent="0.15"/>
    <row r="88" spans="1:16" ht="21" customHeight="1" x14ac:dyDescent="0.15"/>
  </sheetData>
  <mergeCells count="83">
    <mergeCell ref="A36:B36"/>
    <mergeCell ref="A37:B37"/>
    <mergeCell ref="A38:B38"/>
    <mergeCell ref="A46:B46"/>
    <mergeCell ref="A42:B42"/>
    <mergeCell ref="A4:B4"/>
    <mergeCell ref="P4:P5"/>
    <mergeCell ref="A5:B5"/>
    <mergeCell ref="A6:B6"/>
    <mergeCell ref="A15:B15"/>
    <mergeCell ref="A11:B11"/>
    <mergeCell ref="A8:B8"/>
    <mergeCell ref="A9:B9"/>
    <mergeCell ref="A10:B10"/>
    <mergeCell ref="A49:B49"/>
    <mergeCell ref="A12:B12"/>
    <mergeCell ref="A18:B18"/>
    <mergeCell ref="A13:B13"/>
    <mergeCell ref="A14:B14"/>
    <mergeCell ref="A16:B16"/>
    <mergeCell ref="A17:B17"/>
    <mergeCell ref="A25:B25"/>
    <mergeCell ref="A19:B19"/>
    <mergeCell ref="A20:B20"/>
    <mergeCell ref="A26:B26"/>
    <mergeCell ref="A21:B21"/>
    <mergeCell ref="A31:B31"/>
    <mergeCell ref="A32:B32"/>
    <mergeCell ref="A33:B33"/>
    <mergeCell ref="A34:B34"/>
    <mergeCell ref="L46:N46"/>
    <mergeCell ref="P46:P47"/>
    <mergeCell ref="A47:B47"/>
    <mergeCell ref="A7:B7"/>
    <mergeCell ref="A48:B48"/>
    <mergeCell ref="P25:P26"/>
    <mergeCell ref="A27:B27"/>
    <mergeCell ref="A28:B28"/>
    <mergeCell ref="A29:B29"/>
    <mergeCell ref="A30:B30"/>
    <mergeCell ref="A39:B39"/>
    <mergeCell ref="C46:K46"/>
    <mergeCell ref="A40:B40"/>
    <mergeCell ref="A41:B41"/>
    <mergeCell ref="A43:B43"/>
    <mergeCell ref="A35:B35"/>
    <mergeCell ref="A50:B50"/>
    <mergeCell ref="A51:B51"/>
    <mergeCell ref="A52:B52"/>
    <mergeCell ref="A53:B53"/>
    <mergeCell ref="A54:B54"/>
    <mergeCell ref="A62:B62"/>
    <mergeCell ref="A64:B64"/>
    <mergeCell ref="A55:B55"/>
    <mergeCell ref="A56:B56"/>
    <mergeCell ref="A57:B57"/>
    <mergeCell ref="A58:B58"/>
    <mergeCell ref="A59:B59"/>
    <mergeCell ref="A60:B60"/>
    <mergeCell ref="A63:B63"/>
    <mergeCell ref="A61:B61"/>
    <mergeCell ref="A76:B76"/>
    <mergeCell ref="A68:B68"/>
    <mergeCell ref="L68:N68"/>
    <mergeCell ref="P68:P69"/>
    <mergeCell ref="A69:B69"/>
    <mergeCell ref="A70:B70"/>
    <mergeCell ref="C68:K68"/>
    <mergeCell ref="A71:B71"/>
    <mergeCell ref="A72:B72"/>
    <mergeCell ref="A73:B73"/>
    <mergeCell ref="A74:B74"/>
    <mergeCell ref="A75:B75"/>
    <mergeCell ref="A83:B83"/>
    <mergeCell ref="A84:B84"/>
    <mergeCell ref="A86:B86"/>
    <mergeCell ref="A77:B77"/>
    <mergeCell ref="A78:B78"/>
    <mergeCell ref="A79:B79"/>
    <mergeCell ref="A80:B80"/>
    <mergeCell ref="A81:B81"/>
    <mergeCell ref="A82:B82"/>
    <mergeCell ref="A85:B85"/>
  </mergeCells>
  <phoneticPr fontId="2"/>
  <printOptions horizontalCentered="1"/>
  <pageMargins left="0.59055118110236227" right="0.59055118110236227" top="0.59055118110236227" bottom="0.59055118110236227" header="0.51181102362204722" footer="0.51181102362204722"/>
  <pageSetup paperSize="9" scale="44"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1f73904-95b0-4253-8b6a-6a1608ea1a1f">
      <Terms xmlns="http://schemas.microsoft.com/office/infopath/2007/PartnerControls"/>
    </lcf76f155ced4ddcb4097134ff3c332f>
    <TaxCatchAll xmlns="01e7a88d-0d88-4f36-9fd4-3de2ae01b5e0"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ドキュメント" ma:contentTypeID="0x010100BA7541FD871A8C43A66CB12371C3A8B3" ma:contentTypeVersion="11" ma:contentTypeDescription="新しいドキュメントを作成します。" ma:contentTypeScope="" ma:versionID="3784e12f11306d7bdc126347381e020b">
  <xsd:schema xmlns:xsd="http://www.w3.org/2001/XMLSchema" xmlns:xs="http://www.w3.org/2001/XMLSchema" xmlns:p="http://schemas.microsoft.com/office/2006/metadata/properties" xmlns:ns2="b1f73904-95b0-4253-8b6a-6a1608ea1a1f" xmlns:ns3="01e7a88d-0d88-4f36-9fd4-3de2ae01b5e0" targetNamespace="http://schemas.microsoft.com/office/2006/metadata/properties" ma:root="true" ma:fieldsID="094316b98e486ba6af8ee094907e7e2b" ns2:_="" ns3:_="">
    <xsd:import namespace="b1f73904-95b0-4253-8b6a-6a1608ea1a1f"/>
    <xsd:import namespace="01e7a88d-0d88-4f36-9fd4-3de2ae01b5e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f73904-95b0-4253-8b6a-6a1608ea1a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e7a88d-0d88-4f36-9fd4-3de2ae01b5e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57671a5-84de-403c-ad4c-dee612a10eed}" ma:internalName="TaxCatchAll" ma:showField="CatchAllData" ma:web="01e7a88d-0d88-4f36-9fd4-3de2ae01b5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7856E8-BAE0-4AA8-B749-60433CE5CC67}">
  <ds:schemaRefs>
    <ds:schemaRef ds:uri="01e7a88d-0d88-4f36-9fd4-3de2ae01b5e0"/>
    <ds:schemaRef ds:uri="http://schemas.openxmlformats.org/package/2006/metadata/core-properties"/>
    <ds:schemaRef ds:uri="http://schemas.microsoft.com/office/2006/documentManagement/types"/>
    <ds:schemaRef ds:uri="http://schemas.microsoft.com/office/infopath/2007/PartnerControls"/>
    <ds:schemaRef ds:uri="http://purl.org/dc/dcmitype/"/>
    <ds:schemaRef ds:uri="b1f73904-95b0-4253-8b6a-6a1608ea1a1f"/>
    <ds:schemaRef ds:uri="http://schemas.microsoft.com/office/2006/metadata/properties"/>
    <ds:schemaRef ds:uri="http://www.w3.org/XML/1998/namespace"/>
    <ds:schemaRef ds:uri="http://purl.org/dc/terms/"/>
    <ds:schemaRef ds:uri="http://purl.org/dc/elements/1.1/"/>
  </ds:schemaRefs>
</ds:datastoreItem>
</file>

<file path=customXml/itemProps2.xml><?xml version="1.0" encoding="utf-8"?>
<ds:datastoreItem xmlns:ds="http://schemas.openxmlformats.org/officeDocument/2006/customXml" ds:itemID="{82DE5FC7-2033-493F-A77E-5EAB2FBFC291}">
  <ds:schemaRefs>
    <ds:schemaRef ds:uri="http://schemas.microsoft.com/office/2006/metadata/longProperties"/>
  </ds:schemaRefs>
</ds:datastoreItem>
</file>

<file path=customXml/itemProps3.xml><?xml version="1.0" encoding="utf-8"?>
<ds:datastoreItem xmlns:ds="http://schemas.openxmlformats.org/officeDocument/2006/customXml" ds:itemID="{884A828F-D68B-4C63-ABEF-56E9101F26BE}">
  <ds:schemaRefs>
    <ds:schemaRef ds:uri="http://schemas.microsoft.com/sharepoint/v3/contenttype/forms"/>
  </ds:schemaRefs>
</ds:datastoreItem>
</file>

<file path=customXml/itemProps4.xml><?xml version="1.0" encoding="utf-8"?>
<ds:datastoreItem xmlns:ds="http://schemas.openxmlformats.org/officeDocument/2006/customXml" ds:itemID="{FF561917-0990-4C42-8091-46A50A4F55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f73904-95b0-4253-8b6a-6a1608ea1a1f"/>
    <ds:schemaRef ds:uri="01e7a88d-0d88-4f36-9fd4-3de2ae01b5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課税額（単月・合計）</vt:lpstr>
      <vt:lpstr>課税額（単月・局）</vt:lpstr>
      <vt:lpstr>課税額（単月・税関）</vt:lpstr>
      <vt:lpstr>Data</vt:lpstr>
      <vt:lpstr>'課税額（単月・局）'!Print_Area</vt:lpstr>
      <vt:lpstr>'課税額（単月・合計）'!Print_Area</vt:lpstr>
      <vt:lpstr>'課税額（単月・税関）'!Print_Area</vt:lpstr>
    </vt:vector>
  </TitlesOfParts>
  <Manager/>
  <Company>国税庁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白木 美宇(SHIRAKI Miu)</dc:creator>
  <cp:keywords/>
  <dc:description/>
  <cp:lastModifiedBy>白木 美宇(SHIRAKI Miu)</cp:lastModifiedBy>
  <cp:revision/>
  <dcterms:created xsi:type="dcterms:W3CDTF">2002-02-21T13:06:56Z</dcterms:created>
  <dcterms:modified xsi:type="dcterms:W3CDTF">2026-08-17T01:56:18Z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説明">
    <vt:lpwstr/>
  </property>
  <property fmtid="{D5CDD505-2E9C-101B-9397-08002B2CF9AE}" pid="3" name="display_urn:schemas-microsoft-com:office:office#Editor">
    <vt:lpwstr>移行用ユーザー</vt:lpwstr>
  </property>
  <property fmtid="{D5CDD505-2E9C-101B-9397-08002B2CF9AE}" pid="4" name="display_urn:schemas-microsoft-com:office:office#Author">
    <vt:lpwstr>移行用ユーザー</vt:lpwstr>
  </property>
  <property fmtid="{D5CDD505-2E9C-101B-9397-08002B2CF9AE}" pid="5" name="MediaServiceImageTags">
    <vt:lpwstr/>
  </property>
  <property fmtid="{D5CDD505-2E9C-101B-9397-08002B2CF9AE}" pid="6" name="ContentTypeId">
    <vt:lpwstr>0x010100BA7541FD871A8C43A66CB12371C3A8B3</vt:lpwstr>
  </property>
</Properties>
</file>