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gitalgojp.sharepoint.com/sites/NTA_FS000025/lib0004/03 組織参考資料フォルダ/0003 令和８事務年度/25 課税高集計/202605/05_決裁/2605/02_決裁資料作成/別添１～３ 決裁資料　080810再計算/"/>
    </mc:Choice>
  </mc:AlternateContent>
  <xr:revisionPtr revIDLastSave="3" documentId="8_{B3A9CCCC-6748-450B-B3DC-7A0DD7C9CA5F}" xr6:coauthVersionLast="47" xr6:coauthVersionMax="47" xr10:uidLastSave="{7E7E97E5-CC17-4CB0-A394-102E610AEB26}"/>
  <bookViews>
    <workbookView xWindow="-120" yWindow="-120" windowWidth="19440" windowHeight="11520" tabRatio="878" firstSheet="2" xr2:uid="{FFC85012-0E29-4B0A-A356-161F50DD18D1}"/>
  </bookViews>
  <sheets>
    <sheet name="課税数量（単月・合計）" sheetId="7" r:id="rId1"/>
    <sheet name="課税数量（単月・局）" sheetId="1" r:id="rId2"/>
    <sheet name="課税数量（単月・税関）" sheetId="8" r:id="rId3"/>
  </sheets>
  <definedNames>
    <definedName name="Data">'課税数量（単月・合計）'!$C$3:$N$21</definedName>
    <definedName name="_xlnm.Print_Area" localSheetId="1">'課税数量（単月・局）'!$A$1:$P$84</definedName>
    <definedName name="_xlnm.Print_Area" localSheetId="0">'課税数量（単月・合計）'!$A$1:$P$84</definedName>
    <definedName name="_xlnm.Print_Area" localSheetId="2">'課税数量（単月・税関）'!$A$1:$P$84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4" i="8" l="1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D84" i="7"/>
  <c r="C63" i="7"/>
  <c r="C84" i="7"/>
  <c r="P49" i="8"/>
  <c r="P50" i="8"/>
  <c r="P51" i="8"/>
  <c r="P52" i="8"/>
  <c r="P53" i="8"/>
  <c r="P55" i="8"/>
  <c r="P56" i="8"/>
  <c r="P57" i="8"/>
  <c r="P58" i="8"/>
  <c r="P59" i="8"/>
  <c r="P60" i="8"/>
  <c r="P61" i="8"/>
  <c r="P62" i="8"/>
  <c r="P63" i="8"/>
  <c r="P48" i="8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D69" i="7"/>
  <c r="D72" i="7"/>
  <c r="D79" i="7"/>
  <c r="D76" i="7"/>
  <c r="D73" i="7"/>
  <c r="D77" i="7"/>
  <c r="D70" i="7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L46" i="8"/>
  <c r="C46" i="8"/>
  <c r="L25" i="8"/>
  <c r="C25" i="8"/>
  <c r="L4" i="8"/>
  <c r="C4" i="8"/>
  <c r="N63" i="7"/>
  <c r="M63" i="7"/>
  <c r="L63" i="7"/>
  <c r="K63" i="7"/>
  <c r="J63" i="7"/>
  <c r="I63" i="7"/>
  <c r="H63" i="7"/>
  <c r="G63" i="7"/>
  <c r="F63" i="7"/>
  <c r="E63" i="7"/>
  <c r="D63" i="7"/>
  <c r="N62" i="7"/>
  <c r="M62" i="7"/>
  <c r="L62" i="7"/>
  <c r="K62" i="7"/>
  <c r="J62" i="7"/>
  <c r="I62" i="7"/>
  <c r="H62" i="7"/>
  <c r="G62" i="7"/>
  <c r="F62" i="7"/>
  <c r="E62" i="7"/>
  <c r="D62" i="7"/>
  <c r="C62" i="7"/>
  <c r="N61" i="7"/>
  <c r="M61" i="7"/>
  <c r="L61" i="7"/>
  <c r="K61" i="7"/>
  <c r="J61" i="7"/>
  <c r="I61" i="7"/>
  <c r="H61" i="7"/>
  <c r="G61" i="7"/>
  <c r="F61" i="7"/>
  <c r="E61" i="7"/>
  <c r="D61" i="7"/>
  <c r="C61" i="7"/>
  <c r="N60" i="7"/>
  <c r="M60" i="7"/>
  <c r="L60" i="7"/>
  <c r="K60" i="7"/>
  <c r="J60" i="7"/>
  <c r="I60" i="7"/>
  <c r="H60" i="7"/>
  <c r="G60" i="7"/>
  <c r="F60" i="7"/>
  <c r="E60" i="7"/>
  <c r="D60" i="7"/>
  <c r="C60" i="7"/>
  <c r="N59" i="7"/>
  <c r="M59" i="7"/>
  <c r="L59" i="7"/>
  <c r="K59" i="7"/>
  <c r="J59" i="7"/>
  <c r="I59" i="7"/>
  <c r="H59" i="7"/>
  <c r="G59" i="7"/>
  <c r="F59" i="7"/>
  <c r="E59" i="7"/>
  <c r="D59" i="7"/>
  <c r="C59" i="7"/>
  <c r="N58" i="7"/>
  <c r="M58" i="7"/>
  <c r="L58" i="7"/>
  <c r="K58" i="7"/>
  <c r="J58" i="7"/>
  <c r="I58" i="7"/>
  <c r="H58" i="7"/>
  <c r="G58" i="7"/>
  <c r="F58" i="7"/>
  <c r="E58" i="7"/>
  <c r="D58" i="7"/>
  <c r="C58" i="7"/>
  <c r="N57" i="7"/>
  <c r="M57" i="7"/>
  <c r="L57" i="7"/>
  <c r="K57" i="7"/>
  <c r="J57" i="7"/>
  <c r="I57" i="7"/>
  <c r="H57" i="7"/>
  <c r="G57" i="7"/>
  <c r="F57" i="7"/>
  <c r="E57" i="7"/>
  <c r="D57" i="7"/>
  <c r="C57" i="7"/>
  <c r="N56" i="7"/>
  <c r="M56" i="7"/>
  <c r="L56" i="7"/>
  <c r="K56" i="7"/>
  <c r="J56" i="7"/>
  <c r="I56" i="7"/>
  <c r="H56" i="7"/>
  <c r="G56" i="7"/>
  <c r="F56" i="7"/>
  <c r="E56" i="7"/>
  <c r="D56" i="7"/>
  <c r="C56" i="7"/>
  <c r="N55" i="7"/>
  <c r="M55" i="7"/>
  <c r="L55" i="7"/>
  <c r="K55" i="7"/>
  <c r="J55" i="7"/>
  <c r="I55" i="7"/>
  <c r="H55" i="7"/>
  <c r="G55" i="7"/>
  <c r="F55" i="7"/>
  <c r="E55" i="7"/>
  <c r="D55" i="7"/>
  <c r="C55" i="7"/>
  <c r="N54" i="7"/>
  <c r="M54" i="7"/>
  <c r="L54" i="7"/>
  <c r="K54" i="7"/>
  <c r="J54" i="7"/>
  <c r="I54" i="7"/>
  <c r="H54" i="7"/>
  <c r="G54" i="7"/>
  <c r="F54" i="7"/>
  <c r="E54" i="7"/>
  <c r="D54" i="7"/>
  <c r="C54" i="7"/>
  <c r="N53" i="7"/>
  <c r="M53" i="7"/>
  <c r="L53" i="7"/>
  <c r="K53" i="7"/>
  <c r="J53" i="7"/>
  <c r="I53" i="7"/>
  <c r="H53" i="7"/>
  <c r="G53" i="7"/>
  <c r="F53" i="7"/>
  <c r="E53" i="7"/>
  <c r="D53" i="7"/>
  <c r="C53" i="7"/>
  <c r="N52" i="7"/>
  <c r="M52" i="7"/>
  <c r="L52" i="7"/>
  <c r="K52" i="7"/>
  <c r="J52" i="7"/>
  <c r="I52" i="7"/>
  <c r="H52" i="7"/>
  <c r="G52" i="7"/>
  <c r="F52" i="7"/>
  <c r="E52" i="7"/>
  <c r="D52" i="7"/>
  <c r="C52" i="7"/>
  <c r="N51" i="7"/>
  <c r="M51" i="7"/>
  <c r="L51" i="7"/>
  <c r="K51" i="7"/>
  <c r="J51" i="7"/>
  <c r="I51" i="7"/>
  <c r="H51" i="7"/>
  <c r="G51" i="7"/>
  <c r="F51" i="7"/>
  <c r="E51" i="7"/>
  <c r="D51" i="7"/>
  <c r="C51" i="7"/>
  <c r="N50" i="7"/>
  <c r="M50" i="7"/>
  <c r="L50" i="7"/>
  <c r="K50" i="7"/>
  <c r="J50" i="7"/>
  <c r="I50" i="7"/>
  <c r="H50" i="7"/>
  <c r="G50" i="7"/>
  <c r="F50" i="7"/>
  <c r="E50" i="7"/>
  <c r="D50" i="7"/>
  <c r="C50" i="7"/>
  <c r="N49" i="7"/>
  <c r="M49" i="7"/>
  <c r="L49" i="7"/>
  <c r="K49" i="7"/>
  <c r="J49" i="7"/>
  <c r="I49" i="7"/>
  <c r="H49" i="7"/>
  <c r="G49" i="7"/>
  <c r="F49" i="7"/>
  <c r="E49" i="7"/>
  <c r="D49" i="7"/>
  <c r="C49" i="7"/>
  <c r="N48" i="7"/>
  <c r="M48" i="7"/>
  <c r="L48" i="7"/>
  <c r="K48" i="7"/>
  <c r="J48" i="7"/>
  <c r="I48" i="7"/>
  <c r="H48" i="7"/>
  <c r="G48" i="7"/>
  <c r="F48" i="7"/>
  <c r="E48" i="7"/>
  <c r="D48" i="7"/>
  <c r="C48" i="7"/>
  <c r="L46" i="7"/>
  <c r="C46" i="7"/>
  <c r="N42" i="7"/>
  <c r="M42" i="7"/>
  <c r="L42" i="7"/>
  <c r="K42" i="7"/>
  <c r="J42" i="7"/>
  <c r="I42" i="7"/>
  <c r="H42" i="7"/>
  <c r="G42" i="7"/>
  <c r="F42" i="7"/>
  <c r="E42" i="7"/>
  <c r="D42" i="7"/>
  <c r="C42" i="7"/>
  <c r="N41" i="7"/>
  <c r="M41" i="7"/>
  <c r="L41" i="7"/>
  <c r="K41" i="7"/>
  <c r="J41" i="7"/>
  <c r="I41" i="7"/>
  <c r="H41" i="7"/>
  <c r="G41" i="7"/>
  <c r="F41" i="7"/>
  <c r="E41" i="7"/>
  <c r="D41" i="7"/>
  <c r="C41" i="7"/>
  <c r="N40" i="7"/>
  <c r="M40" i="7"/>
  <c r="L40" i="7"/>
  <c r="K40" i="7"/>
  <c r="J40" i="7"/>
  <c r="I40" i="7"/>
  <c r="H40" i="7"/>
  <c r="G40" i="7"/>
  <c r="F40" i="7"/>
  <c r="E40" i="7"/>
  <c r="D40" i="7"/>
  <c r="C40" i="7"/>
  <c r="N39" i="7"/>
  <c r="M39" i="7"/>
  <c r="L39" i="7"/>
  <c r="K39" i="7"/>
  <c r="J39" i="7"/>
  <c r="I39" i="7"/>
  <c r="H39" i="7"/>
  <c r="G39" i="7"/>
  <c r="F39" i="7"/>
  <c r="E39" i="7"/>
  <c r="D39" i="7"/>
  <c r="C39" i="7"/>
  <c r="N38" i="7"/>
  <c r="M38" i="7"/>
  <c r="L38" i="7"/>
  <c r="K38" i="7"/>
  <c r="J38" i="7"/>
  <c r="I38" i="7"/>
  <c r="H38" i="7"/>
  <c r="G38" i="7"/>
  <c r="F38" i="7"/>
  <c r="E38" i="7"/>
  <c r="D38" i="7"/>
  <c r="C38" i="7"/>
  <c r="N37" i="7"/>
  <c r="M37" i="7"/>
  <c r="L37" i="7"/>
  <c r="K37" i="7"/>
  <c r="J37" i="7"/>
  <c r="I37" i="7"/>
  <c r="H37" i="7"/>
  <c r="G37" i="7"/>
  <c r="F37" i="7"/>
  <c r="E37" i="7"/>
  <c r="D37" i="7"/>
  <c r="C37" i="7"/>
  <c r="N36" i="7"/>
  <c r="M36" i="7"/>
  <c r="L36" i="7"/>
  <c r="K36" i="7"/>
  <c r="J36" i="7"/>
  <c r="I36" i="7"/>
  <c r="H36" i="7"/>
  <c r="G36" i="7"/>
  <c r="F36" i="7"/>
  <c r="E36" i="7"/>
  <c r="D36" i="7"/>
  <c r="C36" i="7"/>
  <c r="N35" i="7"/>
  <c r="M35" i="7"/>
  <c r="L35" i="7"/>
  <c r="K35" i="7"/>
  <c r="J35" i="7"/>
  <c r="I35" i="7"/>
  <c r="H35" i="7"/>
  <c r="G35" i="7"/>
  <c r="F35" i="7"/>
  <c r="E35" i="7"/>
  <c r="D35" i="7"/>
  <c r="C35" i="7"/>
  <c r="N34" i="7"/>
  <c r="M34" i="7"/>
  <c r="L34" i="7"/>
  <c r="K34" i="7"/>
  <c r="J34" i="7"/>
  <c r="I34" i="7"/>
  <c r="H34" i="7"/>
  <c r="G34" i="7"/>
  <c r="F34" i="7"/>
  <c r="E34" i="7"/>
  <c r="D34" i="7"/>
  <c r="C34" i="7"/>
  <c r="N33" i="7"/>
  <c r="M33" i="7"/>
  <c r="L33" i="7"/>
  <c r="K33" i="7"/>
  <c r="J33" i="7"/>
  <c r="I33" i="7"/>
  <c r="H33" i="7"/>
  <c r="G33" i="7"/>
  <c r="F33" i="7"/>
  <c r="E33" i="7"/>
  <c r="D33" i="7"/>
  <c r="C33" i="7"/>
  <c r="N32" i="7"/>
  <c r="M32" i="7"/>
  <c r="L32" i="7"/>
  <c r="K32" i="7"/>
  <c r="J32" i="7"/>
  <c r="I32" i="7"/>
  <c r="H32" i="7"/>
  <c r="G32" i="7"/>
  <c r="F32" i="7"/>
  <c r="E32" i="7"/>
  <c r="D32" i="7"/>
  <c r="C32" i="7"/>
  <c r="N31" i="7"/>
  <c r="M31" i="7"/>
  <c r="L31" i="7"/>
  <c r="K31" i="7"/>
  <c r="J31" i="7"/>
  <c r="I31" i="7"/>
  <c r="H31" i="7"/>
  <c r="G31" i="7"/>
  <c r="F31" i="7"/>
  <c r="E31" i="7"/>
  <c r="D31" i="7"/>
  <c r="C31" i="7"/>
  <c r="N30" i="7"/>
  <c r="M30" i="7"/>
  <c r="L30" i="7"/>
  <c r="K30" i="7"/>
  <c r="J30" i="7"/>
  <c r="I30" i="7"/>
  <c r="H30" i="7"/>
  <c r="G30" i="7"/>
  <c r="F30" i="7"/>
  <c r="E30" i="7"/>
  <c r="D30" i="7"/>
  <c r="C30" i="7"/>
  <c r="N29" i="7"/>
  <c r="M29" i="7"/>
  <c r="L29" i="7"/>
  <c r="K29" i="7"/>
  <c r="J29" i="7"/>
  <c r="I29" i="7"/>
  <c r="H29" i="7"/>
  <c r="G29" i="7"/>
  <c r="F29" i="7"/>
  <c r="E29" i="7"/>
  <c r="D29" i="7"/>
  <c r="C29" i="7"/>
  <c r="N28" i="7"/>
  <c r="M28" i="7"/>
  <c r="L28" i="7"/>
  <c r="K28" i="7"/>
  <c r="J28" i="7"/>
  <c r="I28" i="7"/>
  <c r="H28" i="7"/>
  <c r="G28" i="7"/>
  <c r="F28" i="7"/>
  <c r="E28" i="7"/>
  <c r="D28" i="7"/>
  <c r="C28" i="7"/>
  <c r="N27" i="7"/>
  <c r="M27" i="7"/>
  <c r="L27" i="7"/>
  <c r="K27" i="7"/>
  <c r="J27" i="7"/>
  <c r="I27" i="7"/>
  <c r="H27" i="7"/>
  <c r="G27" i="7"/>
  <c r="F27" i="7"/>
  <c r="E27" i="7"/>
  <c r="D27" i="7"/>
  <c r="C27" i="7"/>
  <c r="L25" i="7"/>
  <c r="C25" i="7"/>
  <c r="N21" i="7"/>
  <c r="M21" i="7"/>
  <c r="L21" i="7"/>
  <c r="K21" i="7"/>
  <c r="J21" i="7"/>
  <c r="I21" i="7"/>
  <c r="H21" i="7"/>
  <c r="G21" i="7"/>
  <c r="F21" i="7"/>
  <c r="E21" i="7"/>
  <c r="D21" i="7"/>
  <c r="C21" i="7"/>
  <c r="N20" i="7"/>
  <c r="M20" i="7"/>
  <c r="L20" i="7"/>
  <c r="K20" i="7"/>
  <c r="J20" i="7"/>
  <c r="I20" i="7"/>
  <c r="H20" i="7"/>
  <c r="G20" i="7"/>
  <c r="F20" i="7"/>
  <c r="E20" i="7"/>
  <c r="D20" i="7"/>
  <c r="C20" i="7"/>
  <c r="N19" i="7"/>
  <c r="M19" i="7"/>
  <c r="L19" i="7"/>
  <c r="K19" i="7"/>
  <c r="J19" i="7"/>
  <c r="I19" i="7"/>
  <c r="H19" i="7"/>
  <c r="G19" i="7"/>
  <c r="F19" i="7"/>
  <c r="E19" i="7"/>
  <c r="D19" i="7"/>
  <c r="C19" i="7"/>
  <c r="N18" i="7"/>
  <c r="M18" i="7"/>
  <c r="L18" i="7"/>
  <c r="K18" i="7"/>
  <c r="J18" i="7"/>
  <c r="I18" i="7"/>
  <c r="H18" i="7"/>
  <c r="G18" i="7"/>
  <c r="F18" i="7"/>
  <c r="E18" i="7"/>
  <c r="D18" i="7"/>
  <c r="C18" i="7"/>
  <c r="N17" i="7"/>
  <c r="M17" i="7"/>
  <c r="L17" i="7"/>
  <c r="K17" i="7"/>
  <c r="J17" i="7"/>
  <c r="I17" i="7"/>
  <c r="H17" i="7"/>
  <c r="G17" i="7"/>
  <c r="F17" i="7"/>
  <c r="E17" i="7"/>
  <c r="D17" i="7"/>
  <c r="C17" i="7"/>
  <c r="N16" i="7"/>
  <c r="M16" i="7"/>
  <c r="L16" i="7"/>
  <c r="K16" i="7"/>
  <c r="J16" i="7"/>
  <c r="I16" i="7"/>
  <c r="H16" i="7"/>
  <c r="G16" i="7"/>
  <c r="F16" i="7"/>
  <c r="E16" i="7"/>
  <c r="D16" i="7"/>
  <c r="C16" i="7"/>
  <c r="N15" i="7"/>
  <c r="M15" i="7"/>
  <c r="L15" i="7"/>
  <c r="K15" i="7"/>
  <c r="J15" i="7"/>
  <c r="I15" i="7"/>
  <c r="H15" i="7"/>
  <c r="G15" i="7"/>
  <c r="F15" i="7"/>
  <c r="E15" i="7"/>
  <c r="D15" i="7"/>
  <c r="C15" i="7"/>
  <c r="N14" i="7"/>
  <c r="M14" i="7"/>
  <c r="L14" i="7"/>
  <c r="K14" i="7"/>
  <c r="J14" i="7"/>
  <c r="I14" i="7"/>
  <c r="H14" i="7"/>
  <c r="G14" i="7"/>
  <c r="F14" i="7"/>
  <c r="E14" i="7"/>
  <c r="D14" i="7"/>
  <c r="C14" i="7"/>
  <c r="N13" i="7"/>
  <c r="M13" i="7"/>
  <c r="L13" i="7"/>
  <c r="K13" i="7"/>
  <c r="J13" i="7"/>
  <c r="I13" i="7"/>
  <c r="H13" i="7"/>
  <c r="G13" i="7"/>
  <c r="F13" i="7"/>
  <c r="E13" i="7"/>
  <c r="D13" i="7"/>
  <c r="C13" i="7"/>
  <c r="N12" i="7"/>
  <c r="M12" i="7"/>
  <c r="L12" i="7"/>
  <c r="K12" i="7"/>
  <c r="J12" i="7"/>
  <c r="I12" i="7"/>
  <c r="H12" i="7"/>
  <c r="G12" i="7"/>
  <c r="F12" i="7"/>
  <c r="E12" i="7"/>
  <c r="D12" i="7"/>
  <c r="C12" i="7"/>
  <c r="N11" i="7"/>
  <c r="M11" i="7"/>
  <c r="L11" i="7"/>
  <c r="K11" i="7"/>
  <c r="J11" i="7"/>
  <c r="I11" i="7"/>
  <c r="H11" i="7"/>
  <c r="G11" i="7"/>
  <c r="F11" i="7"/>
  <c r="E11" i="7"/>
  <c r="D11" i="7"/>
  <c r="C11" i="7"/>
  <c r="N10" i="7"/>
  <c r="M10" i="7"/>
  <c r="L10" i="7"/>
  <c r="K10" i="7"/>
  <c r="J10" i="7"/>
  <c r="I10" i="7"/>
  <c r="H10" i="7"/>
  <c r="G10" i="7"/>
  <c r="F10" i="7"/>
  <c r="E10" i="7"/>
  <c r="D10" i="7"/>
  <c r="C10" i="7"/>
  <c r="N9" i="7"/>
  <c r="M9" i="7"/>
  <c r="L9" i="7"/>
  <c r="K9" i="7"/>
  <c r="J9" i="7"/>
  <c r="I9" i="7"/>
  <c r="H9" i="7"/>
  <c r="G9" i="7"/>
  <c r="F9" i="7"/>
  <c r="E9" i="7"/>
  <c r="D9" i="7"/>
  <c r="C9" i="7"/>
  <c r="N8" i="7"/>
  <c r="M8" i="7"/>
  <c r="L8" i="7"/>
  <c r="K8" i="7"/>
  <c r="J8" i="7"/>
  <c r="I8" i="7"/>
  <c r="H8" i="7"/>
  <c r="G8" i="7"/>
  <c r="F8" i="7"/>
  <c r="E8" i="7"/>
  <c r="D8" i="7"/>
  <c r="C8" i="7"/>
  <c r="N7" i="7"/>
  <c r="M7" i="7"/>
  <c r="L7" i="7"/>
  <c r="K7" i="7"/>
  <c r="J7" i="7"/>
  <c r="I7" i="7"/>
  <c r="H7" i="7"/>
  <c r="G7" i="7"/>
  <c r="F7" i="7"/>
  <c r="E7" i="7"/>
  <c r="D7" i="7"/>
  <c r="C7" i="7"/>
  <c r="N6" i="7"/>
  <c r="M6" i="7"/>
  <c r="L6" i="7"/>
  <c r="K6" i="7"/>
  <c r="J6" i="7"/>
  <c r="I6" i="7"/>
  <c r="H6" i="7"/>
  <c r="G6" i="7"/>
  <c r="F6" i="7"/>
  <c r="E6" i="7"/>
  <c r="D6" i="7"/>
  <c r="C6" i="7"/>
  <c r="L4" i="7"/>
  <c r="C4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69" i="8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69" i="1"/>
  <c r="D71" i="7"/>
  <c r="D74" i="7"/>
  <c r="D75" i="7"/>
  <c r="D78" i="7"/>
  <c r="D80" i="7"/>
  <c r="D81" i="7"/>
  <c r="D82" i="7"/>
  <c r="D83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C67" i="7"/>
  <c r="L67" i="8"/>
  <c r="C67" i="8"/>
  <c r="A66" i="8"/>
  <c r="A45" i="8"/>
  <c r="A24" i="8"/>
  <c r="A3" i="8"/>
  <c r="M84" i="7"/>
  <c r="K84" i="7"/>
  <c r="J84" i="7"/>
  <c r="I84" i="7"/>
  <c r="G84" i="7"/>
  <c r="F84" i="7"/>
  <c r="M83" i="7"/>
  <c r="K83" i="7"/>
  <c r="J83" i="7"/>
  <c r="I83" i="7"/>
  <c r="G83" i="7"/>
  <c r="F83" i="7"/>
  <c r="C83" i="7"/>
  <c r="P83" i="7" s="1"/>
  <c r="M82" i="7"/>
  <c r="K82" i="7"/>
  <c r="J82" i="7"/>
  <c r="I82" i="7"/>
  <c r="G82" i="7"/>
  <c r="F82" i="7"/>
  <c r="C82" i="7"/>
  <c r="P82" i="7" s="1"/>
  <c r="M81" i="7"/>
  <c r="K81" i="7"/>
  <c r="J81" i="7"/>
  <c r="I81" i="7"/>
  <c r="G81" i="7"/>
  <c r="F81" i="7"/>
  <c r="C81" i="7"/>
  <c r="P81" i="7" s="1"/>
  <c r="M80" i="7"/>
  <c r="K80" i="7"/>
  <c r="J80" i="7"/>
  <c r="I80" i="7"/>
  <c r="G80" i="7"/>
  <c r="F80" i="7"/>
  <c r="C80" i="7"/>
  <c r="P80" i="7" s="1"/>
  <c r="M79" i="7"/>
  <c r="K79" i="7"/>
  <c r="J79" i="7"/>
  <c r="I79" i="7"/>
  <c r="G79" i="7"/>
  <c r="F79" i="7"/>
  <c r="C79" i="7"/>
  <c r="P79" i="7" s="1"/>
  <c r="M78" i="7"/>
  <c r="K78" i="7"/>
  <c r="J78" i="7"/>
  <c r="I78" i="7"/>
  <c r="G78" i="7"/>
  <c r="F78" i="7"/>
  <c r="C78" i="7"/>
  <c r="P78" i="7" s="1"/>
  <c r="M77" i="7"/>
  <c r="K77" i="7"/>
  <c r="J77" i="7"/>
  <c r="I77" i="7"/>
  <c r="G77" i="7"/>
  <c r="F77" i="7"/>
  <c r="C77" i="7"/>
  <c r="P77" i="7" s="1"/>
  <c r="M76" i="7"/>
  <c r="K76" i="7"/>
  <c r="J76" i="7"/>
  <c r="I76" i="7"/>
  <c r="G76" i="7"/>
  <c r="F76" i="7"/>
  <c r="C76" i="7"/>
  <c r="P76" i="7" s="1"/>
  <c r="M75" i="7"/>
  <c r="K75" i="7"/>
  <c r="J75" i="7"/>
  <c r="I75" i="7"/>
  <c r="G75" i="7"/>
  <c r="F75" i="7"/>
  <c r="C75" i="7"/>
  <c r="P75" i="7" s="1"/>
  <c r="M74" i="7"/>
  <c r="K74" i="7"/>
  <c r="J74" i="7"/>
  <c r="I74" i="7"/>
  <c r="G74" i="7"/>
  <c r="F74" i="7"/>
  <c r="C74" i="7"/>
  <c r="P74" i="7" s="1"/>
  <c r="M73" i="7"/>
  <c r="K73" i="7"/>
  <c r="J73" i="7"/>
  <c r="I73" i="7"/>
  <c r="G73" i="7"/>
  <c r="F73" i="7"/>
  <c r="C73" i="7"/>
  <c r="P73" i="7" s="1"/>
  <c r="M72" i="7"/>
  <c r="K72" i="7"/>
  <c r="J72" i="7"/>
  <c r="I72" i="7"/>
  <c r="G72" i="7"/>
  <c r="F72" i="7"/>
  <c r="C72" i="7"/>
  <c r="P72" i="7" s="1"/>
  <c r="M71" i="7"/>
  <c r="K71" i="7"/>
  <c r="J71" i="7"/>
  <c r="I71" i="7"/>
  <c r="G71" i="7"/>
  <c r="F71" i="7"/>
  <c r="C71" i="7"/>
  <c r="P71" i="7" s="1"/>
  <c r="M70" i="7"/>
  <c r="K70" i="7"/>
  <c r="J70" i="7"/>
  <c r="I70" i="7"/>
  <c r="G70" i="7"/>
  <c r="F70" i="7"/>
  <c r="C70" i="7"/>
  <c r="P70" i="7" s="1"/>
  <c r="M69" i="7"/>
  <c r="K69" i="7"/>
  <c r="J69" i="7"/>
  <c r="I69" i="7"/>
  <c r="G69" i="7"/>
  <c r="F69" i="7"/>
  <c r="C69" i="7"/>
  <c r="P69" i="7" s="1"/>
  <c r="L67" i="7"/>
  <c r="A66" i="7"/>
  <c r="A45" i="7"/>
  <c r="A24" i="7"/>
  <c r="A3" i="7"/>
  <c r="P8" i="7"/>
  <c r="P59" i="7"/>
  <c r="P7" i="7"/>
  <c r="P41" i="7"/>
  <c r="P17" i="7"/>
  <c r="P18" i="7"/>
  <c r="P19" i="7"/>
  <c r="P30" i="7"/>
  <c r="P31" i="7"/>
  <c r="P50" i="7"/>
  <c r="P51" i="7"/>
  <c r="P52" i="7"/>
  <c r="P60" i="7"/>
  <c r="P14" i="7"/>
  <c r="P29" i="7"/>
  <c r="P36" i="7"/>
  <c r="P49" i="7"/>
  <c r="P56" i="7"/>
  <c r="P28" i="7"/>
  <c r="P35" i="7"/>
  <c r="P9" i="7"/>
  <c r="P6" i="7"/>
  <c r="P21" i="7"/>
  <c r="P27" i="7"/>
  <c r="P13" i="7"/>
  <c r="P15" i="7"/>
  <c r="P16" i="7"/>
  <c r="P20" i="7"/>
  <c r="P62" i="7"/>
  <c r="P12" i="7"/>
  <c r="P48" i="7"/>
  <c r="P53" i="7"/>
  <c r="P54" i="7"/>
  <c r="P55" i="7"/>
  <c r="P61" i="7"/>
  <c r="P10" i="7"/>
  <c r="P42" i="7"/>
  <c r="P63" i="7"/>
  <c r="P11" i="7"/>
  <c r="P39" i="7"/>
  <c r="P40" i="7"/>
  <c r="P38" i="7"/>
  <c r="P58" i="7"/>
  <c r="P34" i="7"/>
  <c r="P32" i="7"/>
  <c r="P33" i="7"/>
  <c r="P37" i="7"/>
  <c r="P57" i="7"/>
  <c r="P84" i="7" l="1"/>
</calcChain>
</file>

<file path=xl/sharedStrings.xml><?xml version="1.0" encoding="utf-8"?>
<sst xmlns="http://schemas.openxmlformats.org/spreadsheetml/2006/main" count="399" uniqueCount="49">
  <si>
    <t>単月の課税数量（国税局及び税関の合計）</t>
    <rPh sb="0" eb="1">
      <t>タン</t>
    </rPh>
    <rPh sb="1" eb="2">
      <t>ツキ</t>
    </rPh>
    <rPh sb="3" eb="5">
      <t>カゼイ</t>
    </rPh>
    <rPh sb="5" eb="7">
      <t>スウリョウ</t>
    </rPh>
    <rPh sb="8" eb="11">
      <t>コクゼイキョク</t>
    </rPh>
    <rPh sb="11" eb="12">
      <t>オヨ</t>
    </rPh>
    <rPh sb="13" eb="15">
      <t>ゼイカン</t>
    </rPh>
    <rPh sb="16" eb="18">
      <t>ゴウケイ</t>
    </rPh>
    <phoneticPr fontId="2"/>
  </si>
  <si>
    <t>（単位：ＫＬ）</t>
    <rPh sb="1" eb="3">
      <t>タンイ</t>
    </rPh>
    <phoneticPr fontId="2"/>
  </si>
  <si>
    <t>月分</t>
    <rPh sb="0" eb="2">
      <t>ツキブン</t>
    </rPh>
    <phoneticPr fontId="2"/>
  </si>
  <si>
    <t>４月からの累計</t>
    <rPh sb="1" eb="2">
      <t>ガツ</t>
    </rPh>
    <rPh sb="5" eb="7">
      <t>ルイケイ</t>
    </rPh>
    <phoneticPr fontId="2"/>
  </si>
  <si>
    <t>品目別</t>
    <rPh sb="0" eb="2">
      <t>ヒンモク</t>
    </rPh>
    <rPh sb="2" eb="3">
      <t>ベツ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</si>
  <si>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</si>
  <si>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</si>
  <si>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</si>
  <si>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</si>
  <si>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</si>
  <si>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</si>
  <si>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</si>
  <si>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</si>
  <si>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</si>
  <si>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  <rPh sb="1" eb="2">
      <t>ガツ</t>
    </rPh>
    <phoneticPr fontId="2"/>
  </si>
  <si>
    <t>２月</t>
  </si>
  <si>
    <t>３月</t>
  </si>
  <si>
    <t>清　酒</t>
    <rPh sb="0" eb="1">
      <t>キヨシ</t>
    </rPh>
    <rPh sb="2" eb="3">
      <t>サケ</t>
    </rPh>
    <phoneticPr fontId="2"/>
  </si>
  <si>
    <t>合成清酒</t>
    <rPh sb="0" eb="2">
      <t>ゴウセイ</t>
    </rPh>
    <rPh sb="2" eb="4">
      <t>セイシュ</t>
    </rPh>
    <phoneticPr fontId="2"/>
  </si>
  <si>
    <t>連続式蒸留焼酎</t>
    <rPh sb="0" eb="2">
      <t>レンゾク</t>
    </rPh>
    <rPh sb="2" eb="3">
      <t>シキ</t>
    </rPh>
    <rPh sb="3" eb="5">
      <t>ジョウリュウ</t>
    </rPh>
    <rPh sb="5" eb="7">
      <t>ショウチュウ</t>
    </rPh>
    <phoneticPr fontId="2"/>
  </si>
  <si>
    <t>単式蒸留焼酎</t>
    <rPh sb="0" eb="2">
      <t>タンシキ</t>
    </rPh>
    <rPh sb="2" eb="4">
      <t>ジョウリュウ</t>
    </rPh>
    <rPh sb="4" eb="6">
      <t>ショウチュウ</t>
    </rPh>
    <phoneticPr fontId="2"/>
  </si>
  <si>
    <t>みりん</t>
    <phoneticPr fontId="2"/>
  </si>
  <si>
    <t>ビール</t>
    <phoneticPr fontId="2"/>
  </si>
  <si>
    <t>果実酒</t>
    <rPh sb="0" eb="2">
      <t>カジツ</t>
    </rPh>
    <rPh sb="2" eb="3">
      <t>シュ</t>
    </rPh>
    <phoneticPr fontId="2"/>
  </si>
  <si>
    <t>甘味果実酒</t>
    <rPh sb="0" eb="2">
      <t>カンミ</t>
    </rPh>
    <rPh sb="2" eb="4">
      <t>カジツ</t>
    </rPh>
    <rPh sb="4" eb="5">
      <t>シュ</t>
    </rPh>
    <phoneticPr fontId="2"/>
  </si>
  <si>
    <t>ウイスキー</t>
    <phoneticPr fontId="2"/>
  </si>
  <si>
    <t>ブランデー</t>
    <phoneticPr fontId="2"/>
  </si>
  <si>
    <t>発泡酒</t>
    <rPh sb="0" eb="3">
      <t>ハッポウシュ</t>
    </rPh>
    <phoneticPr fontId="2"/>
  </si>
  <si>
    <t>その他の醸造酒</t>
    <rPh sb="2" eb="3">
      <t>タ</t>
    </rPh>
    <rPh sb="4" eb="7">
      <t>ジョウゾウシュ</t>
    </rPh>
    <phoneticPr fontId="2"/>
  </si>
  <si>
    <t>スピリッツ等</t>
    <rPh sb="5" eb="6">
      <t>トウ</t>
    </rPh>
    <phoneticPr fontId="2"/>
  </si>
  <si>
    <t>リキュール</t>
    <phoneticPr fontId="2"/>
  </si>
  <si>
    <t>雑酒等</t>
    <rPh sb="0" eb="1">
      <t>ザツ</t>
    </rPh>
    <rPh sb="1" eb="2">
      <t>シュ</t>
    </rPh>
    <rPh sb="2" eb="3">
      <t>トウ</t>
    </rPh>
    <phoneticPr fontId="2"/>
  </si>
  <si>
    <t>合　　　計</t>
    <rPh sb="0" eb="1">
      <t>ゴウ</t>
    </rPh>
    <rPh sb="4" eb="5">
      <t>ケイ</t>
    </rPh>
    <phoneticPr fontId="2"/>
  </si>
  <si>
    <t>単月の課税数量（国税局）</t>
    <rPh sb="0" eb="1">
      <t>タン</t>
    </rPh>
    <rPh sb="1" eb="2">
      <t>ツキ</t>
    </rPh>
    <rPh sb="3" eb="5">
      <t>カゼイ</t>
    </rPh>
    <rPh sb="5" eb="7">
      <t>スウリョウ</t>
    </rPh>
    <rPh sb="8" eb="11">
      <t>コクゼイキョク</t>
    </rPh>
    <phoneticPr fontId="2"/>
  </si>
  <si>
    <t>令和５年度（速報値）</t>
    <rPh sb="0" eb="2">
      <t>レイワ</t>
    </rPh>
    <rPh sb="3" eb="5">
      <t>ネンド</t>
    </rPh>
    <rPh sb="4" eb="5">
      <t>ガンネン</t>
    </rPh>
    <rPh sb="6" eb="9">
      <t>ソクホウチ</t>
    </rPh>
    <phoneticPr fontId="2"/>
  </si>
  <si>
    <t>令和５年</t>
    <rPh sb="0" eb="1">
      <t>レイ</t>
    </rPh>
    <rPh sb="1" eb="2">
      <t>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</si>
  <si>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</si>
  <si>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連続式蒸留焼酎</t>
    <rPh sb="0" eb="2">
      <t>レンゾク</t>
    </rPh>
    <rPh sb="2" eb="3">
      <t>シキ</t>
    </rPh>
    <rPh sb="3" eb="5">
      <t>ジョウリュウ</t>
    </rPh>
    <phoneticPr fontId="2"/>
  </si>
  <si>
    <t>単式蒸留焼酎</t>
    <rPh sb="0" eb="2">
      <t>タンシキ</t>
    </rPh>
    <rPh sb="2" eb="4">
      <t>ジョウリュウ</t>
    </rPh>
    <phoneticPr fontId="2"/>
  </si>
  <si>
    <t>令和６年度（速報値）</t>
    <rPh sb="0" eb="2">
      <t>レイワ</t>
    </rPh>
    <rPh sb="3" eb="5">
      <t>ネンド</t>
    </rPh>
    <rPh sb="4" eb="5">
      <t>ガンネン</t>
    </rPh>
    <rPh sb="6" eb="9">
      <t>ソクホウチ</t>
    </rPh>
    <phoneticPr fontId="2"/>
  </si>
  <si>
    <t>令和６年</t>
    <rPh sb="0" eb="1">
      <t>レイ</t>
    </rPh>
    <rPh sb="1" eb="2">
      <t>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</si>
  <si>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</si>
  <si>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令和７年度（速報値）</t>
    <rPh sb="0" eb="2">
      <t>レイワ</t>
    </rPh>
    <rPh sb="3" eb="5">
      <t>ネンド</t>
    </rPh>
    <rPh sb="4" eb="5">
      <t>ガンネン</t>
    </rPh>
    <rPh sb="6" eb="9">
      <t>ソクホウチ</t>
    </rPh>
    <phoneticPr fontId="2"/>
  </si>
  <si>
    <t>令和７年</t>
    <rPh sb="0" eb="1">
      <t>レイ</t>
    </rPh>
    <rPh sb="1" eb="2">
      <t>ワ</t>
    </rPh>
    <rPh sb="3" eb="4">
      <t>ネン</t>
    </rPh>
    <phoneticPr fontId="2"/>
  </si>
  <si>
    <t>令和８年</t>
    <rPh sb="0" eb="2">
      <t>レイワ</t>
    </rPh>
    <rPh sb="3" eb="4">
      <t>ネン</t>
    </rPh>
    <phoneticPr fontId="2"/>
  </si>
  <si>
    <t>令和８年度（速報値）</t>
    <rPh sb="0" eb="2">
      <t>レイワ</t>
    </rPh>
    <rPh sb="3" eb="5">
      <t>ネンド</t>
    </rPh>
    <rPh sb="4" eb="5">
      <t>ガンネン</t>
    </rPh>
    <rPh sb="6" eb="9">
      <t>ソクホウチ</t>
    </rPh>
    <phoneticPr fontId="2"/>
  </si>
  <si>
    <t>令和８年</t>
    <rPh sb="0" eb="1">
      <t>レイ</t>
    </rPh>
    <rPh sb="1" eb="2">
      <t>ワ</t>
    </rPh>
    <rPh sb="3" eb="4">
      <t>ネン</t>
    </rPh>
    <phoneticPr fontId="2"/>
  </si>
  <si>
    <t>令和９年</t>
    <rPh sb="0" eb="2">
      <t>レイワ</t>
    </rPh>
    <rPh sb="3" eb="4">
      <t>ネン</t>
    </rPh>
    <phoneticPr fontId="2"/>
  </si>
  <si>
    <t>単月の課税数量（税関）</t>
    <rPh sb="0" eb="1">
      <t>タン</t>
    </rPh>
    <rPh sb="1" eb="2">
      <t>ツキ</t>
    </rPh>
    <rPh sb="3" eb="5">
      <t>カゼイ</t>
    </rPh>
    <rPh sb="5" eb="7">
      <t>スウリョウ</t>
    </rPh>
    <rPh sb="8" eb="10">
      <t>ゼイカン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</si>
</sst>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7" formatCode="#,##0_ ;[Red]\-#,##0\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38" fontId="4" fillId="0" borderId="0" xfId="1" applyFont="1" applyFill="1"/>
    <xf numFmtId="38" fontId="4" fillId="0" borderId="0" xfId="1" applyFont="1"/>
    <xf numFmtId="38" fontId="3" fillId="0" borderId="0" xfId="1" applyFont="1"/>
    <xf numFmtId="38" fontId="4" fillId="0" borderId="0" xfId="1" applyFont="1" applyAlignment="1">
      <alignment horizontal="center"/>
    </xf>
    <xf numFmtId="38" fontId="3" fillId="0" borderId="0" xfId="1" applyFont="1" applyFill="1"/>
    <xf numFmtId="38" fontId="4" fillId="0" borderId="0" xfId="1" applyFont="1" applyFill="1" applyAlignment="1">
      <alignment horizontal="center"/>
    </xf>
    <xf numFmtId="38" fontId="5" fillId="0" borderId="0" xfId="1" applyFont="1" applyAlignment="1">
      <alignment vertical="center"/>
    </xf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177" fontId="4" fillId="2" borderId="1" xfId="1" applyNumberFormat="1" applyFont="1" applyFill="1" applyBorder="1" applyAlignment="1">
      <alignment vertical="center"/>
    </xf>
    <xf numFmtId="177" fontId="4" fillId="0" borderId="0" xfId="1" applyNumberFormat="1" applyFont="1" applyFill="1"/>
    <xf numFmtId="177" fontId="4" fillId="0" borderId="0" xfId="1" applyNumberFormat="1" applyFont="1" applyFill="1" applyAlignment="1">
      <alignment vertical="center"/>
    </xf>
    <xf numFmtId="177" fontId="4" fillId="0" borderId="0" xfId="1" applyNumberFormat="1" applyFont="1" applyFill="1" applyAlignment="1">
      <alignment horizontal="center"/>
    </xf>
    <xf numFmtId="177" fontId="4" fillId="2" borderId="1" xfId="1" applyNumberFormat="1" applyFont="1" applyFill="1" applyBorder="1" applyAlignment="1">
      <alignment horizontal="center" vertical="center"/>
    </xf>
    <xf numFmtId="177" fontId="4" fillId="0" borderId="2" xfId="1" applyNumberFormat="1" applyFont="1" applyFill="1" applyBorder="1" applyAlignment="1">
      <alignment vertical="center"/>
    </xf>
    <xf numFmtId="177" fontId="4" fillId="0" borderId="1" xfId="1" applyNumberFormat="1" applyFont="1" applyBorder="1" applyAlignment="1">
      <alignment vertical="center"/>
    </xf>
    <xf numFmtId="177" fontId="4" fillId="0" borderId="0" xfId="1" applyNumberFormat="1" applyFont="1"/>
    <xf numFmtId="177" fontId="4" fillId="0" borderId="0" xfId="1" applyNumberFormat="1" applyFont="1" applyAlignment="1">
      <alignment horizontal="center"/>
    </xf>
    <xf numFmtId="177" fontId="4" fillId="0" borderId="1" xfId="1" applyNumberFormat="1" applyFont="1" applyBorder="1" applyAlignment="1">
      <alignment horizontal="center" vertical="center"/>
    </xf>
    <xf numFmtId="177" fontId="4" fillId="0" borderId="2" xfId="1" applyNumberFormat="1" applyFont="1" applyBorder="1" applyAlignment="1">
      <alignment vertical="center"/>
    </xf>
    <xf numFmtId="177" fontId="4" fillId="0" borderId="0" xfId="1" applyNumberFormat="1" applyFont="1" applyAlignment="1">
      <alignment vertical="center"/>
    </xf>
    <xf numFmtId="38" fontId="4" fillId="0" borderId="2" xfId="1" applyFont="1" applyFill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4" fillId="0" borderId="1" xfId="1" applyFont="1" applyBorder="1" applyAlignment="1">
      <alignment horizontal="right" vertical="center"/>
    </xf>
    <xf numFmtId="38" fontId="7" fillId="0" borderId="1" xfId="1" applyFont="1" applyFill="1" applyBorder="1" applyAlignment="1">
      <alignment vertical="center"/>
    </xf>
    <xf numFmtId="177" fontId="4" fillId="0" borderId="2" xfId="1" applyNumberFormat="1" applyFont="1" applyBorder="1" applyAlignment="1">
      <alignment horizontal="left" vertical="center"/>
    </xf>
    <xf numFmtId="177" fontId="4" fillId="0" borderId="3" xfId="1" applyNumberFormat="1" applyFont="1" applyBorder="1" applyAlignment="1">
      <alignment horizontal="left" vertical="center"/>
    </xf>
    <xf numFmtId="177" fontId="4" fillId="0" borderId="4" xfId="1" applyNumberFormat="1" applyFont="1" applyBorder="1" applyAlignment="1">
      <alignment horizontal="left" vertical="center"/>
    </xf>
    <xf numFmtId="177" fontId="4" fillId="0" borderId="3" xfId="1" applyNumberFormat="1" applyFont="1" applyBorder="1" applyAlignment="1">
      <alignment vertical="center"/>
    </xf>
    <xf numFmtId="177" fontId="4" fillId="0" borderId="4" xfId="1" applyNumberFormat="1" applyFont="1" applyBorder="1" applyAlignment="1">
      <alignment vertical="center"/>
    </xf>
    <xf numFmtId="177" fontId="4" fillId="0" borderId="5" xfId="1" applyNumberFormat="1" applyFont="1" applyBorder="1" applyAlignment="1">
      <alignment horizontal="center" vertical="center"/>
    </xf>
    <xf numFmtId="177" fontId="4" fillId="2" borderId="2" xfId="1" applyNumberFormat="1" applyFont="1" applyFill="1" applyBorder="1" applyAlignment="1">
      <alignment horizontal="left" vertical="center"/>
    </xf>
    <xf numFmtId="177" fontId="4" fillId="2" borderId="3" xfId="1" applyNumberFormat="1" applyFont="1" applyFill="1" applyBorder="1" applyAlignment="1">
      <alignment horizontal="left" vertical="center"/>
    </xf>
    <xf numFmtId="177" fontId="4" fillId="2" borderId="4" xfId="1" applyNumberFormat="1" applyFont="1" applyFill="1" applyBorder="1" applyAlignment="1">
      <alignment horizontal="left" vertical="center"/>
    </xf>
    <xf numFmtId="177" fontId="4" fillId="3" borderId="1" xfId="1" applyNumberFormat="1" applyFont="1" applyFill="1" applyBorder="1" applyAlignment="1">
      <alignment vertical="center"/>
    </xf>
    <xf numFmtId="177" fontId="4" fillId="0" borderId="1" xfId="1" applyNumberFormat="1" applyFont="1" applyFill="1" applyBorder="1" applyAlignment="1">
      <alignment horizontal="center" vertical="center"/>
    </xf>
    <xf numFmtId="38" fontId="4" fillId="0" borderId="0" xfId="1" applyFont="1" applyAlignment="1">
      <alignment horizontal="right" vertical="center"/>
    </xf>
    <xf numFmtId="177" fontId="6" fillId="0" borderId="0" xfId="1" applyNumberFormat="1" applyFont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177" fontId="6" fillId="0" borderId="6" xfId="1" applyNumberFormat="1" applyFont="1" applyBorder="1" applyAlignment="1">
      <alignment horizontal="center" vertical="center"/>
    </xf>
    <xf numFmtId="38" fontId="4" fillId="0" borderId="6" xfId="1" applyFont="1" applyBorder="1" applyAlignment="1">
      <alignment horizontal="right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4" fillId="0" borderId="8" xfId="1" applyFont="1" applyBorder="1" applyAlignment="1">
      <alignment horizontal="left" vertical="center" wrapText="1"/>
    </xf>
    <xf numFmtId="38" fontId="4" fillId="0" borderId="9" xfId="1" applyFont="1" applyBorder="1" applyAlignment="1">
      <alignment horizontal="left" vertical="center" wrapText="1"/>
    </xf>
    <xf numFmtId="38" fontId="4" fillId="0" borderId="10" xfId="1" applyFont="1" applyBorder="1" applyAlignment="1">
      <alignment horizontal="right" vertical="center" wrapText="1"/>
    </xf>
    <xf numFmtId="38" fontId="4" fillId="0" borderId="11" xfId="1" applyFont="1" applyBorder="1" applyAlignment="1">
      <alignment horizontal="right" vertical="center" wrapText="1"/>
    </xf>
    <xf numFmtId="177" fontId="6" fillId="0" borderId="7" xfId="1" applyNumberFormat="1" applyFont="1" applyBorder="1" applyAlignment="1">
      <alignment horizontal="center" vertical="center"/>
    </xf>
    <xf numFmtId="177" fontId="6" fillId="0" borderId="5" xfId="1" applyNumberFormat="1" applyFont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177" fontId="4" fillId="0" borderId="2" xfId="1" applyNumberFormat="1" applyFont="1" applyBorder="1" applyAlignment="1">
      <alignment horizontal="left" vertical="center"/>
    </xf>
    <xf numFmtId="177" fontId="4" fillId="0" borderId="3" xfId="1" applyNumberFormat="1" applyFont="1" applyBorder="1" applyAlignment="1">
      <alignment horizontal="left" vertical="center"/>
    </xf>
    <xf numFmtId="177" fontId="4" fillId="0" borderId="4" xfId="1" applyNumberFormat="1" applyFont="1" applyBorder="1" applyAlignment="1">
      <alignment horizontal="left" vertical="center"/>
    </xf>
    <xf numFmtId="38" fontId="4" fillId="2" borderId="10" xfId="1" applyFont="1" applyFill="1" applyBorder="1" applyAlignment="1">
      <alignment horizontal="right" vertical="center" wrapText="1"/>
    </xf>
    <xf numFmtId="38" fontId="4" fillId="2" borderId="11" xfId="1" applyFont="1" applyFill="1" applyBorder="1" applyAlignment="1">
      <alignment horizontal="right" vertical="center" wrapText="1"/>
    </xf>
    <xf numFmtId="38" fontId="6" fillId="2" borderId="1" xfId="1" applyFont="1" applyFill="1" applyBorder="1" applyAlignment="1">
      <alignment horizontal="center" vertical="center"/>
    </xf>
    <xf numFmtId="38" fontId="4" fillId="2" borderId="8" xfId="1" applyFont="1" applyFill="1" applyBorder="1" applyAlignment="1">
      <alignment horizontal="left" vertical="center" wrapText="1"/>
    </xf>
    <xf numFmtId="38" fontId="4" fillId="2" borderId="9" xfId="1" applyFont="1" applyFill="1" applyBorder="1" applyAlignment="1">
      <alignment horizontal="left" vertical="center" wrapText="1"/>
    </xf>
    <xf numFmtId="38" fontId="4" fillId="2" borderId="2" xfId="1" applyFont="1" applyFill="1" applyBorder="1" applyAlignment="1">
      <alignment horizontal="center" vertical="center"/>
    </xf>
    <xf numFmtId="38" fontId="4" fillId="2" borderId="4" xfId="1" applyFont="1" applyFill="1" applyBorder="1" applyAlignment="1">
      <alignment horizontal="center" vertical="center"/>
    </xf>
    <xf numFmtId="177" fontId="4" fillId="2" borderId="2" xfId="1" applyNumberFormat="1" applyFont="1" applyFill="1" applyBorder="1" applyAlignment="1">
      <alignment horizontal="left" vertical="center"/>
    </xf>
    <xf numFmtId="177" fontId="4" fillId="2" borderId="3" xfId="1" applyNumberFormat="1" applyFont="1" applyFill="1" applyBorder="1" applyAlignment="1">
      <alignment horizontal="left" vertical="center"/>
    </xf>
    <xf numFmtId="177" fontId="4" fillId="2" borderId="4" xfId="1" applyNumberFormat="1" applyFont="1" applyFill="1" applyBorder="1" applyAlignment="1">
      <alignment horizontal="left" vertical="center"/>
    </xf>
    <xf numFmtId="177" fontId="6" fillId="2" borderId="1" xfId="1" applyNumberFormat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1" defaultTableStyle="TableStyleMedium9" defaultPivotStyle="PivotStyleLight16">
    <tableStyle name="Invisible" pivot="0" table="0" count="0" xr9:uid="{EB68CB44-C4B1-4C4F-B90B-9E62F959CEB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C7DB5-E718-4698-9FE8-8632AED25054}">
  <sheetPr codeName="Sheet1">
    <pageSetUpPr fitToPage="1"/>
  </sheetPr>
  <dimension ref="A1:P84"/>
  <sheetViews>
    <sheetView showZeros="0" tabSelected="1" view="pageBreakPreview" topLeftCell="A63" zoomScale="70" zoomScaleNormal="85" zoomScaleSheetLayoutView="70" workbookViewId="0">
      <selection activeCell="R1" sqref="R1:AB1048576"/>
    </sheetView>
  </sheetViews>
  <sheetFormatPr defaultColWidth="9" defaultRowHeight="16.5" customHeight="1"/>
  <cols>
    <col min="1" max="1" width="9" style="1"/>
    <col min="2" max="2" width="11.85546875" style="1" customWidth="1"/>
    <col min="3" max="3" width="11.5703125" style="1" bestFit="1" customWidth="1"/>
    <col min="4" max="5" width="10.140625" style="1" customWidth="1"/>
    <col min="6" max="6" width="10.42578125" style="1" customWidth="1"/>
    <col min="7" max="12" width="10.140625" style="1" customWidth="1"/>
    <col min="13" max="13" width="11.85546875" style="1" bestFit="1" customWidth="1"/>
    <col min="14" max="14" width="12" style="1" customWidth="1"/>
    <col min="15" max="15" width="2.5703125" style="1" customWidth="1"/>
    <col min="16" max="16" width="13.42578125" style="1" customWidth="1"/>
    <col min="17" max="16384" width="9" style="1"/>
  </cols>
  <sheetData>
    <row r="1" spans="1:16" ht="24">
      <c r="A1" s="5" t="s">
        <v>0</v>
      </c>
    </row>
    <row r="2" spans="1:16" ht="21" customHeight="1"/>
    <row r="3" spans="1:16" ht="21" customHeight="1">
      <c r="A3" s="9" t="str">
        <f>'課税数量（単月・局）'!A3</f>
        <v>令和５年度（速報値）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P3" s="6" t="s">
        <v>1</v>
      </c>
    </row>
    <row r="4" spans="1:16" ht="21" customHeight="1">
      <c r="A4" s="59" t="s">
        <v>2</v>
      </c>
      <c r="B4" s="60"/>
      <c r="C4" s="34" t="str">
        <f>'課税数量（単月・局）'!C4:K4</f>
        <v>令和５年</v>
      </c>
      <c r="D4" s="35"/>
      <c r="E4" s="35"/>
      <c r="F4" s="35"/>
      <c r="G4" s="35"/>
      <c r="H4" s="35"/>
      <c r="I4" s="35"/>
      <c r="J4" s="35"/>
      <c r="K4" s="36"/>
      <c r="L4" s="34" t="str">
        <f>'課税数量（単月・局）'!L4:N4</f>
        <v>令和６年</v>
      </c>
      <c r="M4" s="35"/>
      <c r="N4" s="36"/>
      <c r="P4" s="61" t="s">
        <v>3</v>
      </c>
    </row>
    <row r="5" spans="1:16" ht="21" customHeight="1">
      <c r="A5" s="62" t="s">
        <v>4</v>
      </c>
      <c r="B5" s="63"/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P5" s="61"/>
    </row>
    <row r="6" spans="1:16" ht="21" customHeight="1">
      <c r="A6" s="64" t="s">
        <v>17</v>
      </c>
      <c r="B6" s="65"/>
      <c r="C6" s="10">
        <f>SUM('課税数量（単月・局）:課税数量（単月・税関）'!C6)</f>
        <v>35192.945281</v>
      </c>
      <c r="D6" s="10">
        <f>SUM('課税数量（単月・局）:課税数量（単月・税関）'!D6)</f>
        <v>24208.972379999992</v>
      </c>
      <c r="E6" s="10">
        <f>SUM('課税数量（単月・局）:課税数量（単月・税関）'!E6)</f>
        <v>27520.521510000013</v>
      </c>
      <c r="F6" s="10">
        <f>SUM('課税数量（単月・局）:課税数量（単月・税関）'!F6)</f>
        <v>24648.29263299999</v>
      </c>
      <c r="G6" s="10">
        <f>SUM('課税数量（単月・局）:課税数量（単月・税関）'!G6)</f>
        <v>24515.737421999991</v>
      </c>
      <c r="H6" s="10">
        <f>SUM('課税数量（単月・局）:課税数量（単月・税関）'!H6)</f>
        <v>27067.834325000003</v>
      </c>
      <c r="I6" s="10">
        <f>SUM('課税数量（単月・局）:課税数量（単月・税関）'!I6)</f>
        <v>33748.071422000008</v>
      </c>
      <c r="J6" s="10">
        <f>SUM('課税数量（単月・局）:課税数量（単月・税関）'!J6)</f>
        <v>44576.433917000017</v>
      </c>
      <c r="K6" s="10">
        <f>SUM('課税数量（単月・局）:課税数量（単月・税関）'!K6)</f>
        <v>58925.898490999971</v>
      </c>
      <c r="L6" s="10">
        <f>SUM('課税数量（単月・局）:課税数量（単月・税関）'!L6)</f>
        <v>22691.313369999989</v>
      </c>
      <c r="M6" s="10">
        <f>SUM('課税数量（単月・局）:課税数量（単月・税関）'!M6)</f>
        <v>31531.210497000022</v>
      </c>
      <c r="N6" s="10">
        <f>SUM('課税数量（単月・局）:課税数量（単月・税関）'!N6)</f>
        <v>32599.58029100002</v>
      </c>
      <c r="O6" s="11"/>
      <c r="P6" s="10">
        <f t="shared" ref="P6:P21" si="0">SUM(C6:N6)</f>
        <v>387226.81153900002</v>
      </c>
    </row>
    <row r="7" spans="1:16" ht="21" customHeight="1">
      <c r="A7" s="64" t="s">
        <v>18</v>
      </c>
      <c r="B7" s="65"/>
      <c r="C7" s="10">
        <f>SUM('課税数量（単月・局）:課税数量（単月・税関）'!C7)</f>
        <v>1872.9342900000001</v>
      </c>
      <c r="D7" s="10">
        <f>SUM('課税数量（単月・局）:課税数量（単月・税関）'!D7)</f>
        <v>1286.2125199999996</v>
      </c>
      <c r="E7" s="10">
        <f>SUM('課税数量（単月・局）:課税数量（単月・税関）'!E7)</f>
        <v>1458.4591500000001</v>
      </c>
      <c r="F7" s="10">
        <f>SUM('課税数量（単月・局）:課税数量（単月・税関）'!F7)</f>
        <v>1622.7046</v>
      </c>
      <c r="G7" s="10">
        <f>SUM('課税数量（単月・局）:課税数量（単月・税関）'!G7)</f>
        <v>1311.2403999999997</v>
      </c>
      <c r="H7" s="10">
        <f>SUM('課税数量（単月・局）:課税数量（単月・税関）'!H7)</f>
        <v>1369.9299000000001</v>
      </c>
      <c r="I7" s="10">
        <f>SUM('課税数量（単月・局）:課税数量（単月・税関）'!I7)</f>
        <v>1617.1779000000006</v>
      </c>
      <c r="J7" s="10">
        <f>SUM('課税数量（単月・局）:課税数量（単月・税関）'!J7)</f>
        <v>1796.2754499999992</v>
      </c>
      <c r="K7" s="10">
        <f>SUM('課税数量（単月・局）:課税数量（単月・税関）'!K7)</f>
        <v>2175.7953999999991</v>
      </c>
      <c r="L7" s="10">
        <f>SUM('課税数量（単月・局）:課税数量（単月・税関）'!L7)</f>
        <v>1194.0467000000026</v>
      </c>
      <c r="M7" s="10">
        <f>SUM('課税数量（単月・局）:課税数量（単月・税関）'!M7)</f>
        <v>1424.4098699999995</v>
      </c>
      <c r="N7" s="10">
        <f>SUM('課税数量（単月・局）:課税数量（単月・税関）'!N7)</f>
        <v>1618.3205799999996</v>
      </c>
      <c r="O7" s="11"/>
      <c r="P7" s="10">
        <f t="shared" si="0"/>
        <v>18747.50676</v>
      </c>
    </row>
    <row r="8" spans="1:16" ht="21" customHeight="1">
      <c r="A8" s="70" t="s">
        <v>19</v>
      </c>
      <c r="B8" s="71"/>
      <c r="C8" s="10">
        <f>SUM('課税数量（単月・局）:課税数量（単月・税関）'!C8)</f>
        <v>28315.016899999999</v>
      </c>
      <c r="D8" s="10">
        <f>SUM('課税数量（単月・局）:課税数量（単月・税関）'!D8)</f>
        <v>25325.110959999995</v>
      </c>
      <c r="E8" s="10">
        <f>SUM('課税数量（単月・局）:課税数量（単月・税関）'!E8)</f>
        <v>25017.630990000005</v>
      </c>
      <c r="F8" s="10">
        <f>SUM('課税数量（単月・局）:課税数量（単月・税関）'!F8)</f>
        <v>25902.184609999997</v>
      </c>
      <c r="G8" s="10">
        <f>SUM('課税数量（単月・局）:課税数量（単月・税関）'!G8)</f>
        <v>24800.386150000006</v>
      </c>
      <c r="H8" s="10">
        <f>SUM('課税数量（単月・局）:課税数量（単月・税関）'!H8)</f>
        <v>24333.761720000024</v>
      </c>
      <c r="I8" s="10">
        <f>SUM('課税数量（単月・局）:課税数量（単月・税関）'!I8)</f>
        <v>24264.723809999967</v>
      </c>
      <c r="J8" s="10">
        <f>SUM('課税数量（単月・局）:課税数量（単月・税関）'!J8)</f>
        <v>26770.557690000016</v>
      </c>
      <c r="K8" s="10">
        <f>SUM('課税数量（単月・局）:課税数量（単月・税関）'!K8)</f>
        <v>30150.30481999999</v>
      </c>
      <c r="L8" s="10">
        <f>SUM('課税数量（単月・局）:課税数量（単月・税関）'!L8)</f>
        <v>17720.593270000012</v>
      </c>
      <c r="M8" s="10">
        <f>SUM('課税数量（単月・局）:課税数量（単月・税関）'!M8)</f>
        <v>23360.865370000014</v>
      </c>
      <c r="N8" s="10">
        <f>SUM('課税数量（単月・局）:課税数量（単月・税関）'!N8)</f>
        <v>25031.522739999957</v>
      </c>
      <c r="O8" s="11"/>
      <c r="P8" s="10">
        <f t="shared" si="0"/>
        <v>300992.65902999998</v>
      </c>
    </row>
    <row r="9" spans="1:16" ht="21" customHeight="1">
      <c r="A9" s="70" t="s">
        <v>20</v>
      </c>
      <c r="B9" s="71"/>
      <c r="C9" s="10">
        <f>SUM('課税数量（単月・局）:課税数量（単月・税関）'!C9)</f>
        <v>31396.180619999999</v>
      </c>
      <c r="D9" s="10">
        <f>SUM('課税数量（単月・局）:課税数量（単月・税関）'!D9)</f>
        <v>24681.080780000004</v>
      </c>
      <c r="E9" s="10">
        <f>SUM('課税数量（単月・局）:課税数量（単月・税関）'!E9)</f>
        <v>31034.316609999994</v>
      </c>
      <c r="F9" s="10">
        <f>SUM('課税数量（単月・局）:課税数量（単月・税関）'!F9)</f>
        <v>29410.463260000004</v>
      </c>
      <c r="G9" s="10">
        <f>SUM('課税数量（単月・局）:課税数量（単月・税関）'!G9)</f>
        <v>27417.695139999982</v>
      </c>
      <c r="H9" s="10">
        <f>SUM('課税数量（単月・局）:課税数量（単月・税関）'!H9)</f>
        <v>28248.532780000009</v>
      </c>
      <c r="I9" s="10">
        <f>SUM('課税数量（単月・局）:課税数量（単月・税関）'!I9)</f>
        <v>30962.944820000004</v>
      </c>
      <c r="J9" s="10">
        <f>SUM('課税数量（単月・局）:課税数量（単月・税関）'!J9)</f>
        <v>36208.465139999986</v>
      </c>
      <c r="K9" s="10">
        <f>SUM('課税数量（単月・局）:課税数量（単月・税関）'!K9)</f>
        <v>41364.119030000002</v>
      </c>
      <c r="L9" s="10">
        <f>SUM('課税数量（単月・局）:課税数量（単月・税関）'!L9)</f>
        <v>20181.74052000005</v>
      </c>
      <c r="M9" s="10">
        <f>SUM('課税数量（単月・局）:課税数量（単月・税関）'!M9)</f>
        <v>28434.238404999953</v>
      </c>
      <c r="N9" s="10">
        <f>SUM('課税数量（単月・局）:課税数量（単月・税関）'!N9)</f>
        <v>31288.602940000012</v>
      </c>
      <c r="O9" s="11"/>
      <c r="P9" s="10">
        <f t="shared" si="0"/>
        <v>360628.380045</v>
      </c>
    </row>
    <row r="10" spans="1:16" ht="21" customHeight="1">
      <c r="A10" s="64" t="s">
        <v>21</v>
      </c>
      <c r="B10" s="65"/>
      <c r="C10" s="10">
        <f>SUM('課税数量（単月・局）:課税数量（単月・税関）'!C10)</f>
        <v>8287.3061300000008</v>
      </c>
      <c r="D10" s="10">
        <f>SUM('課税数量（単月・局）:課税数量（単月・税関）'!D10)</f>
        <v>6524.5980399999999</v>
      </c>
      <c r="E10" s="10">
        <f>SUM('課税数量（単月・局）:課税数量（単月・税関）'!E10)</f>
        <v>7249.5386500000004</v>
      </c>
      <c r="F10" s="10">
        <f>SUM('課税数量（単月・局）:課税数量（単月・税関）'!F10)</f>
        <v>8045.2452499999999</v>
      </c>
      <c r="G10" s="10">
        <f>SUM('課税数量（単月・局）:課税数量（単月・税関）'!G10)</f>
        <v>7295.9626200000021</v>
      </c>
      <c r="H10" s="10">
        <f>SUM('課税数量（単月・局）:課税数量（単月・税関）'!H10)</f>
        <v>7539.1849499999953</v>
      </c>
      <c r="I10" s="10">
        <f>SUM('課税数量（単月・局）:課税数量（単月・税関）'!I10)</f>
        <v>8867.8779300000024</v>
      </c>
      <c r="J10" s="10">
        <f>SUM('課税数量（単月・局）:課税数量（単月・税関）'!J10)</f>
        <v>8810.2766799999954</v>
      </c>
      <c r="K10" s="10">
        <f>SUM('課税数量（単月・局）:課税数量（単月・税関）'!K10)</f>
        <v>10341.542320000015</v>
      </c>
      <c r="L10" s="10">
        <f>SUM('課税数量（単月・局）:課税数量（単月・税関）'!L10)</f>
        <v>6016.9665699999896</v>
      </c>
      <c r="M10" s="10">
        <f>SUM('課税数量（単月・局）:課税数量（単月・税関）'!M10)</f>
        <v>6892.4124400000001</v>
      </c>
      <c r="N10" s="10">
        <f>SUM('課税数量（単月・局）:課税数量（単月・税関）'!N10)</f>
        <v>7866.9031499999983</v>
      </c>
      <c r="O10" s="11"/>
      <c r="P10" s="10">
        <f t="shared" si="0"/>
        <v>93737.814729999998</v>
      </c>
    </row>
    <row r="11" spans="1:16" ht="21" customHeight="1">
      <c r="A11" s="64" t="s">
        <v>22</v>
      </c>
      <c r="B11" s="65"/>
      <c r="C11" s="10">
        <f>SUM('課税数量（単月・局）:課税数量（単月・税関）'!C11)</f>
        <v>190565.25743</v>
      </c>
      <c r="D11" s="10">
        <f>SUM('課税数量（単月・局）:課税数量（単月・税関）'!D11)</f>
        <v>191826.72043300001</v>
      </c>
      <c r="E11" s="10">
        <f>SUM('課税数量（単月・局）:課税数量（単月・税関）'!E11)</f>
        <v>208610.43342000002</v>
      </c>
      <c r="F11" s="10">
        <f>SUM('課税数量（単月・局）:課税数量（単月・税関）'!F11)</f>
        <v>224011.29024</v>
      </c>
      <c r="G11" s="10">
        <f>SUM('課税数量（単月・局）:課税数量（単月・税関）'!G11)</f>
        <v>210585.49596999993</v>
      </c>
      <c r="H11" s="10">
        <f>SUM('課税数量（単月・局）:課税数量（単月・税関）'!H11)</f>
        <v>190006.98362000007</v>
      </c>
      <c r="I11" s="10">
        <f>SUM('課税数量（単月・局）:課税数量（単月・税関）'!I11)</f>
        <v>191173.59154399997</v>
      </c>
      <c r="J11" s="10">
        <f>SUM('課税数量（単月・局）:課税数量（単月・税関）'!J11)</f>
        <v>216186.90849799989</v>
      </c>
      <c r="K11" s="10">
        <f>SUM('課税数量（単月・局）:課税数量（単月・税関）'!K11)</f>
        <v>245720.12242300017</v>
      </c>
      <c r="L11" s="10">
        <f>SUM('課税数量（単月・局）:課税数量（単月・税関）'!L11)</f>
        <v>126148.07342500007</v>
      </c>
      <c r="M11" s="10">
        <f>SUM('課税数量（単月・局）:課税数量（単月・税関）'!M11)</f>
        <v>158073.48764599999</v>
      </c>
      <c r="N11" s="10">
        <f>SUM('課税数量（単月・局）:課税数量（単月・税関）'!N11)</f>
        <v>192515.77657799982</v>
      </c>
      <c r="O11" s="11"/>
      <c r="P11" s="10">
        <f t="shared" si="0"/>
        <v>2345424.1412269999</v>
      </c>
    </row>
    <row r="12" spans="1:16" ht="21" customHeight="1">
      <c r="A12" s="64" t="s">
        <v>23</v>
      </c>
      <c r="B12" s="65"/>
      <c r="C12" s="10">
        <f>SUM('課税数量（単月・局）:課税数量（単月・税関）'!C12)</f>
        <v>27713.09173</v>
      </c>
      <c r="D12" s="10">
        <f>SUM('課税数量（単月・局）:課税数量（単月・税関）'!D12)</f>
        <v>22629.373619999998</v>
      </c>
      <c r="E12" s="10">
        <f>SUM('課税数量（単月・局）:課税数量（単月・税関）'!E12)</f>
        <v>25311.419150000002</v>
      </c>
      <c r="F12" s="10">
        <f>SUM('課税数量（単月・局）:課税数量（単月・税関）'!F12)</f>
        <v>27322.922135000001</v>
      </c>
      <c r="G12" s="10">
        <f>SUM('課税数量（単月・局）:課税数量（単月・税関）'!G12)</f>
        <v>27475.655140000003</v>
      </c>
      <c r="H12" s="10">
        <f>SUM('課税数量（単月・局）:課税数量（単月・税関）'!H12)</f>
        <v>26096.468424999999</v>
      </c>
      <c r="I12" s="10">
        <f>SUM('課税数量（単月・局）:課税数量（単月・税関）'!I12)</f>
        <v>30728.930840000001</v>
      </c>
      <c r="J12" s="10">
        <f>SUM('課税数量（単月・局）:課税数量（単月・税関）'!J12)</f>
        <v>30629.304245000007</v>
      </c>
      <c r="K12" s="10">
        <f>SUM('課税数量（単月・局）:課税数量（単月・税関）'!K12)</f>
        <v>26545.549379999982</v>
      </c>
      <c r="L12" s="10">
        <f>SUM('課税数量（単月・局）:課税数量（単月・税関）'!L12)</f>
        <v>19108.416270000016</v>
      </c>
      <c r="M12" s="10">
        <f>SUM('課税数量（単月・局）:課税数量（単月・税関）'!M12)</f>
        <v>23366.055112999995</v>
      </c>
      <c r="N12" s="10">
        <f>SUM('課税数量（単月・局）:課税数量（単月・税関）'!N12)</f>
        <v>25074.477926999985</v>
      </c>
      <c r="O12" s="11"/>
      <c r="P12" s="10">
        <f t="shared" si="0"/>
        <v>312001.66397499997</v>
      </c>
    </row>
    <row r="13" spans="1:16" ht="21" customHeight="1">
      <c r="A13" s="64" t="s">
        <v>24</v>
      </c>
      <c r="B13" s="65"/>
      <c r="C13" s="10">
        <f>SUM('課税数量（単月・局）:課税数量（単月・税関）'!C13)</f>
        <v>625.20841999999993</v>
      </c>
      <c r="D13" s="10">
        <f>SUM('課税数量（単月・局）:課税数量（単月・税関）'!D13)</f>
        <v>421.46868000000001</v>
      </c>
      <c r="E13" s="10">
        <f>SUM('課税数量（単月・局）:課税数量（単月・税関）'!E13)</f>
        <v>598.64986999999996</v>
      </c>
      <c r="F13" s="10">
        <f>SUM('課税数量（単月・局）:課税数量（単月・税関）'!F13)</f>
        <v>619.52219000000002</v>
      </c>
      <c r="G13" s="10">
        <f>SUM('課税数量（単月・局）:課税数量（単月・税関）'!G13)</f>
        <v>1720.2586900000003</v>
      </c>
      <c r="H13" s="10">
        <f>SUM('課税数量（単月・局）:課税数量（単月・税関）'!H13)</f>
        <v>1649.4500749999997</v>
      </c>
      <c r="I13" s="10">
        <f>SUM('課税数量（単月・局）:課税数量（単月・税関）'!I13)</f>
        <v>1096.9492449999998</v>
      </c>
      <c r="J13" s="10">
        <f>SUM('課税数量（単月・局）:課税数量（単月・税関）'!J13)</f>
        <v>1024.3313350000008</v>
      </c>
      <c r="K13" s="10">
        <f>SUM('課税数量（単月・局）:課税数量（単月・税関）'!K13)</f>
        <v>1072.2157749999988</v>
      </c>
      <c r="L13" s="10">
        <f>SUM('課税数量（単月・局）:課税数量（単月・税関）'!L13)</f>
        <v>584.07249000000047</v>
      </c>
      <c r="M13" s="10">
        <f>SUM('課税数量（単月・局）:課税数量（単月・税関）'!M13)</f>
        <v>938.72388500000034</v>
      </c>
      <c r="N13" s="10">
        <f>SUM('課税数量（単月・局）:課税数量（単月・税関）'!N13)</f>
        <v>741.45478999999978</v>
      </c>
      <c r="O13" s="11"/>
      <c r="P13" s="10">
        <f t="shared" si="0"/>
        <v>11092.305445000002</v>
      </c>
    </row>
    <row r="14" spans="1:16" ht="21" customHeight="1">
      <c r="A14" s="64" t="s">
        <v>25</v>
      </c>
      <c r="B14" s="65"/>
      <c r="C14" s="10">
        <f>SUM('課税数量（単月・局）:課税数量（単月・税関）'!C14)</f>
        <v>17654.56596</v>
      </c>
      <c r="D14" s="10">
        <f>SUM('課税数量（単月・局）:課税数量（単月・税関）'!D14)</f>
        <v>17529.124348000005</v>
      </c>
      <c r="E14" s="10">
        <f>SUM('課税数量（単月・局）:課税数量（単月・税関）'!E14)</f>
        <v>17973.688710000002</v>
      </c>
      <c r="F14" s="10">
        <f>SUM('課税数量（単月・局）:課税数量（単月・税関）'!F14)</f>
        <v>18213.289359999995</v>
      </c>
      <c r="G14" s="10">
        <f>SUM('課税数量（単月・局）:課税数量（単月・税関）'!G14)</f>
        <v>16964.465704999995</v>
      </c>
      <c r="H14" s="10">
        <f>SUM('課税数量（単月・局）:課税数量（単月・税関）'!H14)</f>
        <v>14639.886129999999</v>
      </c>
      <c r="I14" s="10">
        <f>SUM('課税数量（単月・局）:課税数量（単月・税関）'!I14)</f>
        <v>16271.424129999999</v>
      </c>
      <c r="J14" s="10">
        <f>SUM('課税数量（単月・局）:課税数量（単月・税関）'!J14)</f>
        <v>17638.692540000018</v>
      </c>
      <c r="K14" s="10">
        <f>SUM('課税数量（単月・局）:課税数量（単月・税関）'!K14)</f>
        <v>18912.390769999984</v>
      </c>
      <c r="L14" s="10">
        <f>SUM('課税数量（単月・局）:課税数量（単月・税関）'!L14)</f>
        <v>13056.47722999999</v>
      </c>
      <c r="M14" s="10">
        <f>SUM('課税数量（単月・局）:課税数量（単月・税関）'!M14)</f>
        <v>16511.196100000001</v>
      </c>
      <c r="N14" s="10">
        <f>SUM('課税数量（単月・局）:課税数量（単月・税関）'!N14)</f>
        <v>20053.128339999996</v>
      </c>
      <c r="O14" s="11"/>
      <c r="P14" s="10">
        <f t="shared" si="0"/>
        <v>205418.32932300001</v>
      </c>
    </row>
    <row r="15" spans="1:16" ht="21" customHeight="1">
      <c r="A15" s="64" t="s">
        <v>26</v>
      </c>
      <c r="B15" s="65"/>
      <c r="C15" s="10">
        <f>SUM('課税数量（単月・局）:課税数量（単月・税関）'!C15)</f>
        <v>463.23498999999998</v>
      </c>
      <c r="D15" s="10">
        <f>SUM('課税数量（単月・局）:課税数量（単月・税関）'!D15)</f>
        <v>420.80012000000005</v>
      </c>
      <c r="E15" s="10">
        <f>SUM('課税数量（単月・局）:課税数量（単月・税関）'!E15)</f>
        <v>505.78584000000001</v>
      </c>
      <c r="F15" s="10">
        <f>SUM('課税数量（単月・局）:課税数量（単月・税関）'!F15)</f>
        <v>224.64809999999989</v>
      </c>
      <c r="G15" s="10">
        <f>SUM('課税数量（単月・局）:課税数量（単月・税関）'!G15)</f>
        <v>307.33598000000006</v>
      </c>
      <c r="H15" s="10">
        <f>SUM('課税数量（単月・局）:課税数量（単月・税関）'!H15)</f>
        <v>311.40490999999997</v>
      </c>
      <c r="I15" s="10">
        <f>SUM('課税数量（単月・局）:課税数量（単月・税関）'!I15)</f>
        <v>337.58369999999991</v>
      </c>
      <c r="J15" s="10">
        <f>SUM('課税数量（単月・局）:課税数量（単月・税関）'!J15)</f>
        <v>413.9685800000002</v>
      </c>
      <c r="K15" s="10">
        <f>SUM('課税数量（単月・局）:課税数量（単月・税関）'!K15)</f>
        <v>417.12381000000005</v>
      </c>
      <c r="L15" s="10">
        <f>SUM('課税数量（単月・局）:課税数量（単月・税関）'!L15)</f>
        <v>196.09886000000006</v>
      </c>
      <c r="M15" s="10">
        <f>SUM('課税数量（単月・局）:課税数量（単月・税関）'!M15)</f>
        <v>324.22458999999981</v>
      </c>
      <c r="N15" s="10">
        <f>SUM('課税数量（単月・局）:課税数量（単月・税関）'!N15)</f>
        <v>383.75892000000022</v>
      </c>
      <c r="O15" s="11"/>
      <c r="P15" s="10">
        <f t="shared" si="0"/>
        <v>4305.9683999999997</v>
      </c>
    </row>
    <row r="16" spans="1:16" ht="21" customHeight="1">
      <c r="A16" s="64" t="s">
        <v>27</v>
      </c>
      <c r="B16" s="65"/>
      <c r="C16" s="10">
        <f>SUM('課税数量（単月・局）:課税数量（単月・税関）'!C16)</f>
        <v>56449.473785000002</v>
      </c>
      <c r="D16" s="10">
        <f>SUM('課税数量（単月・局）:課税数量（単月・税関）'!D16)</f>
        <v>54588.055318000006</v>
      </c>
      <c r="E16" s="10">
        <f>SUM('課税数量（単月・局）:課税数量（単月・税関）'!E16)</f>
        <v>60425.50262699998</v>
      </c>
      <c r="F16" s="10">
        <f>SUM('課税数量（単月・局）:課税数量（単月・税関）'!F16)</f>
        <v>56445.157259000029</v>
      </c>
      <c r="G16" s="10">
        <f>SUM('課税数量（単月・局）:課税数量（単月・税関）'!G16)</f>
        <v>66464.093254999985</v>
      </c>
      <c r="H16" s="10">
        <f>SUM('課税数量（単月・局）:課税数量（単月・税関）'!H16)</f>
        <v>65870.453391999996</v>
      </c>
      <c r="I16" s="10">
        <f>SUM('課税数量（単月・局）:課税数量（単月・税関）'!I16)</f>
        <v>107577.811736</v>
      </c>
      <c r="J16" s="10">
        <f>SUM('課税数量（単月・局）:課税数量（単月・税関）'!J16)</f>
        <v>158893.11192900006</v>
      </c>
      <c r="K16" s="10">
        <f>SUM('課税数量（単月・局）:課税数量（単月・税関）'!K16)</f>
        <v>170333.28869899991</v>
      </c>
      <c r="L16" s="10">
        <f>SUM('課税数量（単月・局）:課税数量（単月・税関）'!L16)</f>
        <v>126267.45917000005</v>
      </c>
      <c r="M16" s="10">
        <f>SUM('課税数量（単月・局）:課税数量（単月・税関）'!M16)</f>
        <v>148027.00450799987</v>
      </c>
      <c r="N16" s="10">
        <f>SUM('課税数量（単月・局）:課税数量（単月・税関）'!N16)</f>
        <v>159415.670744</v>
      </c>
      <c r="O16" s="11"/>
      <c r="P16" s="10">
        <f t="shared" si="0"/>
        <v>1230757.0824219999</v>
      </c>
    </row>
    <row r="17" spans="1:16" ht="21" customHeight="1">
      <c r="A17" s="64" t="s">
        <v>28</v>
      </c>
      <c r="B17" s="65"/>
      <c r="C17" s="10">
        <f>SUM('課税数量（単月・局）:課税数量（単月・税関）'!C17)</f>
        <v>18202.817059000001</v>
      </c>
      <c r="D17" s="10">
        <f>SUM('課税数量（単月・局）:課税数量（単月・税関）'!D17)</f>
        <v>22289.49102999999</v>
      </c>
      <c r="E17" s="10">
        <f>SUM('課税数量（単月・局）:課税数量（単月・税関）'!E17)</f>
        <v>22020.132520000006</v>
      </c>
      <c r="F17" s="10">
        <f>SUM('課税数量（単月・局）:課税数量（単月・税関）'!F17)</f>
        <v>25885.407470000006</v>
      </c>
      <c r="G17" s="10">
        <f>SUM('課税数量（単月・局）:課税数量（単月・税関）'!G17)</f>
        <v>24827.558520000006</v>
      </c>
      <c r="H17" s="10">
        <f>SUM('課税数量（単月・局）:課税数量（単月・税関）'!H17)</f>
        <v>21291.564509999997</v>
      </c>
      <c r="I17" s="10">
        <f>SUM('課税数量（単月・局）:課税数量（単月・税関）'!I17)</f>
        <v>552.17204099998344</v>
      </c>
      <c r="J17" s="10">
        <f>SUM('課税数量（単月・局）:課税数量（単月・税関）'!J17)</f>
        <v>578.45112100002007</v>
      </c>
      <c r="K17" s="10">
        <f>SUM('課税数量（単月・局）:課税数量（単月・税関）'!K17)</f>
        <v>670.26335200000904</v>
      </c>
      <c r="L17" s="10">
        <f>SUM('課税数量（単月・局）:課税数量（単月・税関）'!L17)</f>
        <v>541.36074999999255</v>
      </c>
      <c r="M17" s="10">
        <f>SUM('課税数量（単月・局）:課税数量（単月・税関）'!M17)</f>
        <v>422.0293899999815</v>
      </c>
      <c r="N17" s="10">
        <f>SUM('課税数量（単月・局）:課税数量（単月・税関）'!N17)</f>
        <v>446.00675000000047</v>
      </c>
      <c r="O17" s="11"/>
      <c r="P17" s="10">
        <f t="shared" si="0"/>
        <v>137727.25451299999</v>
      </c>
    </row>
    <row r="18" spans="1:16" ht="21" customHeight="1">
      <c r="A18" s="64" t="s">
        <v>29</v>
      </c>
      <c r="B18" s="65"/>
      <c r="C18" s="10">
        <f>SUM('課税数量（単月・局）:課税数量（単月・税関）'!C18)</f>
        <v>91519.611781</v>
      </c>
      <c r="D18" s="10">
        <f>SUM('課税数量（単月・局）:課税数量（単月・税関）'!D18)</f>
        <v>81950.753358000002</v>
      </c>
      <c r="E18" s="10">
        <f>SUM('課税数量（単月・局）:課税数量（単月・税関）'!E18)</f>
        <v>88492.721907999978</v>
      </c>
      <c r="F18" s="10">
        <f>SUM('課税数量（単月・局）:課税数量（単月・税関）'!F18)</f>
        <v>90225.851678000094</v>
      </c>
      <c r="G18" s="10">
        <f>SUM('課税数量（単月・局）:課税数量（単月・税関）'!G18)</f>
        <v>86470.840451999917</v>
      </c>
      <c r="H18" s="10">
        <f>SUM('課税数量（単月・局）:課税数量（単月・税関）'!H18)</f>
        <v>91358.431570000015</v>
      </c>
      <c r="I18" s="10">
        <f>SUM('課税数量（単月・局）:課税数量（単月・税関）'!I18)</f>
        <v>90909.011340000026</v>
      </c>
      <c r="J18" s="10">
        <f>SUM('課税数量（単月・局）:課税数量（単月・税関）'!J18)</f>
        <v>91049.470684999949</v>
      </c>
      <c r="K18" s="10">
        <f>SUM('課税数量（単月・局）:課税数量（単月・税関）'!K18)</f>
        <v>95784.640669999993</v>
      </c>
      <c r="L18" s="10">
        <f>SUM('課税数量（単月・局）:課税数量（単月・税関）'!L18)</f>
        <v>67813.907950000023</v>
      </c>
      <c r="M18" s="10">
        <f>SUM('課税数量（単月・局）:課税数量（単月・税関）'!M18)</f>
        <v>85419.252499999944</v>
      </c>
      <c r="N18" s="10">
        <f>SUM('課税数量（単月・局）:課税数量（単月・税関）'!N18)</f>
        <v>96668.621884000022</v>
      </c>
      <c r="O18" s="11"/>
      <c r="P18" s="10">
        <f t="shared" si="0"/>
        <v>1057663.1157760001</v>
      </c>
    </row>
    <row r="19" spans="1:16" ht="21" customHeight="1">
      <c r="A19" s="64" t="s">
        <v>30</v>
      </c>
      <c r="B19" s="65"/>
      <c r="C19" s="10">
        <f>SUM('課税数量（単月・局）:課税数量（単月・税関）'!C19)</f>
        <v>190245.555953</v>
      </c>
      <c r="D19" s="10">
        <f>SUM('課税数量（単月・局）:課税数量（単月・税関）'!D19)</f>
        <v>178374.94140700003</v>
      </c>
      <c r="E19" s="10">
        <f>SUM('課税数量（単月・局）:課税数量（単月・税関）'!E19)</f>
        <v>193703.64348999993</v>
      </c>
      <c r="F19" s="10">
        <f>SUM('課税数量（単月・局）:課税数量（単月・税関）'!F19)</f>
        <v>200121.93279300001</v>
      </c>
      <c r="G19" s="10">
        <f>SUM('課税数量（単月・局）:課税数量（単月・税関）'!G19)</f>
        <v>219347.75909499999</v>
      </c>
      <c r="H19" s="10">
        <f>SUM('課税数量（単月・局）:課税数量（単月・税関）'!H19)</f>
        <v>192251.11540000001</v>
      </c>
      <c r="I19" s="10">
        <f>SUM('課税数量（単月・局）:課税数量（単月・税関）'!I19)</f>
        <v>75877.402153000003</v>
      </c>
      <c r="J19" s="10">
        <f>SUM('課税数量（単月・局）:課税数量（単月・税関）'!J19)</f>
        <v>76514.160221999977</v>
      </c>
      <c r="K19" s="10">
        <f>SUM('課税数量（単月・局）:課税数量（単月・税関）'!K19)</f>
        <v>82320.788560000015</v>
      </c>
      <c r="L19" s="10">
        <f>SUM('課税数量（単月・局）:課税数量（単月・税関）'!L19)</f>
        <v>57559.570820000023</v>
      </c>
      <c r="M19" s="10">
        <f>SUM('課税数量（単月・局）:課税数量（単月・税関）'!M19)</f>
        <v>64984.642914999975</v>
      </c>
      <c r="N19" s="10">
        <f>SUM('課税数量（単月・局）:課税数量（単月・税関）'!N19)</f>
        <v>67378.351800000062</v>
      </c>
      <c r="O19" s="11"/>
      <c r="P19" s="10">
        <f t="shared" si="0"/>
        <v>1598679.864608</v>
      </c>
    </row>
    <row r="20" spans="1:16" ht="21" customHeight="1">
      <c r="A20" s="64" t="s">
        <v>31</v>
      </c>
      <c r="B20" s="65"/>
      <c r="C20" s="10">
        <f>SUM('課税数量（単月・局）:課税数量（単月・税関）'!C20)</f>
        <v>81.637840000000011</v>
      </c>
      <c r="D20" s="10">
        <f>SUM('課税数量（単月・局）:課税数量（単月・税関）'!D20)</f>
        <v>67.067149999999998</v>
      </c>
      <c r="E20" s="10">
        <f>SUM('課税数量（単月・局）:課税数量（単月・税関）'!E20)</f>
        <v>71.020999999999987</v>
      </c>
      <c r="F20" s="10">
        <f>SUM('課税数量（単月・局）:課税数量（単月・税関）'!F20)</f>
        <v>71.569830000000053</v>
      </c>
      <c r="G20" s="10">
        <f>SUM('課税数量（単月・局）:課税数量（単月・税関）'!G20)</f>
        <v>61.95038999999997</v>
      </c>
      <c r="H20" s="10">
        <f>SUM('課税数量（単月・局）:課税数量（単月・税関）'!H20)</f>
        <v>62.562799999999925</v>
      </c>
      <c r="I20" s="10">
        <f>SUM('課税数量（単月・局）:課税数量（単月・税関）'!I20)</f>
        <v>68.473110000000077</v>
      </c>
      <c r="J20" s="10">
        <f>SUM('課税数量（単月・局）:課税数量（単月・税関）'!J20)</f>
        <v>171.48664000000002</v>
      </c>
      <c r="K20" s="10">
        <f>SUM('課税数量（単月・局）:課税数量（単月・税関）'!K20)</f>
        <v>173.0380899999999</v>
      </c>
      <c r="L20" s="10">
        <f>SUM('課税数量（単月・局）:課税数量（単月・税関）'!L20)</f>
        <v>41.979650000000106</v>
      </c>
      <c r="M20" s="10">
        <f>SUM('課税数量（単月・局）:課税数量（単月・税関）'!M20)</f>
        <v>55.879439999999931</v>
      </c>
      <c r="N20" s="10">
        <f>SUM('課税数量（単月・局）:課税数量（単月・税関）'!N20)</f>
        <v>73.448770000000081</v>
      </c>
      <c r="O20" s="11"/>
      <c r="P20" s="10">
        <f t="shared" si="0"/>
        <v>1000.1147100000001</v>
      </c>
    </row>
    <row r="21" spans="1:16" ht="21" customHeight="1">
      <c r="A21" s="64" t="s">
        <v>32</v>
      </c>
      <c r="B21" s="65"/>
      <c r="C21" s="10">
        <f>SUM('課税数量（単月・局）:課税数量（単月・税関）'!C21)</f>
        <v>698583.838169</v>
      </c>
      <c r="D21" s="10">
        <f>SUM('課税数量（単月・局）:課税数量（単月・税関）'!D21)</f>
        <v>652125.77014400007</v>
      </c>
      <c r="E21" s="10">
        <f>SUM('課税数量（単月・局）:課税数量（単月・税関）'!E21)</f>
        <v>709993.46544499998</v>
      </c>
      <c r="F21" s="10">
        <f>SUM('課税数量（単月・局）:課税数量（単月・税関）'!F21)</f>
        <v>732770.48140799999</v>
      </c>
      <c r="G21" s="10">
        <f>SUM('課税数量（単月・局）:課税数量（単月・税関）'!G21)</f>
        <v>739568.43492900021</v>
      </c>
      <c r="H21" s="10">
        <f>SUM('課税数量（単月・局）:課税数量（単月・税関）'!H21)</f>
        <v>692091.56450699968</v>
      </c>
      <c r="I21" s="10">
        <f>SUM('課税数量（単月・局）:課税数量（単月・税関）'!I21)</f>
        <v>614058.14572099969</v>
      </c>
      <c r="J21" s="10">
        <f>SUM('課税数量（単月・局）:課税数量（単月・税関）'!J21)</f>
        <v>711266.89467200078</v>
      </c>
      <c r="K21" s="10">
        <f>SUM('課税数量（単月・局）:課税数量（単月・税関）'!K21)</f>
        <v>784904.08158999961</v>
      </c>
      <c r="L21" s="10">
        <f>SUM('課税数量（単月・局）:課税数量（単月・税関）'!L21)</f>
        <v>479121.07704500016</v>
      </c>
      <c r="M21" s="10">
        <f>SUM('課税数量（単月・局）:課税数量（単月・税関）'!M21)</f>
        <v>589765.63266899996</v>
      </c>
      <c r="N21" s="10">
        <f>SUM('課税数量（単月・局）:課税数量（単月・税関）'!N21)</f>
        <v>661157.62620399985</v>
      </c>
      <c r="O21" s="11"/>
      <c r="P21" s="10">
        <f t="shared" si="0"/>
        <v>8065407.012503</v>
      </c>
    </row>
    <row r="22" spans="1:16" ht="21" customHeight="1"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/>
      <c r="P22" s="11"/>
    </row>
    <row r="23" spans="1:16" ht="21" customHeight="1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/>
      <c r="P23" s="11"/>
    </row>
    <row r="24" spans="1:16" ht="21" customHeight="1">
      <c r="A24" s="9" t="str">
        <f>'課税数量（単月・局）'!A24</f>
        <v>令和６年度（速報値）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/>
      <c r="P24" s="13" t="s">
        <v>1</v>
      </c>
    </row>
    <row r="25" spans="1:16" ht="21" customHeight="1">
      <c r="A25" s="59" t="s">
        <v>2</v>
      </c>
      <c r="B25" s="60"/>
      <c r="C25" s="34" t="str">
        <f>'課税数量（単月・局）'!C25:K25</f>
        <v>令和６年</v>
      </c>
      <c r="D25" s="35"/>
      <c r="E25" s="35"/>
      <c r="F25" s="35"/>
      <c r="G25" s="35"/>
      <c r="H25" s="35"/>
      <c r="I25" s="35"/>
      <c r="J25" s="35"/>
      <c r="K25" s="36"/>
      <c r="L25" s="34" t="str">
        <f>'課税数量（単月・局）'!L25:N25</f>
        <v>令和７年</v>
      </c>
      <c r="M25" s="35"/>
      <c r="N25" s="36"/>
      <c r="O25" s="11"/>
      <c r="P25" s="69" t="s">
        <v>3</v>
      </c>
    </row>
    <row r="26" spans="1:16" ht="21" customHeight="1">
      <c r="A26" s="62" t="s">
        <v>4</v>
      </c>
      <c r="B26" s="63"/>
      <c r="C26" s="14" t="s">
        <v>5</v>
      </c>
      <c r="D26" s="14" t="s">
        <v>6</v>
      </c>
      <c r="E26" s="14" t="s">
        <v>7</v>
      </c>
      <c r="F26" s="14" t="s">
        <v>8</v>
      </c>
      <c r="G26" s="14" t="s">
        <v>9</v>
      </c>
      <c r="H26" s="14" t="s">
        <v>10</v>
      </c>
      <c r="I26" s="14" t="s">
        <v>11</v>
      </c>
      <c r="J26" s="14" t="s">
        <v>12</v>
      </c>
      <c r="K26" s="14" t="s">
        <v>13</v>
      </c>
      <c r="L26" s="14" t="s">
        <v>14</v>
      </c>
      <c r="M26" s="14" t="s">
        <v>15</v>
      </c>
      <c r="N26" s="14" t="s">
        <v>16</v>
      </c>
      <c r="O26" s="11"/>
      <c r="P26" s="69"/>
    </row>
    <row r="27" spans="1:16" ht="21" customHeight="1">
      <c r="A27" s="64" t="s">
        <v>17</v>
      </c>
      <c r="B27" s="65"/>
      <c r="C27" s="10">
        <f>SUM('課税数量（単月・局）:課税数量（単月・税関）'!C27)</f>
        <v>34411.38779500001</v>
      </c>
      <c r="D27" s="10">
        <f>SUM('課税数量（単月・局）:課税数量（単月・税関）'!D27)</f>
        <v>25073.669093999997</v>
      </c>
      <c r="E27" s="10">
        <f>SUM('課税数量（単月・局）:課税数量（単月・税関）'!E27)</f>
        <v>25348.439036000003</v>
      </c>
      <c r="F27" s="10">
        <f>SUM('課税数量（単月・局）:課税数量（単月・税関）'!F27)</f>
        <v>25621.42369299999</v>
      </c>
      <c r="G27" s="10">
        <f>SUM('課税数量（単月・局）:課税数量（単月・税関）'!G27)</f>
        <v>22432.684870000012</v>
      </c>
      <c r="H27" s="10">
        <f>SUM('課税数量（単月・局）:課税数量（単月・税関）'!H27)</f>
        <v>26048.869180999958</v>
      </c>
      <c r="I27" s="10">
        <f>SUM('課税数量（単月・局）:課税数量（単月・税関）'!I27)</f>
        <v>34400.807723000034</v>
      </c>
      <c r="J27" s="10">
        <f>SUM('課税数量（単月・局）:課税数量（単月・税関）'!J27)</f>
        <v>42031.459413000004</v>
      </c>
      <c r="K27" s="10">
        <f>SUM('課税数量（単月・局）:課税数量（単月・税関）'!K27)</f>
        <v>55516.30260299996</v>
      </c>
      <c r="L27" s="10">
        <f>SUM('課税数量（単月・局）:課税数量（単月・税関）'!L27)</f>
        <v>23450.0157910001</v>
      </c>
      <c r="M27" s="10">
        <f>SUM('課税数量（単月・局）:課税数量（単月・税関）'!M27)</f>
        <v>30109.312137999863</v>
      </c>
      <c r="N27" s="10">
        <f>SUM('課税数量（単月・局）:課税数量（単月・税関）'!N27)</f>
        <v>32005.830468000029</v>
      </c>
      <c r="O27" s="11"/>
      <c r="P27" s="10">
        <f>SUM(C27:N27)</f>
        <v>376450.20180499996</v>
      </c>
    </row>
    <row r="28" spans="1:16" ht="21" customHeight="1">
      <c r="A28" s="64" t="s">
        <v>18</v>
      </c>
      <c r="B28" s="65"/>
      <c r="C28" s="10">
        <f>SUM('課税数量（単月・局）:課税数量（単月・税関）'!C28)</f>
        <v>1837.3539999999998</v>
      </c>
      <c r="D28" s="10">
        <f>SUM('課税数量（単月・局）:課税数量（単月・税関）'!D28)</f>
        <v>1439.7343999999998</v>
      </c>
      <c r="E28" s="10">
        <f>SUM('課税数量（単月・局）:課税数量（単月・税関）'!E28)</f>
        <v>1380.6050000000005</v>
      </c>
      <c r="F28" s="10">
        <f>SUM('課税数量（単月・局）:課税数量（単月・税関）'!F28)</f>
        <v>1509.8200999999999</v>
      </c>
      <c r="G28" s="10">
        <f>SUM('課税数量（単月・局）:課税数量（単月・税関）'!G28)</f>
        <v>1237.4408100000001</v>
      </c>
      <c r="H28" s="10">
        <f>SUM('課税数量（単月・局）:課税数量（単月・税関）'!H28)</f>
        <v>1263.9867999999997</v>
      </c>
      <c r="I28" s="10">
        <f>SUM('課税数量（単月・局）:課税数量（単月・税関）'!I28)</f>
        <v>1695.6132000000016</v>
      </c>
      <c r="J28" s="10">
        <f>SUM('課税数量（単月・局）:課税数量（単月・税関）'!J28)</f>
        <v>1502.2660000000014</v>
      </c>
      <c r="K28" s="10">
        <f>SUM('課税数量（単月・局）:課税数量（単月・税関）'!K28)</f>
        <v>2109.1085999999959</v>
      </c>
      <c r="L28" s="10">
        <f>SUM('課税数量（単月・局）:課税数量（単月・税関）'!L28)</f>
        <v>1063.9235000000008</v>
      </c>
      <c r="M28" s="10">
        <f>SUM('課税数量（単月・局）:課税数量（単月・税関）'!M28)</f>
        <v>1333.5588000000007</v>
      </c>
      <c r="N28" s="10">
        <f>SUM('課税数量（単月・局）:課税数量（単月・税関）'!N28)</f>
        <v>1518.1652000000013</v>
      </c>
      <c r="O28" s="11"/>
      <c r="P28" s="10">
        <f t="shared" ref="P28:P42" si="1">SUM(C28:N28)</f>
        <v>17891.576410000001</v>
      </c>
    </row>
    <row r="29" spans="1:16" ht="21" customHeight="1">
      <c r="A29" s="70" t="s">
        <v>19</v>
      </c>
      <c r="B29" s="71"/>
      <c r="C29" s="10">
        <f>SUM('課税数量（単月・局）:課税数量（単月・税関）'!C29)</f>
        <v>30379.218930000003</v>
      </c>
      <c r="D29" s="10">
        <f>SUM('課税数量（単月・局）:課税数量（単月・税関）'!D29)</f>
        <v>25116.294559999995</v>
      </c>
      <c r="E29" s="10">
        <f>SUM('課税数量（単月・局）:課税数量（単月・税関）'!E29)</f>
        <v>23460.789019999997</v>
      </c>
      <c r="F29" s="10">
        <f>SUM('課税数量（単月・局）:課税数量（単月・税関）'!F29)</f>
        <v>27105.858570000011</v>
      </c>
      <c r="G29" s="10">
        <f>SUM('課税数量（単月・局）:課税数量（単月・税関）'!G29)</f>
        <v>23714.207509999978</v>
      </c>
      <c r="H29" s="10">
        <f>SUM('課税数量（単月・局）:課税数量（単月・税関）'!H29)</f>
        <v>23571.514590000021</v>
      </c>
      <c r="I29" s="10">
        <f>SUM('課税数量（単月・局）:課税数量（単月・税関）'!I29)</f>
        <v>24563.88453000001</v>
      </c>
      <c r="J29" s="10">
        <f>SUM('課税数量（単月・局）:課税数量（単月・税関）'!J29)</f>
        <v>26189.439890000009</v>
      </c>
      <c r="K29" s="10">
        <f>SUM('課税数量（単月・局）:課税数量（単月・税関）'!K29)</f>
        <v>26718.710829999967</v>
      </c>
      <c r="L29" s="10">
        <f>SUM('課税数量（単月・局）:課税数量（単月・税関）'!L29)</f>
        <v>19482.17624000003</v>
      </c>
      <c r="M29" s="10">
        <f>SUM('課税数量（単月・局）:課税数量（単月・税関）'!M29)</f>
        <v>20941.819479999947</v>
      </c>
      <c r="N29" s="10">
        <f>SUM('課税数量（単月・局）:課税数量（単月・税関）'!N29)</f>
        <v>24165.650330000033</v>
      </c>
      <c r="O29" s="11"/>
      <c r="P29" s="10">
        <f t="shared" si="1"/>
        <v>295409.56448</v>
      </c>
    </row>
    <row r="30" spans="1:16" ht="21" customHeight="1">
      <c r="A30" s="70" t="s">
        <v>20</v>
      </c>
      <c r="B30" s="71"/>
      <c r="C30" s="10">
        <f>SUM('課税数量（単月・局）:課税数量（単月・税関）'!C30)</f>
        <v>34195.179319999996</v>
      </c>
      <c r="D30" s="10">
        <f>SUM('課税数量（単月・局）:課税数量（単月・税関）'!D30)</f>
        <v>25740.290700000005</v>
      </c>
      <c r="E30" s="10">
        <f>SUM('課税数量（単月・局）:課税数量（単月・税関）'!E30)</f>
        <v>27889.687170000012</v>
      </c>
      <c r="F30" s="10">
        <f>SUM('課税数量（単月・局）:課税数量（単月・税関）'!F30)</f>
        <v>31232.766894999979</v>
      </c>
      <c r="G30" s="10">
        <f>SUM('課税数量（単月・局）:課税数量（単月・税関）'!G30)</f>
        <v>23761.671654999998</v>
      </c>
      <c r="H30" s="10">
        <f>SUM('課税数量（単月・局）:課税数量（単月・税関）'!H30)</f>
        <v>26774.124439999985</v>
      </c>
      <c r="I30" s="10">
        <f>SUM('課税数量（単月・局）:課税数量（単月・税関）'!I30)</f>
        <v>31703.490960000025</v>
      </c>
      <c r="J30" s="10">
        <f>SUM('課税数量（単月・局）:課税数量（単月・税関）'!J30)</f>
        <v>34302.121400000004</v>
      </c>
      <c r="K30" s="10">
        <f>SUM('課税数量（単月・局）:課税数量（単月・税関）'!K30)</f>
        <v>39775.029309999984</v>
      </c>
      <c r="L30" s="10">
        <f>SUM('課税数量（単月・局）:課税数量（単月・税関）'!L30)</f>
        <v>20793.465660000045</v>
      </c>
      <c r="M30" s="10">
        <f>SUM('課税数量（単月・局）:課税数量（単月・税関）'!M30)</f>
        <v>26919.277479999932</v>
      </c>
      <c r="N30" s="10">
        <f>SUM('課税数量（単月・局）:課税数量（単月・税関）'!N30)</f>
        <v>29974.481385999999</v>
      </c>
      <c r="O30" s="11"/>
      <c r="P30" s="10">
        <f t="shared" si="1"/>
        <v>353061.58637599996</v>
      </c>
    </row>
    <row r="31" spans="1:16" ht="21" customHeight="1">
      <c r="A31" s="64" t="s">
        <v>21</v>
      </c>
      <c r="B31" s="65"/>
      <c r="C31" s="10">
        <f>SUM('課税数量（単月・局）:課税数量（単月・税関）'!C31)</f>
        <v>8724.0974900000001</v>
      </c>
      <c r="D31" s="10">
        <f>SUM('課税数量（単月・局）:課税数量（単月・税関）'!D31)</f>
        <v>7112.6871799999972</v>
      </c>
      <c r="E31" s="10">
        <f>SUM('課税数量（単月・局）:課税数量（単月・税関）'!E31)</f>
        <v>7087.6797100000003</v>
      </c>
      <c r="F31" s="10">
        <f>SUM('課税数量（単月・局）:課税数量（単月・税関）'!F31)</f>
        <v>8568.1238800000028</v>
      </c>
      <c r="G31" s="10">
        <f>SUM('課税数量（単月・局）:課税数量（単月・税関）'!G31)</f>
        <v>6685.805470000003</v>
      </c>
      <c r="H31" s="10">
        <f>SUM('課税数量（単月・局）:課税数量（単月・税関）'!H31)</f>
        <v>7587.6456099999923</v>
      </c>
      <c r="I31" s="10">
        <f>SUM('課税数量（単月・局）:課税数量（単月・税関）'!I31)</f>
        <v>8792.9343500000105</v>
      </c>
      <c r="J31" s="10">
        <f>SUM('課税数量（単月・局）:課税数量（単月・税関）'!J31)</f>
        <v>9538.5051699999967</v>
      </c>
      <c r="K31" s="10">
        <f>SUM('課税数量（単月・局）:課税数量（単月・税関）'!K31)</f>
        <v>9376.7911300000123</v>
      </c>
      <c r="L31" s="10">
        <f>SUM('課税数量（単月・局）:課税数量（単月・税関）'!L31)</f>
        <v>6285.8607499999925</v>
      </c>
      <c r="M31" s="10">
        <f>SUM('課税数量（単月・局）:課税数量（単月・税関）'!M31)</f>
        <v>6779.0495700000029</v>
      </c>
      <c r="N31" s="10">
        <f>SUM('課税数量（単月・局）:課税数量（単月・税関）'!N31)</f>
        <v>7873.5598999999929</v>
      </c>
      <c r="O31" s="11"/>
      <c r="P31" s="10">
        <f t="shared" si="1"/>
        <v>94412.740210000004</v>
      </c>
    </row>
    <row r="32" spans="1:16" ht="21" customHeight="1">
      <c r="A32" s="64" t="s">
        <v>22</v>
      </c>
      <c r="B32" s="65"/>
      <c r="C32" s="10">
        <f>SUM('課税数量（単月・局）:課税数量（単月・税関）'!C32)</f>
        <v>211398.99432699996</v>
      </c>
      <c r="D32" s="10">
        <f>SUM('課税数量（単月・局）:課税数量（単月・税関）'!D32)</f>
        <v>200514.6216150001</v>
      </c>
      <c r="E32" s="10">
        <f>SUM('課税数量（単月・局）:課税数量（単月・税関）'!E32)</f>
        <v>204941.53127199993</v>
      </c>
      <c r="F32" s="10">
        <f>SUM('課税数量（単月・局）:課税数量（単月・税関）'!F32)</f>
        <v>256770.79285500001</v>
      </c>
      <c r="G32" s="10">
        <f>SUM('課税数量（単月・局）:課税数量（単月・税関）'!G32)</f>
        <v>211092.43269000016</v>
      </c>
      <c r="H32" s="10">
        <f>SUM('課税数量（単月・局）:課税数量（単月・税関）'!H32)</f>
        <v>180133.68810899998</v>
      </c>
      <c r="I32" s="10">
        <f>SUM('課税数量（単月・局）:課税数量（単月・税関）'!I32)</f>
        <v>208177.65094499988</v>
      </c>
      <c r="J32" s="10">
        <f>SUM('課税数量（単月・局）:課税数量（単月・税関）'!J32)</f>
        <v>207130.12653500005</v>
      </c>
      <c r="K32" s="10">
        <f>SUM('課税数量（単月・局）:課税数量（単月・税関）'!K32)</f>
        <v>246829.10284299986</v>
      </c>
      <c r="L32" s="10">
        <f>SUM('課税数量（単月・局）:課税数量（単月・税関）'!L32)</f>
        <v>140659.72805300006</v>
      </c>
      <c r="M32" s="10">
        <f>SUM('課税数量（単月・局）:課税数量（単月・税関）'!M32)</f>
        <v>168986.21846400038</v>
      </c>
      <c r="N32" s="10">
        <f>SUM('課税数量（単月・局）:課税数量（単月・税関）'!N32)</f>
        <v>228961.849642999</v>
      </c>
      <c r="O32" s="11"/>
      <c r="P32" s="10">
        <f t="shared" si="1"/>
        <v>2465596.7373509994</v>
      </c>
    </row>
    <row r="33" spans="1:16" ht="21" customHeight="1">
      <c r="A33" s="64" t="s">
        <v>23</v>
      </c>
      <c r="B33" s="65"/>
      <c r="C33" s="10">
        <f>SUM('課税数量（単月・局）:課税数量（単月・税関）'!C33)</f>
        <v>29086.762219999997</v>
      </c>
      <c r="D33" s="10">
        <f>SUM('課税数量（単月・局）:課税数量（単月・税関）'!D33)</f>
        <v>27540.411655000004</v>
      </c>
      <c r="E33" s="10">
        <f>SUM('課税数量（単月・局）:課税数量（単月・税関）'!E33)</f>
        <v>24510.503652999996</v>
      </c>
      <c r="F33" s="10">
        <f>SUM('課税数量（単月・局）:課税数量（単月・税関）'!F33)</f>
        <v>27477.358860000004</v>
      </c>
      <c r="G33" s="10">
        <f>SUM('課税数量（単月・局）:課税数量（単月・税関）'!G33)</f>
        <v>25568.183219999999</v>
      </c>
      <c r="H33" s="10">
        <f>SUM('課税数量（単月・局）:課税数量（単月・税関）'!H33)</f>
        <v>27271.227114999987</v>
      </c>
      <c r="I33" s="10">
        <f>SUM('課税数量（単月・局）:課税数量（単月・税関）'!I33)</f>
        <v>31580.59433900001</v>
      </c>
      <c r="J33" s="10">
        <f>SUM('課税数量（単月・局）:課税数量（単月・税関）'!J33)</f>
        <v>30764.273779999996</v>
      </c>
      <c r="K33" s="10">
        <f>SUM('課税数量（単月・局）:課税数量（単月・税関）'!K33)</f>
        <v>26312.548150000031</v>
      </c>
      <c r="L33" s="10">
        <f>SUM('課税数量（単月・局）:課税数量（単月・税関）'!L33)</f>
        <v>23365.191674999965</v>
      </c>
      <c r="M33" s="10">
        <f>SUM('課税数量（単月・局）:課税数量（単月・税関）'!M33)</f>
        <v>25832.326475000009</v>
      </c>
      <c r="N33" s="10">
        <f>SUM('課税数量（単月・局）:課税数量（単月・税関）'!N33)</f>
        <v>21722.311844999989</v>
      </c>
      <c r="O33" s="11"/>
      <c r="P33" s="10">
        <f t="shared" si="1"/>
        <v>321031.69298699999</v>
      </c>
    </row>
    <row r="34" spans="1:16" ht="21" customHeight="1">
      <c r="A34" s="64" t="s">
        <v>24</v>
      </c>
      <c r="B34" s="65"/>
      <c r="C34" s="10">
        <f>SUM('課税数量（単月・局）:課税数量（単月・税関）'!C34)</f>
        <v>853.27443000000005</v>
      </c>
      <c r="D34" s="10">
        <f>SUM('課税数量（単月・局）:課税数量（単月・税関）'!D34)</f>
        <v>823.77832999999998</v>
      </c>
      <c r="E34" s="10">
        <f>SUM('課税数量（単月・局）:課税数量（単月・税関）'!E34)</f>
        <v>826.12152000000015</v>
      </c>
      <c r="F34" s="10">
        <f>SUM('課税数量（単月・局）:課税数量（単月・税関）'!F34)</f>
        <v>1015.37815</v>
      </c>
      <c r="G34" s="10">
        <f>SUM('課税数量（単月・局）:課税数量（単月・税関）'!G34)</f>
        <v>936.8298649999997</v>
      </c>
      <c r="H34" s="10">
        <f>SUM('課税数量（単月・局）:課税数量（単月・税関）'!H34)</f>
        <v>947.54511500000035</v>
      </c>
      <c r="I34" s="10">
        <f>SUM('課税数量（単月・局）:課税数量（単月・税関）'!I34)</f>
        <v>1198.78078</v>
      </c>
      <c r="J34" s="10">
        <f>SUM('課税数量（単月・局）:課税数量（単月・税関）'!J34)</f>
        <v>1550.1198050000003</v>
      </c>
      <c r="K34" s="10">
        <f>SUM('課税数量（単月・局）:課税数量（単月・税関）'!K34)</f>
        <v>1348.1913750000012</v>
      </c>
      <c r="L34" s="10">
        <f>SUM('課税数量（単月・局）:課税数量（単月・税関）'!L34)</f>
        <v>777.56688499999836</v>
      </c>
      <c r="M34" s="10">
        <f>SUM('課税数量（単月・局）:課税数量（単月・税関）'!M34)</f>
        <v>730.56481499999882</v>
      </c>
      <c r="N34" s="10">
        <f>SUM('課税数量（単月・局）:課税数量（単月・税関）'!N34)</f>
        <v>1031.7230099999988</v>
      </c>
      <c r="O34" s="11"/>
      <c r="P34" s="10">
        <f t="shared" si="1"/>
        <v>12039.874079999998</v>
      </c>
    </row>
    <row r="35" spans="1:16" ht="21" customHeight="1">
      <c r="A35" s="64" t="s">
        <v>25</v>
      </c>
      <c r="B35" s="65"/>
      <c r="C35" s="10">
        <f>SUM('課税数量（単月・局）:課税数量（単月・税関）'!C35)</f>
        <v>16478.158960000001</v>
      </c>
      <c r="D35" s="10">
        <f>SUM('課税数量（単月・局）:課税数量（単月・税関）'!D35)</f>
        <v>16675.13607</v>
      </c>
      <c r="E35" s="10">
        <f>SUM('課税数量（単月・局）:課税数量（単月・税関）'!E35)</f>
        <v>17445.669860000002</v>
      </c>
      <c r="F35" s="10">
        <f>SUM('課税数量（単月・局）:課税数量（単月・税関）'!F35)</f>
        <v>19060.860734999987</v>
      </c>
      <c r="G35" s="10">
        <f>SUM('課税数量（単月・局）:課税数量（単月・税関）'!G35)</f>
        <v>17799.819210000009</v>
      </c>
      <c r="H35" s="10">
        <f>SUM('課税数量（単月・局）:課税数量（単月・税関）'!H35)</f>
        <v>16181.704968999999</v>
      </c>
      <c r="I35" s="10">
        <f>SUM('課税数量（単月・局）:課税数量（単月・税関）'!I35)</f>
        <v>18828.871090000001</v>
      </c>
      <c r="J35" s="10">
        <f>SUM('課税数量（単月・局）:課税数量（単月・税関）'!J35)</f>
        <v>18251.231360000005</v>
      </c>
      <c r="K35" s="10">
        <f>SUM('課税数量（単月・局）:課税数量（単月・税関）'!K35)</f>
        <v>19971.363949999999</v>
      </c>
      <c r="L35" s="10">
        <f>SUM('課税数量（単月・局）:課税数量（単月・税関）'!L35)</f>
        <v>12776.142892000003</v>
      </c>
      <c r="M35" s="10">
        <f>SUM('課税数量（単月・局）:課税数量（単月・税関）'!M35)</f>
        <v>15558.097681000014</v>
      </c>
      <c r="N35" s="10">
        <f>SUM('課税数量（単月・局）:課税数量（単月・税関）'!N35)</f>
        <v>16708.863204999972</v>
      </c>
      <c r="O35" s="11"/>
      <c r="P35" s="10">
        <f t="shared" si="1"/>
        <v>205735.91998199999</v>
      </c>
    </row>
    <row r="36" spans="1:16" ht="21" customHeight="1">
      <c r="A36" s="64" t="s">
        <v>26</v>
      </c>
      <c r="B36" s="65"/>
      <c r="C36" s="10">
        <f>SUM('課税数量（単月・局）:課税数量（単月・税関）'!C36)</f>
        <v>486.34978000000001</v>
      </c>
      <c r="D36" s="10">
        <f>SUM('課税数量（単月・局）:課税数量（単月・税関）'!D36)</f>
        <v>410.15478000000007</v>
      </c>
      <c r="E36" s="10">
        <f>SUM('課税数量（単月・局）:課税数量（単月・税関）'!E36)</f>
        <v>352.23672999999985</v>
      </c>
      <c r="F36" s="10">
        <f>SUM('課税数量（単月・局）:課税数量（単月・税関）'!F36)</f>
        <v>321.90186000000017</v>
      </c>
      <c r="G36" s="10">
        <f>SUM('課税数量（単月・局）:課税数量（単月・税関）'!G36)</f>
        <v>237.98309999999992</v>
      </c>
      <c r="H36" s="10">
        <f>SUM('課税数量（単月・局）:課税数量（単月・税関）'!H36)</f>
        <v>268.25049999999987</v>
      </c>
      <c r="I36" s="10">
        <f>SUM('課税数量（単月・局）:課税数量（単月・税関）'!I36)</f>
        <v>491.49390000000017</v>
      </c>
      <c r="J36" s="10">
        <f>SUM('課税数量（単月・局）:課税数量（単月・税関）'!J36)</f>
        <v>309.67923999999971</v>
      </c>
      <c r="K36" s="10">
        <f>SUM('課税数量（単月・局）:課税数量（単月・税関）'!K36)</f>
        <v>380.78208000000041</v>
      </c>
      <c r="L36" s="10">
        <f>SUM('課税数量（単月・局）:課税数量（単月・税関）'!L36)</f>
        <v>233.12090000000035</v>
      </c>
      <c r="M36" s="10">
        <f>SUM('課税数量（単月・局）:課税数量（単月・税関）'!M36)</f>
        <v>264.37252999999919</v>
      </c>
      <c r="N36" s="10">
        <f>SUM('課税数量（単月・局）:課税数量（単月・税関）'!N36)</f>
        <v>328.31340999999975</v>
      </c>
      <c r="O36" s="11"/>
      <c r="P36" s="10">
        <f t="shared" si="1"/>
        <v>4084.638809999999</v>
      </c>
    </row>
    <row r="37" spans="1:16" ht="21" customHeight="1">
      <c r="A37" s="64" t="s">
        <v>27</v>
      </c>
      <c r="B37" s="65"/>
      <c r="C37" s="10">
        <f>SUM('課税数量（単月・局）:課税数量（単月・税関）'!C37)</f>
        <v>171568.23134299999</v>
      </c>
      <c r="D37" s="10">
        <f>SUM('課税数量（単月・局）:課税数量（単月・税関）'!D37)</f>
        <v>154220.93896199999</v>
      </c>
      <c r="E37" s="10">
        <f>SUM('課税数量（単月・局）:課税数量（単月・税関）'!E37)</f>
        <v>166565.4182190001</v>
      </c>
      <c r="F37" s="10">
        <f>SUM('課税数量（単月・局）:課税数量（単月・税関）'!F37)</f>
        <v>178713.93522299983</v>
      </c>
      <c r="G37" s="10">
        <f>SUM('課税数量（単月・局）:課税数量（単月・税関）'!G37)</f>
        <v>165707.08681300003</v>
      </c>
      <c r="H37" s="10">
        <f>SUM('課税数量（単月・局）:課税数量（単月・税関）'!H37)</f>
        <v>158317.13483900006</v>
      </c>
      <c r="I37" s="10">
        <f>SUM('課税数量（単月・局）:課税数量（単月・税関）'!I37)</f>
        <v>154387.66564599972</v>
      </c>
      <c r="J37" s="10">
        <f>SUM('課税数量（単月・局）:課税数量（単月・税関）'!J37)</f>
        <v>154173.54087900021</v>
      </c>
      <c r="K37" s="10">
        <f>SUM('課税数量（単月・局）:課税数量（単月・税関）'!K37)</f>
        <v>172815.23454700015</v>
      </c>
      <c r="L37" s="10">
        <f>SUM('課税数量（単月・局）:課税数量（単月・税関）'!L37)</f>
        <v>122173.63835599972</v>
      </c>
      <c r="M37" s="10">
        <f>SUM('課税数量（単月・局）:課税数量（単月・税関）'!M37)</f>
        <v>151238.97191900015</v>
      </c>
      <c r="N37" s="10">
        <f>SUM('課税数量（単月・局）:課税数量（単月・税関）'!N37)</f>
        <v>176815.39384200028</v>
      </c>
      <c r="O37" s="11"/>
      <c r="P37" s="10">
        <f t="shared" si="1"/>
        <v>1926697.1905880002</v>
      </c>
    </row>
    <row r="38" spans="1:16" ht="21" customHeight="1">
      <c r="A38" s="64" t="s">
        <v>28</v>
      </c>
      <c r="B38" s="65"/>
      <c r="C38" s="10">
        <f>SUM('課税数量（単月・局）:課税数量（単月・税関）'!C38)</f>
        <v>459.52676999999994</v>
      </c>
      <c r="D38" s="10">
        <f>SUM('課税数量（単月・局）:課税数量（単月・税関）'!D38)</f>
        <v>498.72631000000001</v>
      </c>
      <c r="E38" s="10">
        <f>SUM('課税数量（単月・局）:課税数量（単月・税関）'!E38)</f>
        <v>488.45232699999997</v>
      </c>
      <c r="F38" s="10">
        <f>SUM('課税数量（単月・局）:課税数量（単月・税関）'!F38)</f>
        <v>561.27210299999979</v>
      </c>
      <c r="G38" s="10">
        <f>SUM('課税数量（単月・局）:課税数量（単月・税関）'!G38)</f>
        <v>324.18150000000003</v>
      </c>
      <c r="H38" s="10">
        <f>SUM('課税数量（単月・局）:課税数量（単月・税関）'!H38)</f>
        <v>355.70580000000029</v>
      </c>
      <c r="I38" s="10">
        <f>SUM('課税数量（単月・局）:課税数量（単月・税関）'!I38)</f>
        <v>622.71007999999995</v>
      </c>
      <c r="J38" s="10">
        <f>SUM('課税数量（単月・局）:課税数量（単月・税関）'!J38)</f>
        <v>449.35860999999977</v>
      </c>
      <c r="K38" s="10">
        <f>SUM('課税数量（単月・局）:課税数量（単月・税関）'!K38)</f>
        <v>626.49408900000003</v>
      </c>
      <c r="L38" s="10">
        <f>SUM('課税数量（単月・局）:課税数量（単月・税関）'!L38)</f>
        <v>513.4457759999998</v>
      </c>
      <c r="M38" s="10">
        <f>SUM('課税数量（単月・局）:課税数量（単月・税関）'!M38)</f>
        <v>312.89668500000016</v>
      </c>
      <c r="N38" s="10">
        <f>SUM('課税数量（単月・局）:課税数量（単月・税関）'!N38)</f>
        <v>482.28227000000038</v>
      </c>
      <c r="O38" s="11"/>
      <c r="P38" s="10">
        <f t="shared" si="1"/>
        <v>5695.0523199999998</v>
      </c>
    </row>
    <row r="39" spans="1:16" ht="21" customHeight="1">
      <c r="A39" s="64" t="s">
        <v>29</v>
      </c>
      <c r="B39" s="65"/>
      <c r="C39" s="10">
        <f>SUM('課税数量（単月・局）:課税数量（単月・税関）'!C39)</f>
        <v>98540.65897400002</v>
      </c>
      <c r="D39" s="10">
        <f>SUM('課税数量（単月・局）:課税数量（単月・税関）'!D39)</f>
        <v>96616.140185999975</v>
      </c>
      <c r="E39" s="10">
        <f>SUM('課税数量（単月・局）:課税数量（単月・税関）'!E39)</f>
        <v>85652.014945000003</v>
      </c>
      <c r="F39" s="10">
        <f>SUM('課税数量（単月・局）:課税数量（単月・税関）'!F39)</f>
        <v>104885.692025</v>
      </c>
      <c r="G39" s="10">
        <f>SUM('課税数量（単月・局）:課税数量（単月・税関）'!G39)</f>
        <v>94598.199593000056</v>
      </c>
      <c r="H39" s="10">
        <f>SUM('課税数量（単月・局）:課税数量（単月・税関）'!H39)</f>
        <v>98554.405413999863</v>
      </c>
      <c r="I39" s="10">
        <f>SUM('課税数量（単月・局）:課税数量（単月・税関）'!I39)</f>
        <v>96835.515342000057</v>
      </c>
      <c r="J39" s="10">
        <f>SUM('課税数量（単月・局）:課税数量（単月・税関）'!J39)</f>
        <v>97428.42964300001</v>
      </c>
      <c r="K39" s="10">
        <f>SUM('課税数量（単月・局）:課税数量（単月・税関）'!K39)</f>
        <v>100827.76539299998</v>
      </c>
      <c r="L39" s="10">
        <f>SUM('課税数量（単月・局）:課税数量（単月・税関）'!L39)</f>
        <v>82293.259768999997</v>
      </c>
      <c r="M39" s="10">
        <f>SUM('課税数量（単月・局）:課税数量（単月・税関）'!M39)</f>
        <v>90167.885090000113</v>
      </c>
      <c r="N39" s="10">
        <f>SUM('課税数量（単月・局）:課税数量（単月・税関）'!N39)</f>
        <v>108638.31551399943</v>
      </c>
      <c r="O39" s="11"/>
      <c r="P39" s="10">
        <f t="shared" si="1"/>
        <v>1155038.2818879995</v>
      </c>
    </row>
    <row r="40" spans="1:16" ht="21" customHeight="1">
      <c r="A40" s="64" t="s">
        <v>30</v>
      </c>
      <c r="B40" s="65"/>
      <c r="C40" s="10">
        <f>SUM('課税数量（単月・局）:課税数量（単月・税関）'!C40)</f>
        <v>81820.535559999975</v>
      </c>
      <c r="D40" s="10">
        <f>SUM('課税数量（単月・局）:課税数量（単月・税関）'!D40)</f>
        <v>67603.766555000053</v>
      </c>
      <c r="E40" s="10">
        <f>SUM('課税数量（単月・局）:課税数量（単月・税関）'!E40)</f>
        <v>72121.104049999965</v>
      </c>
      <c r="F40" s="10">
        <f>SUM('課税数量（単月・局）:課税数量（単月・税関）'!F40)</f>
        <v>85669.335818000021</v>
      </c>
      <c r="G40" s="10">
        <f>SUM('課税数量（単月・局）:課税数量（単月・税関）'!G40)</f>
        <v>74048.199351999967</v>
      </c>
      <c r="H40" s="10">
        <f>SUM('課税数量（単月・局）:課税数量（単月・税関）'!H40)</f>
        <v>72223.260575000022</v>
      </c>
      <c r="I40" s="10">
        <f>SUM('課税数量（単月・局）:課税数量（単月・税関）'!I40)</f>
        <v>74634.498571000004</v>
      </c>
      <c r="J40" s="10">
        <f>SUM('課税数量（単月・局）:課税数量（単月・税関）'!J40)</f>
        <v>75564.904580999864</v>
      </c>
      <c r="K40" s="10">
        <f>SUM('課税数量（単月・局）:課税数量（単月・税関）'!K40)</f>
        <v>76345.648842000053</v>
      </c>
      <c r="L40" s="10">
        <f>SUM('課税数量（単月・局）:課税数量（単月・税関）'!L40)</f>
        <v>59149.186777000083</v>
      </c>
      <c r="M40" s="10">
        <f>SUM('課税数量（単月・局）:課税数量（単月・税関）'!M40)</f>
        <v>66531.616446000058</v>
      </c>
      <c r="N40" s="10">
        <f>SUM('課税数量（単月・局）:課税数量（単月・税関）'!N40)</f>
        <v>76367.966866999748</v>
      </c>
      <c r="O40" s="11"/>
      <c r="P40" s="10">
        <f t="shared" si="1"/>
        <v>882080.02399399981</v>
      </c>
    </row>
    <row r="41" spans="1:16" ht="21" customHeight="1">
      <c r="A41" s="64" t="s">
        <v>31</v>
      </c>
      <c r="B41" s="65"/>
      <c r="C41" s="10">
        <f>SUM('課税数量（単月・局）:課税数量（単月・税関）'!C41)</f>
        <v>89.096180000000004</v>
      </c>
      <c r="D41" s="10">
        <f>SUM('課税数量（単月・局）:課税数量（単月・税関）'!D41)</f>
        <v>61.638679999999994</v>
      </c>
      <c r="E41" s="10">
        <f>SUM('課税数量（単月・局）:課税数量（単月・税関）'!E41)</f>
        <v>61.042540000000031</v>
      </c>
      <c r="F41" s="10">
        <f>SUM('課税数量（単月・局）:課税数量（単月・税関）'!F41)</f>
        <v>76.969549999999941</v>
      </c>
      <c r="G41" s="10">
        <f>SUM('課税数量（単月・局）:課税数量（単月・税関）'!G41)</f>
        <v>65.980420000000038</v>
      </c>
      <c r="H41" s="10">
        <f>SUM('課税数量（単月・局）:課税数量（単月・税関）'!H41)</f>
        <v>58.50213999999994</v>
      </c>
      <c r="I41" s="10">
        <f>SUM('課税数量（単月・局）:課税数量（単月・税関）'!I41)</f>
        <v>69.535869999999989</v>
      </c>
      <c r="J41" s="10">
        <f>SUM('課税数量（単月・局）:課税数量（単月・税関）'!J41)</f>
        <v>167.6308200000002</v>
      </c>
      <c r="K41" s="10">
        <f>SUM('課税数量（単月・局）:課税数量（単月・税関）'!K41)</f>
        <v>169.27042999999981</v>
      </c>
      <c r="L41" s="10">
        <f>SUM('課税数量（単月・局）:課税数量（単月・税関）'!L41)</f>
        <v>49.58531000000005</v>
      </c>
      <c r="M41" s="10">
        <f>SUM('課税数量（単月・局）:課税数量（単月・税関）'!M41)</f>
        <v>62.562779999999862</v>
      </c>
      <c r="N41" s="10">
        <f>SUM('課税数量（単月・局）:課税数量（単月・税関）'!N41)</f>
        <v>71.190640000000144</v>
      </c>
      <c r="O41" s="11"/>
      <c r="P41" s="10">
        <f t="shared" si="1"/>
        <v>1003.00536</v>
      </c>
    </row>
    <row r="42" spans="1:16" ht="21" customHeight="1">
      <c r="A42" s="64" t="s">
        <v>32</v>
      </c>
      <c r="B42" s="65"/>
      <c r="C42" s="10">
        <f>SUM('課税数量（単月・局）:課税数量（単月・税関）'!C42)</f>
        <v>720332.82607900014</v>
      </c>
      <c r="D42" s="10">
        <f>SUM('課税数量（単月・局）:課税数量（単月・税関）'!D42)</f>
        <v>649446.98907700006</v>
      </c>
      <c r="E42" s="10">
        <f>SUM('課税数量（単月・局）:課税数量（単月・税関）'!E42)</f>
        <v>658128.29505199962</v>
      </c>
      <c r="F42" s="10">
        <f>SUM('課税数量（単月・局）:課税数量（単月・税関）'!F42)</f>
        <v>768591.49031700031</v>
      </c>
      <c r="G42" s="10">
        <f>SUM('課税数量（単月・局）:課税数量（単月・税関）'!G42)</f>
        <v>668210.7060779999</v>
      </c>
      <c r="H42" s="10">
        <f>SUM('課税数量（単月・局）:課税数量（単月・税関）'!H42)</f>
        <v>639557.56519699981</v>
      </c>
      <c r="I42" s="10">
        <f>SUM('課税数量（単月・局）:課税数量（単月・税関）'!I42)</f>
        <v>687986.04732599948</v>
      </c>
      <c r="J42" s="10">
        <f>SUM('課税数量（単月・局）:課税数量（単月・税関）'!J42)</f>
        <v>699353.08712600078</v>
      </c>
      <c r="K42" s="10">
        <f>SUM('課税数量（単月・局）:課税数量（単月・税関）'!K42)</f>
        <v>779118.34417199902</v>
      </c>
      <c r="L42" s="10">
        <f>SUM('課税数量（単月・局）:課税数量（単月・税関）'!L42)</f>
        <v>513067.30833400041</v>
      </c>
      <c r="M42" s="10">
        <f>SUM('課税数量（単月・局）:課税数量（単月・税関）'!M42)</f>
        <v>605764.53035299946</v>
      </c>
      <c r="N42" s="10">
        <f>SUM('課税数量（単月・局）:課税数量（単月・税関）'!N42)</f>
        <v>726669.89753000066</v>
      </c>
      <c r="O42" s="11"/>
      <c r="P42" s="10">
        <f t="shared" si="1"/>
        <v>8116227.0866409997</v>
      </c>
    </row>
    <row r="43" spans="1:16" ht="21" customHeight="1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ht="21" customHeight="1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 ht="21" customHeight="1">
      <c r="A45" s="9" t="str">
        <f>'課税数量（単月・局）'!A45</f>
        <v>令和７年度（速報値）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1"/>
      <c r="P45" s="13" t="s">
        <v>1</v>
      </c>
    </row>
    <row r="46" spans="1:16" ht="21" customHeight="1">
      <c r="A46" s="59" t="s">
        <v>2</v>
      </c>
      <c r="B46" s="60"/>
      <c r="C46" s="66" t="str">
        <f>'課税数量（単月・局）'!C46:K46</f>
        <v>令和７年</v>
      </c>
      <c r="D46" s="67"/>
      <c r="E46" s="67"/>
      <c r="F46" s="67"/>
      <c r="G46" s="67"/>
      <c r="H46" s="67"/>
      <c r="I46" s="67"/>
      <c r="J46" s="67"/>
      <c r="K46" s="68"/>
      <c r="L46" s="66" t="str">
        <f>'課税数量（単月・局）'!L46:N46</f>
        <v>令和８年</v>
      </c>
      <c r="M46" s="67"/>
      <c r="N46" s="68"/>
      <c r="O46" s="11"/>
      <c r="P46" s="69" t="s">
        <v>3</v>
      </c>
    </row>
    <row r="47" spans="1:16" ht="21" customHeight="1">
      <c r="A47" s="62" t="s">
        <v>4</v>
      </c>
      <c r="B47" s="63"/>
      <c r="C47" s="14" t="s">
        <v>5</v>
      </c>
      <c r="D47" s="14" t="s">
        <v>6</v>
      </c>
      <c r="E47" s="14" t="s">
        <v>7</v>
      </c>
      <c r="F47" s="14" t="s">
        <v>8</v>
      </c>
      <c r="G47" s="14" t="s">
        <v>9</v>
      </c>
      <c r="H47" s="14" t="s">
        <v>10</v>
      </c>
      <c r="I47" s="14" t="s">
        <v>11</v>
      </c>
      <c r="J47" s="14" t="s">
        <v>12</v>
      </c>
      <c r="K47" s="14" t="s">
        <v>13</v>
      </c>
      <c r="L47" s="14" t="s">
        <v>14</v>
      </c>
      <c r="M47" s="14" t="s">
        <v>15</v>
      </c>
      <c r="N47" s="14" t="s">
        <v>16</v>
      </c>
      <c r="O47" s="11"/>
      <c r="P47" s="69"/>
    </row>
    <row r="48" spans="1:16" ht="21" customHeight="1">
      <c r="A48" s="64" t="s">
        <v>17</v>
      </c>
      <c r="B48" s="65"/>
      <c r="C48" s="10">
        <f>SUM('課税数量（単月・局）:課税数量（単月・税関）'!C48)</f>
        <v>33501.633996999997</v>
      </c>
      <c r="D48" s="10">
        <f>SUM('課税数量（単月・局）:課税数量（単月・税関）'!D48)</f>
        <v>24193.969515999997</v>
      </c>
      <c r="E48" s="10">
        <f>SUM('課税数量（単月・局）:課税数量（単月・税関）'!E48)</f>
        <v>25594.262034000014</v>
      </c>
      <c r="F48" s="10">
        <f>SUM('課税数量（単月・局）:課税数量（単月・税関）'!F48)</f>
        <v>24805.715051000006</v>
      </c>
      <c r="G48" s="10">
        <f>SUM('課税数量（単月・局）:課税数量（単月・税関）'!G48)</f>
        <v>21647.360366999972</v>
      </c>
      <c r="H48" s="10">
        <f>SUM('課税数量（単月・局）:課税数量（単月・税関）'!H48)</f>
        <v>30919.028633000009</v>
      </c>
      <c r="I48" s="10">
        <f>SUM('課税数量（単月・局）:課税数量（単月・税関）'!I48)</f>
        <v>30207.149875000003</v>
      </c>
      <c r="J48" s="10">
        <f>SUM('課税数量（単月・局）:課税数量（単月・税関）'!J48)</f>
        <v>38628.94857800001</v>
      </c>
      <c r="K48" s="10">
        <f>SUM('課税数量（単月・局）:課税数量（単月・税関）'!K48)</f>
        <v>53523.894423999998</v>
      </c>
      <c r="L48" s="10">
        <f>SUM('課税数量（単月・局）:課税数量（単月・税関）'!L48)</f>
        <v>22519.866090999974</v>
      </c>
      <c r="M48" s="10">
        <f>SUM('課税数量（単月・局）:課税数量（単月・税関）'!M48)</f>
        <v>27998.40089400002</v>
      </c>
      <c r="N48" s="10">
        <f>SUM('課税数量（単月・局）:課税数量（単月・税関）'!N48)</f>
        <v>30795.847537000023</v>
      </c>
      <c r="O48" s="11"/>
      <c r="P48" s="10">
        <f t="shared" ref="P48:P63" si="2">SUM(C48:N48)</f>
        <v>364336.07699700003</v>
      </c>
    </row>
    <row r="49" spans="1:16" ht="21" customHeight="1">
      <c r="A49" s="64" t="s">
        <v>18</v>
      </c>
      <c r="B49" s="65"/>
      <c r="C49" s="10">
        <f>SUM('課税数量（単月・局）:課税数量（単月・税関）'!C49)</f>
        <v>1865.7486499999998</v>
      </c>
      <c r="D49" s="10">
        <f>SUM('課税数量（単月・局）:課税数量（単月・税関）'!D49)</f>
        <v>1369.3602499999995</v>
      </c>
      <c r="E49" s="10">
        <f>SUM('課税数量（単月・局）:課税数量（単月・税関）'!E49)</f>
        <v>1353.0385000000006</v>
      </c>
      <c r="F49" s="10">
        <f>SUM('課税数量（単月・局）:課税数量（単月・税関）'!F49)</f>
        <v>1524.7217000000019</v>
      </c>
      <c r="G49" s="10">
        <f>SUM('課税数量（単月・局）:課税数量（単月・税関）'!G49)</f>
        <v>1044.3049999999985</v>
      </c>
      <c r="H49" s="10">
        <f>SUM('課税数量（単月・局）:課税数量（単月・税関）'!H49)</f>
        <v>1342.7877499999995</v>
      </c>
      <c r="I49" s="10">
        <f>SUM('課税数量（単月・局）:課税数量（単月・税関）'!I49)</f>
        <v>1534.7803000000004</v>
      </c>
      <c r="J49" s="10">
        <f>SUM('課税数量（単月・局）:課税数量（単月・税関）'!J49)</f>
        <v>1647.3855000000003</v>
      </c>
      <c r="K49" s="10">
        <f>SUM('課税数量（単月・局）:課税数量（単月・税関）'!K49)</f>
        <v>1839.1896400000005</v>
      </c>
      <c r="L49" s="10">
        <f>SUM('課税数量（単月・局）:課税数量（単月・税関）'!L49)</f>
        <v>1075.2747199999994</v>
      </c>
      <c r="M49" s="10">
        <f>SUM('課税数量（単月・局）:課税数量（単月・税関）'!M49)</f>
        <v>1443.3859900000007</v>
      </c>
      <c r="N49" s="10">
        <f>SUM('課税数量（単月・局）:課税数量（単月・税関）'!N49)</f>
        <v>1483.8092000000051</v>
      </c>
      <c r="O49" s="11"/>
      <c r="P49" s="10">
        <f t="shared" si="2"/>
        <v>17523.787200000006</v>
      </c>
    </row>
    <row r="50" spans="1:16" ht="21" customHeight="1">
      <c r="A50" s="70" t="s">
        <v>19</v>
      </c>
      <c r="B50" s="71"/>
      <c r="C50" s="10">
        <f>SUM('課税数量（単月・局）:課税数量（単月・税関）'!C50)</f>
        <v>27847.421360000004</v>
      </c>
      <c r="D50" s="10">
        <f>SUM('課税数量（単月・局）:課税数量（単月・税関）'!D50)</f>
        <v>22531.989581999991</v>
      </c>
      <c r="E50" s="10">
        <f>SUM('課税数量（単月・局）:課税数量（単月・税関）'!E50)</f>
        <v>23830.487258000001</v>
      </c>
      <c r="F50" s="10">
        <f>SUM('課税数量（単月・局）:課税数量（単月・税関）'!F50)</f>
        <v>25951.615529999981</v>
      </c>
      <c r="G50" s="10">
        <f>SUM('課税数量（単月・局）:課税数量（単月・税関）'!G50)</f>
        <v>22466.524460000001</v>
      </c>
      <c r="H50" s="10">
        <f>SUM('課税数量（単月・局）:課税数量（単月・税関）'!H50)</f>
        <v>18995.606560000015</v>
      </c>
      <c r="I50" s="10">
        <f>SUM('課税数量（単月・局）:課税数量（単月・税関）'!I50)</f>
        <v>24067.490362000026</v>
      </c>
      <c r="J50" s="10">
        <f>SUM('課税数量（単月・局）:課税数量（単月・税関）'!J50)</f>
        <v>20726.103849999985</v>
      </c>
      <c r="K50" s="10">
        <f>SUM('課税数量（単月・局）:課税数量（単月・税関）'!K50)</f>
        <v>25446.118760000012</v>
      </c>
      <c r="L50" s="10">
        <f>SUM('課税数量（単月・局）:課税数量（単月・税関）'!L50)</f>
        <v>18079.300309999962</v>
      </c>
      <c r="M50" s="10">
        <f>SUM('課税数量（単月・局）:課税数量（単月・税関）'!M50)</f>
        <v>24235.995940000023</v>
      </c>
      <c r="N50" s="10">
        <f>SUM('課税数量（単月・局）:課税数量（単月・税関）'!N50)</f>
        <v>32125.91923</v>
      </c>
      <c r="O50" s="11"/>
      <c r="P50" s="10">
        <f t="shared" si="2"/>
        <v>286304.573202</v>
      </c>
    </row>
    <row r="51" spans="1:16" ht="21" customHeight="1">
      <c r="A51" s="70" t="s">
        <v>20</v>
      </c>
      <c r="B51" s="71"/>
      <c r="C51" s="10">
        <f>SUM('課税数量（単月・局）:課税数量（単月・税関）'!C51)</f>
        <v>33256.000754000001</v>
      </c>
      <c r="D51" s="10">
        <f>SUM('課税数量（単月・局）:課税数量（単月・税関）'!D51)</f>
        <v>24779.366420999999</v>
      </c>
      <c r="E51" s="10">
        <f>SUM('課税数量（単月・局）:課税数量（単月・税関）'!E51)</f>
        <v>27758.555511999999</v>
      </c>
      <c r="F51" s="10">
        <f>SUM('課税数量（単月・局）:課税数量（単月・税関）'!F51)</f>
        <v>31098.033859999996</v>
      </c>
      <c r="G51" s="10">
        <f>SUM('課税数量（単月・局）:課税数量（単月・税関）'!G51)</f>
        <v>22130.687129999991</v>
      </c>
      <c r="H51" s="10">
        <f>SUM('課税数量（単月・局）:課税数量（単月・税関）'!H51)</f>
        <v>27172.711959999986</v>
      </c>
      <c r="I51" s="10">
        <f>SUM('課税数量（単月・局）:課税数量（単月・税関）'!I51)</f>
        <v>31380.698158000014</v>
      </c>
      <c r="J51" s="10">
        <f>SUM('課税数量（単月・局）:課税数量（単月・税関）'!J51)</f>
        <v>31527.186450000037</v>
      </c>
      <c r="K51" s="10">
        <f>SUM('課税数量（単月・局）:課税数量（単月・税関）'!K51)</f>
        <v>38015.625829999946</v>
      </c>
      <c r="L51" s="10">
        <f>SUM('課税数量（単月・局）:課税数量（単月・税関）'!L51)</f>
        <v>20649.039385000069</v>
      </c>
      <c r="M51" s="10">
        <f>SUM('課税数量（単月・局）:課税数量（単月・税関）'!M51)</f>
        <v>27274.039370000013</v>
      </c>
      <c r="N51" s="10">
        <f>SUM('課税数量（単月・局）:課税数量（単月・税関）'!N51)</f>
        <v>34219.959969999909</v>
      </c>
      <c r="O51" s="11"/>
      <c r="P51" s="10">
        <f t="shared" si="2"/>
        <v>349261.90479999996</v>
      </c>
    </row>
    <row r="52" spans="1:16" ht="21" customHeight="1">
      <c r="A52" s="64" t="s">
        <v>21</v>
      </c>
      <c r="B52" s="65"/>
      <c r="C52" s="10">
        <f>SUM('課税数量（単月・局）:課税数量（単月・税関）'!C52)</f>
        <v>8494.2811899999997</v>
      </c>
      <c r="D52" s="10">
        <f>SUM('課税数量（単月・局）:課税数量（単月・税関）'!D52)</f>
        <v>7078.4644700000026</v>
      </c>
      <c r="E52" s="10">
        <f>SUM('課税数量（単月・局）:課税数量（単月・税関）'!E52)</f>
        <v>7582.2448899999963</v>
      </c>
      <c r="F52" s="10">
        <f>SUM('課税数量（単月・局）:課税数量（単月・税関）'!F52)</f>
        <v>9144.3590199999962</v>
      </c>
      <c r="G52" s="10">
        <f>SUM('課税数量（単月・局）:課税数量（単月・税関）'!G52)</f>
        <v>7462.4006299999928</v>
      </c>
      <c r="H52" s="10">
        <f>SUM('課税数量（単月・局）:課税数量（単月・税関）'!H52)</f>
        <v>8177.7559900000197</v>
      </c>
      <c r="I52" s="10">
        <f>SUM('課税数量（単月・局）:課税数量（単月・税関）'!I52)</f>
        <v>10502.072879999992</v>
      </c>
      <c r="J52" s="10">
        <f>SUM('課税数量（単月・局）:課税数量（単月・税関）'!J52)</f>
        <v>9528.1422100000127</v>
      </c>
      <c r="K52" s="10">
        <f>SUM('課税数量（単月・局）:課税数量（単月・税関）'!K52)</f>
        <v>8736.8257099999755</v>
      </c>
      <c r="L52" s="10">
        <f>SUM('課税数量（単月・局）:課税数量（単月・税関）'!L52)</f>
        <v>4237.7211700000043</v>
      </c>
      <c r="M52" s="10">
        <f>SUM('課税数量（単月・局）:課税数量（単月・税関）'!M52)</f>
        <v>7556.9921199999953</v>
      </c>
      <c r="N52" s="10">
        <f>SUM('課税数量（単月・局）:課税数量（単月・税関）'!N52)</f>
        <v>7303.7811099999963</v>
      </c>
      <c r="O52" s="11"/>
      <c r="P52" s="10">
        <f t="shared" si="2"/>
        <v>95805.041389999984</v>
      </c>
    </row>
    <row r="53" spans="1:16" ht="21" customHeight="1">
      <c r="A53" s="64" t="s">
        <v>22</v>
      </c>
      <c r="B53" s="65"/>
      <c r="C53" s="10">
        <f>SUM('課税数量（単月・局）:課税数量（単月・税関）'!C53)</f>
        <v>171264.234784</v>
      </c>
      <c r="D53" s="10">
        <f>SUM('課税数量（単月・局）:課税数量（単月・税関）'!D53)</f>
        <v>176983.88994599992</v>
      </c>
      <c r="E53" s="10">
        <f>SUM('課税数量（単月・局）:課税数量（単月・税関）'!E53)</f>
        <v>196722.1263720002</v>
      </c>
      <c r="F53" s="10">
        <f>SUM('課税数量（単月・局）:課税数量（単月・税関）'!F53)</f>
        <v>254424.93952999997</v>
      </c>
      <c r="G53" s="10">
        <f>SUM('課税数量（単月・局）:課税数量（単月・税関）'!G53)</f>
        <v>194935.26381000015</v>
      </c>
      <c r="H53" s="10">
        <f>SUM('課税数量（単月・局）:課税数量（単月・税関）'!H53)</f>
        <v>118288.44099099981</v>
      </c>
      <c r="I53" s="10">
        <f>SUM('課税数量（単月・局）:課税数量（単月・税関）'!I53)</f>
        <v>141465.84410800016</v>
      </c>
      <c r="J53" s="10">
        <f>SUM('課税数量（単月・局）:課税数量（単月・税関）'!J53)</f>
        <v>113914.35933499993</v>
      </c>
      <c r="K53" s="10">
        <f>SUM('課税数量（単月・局）:課税数量（単月・税関）'!K53)</f>
        <v>135635.78316099988</v>
      </c>
      <c r="L53" s="10">
        <f>SUM('課税数量（単月・局）:課税数量（単月・税関）'!L53)</f>
        <v>94456.633674999932</v>
      </c>
      <c r="M53" s="10">
        <f>SUM('課税数量（単月・局）:課税数量（単月・税関）'!M53)</f>
        <v>97304.118945999769</v>
      </c>
      <c r="N53" s="10">
        <f>SUM('課税数量（単月・局）:課税数量（単月・税関）'!N53)</f>
        <v>619732.96045500017</v>
      </c>
      <c r="O53" s="11"/>
      <c r="P53" s="10">
        <f t="shared" si="2"/>
        <v>2315128.5951129999</v>
      </c>
    </row>
    <row r="54" spans="1:16" ht="21" customHeight="1">
      <c r="A54" s="64" t="s">
        <v>23</v>
      </c>
      <c r="B54" s="65"/>
      <c r="C54" s="10">
        <f>SUM('課税数量（単月・局）:課税数量（単月・税関）'!C54)</f>
        <v>28823.765984999998</v>
      </c>
      <c r="D54" s="10">
        <f>SUM('課税数量（単月・局）:課税数量（単月・税関）'!D54)</f>
        <v>25017.625911000003</v>
      </c>
      <c r="E54" s="10">
        <f>SUM('課税数量（単月・局）:課税数量（単月・税関）'!E54)</f>
        <v>24365.693291</v>
      </c>
      <c r="F54" s="10">
        <f>SUM('課税数量（単月・局）:課税数量（単月・税関）'!F54)</f>
        <v>28283.295805000005</v>
      </c>
      <c r="G54" s="10">
        <f>SUM('課税数量（単月・局）:課税数量（単月・税関）'!G54)</f>
        <v>24432.56875999998</v>
      </c>
      <c r="H54" s="10">
        <f>SUM('課税数量（単月・局）:課税数量（単月・税関）'!H54)</f>
        <v>27266.346505000016</v>
      </c>
      <c r="I54" s="10">
        <f>SUM('課税数量（単月・局）:課税数量（単月・税関）'!I54)</f>
        <v>30885.244934999995</v>
      </c>
      <c r="J54" s="10">
        <f>SUM('課税数量（単月・局）:課税数量（単月・税関）'!J54)</f>
        <v>28526.621955000017</v>
      </c>
      <c r="K54" s="10">
        <f>SUM('課税数量（単月・局）:課税数量（単月・税関）'!K54)</f>
        <v>25054.815620000008</v>
      </c>
      <c r="L54" s="10">
        <f>SUM('課税数量（単月・局）:課税数量（単月・税関）'!L54)</f>
        <v>23817.262089999975</v>
      </c>
      <c r="M54" s="10">
        <f>SUM('課税数量（単月・局）:課税数量（単月・税関）'!M54)</f>
        <v>24992.35441</v>
      </c>
      <c r="N54" s="10">
        <f>SUM('課税数量（単月・局）:課税数量（単月・税関）'!N54)</f>
        <v>25110.399795000019</v>
      </c>
      <c r="O54" s="11"/>
      <c r="P54" s="10">
        <f t="shared" si="2"/>
        <v>316575.99506200006</v>
      </c>
    </row>
    <row r="55" spans="1:16" ht="21" customHeight="1">
      <c r="A55" s="64" t="s">
        <v>24</v>
      </c>
      <c r="B55" s="65"/>
      <c r="C55" s="10">
        <f>SUM('課税数量（単月・局）:課税数量（単月・税関）'!C55)</f>
        <v>1262.93236</v>
      </c>
      <c r="D55" s="10">
        <f>SUM('課税数量（単月・局）:課税数量（単月・税関）'!D55)</f>
        <v>856.63367000000017</v>
      </c>
      <c r="E55" s="10">
        <f>SUM('課税数量（単月・局）:課税数量（単月・税関）'!E55)</f>
        <v>785.48631499999988</v>
      </c>
      <c r="F55" s="10">
        <f>SUM('課税数量（単月・局）:課税数量（単月・税関）'!F55)</f>
        <v>1173.6887550000001</v>
      </c>
      <c r="G55" s="10">
        <f>SUM('課税数量（単月・局）:課税数量（単月・税関）'!G55)</f>
        <v>660.64974999999959</v>
      </c>
      <c r="H55" s="10">
        <f>SUM('課税数量（単月・局）:課税数量（単月・税関）'!H55)</f>
        <v>1214.0284450000008</v>
      </c>
      <c r="I55" s="10">
        <f>SUM('課税数量（単月・局）:課税数量（単月・税関）'!I55)</f>
        <v>1262.5094399999989</v>
      </c>
      <c r="J55" s="10">
        <f>SUM('課税数量（単月・局）:課税数量（単月・税関）'!J55)</f>
        <v>1266.7215700000006</v>
      </c>
      <c r="K55" s="10">
        <f>SUM('課税数量（単月・局）:課税数量（単月・税関）'!K55)</f>
        <v>941.07230000000163</v>
      </c>
      <c r="L55" s="10">
        <f>SUM('課税数量（単月・局）:課税数量（単月・税関）'!L55)</f>
        <v>734.15855999999803</v>
      </c>
      <c r="M55" s="10">
        <f>SUM('課税数量（単月・局）:課税数量（単月・税関）'!M55)</f>
        <v>1127.5095400000018</v>
      </c>
      <c r="N55" s="10">
        <f>SUM('課税数量（単月・局）:課税数量（単月・税関）'!N55)</f>
        <v>915.29342100000031</v>
      </c>
      <c r="O55" s="11"/>
      <c r="P55" s="10">
        <f t="shared" si="2"/>
        <v>12200.684126000002</v>
      </c>
    </row>
    <row r="56" spans="1:16" ht="21" customHeight="1">
      <c r="A56" s="64" t="s">
        <v>25</v>
      </c>
      <c r="B56" s="65"/>
      <c r="C56" s="10">
        <f>SUM('課税数量（単月・局）:課税数量（単月・税関）'!C56)</f>
        <v>18076.99813</v>
      </c>
      <c r="D56" s="10">
        <f>SUM('課税数量（単月・局）:課税数量（単月・税関）'!D56)</f>
        <v>17606.045409999999</v>
      </c>
      <c r="E56" s="10">
        <f>SUM('課税数量（単月・局）:課税数量（単月・税関）'!E56)</f>
        <v>18232.498059999991</v>
      </c>
      <c r="F56" s="10">
        <f>SUM('課税数量（単月・局）:課税数量（単月・税関）'!F56)</f>
        <v>18700.642630000009</v>
      </c>
      <c r="G56" s="10">
        <f>SUM('課税数量（単月・局）:課税数量（単月・税関）'!G56)</f>
        <v>16365.586710000003</v>
      </c>
      <c r="H56" s="10">
        <f>SUM('課税数量（単月・局）:課税数量（単月・税関）'!H56)</f>
        <v>12454.27502500001</v>
      </c>
      <c r="I56" s="10">
        <f>SUM('課税数量（単月・局）:課税数量（単月・税関）'!I56)</f>
        <v>13260.183979999987</v>
      </c>
      <c r="J56" s="10">
        <f>SUM('課税数量（単月・局）:課税数量（単月・税関）'!J56)</f>
        <v>12357.748049999995</v>
      </c>
      <c r="K56" s="10">
        <f>SUM('課税数量（単月・局）:課税数量（単月・税関）'!K56)</f>
        <v>15266.874129999997</v>
      </c>
      <c r="L56" s="10">
        <f>SUM('課税数量（単月・局）:課税数量（単月・税関）'!L56)</f>
        <v>10078.597160000019</v>
      </c>
      <c r="M56" s="10">
        <f>SUM('課税数量（単月・局）:課税数量（単月・税関）'!M56)</f>
        <v>30505.126869999978</v>
      </c>
      <c r="N56" s="10">
        <f>SUM('課税数量（単月・局）:課税数量（単月・税関）'!N56)</f>
        <v>22106.267829999997</v>
      </c>
      <c r="O56" s="11"/>
      <c r="P56" s="10">
        <f t="shared" si="2"/>
        <v>205010.84398499996</v>
      </c>
    </row>
    <row r="57" spans="1:16" ht="21" customHeight="1">
      <c r="A57" s="64" t="s">
        <v>26</v>
      </c>
      <c r="B57" s="65"/>
      <c r="C57" s="10">
        <f>SUM('課税数量（単月・局）:課税数量（単月・税関）'!C57)</f>
        <v>391.91286000000002</v>
      </c>
      <c r="D57" s="10">
        <f>SUM('課税数量（単月・局）:課税数量（単月・税関）'!D57)</f>
        <v>364.01990999999987</v>
      </c>
      <c r="E57" s="10">
        <f>SUM('課税数量（単月・局）:課税数量（単月・税関）'!E57)</f>
        <v>484.49408000000005</v>
      </c>
      <c r="F57" s="10">
        <f>SUM('課税数量（単月・局）:課税数量（単月・税関）'!F57)</f>
        <v>299.65228999999988</v>
      </c>
      <c r="G57" s="10">
        <f>SUM('課税数量（単月・局）:課税数量（単月・税関）'!G57)</f>
        <v>181.14796000000024</v>
      </c>
      <c r="H57" s="10">
        <f>SUM('課税数量（単月・局）:課税数量（単月・税関）'!H57)</f>
        <v>316.83324999999991</v>
      </c>
      <c r="I57" s="10">
        <f>SUM('課税数量（単月・局）:課税数量（単月・税関）'!I57)</f>
        <v>333.11197000000016</v>
      </c>
      <c r="J57" s="10">
        <f>SUM('課税数量（単月・局）:課税数量（単月・税関）'!J57)</f>
        <v>297.71196999999984</v>
      </c>
      <c r="K57" s="10">
        <f>SUM('課税数量（単月・局）:課税数量（単月・税関）'!K57)</f>
        <v>382.66034000000082</v>
      </c>
      <c r="L57" s="10">
        <f>SUM('課税数量（単月・局）:課税数量（単月・税関）'!L57)</f>
        <v>202.74697999999944</v>
      </c>
      <c r="M57" s="10">
        <f>SUM('課税数量（単月・局）:課税数量（単月・税関）'!M57)</f>
        <v>252.58013000000028</v>
      </c>
      <c r="N57" s="10">
        <f>SUM('課税数量（単月・局）:課税数量（単月・税関）'!N57)</f>
        <v>330.44502999999941</v>
      </c>
      <c r="O57" s="11"/>
      <c r="P57" s="10">
        <f t="shared" si="2"/>
        <v>3837.3167699999999</v>
      </c>
    </row>
    <row r="58" spans="1:16" ht="21" customHeight="1">
      <c r="A58" s="64" t="s">
        <v>27</v>
      </c>
      <c r="B58" s="65"/>
      <c r="C58" s="10">
        <f>SUM('課税数量（単月・局）:課税数量（単月・税関）'!C58)</f>
        <v>104198.570511</v>
      </c>
      <c r="D58" s="10">
        <f>SUM('課税数量（単月・局）:課税数量（単月・税関）'!D58)</f>
        <v>134869.881803</v>
      </c>
      <c r="E58" s="10">
        <f>SUM('課税数量（単月・局）:課税数量（単月・税関）'!E58)</f>
        <v>153922.48941599991</v>
      </c>
      <c r="F58" s="10">
        <f>SUM('課税数量（単月・局）:課税数量（単月・税関）'!F58)</f>
        <v>168901.51392000011</v>
      </c>
      <c r="G58" s="10">
        <f>SUM('課税数量（単月・局）:課税数量（単月・税関）'!G58)</f>
        <v>148632.38555999997</v>
      </c>
      <c r="H58" s="10">
        <f>SUM('課税数量（単月・局）:課税数量（単月・税関）'!H58)</f>
        <v>106430.74860299996</v>
      </c>
      <c r="I58" s="10">
        <f>SUM('課税数量（単月・局）:課税数量（単月・税関）'!I58)</f>
        <v>127943.66999500012</v>
      </c>
      <c r="J58" s="10">
        <f>SUM('課税数量（単月・局）:課税数量（単月・税関）'!J58)</f>
        <v>106514.56873200007</v>
      </c>
      <c r="K58" s="10">
        <f>SUM('課税数量（単月・局）:課税数量（単月・税関）'!K58)</f>
        <v>111629.25104800006</v>
      </c>
      <c r="L58" s="10">
        <f>SUM('課税数量（単月・局）:課税数量（単月・税関）'!L58)</f>
        <v>84293.680183999706</v>
      </c>
      <c r="M58" s="10">
        <f>SUM('課税数量（単月・局）:課税数量（単月・税関）'!M58)</f>
        <v>101463.10089499992</v>
      </c>
      <c r="N58" s="10">
        <f>SUM('課税数量（単月・局）:課税数量（単月・税関）'!N58)</f>
        <v>313613.32028400013</v>
      </c>
      <c r="O58" s="11"/>
      <c r="P58" s="10">
        <f t="shared" si="2"/>
        <v>1662413.180951</v>
      </c>
    </row>
    <row r="59" spans="1:16" ht="21" customHeight="1">
      <c r="A59" s="64" t="s">
        <v>28</v>
      </c>
      <c r="B59" s="65"/>
      <c r="C59" s="10">
        <f>SUM('課税数量（単月・局）:課税数量（単月・税関）'!C59)</f>
        <v>523.85415499999999</v>
      </c>
      <c r="D59" s="10">
        <f>SUM('課税数量（単月・局）:課税数量（単月・税関）'!D59)</f>
        <v>388.31764999999996</v>
      </c>
      <c r="E59" s="10">
        <f>SUM('課税数量（単月・局）:課税数量（単月・税関）'!E59)</f>
        <v>489.00258500000001</v>
      </c>
      <c r="F59" s="10">
        <f>SUM('課税数量（単月・局）:課税数量（単月・税関）'!F59)</f>
        <v>489.41728999999998</v>
      </c>
      <c r="G59" s="10">
        <f>SUM('課税数量（単月・局）:課税数量（単月・税関）'!G59)</f>
        <v>338.05661999999995</v>
      </c>
      <c r="H59" s="10">
        <f>SUM('課税数量（単月・局）:課税数量（単月・税関）'!H59)</f>
        <v>449.82851000000016</v>
      </c>
      <c r="I59" s="10">
        <f>SUM('課税数量（単月・局）:課税数量（単月・税関）'!I59)</f>
        <v>507.02951000000007</v>
      </c>
      <c r="J59" s="10">
        <f>SUM('課税数量（単月・局）:課税数量（単月・税関）'!J59)</f>
        <v>474.96260999999981</v>
      </c>
      <c r="K59" s="10">
        <f>SUM('課税数量（単月・局）:課税数量（単月・税関）'!K59)</f>
        <v>575.49571499999979</v>
      </c>
      <c r="L59" s="10">
        <f>SUM('課税数量（単月・局）:課税数量（単月・税関）'!L59)</f>
        <v>550.72981000000004</v>
      </c>
      <c r="M59" s="10">
        <f>SUM('課税数量（単月・局）:課税数量（単月・税関）'!M59)</f>
        <v>446.95880000000034</v>
      </c>
      <c r="N59" s="10">
        <f>SUM('課税数量（単月・局）:課税数量（単月・税関）'!N59)</f>
        <v>397.24726499999974</v>
      </c>
      <c r="O59" s="11"/>
      <c r="P59" s="10">
        <f t="shared" si="2"/>
        <v>5630.9005200000001</v>
      </c>
    </row>
    <row r="60" spans="1:16" ht="21" customHeight="1">
      <c r="A60" s="64" t="s">
        <v>29</v>
      </c>
      <c r="B60" s="65"/>
      <c r="C60" s="10">
        <f>SUM('課税数量（単月・局）:課税数量（単月・税関）'!C60)</f>
        <v>95532.821389999997</v>
      </c>
      <c r="D60" s="10">
        <f>SUM('課税数量（単月・局）:課税数量（単月・税関）'!D60)</f>
        <v>93338.187742000009</v>
      </c>
      <c r="E60" s="10">
        <f>SUM('課税数量（単月・局）:課税数量（単月・税関）'!E60)</f>
        <v>93113.923168999929</v>
      </c>
      <c r="F60" s="10">
        <f>SUM('課税数量（単月・局）:課税数量（単月・税関）'!F60)</f>
        <v>104924.89892200002</v>
      </c>
      <c r="G60" s="10">
        <f>SUM('課税数量（単月・局）:課税数量（単月・税関）'!G60)</f>
        <v>87890.925400000007</v>
      </c>
      <c r="H60" s="10">
        <f>SUM('課税数量（単月・局）:課税数量（単月・税関）'!H60)</f>
        <v>89760.290548999968</v>
      </c>
      <c r="I60" s="10">
        <f>SUM('課税数量（単月・局）:課税数量（単月・税関）'!I60)</f>
        <v>97362.102025000029</v>
      </c>
      <c r="J60" s="10">
        <f>SUM('課税数量（単月・局）:課税数量（単月・税関）'!J60)</f>
        <v>84401.298254999914</v>
      </c>
      <c r="K60" s="10">
        <f>SUM('課税数量（単月・局）:課税数量（単月・税関）'!K60)</f>
        <v>101332.06101500033</v>
      </c>
      <c r="L60" s="10">
        <f>SUM('課税数量（単月・局）:課税数量（単月・税関）'!L60)</f>
        <v>72439.384641999844</v>
      </c>
      <c r="M60" s="10">
        <f>SUM('課税数量（単月・局）:課税数量（単月・税関）'!M60)</f>
        <v>86166.080293999868</v>
      </c>
      <c r="N60" s="10">
        <f>SUM('課税数量（単月・局）:課税数量（単月・税関）'!N60)</f>
        <v>129043.2543090001</v>
      </c>
      <c r="O60" s="11"/>
      <c r="P60" s="10">
        <f t="shared" si="2"/>
        <v>1135305.227712</v>
      </c>
    </row>
    <row r="61" spans="1:16" ht="21" customHeight="1">
      <c r="A61" s="64" t="s">
        <v>30</v>
      </c>
      <c r="B61" s="65"/>
      <c r="C61" s="10">
        <f>SUM('課税数量（単月・局）:課税数量（単月・税関）'!C61)</f>
        <v>68887.501033000008</v>
      </c>
      <c r="D61" s="10">
        <f>SUM('課税数量（単月・局）:課税数量（単月・税関）'!D61)</f>
        <v>64685.30049199998</v>
      </c>
      <c r="E61" s="10">
        <f>SUM('課税数量（単月・局）:課税数量（単月・税関）'!E61)</f>
        <v>68900.808984000003</v>
      </c>
      <c r="F61" s="10">
        <f>SUM('課税数量（単月・局）:課税数量（単月・税関）'!F61)</f>
        <v>85837.496609999944</v>
      </c>
      <c r="G61" s="10">
        <f>SUM('課税数量（単月・局）:課税数量（単月・税関）'!G61)</f>
        <v>72993.780593000003</v>
      </c>
      <c r="H61" s="10">
        <f>SUM('課税数量（単月・局）:課税数量（単月・税関）'!H61)</f>
        <v>63468.948895000096</v>
      </c>
      <c r="I61" s="10">
        <f>SUM('課税数量（単月・局）:課税数量（単月・税関）'!I61)</f>
        <v>60857.624420000066</v>
      </c>
      <c r="J61" s="10">
        <f>SUM('課税数量（単月・局）:課税数量（単月・税関）'!J61)</f>
        <v>63098.213272999972</v>
      </c>
      <c r="K61" s="10">
        <f>SUM('課税数量（単月・局）:課税数量（単月・税関）'!K61)</f>
        <v>71708.748230999918</v>
      </c>
      <c r="L61" s="10">
        <f>SUM('課税数量（単月・局）:課税数量（単月・税関）'!L61)</f>
        <v>50393.014541000011</v>
      </c>
      <c r="M61" s="10">
        <f>SUM('課税数量（単月・局）:課税数量（単月・税関）'!M61)</f>
        <v>60394.024540000129</v>
      </c>
      <c r="N61" s="10">
        <f>SUM('課税数量（単月・局）:課税数量（単月・税関）'!N61)</f>
        <v>106412.91721600003</v>
      </c>
      <c r="O61" s="11"/>
      <c r="P61" s="10">
        <f t="shared" si="2"/>
        <v>837638.37882800016</v>
      </c>
    </row>
    <row r="62" spans="1:16" ht="21" customHeight="1">
      <c r="A62" s="64" t="s">
        <v>31</v>
      </c>
      <c r="B62" s="65"/>
      <c r="C62" s="10">
        <f>SUM('課税数量（単月・局）:課税数量（単月・税関）'!C62)</f>
        <v>88.503069999999994</v>
      </c>
      <c r="D62" s="10">
        <f>SUM('課税数量（単月・局）:課税数量（単月・税関）'!D62)</f>
        <v>55.042879999999982</v>
      </c>
      <c r="E62" s="10">
        <f>SUM('課税数量（単月・局）:課税数量（単月・税関）'!E62)</f>
        <v>64.253109999999992</v>
      </c>
      <c r="F62" s="10">
        <f>SUM('課税数量（単月・局）:課税数量（単月・税関）'!F62)</f>
        <v>184.02446000000006</v>
      </c>
      <c r="G62" s="10">
        <f>SUM('課税数量（単月・局）:課税数量（単月・税関）'!G62)</f>
        <v>64.769110000000012</v>
      </c>
      <c r="H62" s="10">
        <f>SUM('課税数量（単月・局）:課税数量（単月・税関）'!H62)</f>
        <v>155.40344999999996</v>
      </c>
      <c r="I62" s="10">
        <f>SUM('課税数量（単月・局）:課税数量（単月・税関）'!I62)</f>
        <v>78.656689999999969</v>
      </c>
      <c r="J62" s="10">
        <f>SUM('課税数量（単月・局）:課税数量（単月・税関）'!J62)</f>
        <v>202.19604999999996</v>
      </c>
      <c r="K62" s="10">
        <f>SUM('課税数量（単月・局）:課税数量（単月・税関）'!K62)</f>
        <v>160.41507000000001</v>
      </c>
      <c r="L62" s="10">
        <f>SUM('課税数量（単月・局）:課税数量（単月・税関）'!L62)</f>
        <v>118.83886000000007</v>
      </c>
      <c r="M62" s="10">
        <f>SUM('課税数量（単月・局）:課税数量（単月・税関）'!M62)</f>
        <v>46.383220000000051</v>
      </c>
      <c r="N62" s="10">
        <f>SUM('課税数量（単月・局）:課税数量（単月・税関）'!N62)</f>
        <v>91.596180000000004</v>
      </c>
      <c r="O62" s="11"/>
      <c r="P62" s="10">
        <f t="shared" si="2"/>
        <v>1310.0821500000002</v>
      </c>
    </row>
    <row r="63" spans="1:16" ht="21" customHeight="1">
      <c r="A63" s="64" t="s">
        <v>32</v>
      </c>
      <c r="B63" s="65"/>
      <c r="C63" s="10">
        <f>SUM('課税数量（単月・局）:課税数量（単月・税関）'!C63)</f>
        <v>594018.18022900005</v>
      </c>
      <c r="D63" s="10">
        <f>SUM('課税数量（単月・局）:課税数量（単月・税関）'!D63)</f>
        <v>594113.09565300005</v>
      </c>
      <c r="E63" s="10">
        <f>SUM('課税数量（単月・局）:課税数量（単月・税関）'!E63)</f>
        <v>643206.36357599986</v>
      </c>
      <c r="F63" s="10">
        <f>SUM('課税数量（単月・局）:課税数量（単月・税関）'!F63)</f>
        <v>755741.01537300018</v>
      </c>
      <c r="G63" s="10">
        <f>SUM('課税数量（単月・局）:課税数量（単月・税関）'!G63)</f>
        <v>621245.41185999988</v>
      </c>
      <c r="H63" s="10">
        <f>SUM('課税数量（単月・局）:課税数量（単月・税関）'!H63)</f>
        <v>506409.03511599964</v>
      </c>
      <c r="I63" s="10">
        <f>SUM('課税数量（単月・局）:課税数量（単月・税関）'!I63)</f>
        <v>571656.16864800081</v>
      </c>
      <c r="J63" s="10">
        <f>SUM('課税数量（単月・局）:課税数量（単月・税関）'!J63)</f>
        <v>513109.16838799929</v>
      </c>
      <c r="K63" s="10">
        <f>SUM('課税数量（単月・局）:課税数量（単月・税関）'!K63)</f>
        <v>590249.83099400066</v>
      </c>
      <c r="L63" s="10">
        <f>SUM('課税数量（単月・局）:課税数量（単月・税関）'!L63)</f>
        <v>403642.24817799963</v>
      </c>
      <c r="M63" s="10">
        <f>SUM('課税数量（単月・局）:課税数量（単月・税関）'!M63)</f>
        <v>491210.05195900053</v>
      </c>
      <c r="N63" s="10">
        <f>SUM('課税数量（単月・局）:課税数量（単月・税関）'!N63)</f>
        <v>1323679.018831999</v>
      </c>
      <c r="O63" s="11"/>
      <c r="P63" s="10">
        <f t="shared" si="2"/>
        <v>7608279.5888060005</v>
      </c>
    </row>
    <row r="64" spans="1:16" ht="16.5" customHeight="1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1:16" ht="16.5" customHeight="1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1:16" ht="21" customHeight="1">
      <c r="A66" s="9" t="str">
        <f>'課税数量（単月・局）'!A66</f>
        <v>令和８年度（速報値）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1"/>
      <c r="P66" s="13" t="s">
        <v>1</v>
      </c>
    </row>
    <row r="67" spans="1:16" ht="21" customHeight="1">
      <c r="A67" s="59" t="s">
        <v>2</v>
      </c>
      <c r="B67" s="60"/>
      <c r="C67" s="66" t="str">
        <f>'課税数量（単月・局）'!C67:K67</f>
        <v>令和８年</v>
      </c>
      <c r="D67" s="67"/>
      <c r="E67" s="67"/>
      <c r="F67" s="67"/>
      <c r="G67" s="67"/>
      <c r="H67" s="67"/>
      <c r="I67" s="67"/>
      <c r="J67" s="67"/>
      <c r="K67" s="68"/>
      <c r="L67" s="66" t="str">
        <f>'課税数量（単月・局）'!L67:N67</f>
        <v>令和９年</v>
      </c>
      <c r="M67" s="67"/>
      <c r="N67" s="68"/>
      <c r="O67" s="11"/>
      <c r="P67" s="69" t="s">
        <v>3</v>
      </c>
    </row>
    <row r="68" spans="1:16" ht="21" customHeight="1">
      <c r="A68" s="62" t="s">
        <v>4</v>
      </c>
      <c r="B68" s="63"/>
      <c r="C68" s="14" t="s">
        <v>5</v>
      </c>
      <c r="D68" s="14" t="s">
        <v>6</v>
      </c>
      <c r="E68" s="14" t="s">
        <v>7</v>
      </c>
      <c r="F68" s="14" t="s">
        <v>8</v>
      </c>
      <c r="G68" s="14" t="s">
        <v>9</v>
      </c>
      <c r="H68" s="14" t="s">
        <v>10</v>
      </c>
      <c r="I68" s="14" t="s">
        <v>11</v>
      </c>
      <c r="J68" s="14" t="s">
        <v>12</v>
      </c>
      <c r="K68" s="14" t="s">
        <v>13</v>
      </c>
      <c r="L68" s="14" t="s">
        <v>14</v>
      </c>
      <c r="M68" s="14" t="s">
        <v>15</v>
      </c>
      <c r="N68" s="14" t="s">
        <v>16</v>
      </c>
      <c r="O68" s="11"/>
      <c r="P68" s="69"/>
    </row>
    <row r="69" spans="1:16" ht="21" customHeight="1">
      <c r="A69" s="64" t="s">
        <v>17</v>
      </c>
      <c r="B69" s="65"/>
      <c r="C69" s="10">
        <f>SUM('課税数量（単月・局）:課税数量（単月・税関）'!C69)</f>
        <v>32253.260346999999</v>
      </c>
      <c r="D69" s="37">
        <f>SUM('課税数量（単月・局）:課税数量（単月・税関）'!D69)</f>
        <v>21510.749228999997</v>
      </c>
      <c r="E69" s="10">
        <f>SUM('課税数量（単月・局）:課税数量（単月・税関）'!E69)</f>
        <v>0</v>
      </c>
      <c r="F69" s="10">
        <f>SUM('課税数量（単月・局）:課税数量（単月・税関）'!F69)</f>
        <v>0</v>
      </c>
      <c r="G69" s="10">
        <f>SUM('課税数量（単月・局）:課税数量（単月・税関）'!G69)</f>
        <v>0</v>
      </c>
      <c r="H69" s="10">
        <f>SUM('課税数量（単月・局）:課税数量（単月・税関）'!H69)</f>
        <v>0</v>
      </c>
      <c r="I69" s="10">
        <f>SUM('課税数量（単月・局）:課税数量（単月・税関）'!I69)</f>
        <v>0</v>
      </c>
      <c r="J69" s="10">
        <f>SUM('課税数量（単月・局）:課税数量（単月・税関）'!J69)</f>
        <v>0</v>
      </c>
      <c r="K69" s="10">
        <f>SUM('課税数量（単月・局）:課税数量（単月・税関）'!K69)</f>
        <v>0</v>
      </c>
      <c r="L69" s="10">
        <f>SUM('課税数量（単月・局）:課税数量（単月・税関）'!L69)</f>
        <v>0</v>
      </c>
      <c r="M69" s="10">
        <f>SUM('課税数量（単月・局）:課税数量（単月・税関）'!M69)</f>
        <v>0</v>
      </c>
      <c r="N69" s="10">
        <f>SUM('課税数量（単月・局）:課税数量（単月・税関）'!N69)</f>
        <v>0</v>
      </c>
      <c r="O69" s="11"/>
      <c r="P69" s="10">
        <f t="shared" ref="P69:P84" si="3">SUM(C69:N69)</f>
        <v>53764.009575999997</v>
      </c>
    </row>
    <row r="70" spans="1:16" ht="21" customHeight="1">
      <c r="A70" s="64" t="s">
        <v>18</v>
      </c>
      <c r="B70" s="65"/>
      <c r="C70" s="10">
        <f>SUM('課税数量（単月・局）:課税数量（単月・税関）'!C70)</f>
        <v>1602.9420500000001</v>
      </c>
      <c r="D70" s="37">
        <f>SUM('課税数量（単月・局）:課税数量（単月・税関）'!D70)</f>
        <v>1301.1294000000003</v>
      </c>
      <c r="E70" s="10">
        <f>SUM('課税数量（単月・局）:課税数量（単月・税関）'!E70)</f>
        <v>0</v>
      </c>
      <c r="F70" s="10">
        <f>SUM('課税数量（単月・局）:課税数量（単月・税関）'!F70)</f>
        <v>0</v>
      </c>
      <c r="G70" s="10">
        <f>SUM('課税数量（単月・局）:課税数量（単月・税関）'!G70)</f>
        <v>0</v>
      </c>
      <c r="H70" s="10">
        <f>SUM('課税数量（単月・局）:課税数量（単月・税関）'!H70)</f>
        <v>0</v>
      </c>
      <c r="I70" s="10">
        <f>SUM('課税数量（単月・局）:課税数量（単月・税関）'!I70)</f>
        <v>0</v>
      </c>
      <c r="J70" s="10">
        <f>SUM('課税数量（単月・局）:課税数量（単月・税関）'!J70)</f>
        <v>0</v>
      </c>
      <c r="K70" s="10">
        <f>SUM('課税数量（単月・局）:課税数量（単月・税関）'!K70)</f>
        <v>0</v>
      </c>
      <c r="L70" s="10">
        <f>SUM('課税数量（単月・局）:課税数量（単月・税関）'!L70)</f>
        <v>0</v>
      </c>
      <c r="M70" s="10">
        <f>SUM('課税数量（単月・局）:課税数量（単月・税関）'!M70)</f>
        <v>0</v>
      </c>
      <c r="N70" s="10">
        <f>SUM('課税数量（単月・局）:課税数量（単月・税関）'!N70)</f>
        <v>0</v>
      </c>
      <c r="O70" s="11"/>
      <c r="P70" s="10">
        <f t="shared" si="3"/>
        <v>2904.0714500000004</v>
      </c>
    </row>
    <row r="71" spans="1:16" ht="21" customHeight="1">
      <c r="A71" s="70" t="s">
        <v>19</v>
      </c>
      <c r="B71" s="71"/>
      <c r="C71" s="10">
        <f>SUM('課税数量（単月・局）:課税数量（単月・税関）'!C71)</f>
        <v>28078.180970000001</v>
      </c>
      <c r="D71" s="37">
        <f>SUM('課税数量（単月・局）:課税数量（単月・税関）'!D71)</f>
        <v>21576.731330000002</v>
      </c>
      <c r="E71" s="10">
        <f>SUM('課税数量（単月・局）:課税数量（単月・税関）'!E71)</f>
        <v>0</v>
      </c>
      <c r="F71" s="10">
        <f>SUM('課税数量（単月・局）:課税数量（単月・税関）'!F71)</f>
        <v>0</v>
      </c>
      <c r="G71" s="10">
        <f>SUM('課税数量（単月・局）:課税数量（単月・税関）'!G71)</f>
        <v>0</v>
      </c>
      <c r="H71" s="10">
        <f>SUM('課税数量（単月・局）:課税数量（単月・税関）'!H71)</f>
        <v>0</v>
      </c>
      <c r="I71" s="10">
        <f>SUM('課税数量（単月・局）:課税数量（単月・税関）'!I71)</f>
        <v>0</v>
      </c>
      <c r="J71" s="10">
        <f>SUM('課税数量（単月・局）:課税数量（単月・税関）'!J71)</f>
        <v>0</v>
      </c>
      <c r="K71" s="10">
        <f>SUM('課税数量（単月・局）:課税数量（単月・税関）'!K71)</f>
        <v>0</v>
      </c>
      <c r="L71" s="10">
        <f>SUM('課税数量（単月・局）:課税数量（単月・税関）'!L71)</f>
        <v>0</v>
      </c>
      <c r="M71" s="10">
        <f>SUM('課税数量（単月・局）:課税数量（単月・税関）'!M71)</f>
        <v>0</v>
      </c>
      <c r="N71" s="10">
        <f>SUM('課税数量（単月・局）:課税数量（単月・税関）'!N71)</f>
        <v>0</v>
      </c>
      <c r="O71" s="11"/>
      <c r="P71" s="10">
        <f t="shared" si="3"/>
        <v>49654.912300000004</v>
      </c>
    </row>
    <row r="72" spans="1:16" ht="21" customHeight="1">
      <c r="A72" s="70" t="s">
        <v>20</v>
      </c>
      <c r="B72" s="71"/>
      <c r="C72" s="10">
        <f>SUM('課税数量（単月・局）:課税数量（単月・税関）'!C72)</f>
        <v>32161.186320000001</v>
      </c>
      <c r="D72" s="37">
        <f>SUM('課税数量（単月・局）:課税数量（単月・税関）'!D72)</f>
        <v>25427.373919999991</v>
      </c>
      <c r="E72" s="10">
        <f>SUM('課税数量（単月・局）:課税数量（単月・税関）'!E72)</f>
        <v>0</v>
      </c>
      <c r="F72" s="10">
        <f>SUM('課税数量（単月・局）:課税数量（単月・税関）'!F72)</f>
        <v>0</v>
      </c>
      <c r="G72" s="10">
        <f>SUM('課税数量（単月・局）:課税数量（単月・税関）'!G72)</f>
        <v>0</v>
      </c>
      <c r="H72" s="10">
        <f>SUM('課税数量（単月・局）:課税数量（単月・税関）'!H72)</f>
        <v>0</v>
      </c>
      <c r="I72" s="10">
        <f>SUM('課税数量（単月・局）:課税数量（単月・税関）'!I72)</f>
        <v>0</v>
      </c>
      <c r="J72" s="10">
        <f>SUM('課税数量（単月・局）:課税数量（単月・税関）'!J72)</f>
        <v>0</v>
      </c>
      <c r="K72" s="10">
        <f>SUM('課税数量（単月・局）:課税数量（単月・税関）'!K72)</f>
        <v>0</v>
      </c>
      <c r="L72" s="10">
        <f>SUM('課税数量（単月・局）:課税数量（単月・税関）'!L72)</f>
        <v>0</v>
      </c>
      <c r="M72" s="10">
        <f>SUM('課税数量（単月・局）:課税数量（単月・税関）'!M72)</f>
        <v>0</v>
      </c>
      <c r="N72" s="10">
        <f>SUM('課税数量（単月・局）:課税数量（単月・税関）'!N72)</f>
        <v>0</v>
      </c>
      <c r="O72" s="11"/>
      <c r="P72" s="10">
        <f t="shared" si="3"/>
        <v>57588.560239999992</v>
      </c>
    </row>
    <row r="73" spans="1:16" ht="21" customHeight="1">
      <c r="A73" s="64" t="s">
        <v>21</v>
      </c>
      <c r="B73" s="65"/>
      <c r="C73" s="10">
        <f>SUM('課税数量（単月・局）:課税数量（単月・税関）'!C73)</f>
        <v>8728.5842400000001</v>
      </c>
      <c r="D73" s="37">
        <f>SUM('課税数量（単月・局）:課税数量（単月・税関）'!D73)</f>
        <v>7356.7674000000006</v>
      </c>
      <c r="E73" s="10">
        <f>SUM('課税数量（単月・局）:課税数量（単月・税関）'!E73)</f>
        <v>0</v>
      </c>
      <c r="F73" s="10">
        <f>SUM('課税数量（単月・局）:課税数量（単月・税関）'!F73)</f>
        <v>0</v>
      </c>
      <c r="G73" s="10">
        <f>SUM('課税数量（単月・局）:課税数量（単月・税関）'!G73)</f>
        <v>0</v>
      </c>
      <c r="H73" s="10">
        <f>SUM('課税数量（単月・局）:課税数量（単月・税関）'!H73)</f>
        <v>0</v>
      </c>
      <c r="I73" s="10">
        <f>SUM('課税数量（単月・局）:課税数量（単月・税関）'!I73)</f>
        <v>0</v>
      </c>
      <c r="J73" s="10">
        <f>SUM('課税数量（単月・局）:課税数量（単月・税関）'!J73)</f>
        <v>0</v>
      </c>
      <c r="K73" s="10">
        <f>SUM('課税数量（単月・局）:課税数量（単月・税関）'!K73)</f>
        <v>0</v>
      </c>
      <c r="L73" s="10">
        <f>SUM('課税数量（単月・局）:課税数量（単月・税関）'!L73)</f>
        <v>0</v>
      </c>
      <c r="M73" s="10">
        <f>SUM('課税数量（単月・局）:課税数量（単月・税関）'!M73)</f>
        <v>0</v>
      </c>
      <c r="N73" s="10">
        <f>SUM('課税数量（単月・局）:課税数量（単月・税関）'!N73)</f>
        <v>0</v>
      </c>
      <c r="O73" s="11"/>
      <c r="P73" s="10">
        <f t="shared" si="3"/>
        <v>16085.351640000001</v>
      </c>
    </row>
    <row r="74" spans="1:16" ht="21" customHeight="1">
      <c r="A74" s="64" t="s">
        <v>22</v>
      </c>
      <c r="B74" s="65"/>
      <c r="C74" s="10">
        <f>SUM('課税数量（単月・局）:課税数量（単月・税関）'!C74)</f>
        <v>218904.06996999998</v>
      </c>
      <c r="D74" s="37">
        <f>SUM('課税数量（単月・局）:課税数量（単月・税関）'!D74)</f>
        <v>185297.50643100005</v>
      </c>
      <c r="E74" s="10">
        <f>SUM('課税数量（単月・局）:課税数量（単月・税関）'!E74)</f>
        <v>0</v>
      </c>
      <c r="F74" s="10">
        <f>SUM('課税数量（単月・局）:課税数量（単月・税関）'!F74)</f>
        <v>0</v>
      </c>
      <c r="G74" s="10">
        <f>SUM('課税数量（単月・局）:課税数量（単月・税関）'!G74)</f>
        <v>0</v>
      </c>
      <c r="H74" s="10">
        <f>SUM('課税数量（単月・局）:課税数量（単月・税関）'!H74)</f>
        <v>0</v>
      </c>
      <c r="I74" s="10">
        <f>SUM('課税数量（単月・局）:課税数量（単月・税関）'!I74)</f>
        <v>0</v>
      </c>
      <c r="J74" s="10">
        <f>SUM('課税数量（単月・局）:課税数量（単月・税関）'!J74)</f>
        <v>0</v>
      </c>
      <c r="K74" s="10">
        <f>SUM('課税数量（単月・局）:課税数量（単月・税関）'!K74)</f>
        <v>0</v>
      </c>
      <c r="L74" s="10">
        <f>SUM('課税数量（単月・局）:課税数量（単月・税関）'!L74)</f>
        <v>0</v>
      </c>
      <c r="M74" s="10">
        <f>SUM('課税数量（単月・局）:課税数量（単月・税関）'!M74)</f>
        <v>0</v>
      </c>
      <c r="N74" s="10">
        <f>SUM('課税数量（単月・局）:課税数量（単月・税関）'!N74)</f>
        <v>0</v>
      </c>
      <c r="O74" s="11"/>
      <c r="P74" s="10">
        <f t="shared" si="3"/>
        <v>404201.57640100003</v>
      </c>
    </row>
    <row r="75" spans="1:16" ht="21" customHeight="1">
      <c r="A75" s="64" t="s">
        <v>23</v>
      </c>
      <c r="B75" s="65"/>
      <c r="C75" s="10">
        <f>SUM('課税数量（単月・局）:課税数量（単月・税関）'!C75)</f>
        <v>27493.214248000004</v>
      </c>
      <c r="D75" s="37">
        <f>SUM('課税数量（単月・局）:課税数量（単月・税関）'!D75)</f>
        <v>21575.973845</v>
      </c>
      <c r="E75" s="10">
        <f>SUM('課税数量（単月・局）:課税数量（単月・税関）'!E75)</f>
        <v>0</v>
      </c>
      <c r="F75" s="10">
        <f>SUM('課税数量（単月・局）:課税数量（単月・税関）'!F75)</f>
        <v>0</v>
      </c>
      <c r="G75" s="10">
        <f>SUM('課税数量（単月・局）:課税数量（単月・税関）'!G75)</f>
        <v>0</v>
      </c>
      <c r="H75" s="10">
        <f>SUM('課税数量（単月・局）:課税数量（単月・税関）'!H75)</f>
        <v>0</v>
      </c>
      <c r="I75" s="10">
        <f>SUM('課税数量（単月・局）:課税数量（単月・税関）'!I75)</f>
        <v>0</v>
      </c>
      <c r="J75" s="10">
        <f>SUM('課税数量（単月・局）:課税数量（単月・税関）'!J75)</f>
        <v>0</v>
      </c>
      <c r="K75" s="10">
        <f>SUM('課税数量（単月・局）:課税数量（単月・税関）'!K75)</f>
        <v>0</v>
      </c>
      <c r="L75" s="10">
        <f>SUM('課税数量（単月・局）:課税数量（単月・税関）'!L75)</f>
        <v>0</v>
      </c>
      <c r="M75" s="10">
        <f>SUM('課税数量（単月・局）:課税数量（単月・税関）'!M75)</f>
        <v>0</v>
      </c>
      <c r="N75" s="10">
        <f>SUM('課税数量（単月・局）:課税数量（単月・税関）'!N75)</f>
        <v>0</v>
      </c>
      <c r="O75" s="11"/>
      <c r="P75" s="10">
        <f t="shared" si="3"/>
        <v>49069.188093000004</v>
      </c>
    </row>
    <row r="76" spans="1:16" ht="21" customHeight="1">
      <c r="A76" s="64" t="s">
        <v>24</v>
      </c>
      <c r="B76" s="65"/>
      <c r="C76" s="10">
        <f>SUM('課税数量（単月・局）:課税数量（単月・税関）'!C76)</f>
        <v>1494.5308700000003</v>
      </c>
      <c r="D76" s="37">
        <f>SUM('課税数量（単月・局）:課税数量（単月・税関）'!D76)</f>
        <v>801.43547999999987</v>
      </c>
      <c r="E76" s="10">
        <f>SUM('課税数量（単月・局）:課税数量（単月・税関）'!E76)</f>
        <v>0</v>
      </c>
      <c r="F76" s="10">
        <f>SUM('課税数量（単月・局）:課税数量（単月・税関）'!F76)</f>
        <v>0</v>
      </c>
      <c r="G76" s="10">
        <f>SUM('課税数量（単月・局）:課税数量（単月・税関）'!G76)</f>
        <v>0</v>
      </c>
      <c r="H76" s="10">
        <f>SUM('課税数量（単月・局）:課税数量（単月・税関）'!H76)</f>
        <v>0</v>
      </c>
      <c r="I76" s="10">
        <f>SUM('課税数量（単月・局）:課税数量（単月・税関）'!I76)</f>
        <v>0</v>
      </c>
      <c r="J76" s="10">
        <f>SUM('課税数量（単月・局）:課税数量（単月・税関）'!J76)</f>
        <v>0</v>
      </c>
      <c r="K76" s="10">
        <f>SUM('課税数量（単月・局）:課税数量（単月・税関）'!K76)</f>
        <v>0</v>
      </c>
      <c r="L76" s="10">
        <f>SUM('課税数量（単月・局）:課税数量（単月・税関）'!L76)</f>
        <v>0</v>
      </c>
      <c r="M76" s="10">
        <f>SUM('課税数量（単月・局）:課税数量（単月・税関）'!M76)</f>
        <v>0</v>
      </c>
      <c r="N76" s="10">
        <f>SUM('課税数量（単月・局）:課税数量（単月・税関）'!N76)</f>
        <v>0</v>
      </c>
      <c r="O76" s="11"/>
      <c r="P76" s="10">
        <f t="shared" si="3"/>
        <v>2295.9663500000001</v>
      </c>
    </row>
    <row r="77" spans="1:16" ht="21" customHeight="1">
      <c r="A77" s="64" t="s">
        <v>25</v>
      </c>
      <c r="B77" s="65"/>
      <c r="C77" s="10">
        <f>SUM('課税数量（単月・局）:課税数量（単月・税関）'!C77)</f>
        <v>18931.686290999998</v>
      </c>
      <c r="D77" s="37">
        <f>SUM('課税数量（単月・局）:課税数量（単月・税関）'!D77)</f>
        <v>17202.236430000004</v>
      </c>
      <c r="E77" s="10">
        <f>SUM('課税数量（単月・局）:課税数量（単月・税関）'!E77)</f>
        <v>0</v>
      </c>
      <c r="F77" s="10">
        <f>SUM('課税数量（単月・局）:課税数量（単月・税関）'!F77)</f>
        <v>0</v>
      </c>
      <c r="G77" s="10">
        <f>SUM('課税数量（単月・局）:課税数量（単月・税関）'!G77)</f>
        <v>0</v>
      </c>
      <c r="H77" s="10">
        <f>SUM('課税数量（単月・局）:課税数量（単月・税関）'!H77)</f>
        <v>0</v>
      </c>
      <c r="I77" s="10">
        <f>SUM('課税数量（単月・局）:課税数量（単月・税関）'!I77)</f>
        <v>0</v>
      </c>
      <c r="J77" s="10">
        <f>SUM('課税数量（単月・局）:課税数量（単月・税関）'!J77)</f>
        <v>0</v>
      </c>
      <c r="K77" s="10">
        <f>SUM('課税数量（単月・局）:課税数量（単月・税関）'!K77)</f>
        <v>0</v>
      </c>
      <c r="L77" s="10">
        <f>SUM('課税数量（単月・局）:課税数量（単月・税関）'!L77)</f>
        <v>0</v>
      </c>
      <c r="M77" s="10">
        <f>SUM('課税数量（単月・局）:課税数量（単月・税関）'!M77)</f>
        <v>0</v>
      </c>
      <c r="N77" s="10">
        <f>SUM('課税数量（単月・局）:課税数量（単月・税関）'!N77)</f>
        <v>0</v>
      </c>
      <c r="O77" s="11"/>
      <c r="P77" s="10">
        <f t="shared" si="3"/>
        <v>36133.922721000003</v>
      </c>
    </row>
    <row r="78" spans="1:16" ht="21" customHeight="1">
      <c r="A78" s="64" t="s">
        <v>26</v>
      </c>
      <c r="B78" s="65"/>
      <c r="C78" s="10">
        <f>SUM('課税数量（単月・局）:課税数量（単月・税関）'!C78)</f>
        <v>357.27148</v>
      </c>
      <c r="D78" s="37">
        <f>SUM('課税数量（単月・局）:課税数量（単月・税関）'!D78)</f>
        <v>244.36635000000007</v>
      </c>
      <c r="E78" s="10">
        <f>SUM('課税数量（単月・局）:課税数量（単月・税関）'!E78)</f>
        <v>0</v>
      </c>
      <c r="F78" s="10">
        <f>SUM('課税数量（単月・局）:課税数量（単月・税関）'!F78)</f>
        <v>0</v>
      </c>
      <c r="G78" s="10">
        <f>SUM('課税数量（単月・局）:課税数量（単月・税関）'!G78)</f>
        <v>0</v>
      </c>
      <c r="H78" s="10">
        <f>SUM('課税数量（単月・局）:課税数量（単月・税関）'!H78)</f>
        <v>0</v>
      </c>
      <c r="I78" s="10">
        <f>SUM('課税数量（単月・局）:課税数量（単月・税関）'!I78)</f>
        <v>0</v>
      </c>
      <c r="J78" s="10">
        <f>SUM('課税数量（単月・局）:課税数量（単月・税関）'!J78)</f>
        <v>0</v>
      </c>
      <c r="K78" s="10">
        <f>SUM('課税数量（単月・局）:課税数量（単月・税関）'!K78)</f>
        <v>0</v>
      </c>
      <c r="L78" s="10">
        <f>SUM('課税数量（単月・局）:課税数量（単月・税関）'!L78)</f>
        <v>0</v>
      </c>
      <c r="M78" s="10">
        <f>SUM('課税数量（単月・局）:課税数量（単月・税関）'!M78)</f>
        <v>0</v>
      </c>
      <c r="N78" s="10">
        <f>SUM('課税数量（単月・局）:課税数量（単月・税関）'!N78)</f>
        <v>0</v>
      </c>
      <c r="O78" s="11"/>
      <c r="P78" s="10">
        <f t="shared" si="3"/>
        <v>601.63783000000012</v>
      </c>
    </row>
    <row r="79" spans="1:16" ht="21" customHeight="1">
      <c r="A79" s="64" t="s">
        <v>27</v>
      </c>
      <c r="B79" s="65"/>
      <c r="C79" s="10">
        <f>SUM('課税数量（単月・局）:課税数量（単月・税関）'!C79)</f>
        <v>133447.85725100001</v>
      </c>
      <c r="D79" s="37">
        <f>SUM('課税数量（単月・局）:課税数量（単月・税関）'!D79)</f>
        <v>137561.12265800004</v>
      </c>
      <c r="E79" s="10">
        <f>SUM('課税数量（単月・局）:課税数量（単月・税関）'!E79)</f>
        <v>0</v>
      </c>
      <c r="F79" s="10">
        <f>SUM('課税数量（単月・局）:課税数量（単月・税関）'!F79)</f>
        <v>0</v>
      </c>
      <c r="G79" s="10">
        <f>SUM('課税数量（単月・局）:課税数量（単月・税関）'!G79)</f>
        <v>0</v>
      </c>
      <c r="H79" s="10">
        <f>SUM('課税数量（単月・局）:課税数量（単月・税関）'!H79)</f>
        <v>0</v>
      </c>
      <c r="I79" s="10">
        <f>SUM('課税数量（単月・局）:課税数量（単月・税関）'!I79)</f>
        <v>0</v>
      </c>
      <c r="J79" s="10">
        <f>SUM('課税数量（単月・局）:課税数量（単月・税関）'!J79)</f>
        <v>0</v>
      </c>
      <c r="K79" s="10">
        <f>SUM('課税数量（単月・局）:課税数量（単月・税関）'!K79)</f>
        <v>0</v>
      </c>
      <c r="L79" s="10">
        <f>SUM('課税数量（単月・局）:課税数量（単月・税関）'!L79)</f>
        <v>0</v>
      </c>
      <c r="M79" s="10">
        <f>SUM('課税数量（単月・局）:課税数量（単月・税関）'!M79)</f>
        <v>0</v>
      </c>
      <c r="N79" s="10">
        <f>SUM('課税数量（単月・局）:課税数量（単月・税関）'!N79)</f>
        <v>0</v>
      </c>
      <c r="O79" s="11"/>
      <c r="P79" s="10">
        <f t="shared" si="3"/>
        <v>271008.97990900005</v>
      </c>
    </row>
    <row r="80" spans="1:16" ht="21" customHeight="1">
      <c r="A80" s="64" t="s">
        <v>28</v>
      </c>
      <c r="B80" s="65"/>
      <c r="C80" s="10">
        <f>SUM('課税数量（単月・局）:課税数量（単月・税関）'!C80)</f>
        <v>403.66825</v>
      </c>
      <c r="D80" s="37">
        <f>SUM('課税数量（単月・局）:課税数量（単月・税関）'!D80)</f>
        <v>401.40839000000005</v>
      </c>
      <c r="E80" s="10">
        <f>SUM('課税数量（単月・局）:課税数量（単月・税関）'!E80)</f>
        <v>0</v>
      </c>
      <c r="F80" s="10">
        <f>SUM('課税数量（単月・局）:課税数量（単月・税関）'!F80)</f>
        <v>0</v>
      </c>
      <c r="G80" s="10">
        <f>SUM('課税数量（単月・局）:課税数量（単月・税関）'!G80)</f>
        <v>0</v>
      </c>
      <c r="H80" s="10">
        <f>SUM('課税数量（単月・局）:課税数量（単月・税関）'!H80)</f>
        <v>0</v>
      </c>
      <c r="I80" s="10">
        <f>SUM('課税数量（単月・局）:課税数量（単月・税関）'!I80)</f>
        <v>0</v>
      </c>
      <c r="J80" s="10">
        <f>SUM('課税数量（単月・局）:課税数量（単月・税関）'!J80)</f>
        <v>0</v>
      </c>
      <c r="K80" s="10">
        <f>SUM('課税数量（単月・局）:課税数量（単月・税関）'!K80)</f>
        <v>0</v>
      </c>
      <c r="L80" s="10">
        <f>SUM('課税数量（単月・局）:課税数量（単月・税関）'!L80)</f>
        <v>0</v>
      </c>
      <c r="M80" s="10">
        <f>SUM('課税数量（単月・局）:課税数量（単月・税関）'!M80)</f>
        <v>0</v>
      </c>
      <c r="N80" s="10">
        <f>SUM('課税数量（単月・局）:課税数量（単月・税関）'!N80)</f>
        <v>0</v>
      </c>
      <c r="O80" s="11"/>
      <c r="P80" s="10">
        <f t="shared" si="3"/>
        <v>805.07664</v>
      </c>
    </row>
    <row r="81" spans="1:16" ht="21" customHeight="1">
      <c r="A81" s="64" t="s">
        <v>29</v>
      </c>
      <c r="B81" s="65"/>
      <c r="C81" s="10">
        <f>SUM('課税数量（単月・局）:課税数量（単月・税関）'!C81)</f>
        <v>105739.353493</v>
      </c>
      <c r="D81" s="37">
        <f>SUM('課税数量（単月・局）:課税数量（単月・税関）'!D81)</f>
        <v>83430.805135000031</v>
      </c>
      <c r="E81" s="10">
        <f>SUM('課税数量（単月・局）:課税数量（単月・税関）'!E81)</f>
        <v>0</v>
      </c>
      <c r="F81" s="10">
        <f>SUM('課税数量（単月・局）:課税数量（単月・税関）'!F81)</f>
        <v>0</v>
      </c>
      <c r="G81" s="10">
        <f>SUM('課税数量（単月・局）:課税数量（単月・税関）'!G81)</f>
        <v>0</v>
      </c>
      <c r="H81" s="10">
        <f>SUM('課税数量（単月・局）:課税数量（単月・税関）'!H81)</f>
        <v>0</v>
      </c>
      <c r="I81" s="10">
        <f>SUM('課税数量（単月・局）:課税数量（単月・税関）'!I81)</f>
        <v>0</v>
      </c>
      <c r="J81" s="10">
        <f>SUM('課税数量（単月・局）:課税数量（単月・税関）'!J81)</f>
        <v>0</v>
      </c>
      <c r="K81" s="10">
        <f>SUM('課税数量（単月・局）:課税数量（単月・税関）'!K81)</f>
        <v>0</v>
      </c>
      <c r="L81" s="10">
        <f>SUM('課税数量（単月・局）:課税数量（単月・税関）'!L81)</f>
        <v>0</v>
      </c>
      <c r="M81" s="10">
        <f>SUM('課税数量（単月・局）:課税数量（単月・税関）'!M81)</f>
        <v>0</v>
      </c>
      <c r="N81" s="10">
        <f>SUM('課税数量（単月・局）:課税数量（単月・税関）'!N81)</f>
        <v>0</v>
      </c>
      <c r="O81" s="11"/>
      <c r="P81" s="10">
        <f t="shared" si="3"/>
        <v>189170.15862800003</v>
      </c>
    </row>
    <row r="82" spans="1:16" ht="21" customHeight="1">
      <c r="A82" s="64" t="s">
        <v>30</v>
      </c>
      <c r="B82" s="65"/>
      <c r="C82" s="10">
        <f>SUM('課税数量（単月・局）:課税数量（単月・税関）'!C82)</f>
        <v>73820.70468000001</v>
      </c>
      <c r="D82" s="37">
        <f>SUM('課税数量（単月・局）:課税数量（単月・税関）'!D82)</f>
        <v>63997.719548000008</v>
      </c>
      <c r="E82" s="10">
        <f>SUM('課税数量（単月・局）:課税数量（単月・税関）'!E82)</f>
        <v>0</v>
      </c>
      <c r="F82" s="10">
        <f>SUM('課税数量（単月・局）:課税数量（単月・税関）'!F82)</f>
        <v>0</v>
      </c>
      <c r="G82" s="10">
        <f>SUM('課税数量（単月・局）:課税数量（単月・税関）'!G82)</f>
        <v>0</v>
      </c>
      <c r="H82" s="10">
        <f>SUM('課税数量（単月・局）:課税数量（単月・税関）'!H82)</f>
        <v>0</v>
      </c>
      <c r="I82" s="10">
        <f>SUM('課税数量（単月・局）:課税数量（単月・税関）'!I82)</f>
        <v>0</v>
      </c>
      <c r="J82" s="10">
        <f>SUM('課税数量（単月・局）:課税数量（単月・税関）'!J82)</f>
        <v>0</v>
      </c>
      <c r="K82" s="10">
        <f>SUM('課税数量（単月・局）:課税数量（単月・税関）'!K82)</f>
        <v>0</v>
      </c>
      <c r="L82" s="10">
        <f>SUM('課税数量（単月・局）:課税数量（単月・税関）'!L82)</f>
        <v>0</v>
      </c>
      <c r="M82" s="10">
        <f>SUM('課税数量（単月・局）:課税数量（単月・税関）'!M82)</f>
        <v>0</v>
      </c>
      <c r="N82" s="10">
        <f>SUM('課税数量（単月・局）:課税数量（単月・税関）'!N82)</f>
        <v>0</v>
      </c>
      <c r="O82" s="11"/>
      <c r="P82" s="10">
        <f t="shared" si="3"/>
        <v>137818.42422800002</v>
      </c>
    </row>
    <row r="83" spans="1:16" ht="21" customHeight="1">
      <c r="A83" s="64" t="s">
        <v>31</v>
      </c>
      <c r="B83" s="65"/>
      <c r="C83" s="10">
        <f>SUM('課税数量（単月・局）:課税数量（単月・税関）'!C83)</f>
        <v>83.838850000000008</v>
      </c>
      <c r="D83" s="37">
        <f>SUM('課税数量（単月・局）:課税数量（単月・税関）'!D83)</f>
        <v>48.692090000000007</v>
      </c>
      <c r="E83" s="10">
        <f>SUM('課税数量（単月・局）:課税数量（単月・税関）'!E83)</f>
        <v>0</v>
      </c>
      <c r="F83" s="10">
        <f>SUM('課税数量（単月・局）:課税数量（単月・税関）'!F83)</f>
        <v>0</v>
      </c>
      <c r="G83" s="10">
        <f>SUM('課税数量（単月・局）:課税数量（単月・税関）'!G83)</f>
        <v>0</v>
      </c>
      <c r="H83" s="10">
        <f>SUM('課税数量（単月・局）:課税数量（単月・税関）'!H83)</f>
        <v>0</v>
      </c>
      <c r="I83" s="10">
        <f>SUM('課税数量（単月・局）:課税数量（単月・税関）'!I83)</f>
        <v>0</v>
      </c>
      <c r="J83" s="10">
        <f>SUM('課税数量（単月・局）:課税数量（単月・税関）'!J83)</f>
        <v>0</v>
      </c>
      <c r="K83" s="10">
        <f>SUM('課税数量（単月・局）:課税数量（単月・税関）'!K83)</f>
        <v>0</v>
      </c>
      <c r="L83" s="10">
        <f>SUM('課税数量（単月・局）:課税数量（単月・税関）'!L83)</f>
        <v>0</v>
      </c>
      <c r="M83" s="10">
        <f>SUM('課税数量（単月・局）:課税数量（単月・税関）'!M83)</f>
        <v>0</v>
      </c>
      <c r="N83" s="10">
        <f>SUM('課税数量（単月・局）:課税数量（単月・税関）'!N83)</f>
        <v>0</v>
      </c>
      <c r="O83" s="11"/>
      <c r="P83" s="10">
        <f t="shared" si="3"/>
        <v>132.53094000000002</v>
      </c>
    </row>
    <row r="84" spans="1:16" ht="21" customHeight="1">
      <c r="A84" s="64" t="s">
        <v>32</v>
      </c>
      <c r="B84" s="65"/>
      <c r="C84" s="10">
        <f>SUM('課税数量（単月・局）:課税数量（単月・税関）'!C84)</f>
        <v>683503.34931000008</v>
      </c>
      <c r="D84" s="37">
        <f>SUM('課税数量（単月・局）:課税数量（単月・税関）'!D84)</f>
        <v>587730.01763599983</v>
      </c>
      <c r="E84" s="10">
        <f>SUM('課税数量（単月・局）:課税数量（単月・税関）'!E84)</f>
        <v>0</v>
      </c>
      <c r="F84" s="10">
        <f>SUM('課税数量（単月・局）:課税数量（単月・税関）'!F84)</f>
        <v>0</v>
      </c>
      <c r="G84" s="10">
        <f>SUM('課税数量（単月・局）:課税数量（単月・税関）'!G84)</f>
        <v>0</v>
      </c>
      <c r="H84" s="10">
        <f>SUM('課税数量（単月・局）:課税数量（単月・税関）'!H84)</f>
        <v>0</v>
      </c>
      <c r="I84" s="10">
        <f>SUM('課税数量（単月・局）:課税数量（単月・税関）'!I84)</f>
        <v>0</v>
      </c>
      <c r="J84" s="10">
        <f>SUM('課税数量（単月・局）:課税数量（単月・税関）'!J84)</f>
        <v>0</v>
      </c>
      <c r="K84" s="10">
        <f>SUM('課税数量（単月・局）:課税数量（単月・税関）'!K84)</f>
        <v>0</v>
      </c>
      <c r="L84" s="10">
        <f>SUM('課税数量（単月・局）:課税数量（単月・税関）'!L84)</f>
        <v>0</v>
      </c>
      <c r="M84" s="10">
        <f>SUM('課税数量（単月・局）:課税数量（単月・税関）'!M84)</f>
        <v>0</v>
      </c>
      <c r="N84" s="10">
        <f>SUM('課税数量（単月・局）:課税数量（単月・税関）'!N84)</f>
        <v>0</v>
      </c>
      <c r="O84" s="11"/>
      <c r="P84" s="10">
        <f t="shared" si="3"/>
        <v>1271233.3669459999</v>
      </c>
    </row>
  </sheetData>
  <mergeCells count="80">
    <mergeCell ref="A82:B82"/>
    <mergeCell ref="A83:B83"/>
    <mergeCell ref="A84:B84"/>
    <mergeCell ref="C67:K67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9:B69"/>
    <mergeCell ref="A61:B61"/>
    <mergeCell ref="A62:B62"/>
    <mergeCell ref="A63:B63"/>
    <mergeCell ref="A67:B67"/>
    <mergeCell ref="A58:B58"/>
    <mergeCell ref="A59:B59"/>
    <mergeCell ref="A60:B60"/>
    <mergeCell ref="L67:N67"/>
    <mergeCell ref="P67:P68"/>
    <mergeCell ref="A68:B68"/>
    <mergeCell ref="A52:B52"/>
    <mergeCell ref="A53:B53"/>
    <mergeCell ref="A54:B54"/>
    <mergeCell ref="A56:B56"/>
    <mergeCell ref="A57:B57"/>
    <mergeCell ref="A55:B55"/>
    <mergeCell ref="A8:B8"/>
    <mergeCell ref="A9:B9"/>
    <mergeCell ref="A49:B49"/>
    <mergeCell ref="A19:B19"/>
    <mergeCell ref="A46:B46"/>
    <mergeCell ref="A13:B13"/>
    <mergeCell ref="A14:B14"/>
    <mergeCell ref="A48:B48"/>
    <mergeCell ref="A12:B12"/>
    <mergeCell ref="A30:B30"/>
    <mergeCell ref="A15:B15"/>
    <mergeCell ref="A16:B16"/>
    <mergeCell ref="A17:B17"/>
    <mergeCell ref="A50:B50"/>
    <mergeCell ref="A51:B51"/>
    <mergeCell ref="C46:K46"/>
    <mergeCell ref="A18:B18"/>
    <mergeCell ref="A20:B20"/>
    <mergeCell ref="A25:B25"/>
    <mergeCell ref="P25:P26"/>
    <mergeCell ref="A26:B26"/>
    <mergeCell ref="A21:B21"/>
    <mergeCell ref="A27:B27"/>
    <mergeCell ref="A28:B28"/>
    <mergeCell ref="A29:B29"/>
    <mergeCell ref="A38:B38"/>
    <mergeCell ref="A39:B39"/>
    <mergeCell ref="A31:B31"/>
    <mergeCell ref="A32:B32"/>
    <mergeCell ref="A33:B33"/>
    <mergeCell ref="A40:B40"/>
    <mergeCell ref="A4:B4"/>
    <mergeCell ref="P4:P5"/>
    <mergeCell ref="A5:B5"/>
    <mergeCell ref="A10:B10"/>
    <mergeCell ref="L46:N46"/>
    <mergeCell ref="P46:P47"/>
    <mergeCell ref="A47:B47"/>
    <mergeCell ref="A6:B6"/>
    <mergeCell ref="A7:B7"/>
    <mergeCell ref="A11:B11"/>
    <mergeCell ref="A41:B41"/>
    <mergeCell ref="A42:B42"/>
    <mergeCell ref="A34:B34"/>
    <mergeCell ref="A35:B35"/>
    <mergeCell ref="A36:B36"/>
    <mergeCell ref="A37:B37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4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5F0D2-F4F8-48BD-9B78-4F5213DC75E5}">
  <sheetPr codeName="Sheet2">
    <pageSetUpPr fitToPage="1"/>
  </sheetPr>
  <dimension ref="A1:Q84"/>
  <sheetViews>
    <sheetView view="pageBreakPreview" topLeftCell="A70" zoomScale="85" zoomScaleNormal="85" zoomScaleSheetLayoutView="85" workbookViewId="0">
      <selection activeCell="R1" sqref="R1:AD1048576"/>
    </sheetView>
  </sheetViews>
  <sheetFormatPr defaultColWidth="9" defaultRowHeight="16.5" customHeight="1"/>
  <cols>
    <col min="1" max="1" width="9" style="2"/>
    <col min="2" max="2" width="11.85546875" style="2" customWidth="1"/>
    <col min="3" max="3" width="11.5703125" style="2" bestFit="1" customWidth="1"/>
    <col min="4" max="13" width="10.140625" style="2" customWidth="1"/>
    <col min="14" max="14" width="10.42578125" style="2" customWidth="1"/>
    <col min="15" max="15" width="2.5703125" style="2" customWidth="1"/>
    <col min="16" max="16" width="13.42578125" style="2" customWidth="1"/>
    <col min="17" max="17" width="3.140625" style="2" customWidth="1"/>
    <col min="18" max="16384" width="9" style="2"/>
  </cols>
  <sheetData>
    <row r="1" spans="1:17" ht="24">
      <c r="A1" s="3" t="s">
        <v>33</v>
      </c>
    </row>
    <row r="2" spans="1:17" ht="21" customHeight="1"/>
    <row r="3" spans="1:17" ht="21" customHeight="1">
      <c r="A3" s="7" t="s">
        <v>34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17"/>
      <c r="P3" s="18" t="s">
        <v>1</v>
      </c>
      <c r="Q3" s="18"/>
    </row>
    <row r="4" spans="1:17" ht="21" customHeight="1">
      <c r="A4" s="50" t="s">
        <v>2</v>
      </c>
      <c r="B4" s="51"/>
      <c r="C4" s="28" t="s">
        <v>35</v>
      </c>
      <c r="D4" s="29"/>
      <c r="E4" s="29"/>
      <c r="F4" s="29"/>
      <c r="G4" s="29"/>
      <c r="H4" s="29"/>
      <c r="I4" s="29"/>
      <c r="J4" s="29"/>
      <c r="K4" s="30"/>
      <c r="L4" s="28" t="s">
        <v>36</v>
      </c>
      <c r="M4" s="29"/>
      <c r="N4" s="30"/>
      <c r="O4" s="17"/>
      <c r="P4" s="72" t="s">
        <v>3</v>
      </c>
      <c r="Q4" s="40"/>
    </row>
    <row r="5" spans="1:17" ht="21" customHeight="1">
      <c r="A5" s="48" t="s">
        <v>4</v>
      </c>
      <c r="B5" s="49"/>
      <c r="C5" s="38" t="s">
        <v>5</v>
      </c>
      <c r="D5" s="38" t="s">
        <v>6</v>
      </c>
      <c r="E5" s="38" t="s">
        <v>7</v>
      </c>
      <c r="F5" s="38" t="s">
        <v>8</v>
      </c>
      <c r="G5" s="38" t="s">
        <v>9</v>
      </c>
      <c r="H5" s="38" t="s">
        <v>10</v>
      </c>
      <c r="I5" s="38" t="s">
        <v>11</v>
      </c>
      <c r="J5" s="38" t="s">
        <v>12</v>
      </c>
      <c r="K5" s="38" t="s">
        <v>13</v>
      </c>
      <c r="L5" s="38" t="s">
        <v>14</v>
      </c>
      <c r="M5" s="38" t="s">
        <v>15</v>
      </c>
      <c r="N5" s="38" t="s">
        <v>16</v>
      </c>
      <c r="O5" s="17"/>
      <c r="P5" s="72"/>
      <c r="Q5" s="40"/>
    </row>
    <row r="6" spans="1:17" ht="21" customHeight="1">
      <c r="A6" s="44" t="s">
        <v>17</v>
      </c>
      <c r="B6" s="45"/>
      <c r="C6" s="20">
        <v>35183.945281</v>
      </c>
      <c r="D6" s="23">
        <v>24205.972379999992</v>
      </c>
      <c r="E6" s="24">
        <v>27514.521510000013</v>
      </c>
      <c r="F6" s="24">
        <v>24648.29263299999</v>
      </c>
      <c r="G6" s="24">
        <v>24509.737421999991</v>
      </c>
      <c r="H6" s="24">
        <v>27064.834325000003</v>
      </c>
      <c r="I6" s="24">
        <v>33739.071422000008</v>
      </c>
      <c r="J6" s="24">
        <v>44576.433917000017</v>
      </c>
      <c r="K6" s="24">
        <v>58914.898490999971</v>
      </c>
      <c r="L6" s="24">
        <v>22691.313369999989</v>
      </c>
      <c r="M6" s="24">
        <v>31530.210497000022</v>
      </c>
      <c r="N6" s="24">
        <v>32583.58029100002</v>
      </c>
      <c r="O6" s="17"/>
      <c r="P6" s="26">
        <f>SUM(C6:N6)</f>
        <v>387162.81153900002</v>
      </c>
      <c r="Q6" s="41"/>
    </row>
    <row r="7" spans="1:17" ht="21" customHeight="1">
      <c r="A7" s="44" t="s">
        <v>18</v>
      </c>
      <c r="B7" s="45"/>
      <c r="C7" s="20">
        <v>1869.9342900000001</v>
      </c>
      <c r="D7" s="23">
        <v>1284.2125199999996</v>
      </c>
      <c r="E7" s="24">
        <v>1458.4591500000001</v>
      </c>
      <c r="F7" s="24">
        <v>1621.7046</v>
      </c>
      <c r="G7" s="24">
        <v>1308.2403999999997</v>
      </c>
      <c r="H7" s="24">
        <v>1367.9299000000001</v>
      </c>
      <c r="I7" s="24">
        <v>1617.1779000000006</v>
      </c>
      <c r="J7" s="24">
        <v>1792.2754499999992</v>
      </c>
      <c r="K7" s="24">
        <v>2175.7953999999991</v>
      </c>
      <c r="L7" s="24">
        <v>1188.0467000000026</v>
      </c>
      <c r="M7" s="24">
        <v>1424.4098699999995</v>
      </c>
      <c r="N7" s="24">
        <v>1618.3205799999996</v>
      </c>
      <c r="O7" s="17"/>
      <c r="P7" s="26">
        <f t="shared" ref="P7:P21" si="0">SUM(C7:N7)</f>
        <v>18726.50676</v>
      </c>
      <c r="Q7" s="41"/>
    </row>
    <row r="8" spans="1:17" ht="21" customHeight="1">
      <c r="A8" s="54" t="s">
        <v>37</v>
      </c>
      <c r="B8" s="55"/>
      <c r="C8" s="20">
        <v>26014.016899999999</v>
      </c>
      <c r="D8" s="23">
        <v>23260.110959999995</v>
      </c>
      <c r="E8" s="24">
        <v>23304.630990000005</v>
      </c>
      <c r="F8" s="24">
        <v>23621.184609999997</v>
      </c>
      <c r="G8" s="24">
        <v>22332.386150000006</v>
      </c>
      <c r="H8" s="24">
        <v>21437.761720000024</v>
      </c>
      <c r="I8" s="24">
        <v>21854.723809999967</v>
      </c>
      <c r="J8" s="24">
        <v>23506.557690000016</v>
      </c>
      <c r="K8" s="24">
        <v>26824.30481999999</v>
      </c>
      <c r="L8" s="24">
        <v>15261.593270000012</v>
      </c>
      <c r="M8" s="24">
        <v>21255.865370000014</v>
      </c>
      <c r="N8" s="24">
        <v>22704.522739999957</v>
      </c>
      <c r="O8" s="17"/>
      <c r="P8" s="26">
        <f t="shared" si="0"/>
        <v>271377.65902999998</v>
      </c>
      <c r="Q8" s="41"/>
    </row>
    <row r="9" spans="1:17" ht="21" customHeight="1">
      <c r="A9" s="54" t="s">
        <v>38</v>
      </c>
      <c r="B9" s="55"/>
      <c r="C9" s="20">
        <v>31350.180619999999</v>
      </c>
      <c r="D9" s="23">
        <v>24675.080780000004</v>
      </c>
      <c r="E9" s="24">
        <v>31014.316609999994</v>
      </c>
      <c r="F9" s="24">
        <v>29386.463260000004</v>
      </c>
      <c r="G9" s="24">
        <v>27393.695139999982</v>
      </c>
      <c r="H9" s="24">
        <v>28239.532780000009</v>
      </c>
      <c r="I9" s="24">
        <v>30939.944820000004</v>
      </c>
      <c r="J9" s="24">
        <v>36176.465139999986</v>
      </c>
      <c r="K9" s="24">
        <v>41361.119030000002</v>
      </c>
      <c r="L9" s="24">
        <v>20176.74052000005</v>
      </c>
      <c r="M9" s="24">
        <v>28424.238404999953</v>
      </c>
      <c r="N9" s="24">
        <v>31241.602940000012</v>
      </c>
      <c r="O9" s="17"/>
      <c r="P9" s="26">
        <f t="shared" si="0"/>
        <v>360379.380045</v>
      </c>
      <c r="Q9" s="41"/>
    </row>
    <row r="10" spans="1:17" ht="21" customHeight="1">
      <c r="A10" s="44" t="s">
        <v>21</v>
      </c>
      <c r="B10" s="45"/>
      <c r="C10" s="20">
        <v>8176.3061299999999</v>
      </c>
      <c r="D10" s="23">
        <v>6430.5980399999999</v>
      </c>
      <c r="E10" s="24">
        <v>7107.5386500000004</v>
      </c>
      <c r="F10" s="24">
        <v>7877.2452499999999</v>
      </c>
      <c r="G10" s="24">
        <v>7172.9626200000021</v>
      </c>
      <c r="H10" s="24">
        <v>7449.1849499999953</v>
      </c>
      <c r="I10" s="24">
        <v>8700.8779300000024</v>
      </c>
      <c r="J10" s="24">
        <v>8756.2766799999954</v>
      </c>
      <c r="K10" s="24">
        <v>10251.542320000015</v>
      </c>
      <c r="L10" s="24">
        <v>5836.9665699999896</v>
      </c>
      <c r="M10" s="24">
        <v>6769.4124400000001</v>
      </c>
      <c r="N10" s="24">
        <v>7739.9031499999983</v>
      </c>
      <c r="O10" s="17"/>
      <c r="P10" s="26">
        <f t="shared" si="0"/>
        <v>92268.814729999998</v>
      </c>
      <c r="Q10" s="41"/>
    </row>
    <row r="11" spans="1:17" ht="21" customHeight="1">
      <c r="A11" s="44" t="s">
        <v>22</v>
      </c>
      <c r="B11" s="45"/>
      <c r="C11" s="20">
        <v>186105.25743</v>
      </c>
      <c r="D11" s="23">
        <v>188170.72043300001</v>
      </c>
      <c r="E11" s="24">
        <v>205072.43342000002</v>
      </c>
      <c r="F11" s="24">
        <v>220250.29024</v>
      </c>
      <c r="G11" s="24">
        <v>206373.49596999993</v>
      </c>
      <c r="H11" s="24">
        <v>186658.98362000007</v>
      </c>
      <c r="I11" s="24">
        <v>187970.59154399997</v>
      </c>
      <c r="J11" s="24">
        <v>212721.90849799989</v>
      </c>
      <c r="K11" s="24">
        <v>243471.12242300017</v>
      </c>
      <c r="L11" s="24">
        <v>122559.07342500007</v>
      </c>
      <c r="M11" s="24">
        <v>155715.48764599999</v>
      </c>
      <c r="N11" s="24">
        <v>189135.77657799982</v>
      </c>
      <c r="O11" s="17"/>
      <c r="P11" s="26">
        <f t="shared" si="0"/>
        <v>2304205.1412269999</v>
      </c>
      <c r="Q11" s="41"/>
    </row>
    <row r="12" spans="1:17" ht="21" customHeight="1">
      <c r="A12" s="44" t="s">
        <v>23</v>
      </c>
      <c r="B12" s="45"/>
      <c r="C12" s="20">
        <v>9489.0917300000001</v>
      </c>
      <c r="D12" s="23">
        <v>6979.3736199999985</v>
      </c>
      <c r="E12" s="24">
        <v>8240.4191500000015</v>
      </c>
      <c r="F12" s="24">
        <v>8558.9221350000007</v>
      </c>
      <c r="G12" s="24">
        <v>8012.6551400000026</v>
      </c>
      <c r="H12" s="24">
        <v>8280.4684249999991</v>
      </c>
      <c r="I12" s="24">
        <v>10103.930840000001</v>
      </c>
      <c r="J12" s="24">
        <v>10572.304245000007</v>
      </c>
      <c r="K12" s="24">
        <v>12373.549379999982</v>
      </c>
      <c r="L12" s="24">
        <v>5961.4162700000161</v>
      </c>
      <c r="M12" s="24">
        <v>8272.0551129999949</v>
      </c>
      <c r="N12" s="24">
        <v>8519.4779269999854</v>
      </c>
      <c r="O12" s="17"/>
      <c r="P12" s="26">
        <f t="shared" si="0"/>
        <v>105363.66397499999</v>
      </c>
      <c r="Q12" s="41"/>
    </row>
    <row r="13" spans="1:17" ht="21" customHeight="1">
      <c r="A13" s="44" t="s">
        <v>24</v>
      </c>
      <c r="B13" s="45"/>
      <c r="C13" s="20">
        <v>379.20841999999999</v>
      </c>
      <c r="D13" s="23">
        <v>258.46868000000001</v>
      </c>
      <c r="E13" s="24">
        <v>381.64986999999996</v>
      </c>
      <c r="F13" s="24">
        <v>462.52219000000002</v>
      </c>
      <c r="G13" s="24">
        <v>1405.2586900000003</v>
      </c>
      <c r="H13" s="24">
        <v>1284.4500749999997</v>
      </c>
      <c r="I13" s="24">
        <v>602.94924499999979</v>
      </c>
      <c r="J13" s="24">
        <v>781.33133500000076</v>
      </c>
      <c r="K13" s="24">
        <v>894.21577499999876</v>
      </c>
      <c r="L13" s="24">
        <v>399.07249000000047</v>
      </c>
      <c r="M13" s="24">
        <v>827.72388500000034</v>
      </c>
      <c r="N13" s="24">
        <v>518.45478999999978</v>
      </c>
      <c r="O13" s="17"/>
      <c r="P13" s="26">
        <f t="shared" si="0"/>
        <v>8195.305445</v>
      </c>
      <c r="Q13" s="41"/>
    </row>
    <row r="14" spans="1:17" ht="21" customHeight="1">
      <c r="A14" s="44" t="s">
        <v>25</v>
      </c>
      <c r="B14" s="45"/>
      <c r="C14" s="20">
        <v>14283.56596</v>
      </c>
      <c r="D14" s="23">
        <v>14406.124348000005</v>
      </c>
      <c r="E14" s="24">
        <v>15252.688710000002</v>
      </c>
      <c r="F14" s="24">
        <v>14969.289359999995</v>
      </c>
      <c r="G14" s="24">
        <v>14437.465704999995</v>
      </c>
      <c r="H14" s="24">
        <v>11714.886129999999</v>
      </c>
      <c r="I14" s="24">
        <v>13607.424129999999</v>
      </c>
      <c r="J14" s="24">
        <v>15498.692540000018</v>
      </c>
      <c r="K14" s="24">
        <v>16988.390769999984</v>
      </c>
      <c r="L14" s="24">
        <v>10759.47722999999</v>
      </c>
      <c r="M14" s="24">
        <v>13746.196100000001</v>
      </c>
      <c r="N14" s="24">
        <v>17300.128339999996</v>
      </c>
      <c r="O14" s="17"/>
      <c r="P14" s="26">
        <f t="shared" si="0"/>
        <v>172964.32932299998</v>
      </c>
      <c r="Q14" s="41"/>
    </row>
    <row r="15" spans="1:17" ht="21" customHeight="1">
      <c r="A15" s="44" t="s">
        <v>26</v>
      </c>
      <c r="B15" s="45"/>
      <c r="C15" s="20">
        <v>402.23498999999998</v>
      </c>
      <c r="D15" s="23">
        <v>335.80012000000005</v>
      </c>
      <c r="E15" s="24">
        <v>362.78584000000001</v>
      </c>
      <c r="F15" s="24">
        <v>162.64809999999989</v>
      </c>
      <c r="G15" s="24">
        <v>208.33598000000006</v>
      </c>
      <c r="H15" s="24">
        <v>237.40490999999997</v>
      </c>
      <c r="I15" s="24">
        <v>252.58369999999991</v>
      </c>
      <c r="J15" s="24">
        <v>261.9685800000002</v>
      </c>
      <c r="K15" s="24">
        <v>355.12381000000005</v>
      </c>
      <c r="L15" s="24">
        <v>133.09886000000006</v>
      </c>
      <c r="M15" s="24">
        <v>219.22458999999981</v>
      </c>
      <c r="N15" s="24">
        <v>297.75892000000022</v>
      </c>
      <c r="O15" s="17"/>
      <c r="P15" s="26">
        <f t="shared" si="0"/>
        <v>3228.9684000000002</v>
      </c>
      <c r="Q15" s="41"/>
    </row>
    <row r="16" spans="1:17" ht="21" customHeight="1">
      <c r="A16" s="44" t="s">
        <v>27</v>
      </c>
      <c r="B16" s="45"/>
      <c r="C16" s="20">
        <v>56194.473785000002</v>
      </c>
      <c r="D16" s="23">
        <v>54458.055318000006</v>
      </c>
      <c r="E16" s="24">
        <v>60298.50262699998</v>
      </c>
      <c r="F16" s="24">
        <v>56267.157259000029</v>
      </c>
      <c r="G16" s="24">
        <v>66357.093254999985</v>
      </c>
      <c r="H16" s="24">
        <v>65776.453391999996</v>
      </c>
      <c r="I16" s="24">
        <v>103445.811736</v>
      </c>
      <c r="J16" s="24">
        <v>155595.11192900006</v>
      </c>
      <c r="K16" s="24">
        <v>167332.28869899991</v>
      </c>
      <c r="L16" s="24">
        <v>122460.45917000005</v>
      </c>
      <c r="M16" s="24">
        <v>145071.00450799987</v>
      </c>
      <c r="N16" s="24">
        <v>156508.670744</v>
      </c>
      <c r="O16" s="17"/>
      <c r="P16" s="26">
        <f t="shared" si="0"/>
        <v>1209765.0824219999</v>
      </c>
      <c r="Q16" s="41"/>
    </row>
    <row r="17" spans="1:17" ht="21" customHeight="1">
      <c r="A17" s="44" t="s">
        <v>28</v>
      </c>
      <c r="B17" s="45"/>
      <c r="C17" s="20">
        <v>17934.817059000001</v>
      </c>
      <c r="D17" s="23">
        <v>21994.49102999999</v>
      </c>
      <c r="E17" s="24">
        <v>21721.132520000006</v>
      </c>
      <c r="F17" s="24">
        <v>25671.407470000006</v>
      </c>
      <c r="G17" s="24">
        <v>24493.558520000006</v>
      </c>
      <c r="H17" s="24">
        <v>21062.564509999997</v>
      </c>
      <c r="I17" s="24">
        <v>135.17204099998344</v>
      </c>
      <c r="J17" s="24">
        <v>183.45112100002007</v>
      </c>
      <c r="K17" s="24">
        <v>166.26335200000904</v>
      </c>
      <c r="L17" s="24">
        <v>135.36074999999255</v>
      </c>
      <c r="M17" s="24">
        <v>118.0293899999815</v>
      </c>
      <c r="N17" s="24">
        <v>109.00675000000047</v>
      </c>
      <c r="O17" s="17"/>
      <c r="P17" s="26">
        <f t="shared" si="0"/>
        <v>133725.25451299999</v>
      </c>
      <c r="Q17" s="41"/>
    </row>
    <row r="18" spans="1:17" ht="21" customHeight="1">
      <c r="A18" s="44" t="s">
        <v>29</v>
      </c>
      <c r="B18" s="45"/>
      <c r="C18" s="20">
        <v>90160.611781</v>
      </c>
      <c r="D18" s="23">
        <v>80935.753358000002</v>
      </c>
      <c r="E18" s="24">
        <v>87438.721907999978</v>
      </c>
      <c r="F18" s="24">
        <v>89210.851678000094</v>
      </c>
      <c r="G18" s="24">
        <v>85261.840451999917</v>
      </c>
      <c r="H18" s="24">
        <v>90318.431570000015</v>
      </c>
      <c r="I18" s="24">
        <v>90123.011340000026</v>
      </c>
      <c r="J18" s="24">
        <v>90219.470684999949</v>
      </c>
      <c r="K18" s="24">
        <v>94774.640669999993</v>
      </c>
      <c r="L18" s="24">
        <v>66837.907950000023</v>
      </c>
      <c r="M18" s="24">
        <v>84505.252499999944</v>
      </c>
      <c r="N18" s="24">
        <v>95762.621884000022</v>
      </c>
      <c r="O18" s="17"/>
      <c r="P18" s="26">
        <f t="shared" si="0"/>
        <v>1045549.115776</v>
      </c>
      <c r="Q18" s="41"/>
    </row>
    <row r="19" spans="1:17" ht="21" customHeight="1">
      <c r="A19" s="44" t="s">
        <v>30</v>
      </c>
      <c r="B19" s="45"/>
      <c r="C19" s="20">
        <v>184123.555953</v>
      </c>
      <c r="D19" s="23">
        <v>171100.94140700003</v>
      </c>
      <c r="E19" s="24">
        <v>185258.64348999993</v>
      </c>
      <c r="F19" s="24">
        <v>193330.93279300001</v>
      </c>
      <c r="G19" s="24">
        <v>211607.75909499999</v>
      </c>
      <c r="H19" s="24">
        <v>184612.11540000001</v>
      </c>
      <c r="I19" s="24">
        <v>73504.402153000003</v>
      </c>
      <c r="J19" s="24">
        <v>74416.160221999977</v>
      </c>
      <c r="K19" s="24">
        <v>79755.788560000015</v>
      </c>
      <c r="L19" s="24">
        <v>56161.570820000023</v>
      </c>
      <c r="M19" s="24">
        <v>62776.642914999975</v>
      </c>
      <c r="N19" s="24">
        <v>65342.351800000062</v>
      </c>
      <c r="O19" s="17"/>
      <c r="P19" s="26">
        <f t="shared" si="0"/>
        <v>1541990.864608</v>
      </c>
      <c r="Q19" s="41"/>
    </row>
    <row r="20" spans="1:17" ht="21" customHeight="1">
      <c r="A20" s="44" t="s">
        <v>31</v>
      </c>
      <c r="B20" s="45"/>
      <c r="C20" s="20">
        <v>81.637840000000011</v>
      </c>
      <c r="D20" s="23">
        <v>66.067149999999998</v>
      </c>
      <c r="E20" s="24">
        <v>71.020999999999987</v>
      </c>
      <c r="F20" s="24">
        <v>71.569830000000053</v>
      </c>
      <c r="G20" s="24">
        <v>61.95038999999997</v>
      </c>
      <c r="H20" s="24">
        <v>62.562799999999925</v>
      </c>
      <c r="I20" s="24">
        <v>68.473110000000077</v>
      </c>
      <c r="J20" s="24">
        <v>171.48664000000002</v>
      </c>
      <c r="K20" s="24">
        <v>173.0380899999999</v>
      </c>
      <c r="L20" s="24">
        <v>41.979650000000106</v>
      </c>
      <c r="M20" s="24">
        <v>54.879439999999931</v>
      </c>
      <c r="N20" s="24">
        <v>73.448770000000081</v>
      </c>
      <c r="O20" s="17"/>
      <c r="P20" s="26">
        <f t="shared" si="0"/>
        <v>998.11471000000006</v>
      </c>
      <c r="Q20" s="41"/>
    </row>
    <row r="21" spans="1:17" ht="21" customHeight="1">
      <c r="A21" s="44" t="s">
        <v>32</v>
      </c>
      <c r="B21" s="45"/>
      <c r="C21" s="20">
        <v>661748.838169</v>
      </c>
      <c r="D21" s="23">
        <v>618561.77014400007</v>
      </c>
      <c r="E21" s="24">
        <v>674497.46544499998</v>
      </c>
      <c r="F21" s="24">
        <v>696110.48140799999</v>
      </c>
      <c r="G21" s="24">
        <v>700936.43492900021</v>
      </c>
      <c r="H21" s="24">
        <v>655567.56450699968</v>
      </c>
      <c r="I21" s="24">
        <v>576666.14572099969</v>
      </c>
      <c r="J21" s="24">
        <v>675229.89467200078</v>
      </c>
      <c r="K21" s="24">
        <v>755812.08158999961</v>
      </c>
      <c r="L21" s="24">
        <v>450604.07704500016</v>
      </c>
      <c r="M21" s="24">
        <v>560710.63266899996</v>
      </c>
      <c r="N21" s="24">
        <v>629455.62620399985</v>
      </c>
      <c r="O21" s="17"/>
      <c r="P21" s="26">
        <f t="shared" si="0"/>
        <v>7655901.012503</v>
      </c>
      <c r="Q21" s="41"/>
    </row>
    <row r="22" spans="1:17" ht="21" customHeight="1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ht="21" customHeight="1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ht="21" customHeight="1">
      <c r="A24" s="7" t="s">
        <v>39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7"/>
      <c r="P24" s="18" t="s">
        <v>1</v>
      </c>
      <c r="Q24" s="18"/>
    </row>
    <row r="25" spans="1:17" ht="21" customHeight="1">
      <c r="A25" s="50" t="s">
        <v>2</v>
      </c>
      <c r="B25" s="51"/>
      <c r="C25" s="56" t="s">
        <v>40</v>
      </c>
      <c r="D25" s="57"/>
      <c r="E25" s="57"/>
      <c r="F25" s="57"/>
      <c r="G25" s="57"/>
      <c r="H25" s="57"/>
      <c r="I25" s="57"/>
      <c r="J25" s="57"/>
      <c r="K25" s="58"/>
      <c r="L25" s="56" t="s">
        <v>41</v>
      </c>
      <c r="M25" s="57"/>
      <c r="N25" s="58"/>
      <c r="O25" s="17"/>
      <c r="P25" s="72" t="s">
        <v>3</v>
      </c>
      <c r="Q25" s="40"/>
    </row>
    <row r="26" spans="1:17" ht="21" customHeight="1">
      <c r="A26" s="48" t="s">
        <v>4</v>
      </c>
      <c r="B26" s="49"/>
      <c r="C26" s="19" t="s">
        <v>5</v>
      </c>
      <c r="D26" s="38" t="s">
        <v>6</v>
      </c>
      <c r="E26" s="38" t="s">
        <v>7</v>
      </c>
      <c r="F26" s="38" t="s">
        <v>8</v>
      </c>
      <c r="G26" s="38" t="s">
        <v>9</v>
      </c>
      <c r="H26" s="38" t="s">
        <v>10</v>
      </c>
      <c r="I26" s="38" t="s">
        <v>11</v>
      </c>
      <c r="J26" s="38" t="s">
        <v>12</v>
      </c>
      <c r="K26" s="38" t="s">
        <v>13</v>
      </c>
      <c r="L26" s="38" t="s">
        <v>14</v>
      </c>
      <c r="M26" s="38" t="s">
        <v>15</v>
      </c>
      <c r="N26" s="38" t="s">
        <v>16</v>
      </c>
      <c r="O26" s="17"/>
      <c r="P26" s="72"/>
      <c r="Q26" s="40"/>
    </row>
    <row r="27" spans="1:17" ht="21" customHeight="1">
      <c r="A27" s="44" t="s">
        <v>17</v>
      </c>
      <c r="B27" s="45"/>
      <c r="C27" s="20">
        <v>34411.38779500001</v>
      </c>
      <c r="D27" s="23">
        <v>25061.669093999997</v>
      </c>
      <c r="E27" s="24">
        <v>25346.439036000003</v>
      </c>
      <c r="F27" s="24">
        <v>25614.42369299999</v>
      </c>
      <c r="G27" s="24">
        <v>22431.684870000012</v>
      </c>
      <c r="H27" s="24">
        <v>26048.869180999958</v>
      </c>
      <c r="I27" s="24">
        <v>34396.807723000034</v>
      </c>
      <c r="J27" s="24">
        <v>42030.459413000004</v>
      </c>
      <c r="K27" s="24">
        <v>55508.30260299996</v>
      </c>
      <c r="L27" s="24">
        <v>23448.0157910001</v>
      </c>
      <c r="M27" s="24">
        <v>30088.312137999863</v>
      </c>
      <c r="N27" s="24">
        <v>32000.830468000029</v>
      </c>
      <c r="O27" s="17"/>
      <c r="P27" s="26">
        <f>SUM(C27:N27)</f>
        <v>376387.20180499996</v>
      </c>
      <c r="Q27" s="41"/>
    </row>
    <row r="28" spans="1:17" ht="21" customHeight="1">
      <c r="A28" s="44" t="s">
        <v>18</v>
      </c>
      <c r="B28" s="45"/>
      <c r="C28" s="20">
        <v>1837.3539999999998</v>
      </c>
      <c r="D28" s="23">
        <v>1437.7343999999998</v>
      </c>
      <c r="E28" s="24">
        <v>1380.6050000000005</v>
      </c>
      <c r="F28" s="24">
        <v>1506.8200999999999</v>
      </c>
      <c r="G28" s="24">
        <v>1237.4408100000001</v>
      </c>
      <c r="H28" s="24">
        <v>1263.9867999999997</v>
      </c>
      <c r="I28" s="24">
        <v>1692.6132000000016</v>
      </c>
      <c r="J28" s="24">
        <v>1502.2660000000014</v>
      </c>
      <c r="K28" s="24">
        <v>2105.1085999999959</v>
      </c>
      <c r="L28" s="24">
        <v>1055.9235000000008</v>
      </c>
      <c r="M28" s="24">
        <v>1333.5588000000007</v>
      </c>
      <c r="N28" s="24">
        <v>1518.1652000000013</v>
      </c>
      <c r="O28" s="17"/>
      <c r="P28" s="26">
        <f t="shared" ref="P28:P42" si="1">SUM(C28:N28)</f>
        <v>17871.576410000001</v>
      </c>
      <c r="Q28" s="41"/>
    </row>
    <row r="29" spans="1:17" ht="21" customHeight="1">
      <c r="A29" s="54" t="s">
        <v>37</v>
      </c>
      <c r="B29" s="55"/>
      <c r="C29" s="20">
        <v>27813.218930000003</v>
      </c>
      <c r="D29" s="23">
        <v>22499.294559999995</v>
      </c>
      <c r="E29" s="24">
        <v>21622.789019999997</v>
      </c>
      <c r="F29" s="24">
        <v>24128.858570000011</v>
      </c>
      <c r="G29" s="24">
        <v>20637.207509999978</v>
      </c>
      <c r="H29" s="24">
        <v>20746.514590000021</v>
      </c>
      <c r="I29" s="24">
        <v>21993.88453000001</v>
      </c>
      <c r="J29" s="24">
        <v>23134.439890000009</v>
      </c>
      <c r="K29" s="24">
        <v>24537.710829999967</v>
      </c>
      <c r="L29" s="24">
        <v>16761.17624000003</v>
      </c>
      <c r="M29" s="24">
        <v>18993.819479999947</v>
      </c>
      <c r="N29" s="24">
        <v>21892.650330000033</v>
      </c>
      <c r="O29" s="17"/>
      <c r="P29" s="26">
        <f t="shared" si="1"/>
        <v>264761.56448</v>
      </c>
      <c r="Q29" s="41"/>
    </row>
    <row r="30" spans="1:17" ht="21" customHeight="1">
      <c r="A30" s="54" t="s">
        <v>38</v>
      </c>
      <c r="B30" s="55"/>
      <c r="C30" s="20">
        <v>34195.179319999996</v>
      </c>
      <c r="D30" s="23">
        <v>25727.290700000005</v>
      </c>
      <c r="E30" s="24">
        <v>27883.687170000012</v>
      </c>
      <c r="F30" s="24">
        <v>31200.766894999979</v>
      </c>
      <c r="G30" s="24">
        <v>23734.671654999998</v>
      </c>
      <c r="H30" s="24">
        <v>26772.124439999985</v>
      </c>
      <c r="I30" s="24">
        <v>31647.490960000025</v>
      </c>
      <c r="J30" s="24">
        <v>34302.121400000004</v>
      </c>
      <c r="K30" s="24">
        <v>39762.029309999984</v>
      </c>
      <c r="L30" s="24">
        <v>20783.465660000045</v>
      </c>
      <c r="M30" s="24">
        <v>26901.277479999932</v>
      </c>
      <c r="N30" s="24">
        <v>29966.481385999999</v>
      </c>
      <c r="O30" s="17"/>
      <c r="P30" s="26">
        <f t="shared" si="1"/>
        <v>352876.58637599996</v>
      </c>
      <c r="Q30" s="41"/>
    </row>
    <row r="31" spans="1:17" ht="21" customHeight="1">
      <c r="A31" s="44" t="s">
        <v>21</v>
      </c>
      <c r="B31" s="45"/>
      <c r="C31" s="20">
        <v>8577.0974900000001</v>
      </c>
      <c r="D31" s="23">
        <v>7004.6871799999972</v>
      </c>
      <c r="E31" s="24">
        <v>6962.6797100000003</v>
      </c>
      <c r="F31" s="24">
        <v>8418.1238800000028</v>
      </c>
      <c r="G31" s="24">
        <v>6595.805470000003</v>
      </c>
      <c r="H31" s="24">
        <v>7462.6456099999923</v>
      </c>
      <c r="I31" s="24">
        <v>8620.9343500000105</v>
      </c>
      <c r="J31" s="24">
        <v>9390.5051699999967</v>
      </c>
      <c r="K31" s="24">
        <v>9268.7911300000123</v>
      </c>
      <c r="L31" s="24">
        <v>6156.8607499999925</v>
      </c>
      <c r="M31" s="24">
        <v>6654.0495700000029</v>
      </c>
      <c r="N31" s="24">
        <v>7745.5598999999929</v>
      </c>
      <c r="O31" s="17"/>
      <c r="P31" s="26">
        <f t="shared" si="1"/>
        <v>92857.740210000004</v>
      </c>
      <c r="Q31" s="41"/>
    </row>
    <row r="32" spans="1:17" ht="21" customHeight="1">
      <c r="A32" s="44" t="s">
        <v>22</v>
      </c>
      <c r="B32" s="45"/>
      <c r="C32" s="20">
        <v>207438.99432699996</v>
      </c>
      <c r="D32" s="23">
        <v>196689.6216150001</v>
      </c>
      <c r="E32" s="24">
        <v>199840.53127199993</v>
      </c>
      <c r="F32" s="24">
        <v>251322.79285500001</v>
      </c>
      <c r="G32" s="24">
        <v>207085.43269000016</v>
      </c>
      <c r="H32" s="24">
        <v>176899.68810899998</v>
      </c>
      <c r="I32" s="24">
        <v>204950.65094499988</v>
      </c>
      <c r="J32" s="24">
        <v>203793.12653500005</v>
      </c>
      <c r="K32" s="24">
        <v>244428.10284299986</v>
      </c>
      <c r="L32" s="24">
        <v>137668.72805300006</v>
      </c>
      <c r="M32" s="24">
        <v>166255.21846400038</v>
      </c>
      <c r="N32" s="24">
        <v>225618.849642999</v>
      </c>
      <c r="O32" s="17"/>
      <c r="P32" s="26">
        <f t="shared" si="1"/>
        <v>2421991.7373509994</v>
      </c>
      <c r="Q32" s="41"/>
    </row>
    <row r="33" spans="1:17" ht="21" customHeight="1">
      <c r="A33" s="44" t="s">
        <v>23</v>
      </c>
      <c r="B33" s="45"/>
      <c r="C33" s="20">
        <v>10006.762219999999</v>
      </c>
      <c r="D33" s="23">
        <v>6925.4116550000017</v>
      </c>
      <c r="E33" s="24">
        <v>7174.5036529999961</v>
      </c>
      <c r="F33" s="24">
        <v>8057.3588600000039</v>
      </c>
      <c r="G33" s="24">
        <v>6933.183219999999</v>
      </c>
      <c r="H33" s="24">
        <v>7624.227114999987</v>
      </c>
      <c r="I33" s="24">
        <v>9821.5943390000102</v>
      </c>
      <c r="J33" s="24">
        <v>9962.2737799999959</v>
      </c>
      <c r="K33" s="24">
        <v>11198.548150000031</v>
      </c>
      <c r="L33" s="24">
        <v>6794.1916749999655</v>
      </c>
      <c r="M33" s="24">
        <v>8127.3264750000089</v>
      </c>
      <c r="N33" s="24">
        <v>8456.3118449999893</v>
      </c>
      <c r="O33" s="17"/>
      <c r="P33" s="26">
        <f t="shared" si="1"/>
        <v>101081.69298699999</v>
      </c>
      <c r="Q33" s="41"/>
    </row>
    <row r="34" spans="1:17" ht="21" customHeight="1">
      <c r="A34" s="44" t="s">
        <v>24</v>
      </c>
      <c r="B34" s="45"/>
      <c r="C34" s="20">
        <v>599.27443000000005</v>
      </c>
      <c r="D34" s="23">
        <v>627.77832999999998</v>
      </c>
      <c r="E34" s="24">
        <v>663.12152000000015</v>
      </c>
      <c r="F34" s="24">
        <v>777.37815000000001</v>
      </c>
      <c r="G34" s="24">
        <v>637.8298649999997</v>
      </c>
      <c r="H34" s="24">
        <v>539.54511500000035</v>
      </c>
      <c r="I34" s="24">
        <v>832.78078000000005</v>
      </c>
      <c r="J34" s="24">
        <v>1052.1198050000003</v>
      </c>
      <c r="K34" s="24">
        <v>1034.1913750000012</v>
      </c>
      <c r="L34" s="24">
        <v>565.56688499999836</v>
      </c>
      <c r="M34" s="24">
        <v>555.56481499999882</v>
      </c>
      <c r="N34" s="24">
        <v>835.72300999999879</v>
      </c>
      <c r="O34" s="17"/>
      <c r="P34" s="26">
        <f t="shared" si="1"/>
        <v>8720.8740799999978</v>
      </c>
      <c r="Q34" s="41"/>
    </row>
    <row r="35" spans="1:17" ht="21" customHeight="1">
      <c r="A35" s="44" t="s">
        <v>25</v>
      </c>
      <c r="B35" s="45"/>
      <c r="C35" s="20">
        <v>12705.158959999999</v>
      </c>
      <c r="D35" s="23">
        <v>14099.136070000002</v>
      </c>
      <c r="E35" s="24">
        <v>14556.669860000002</v>
      </c>
      <c r="F35" s="24">
        <v>15258.860734999987</v>
      </c>
      <c r="G35" s="24">
        <v>13939.819210000009</v>
      </c>
      <c r="H35" s="24">
        <v>13829.704968999999</v>
      </c>
      <c r="I35" s="24">
        <v>15552.871090000001</v>
      </c>
      <c r="J35" s="24">
        <v>16027.231360000005</v>
      </c>
      <c r="K35" s="24">
        <v>18234.363949999999</v>
      </c>
      <c r="L35" s="24">
        <v>10164.142892000003</v>
      </c>
      <c r="M35" s="24">
        <v>12483.097681000014</v>
      </c>
      <c r="N35" s="24">
        <v>14612.863204999972</v>
      </c>
      <c r="O35" s="17"/>
      <c r="P35" s="26">
        <f t="shared" si="1"/>
        <v>171463.91998199999</v>
      </c>
      <c r="Q35" s="41"/>
    </row>
    <row r="36" spans="1:17" ht="21" customHeight="1">
      <c r="A36" s="44" t="s">
        <v>26</v>
      </c>
      <c r="B36" s="45"/>
      <c r="C36" s="20">
        <v>392.34978000000001</v>
      </c>
      <c r="D36" s="23">
        <v>326.15478000000007</v>
      </c>
      <c r="E36" s="24">
        <v>310.23672999999985</v>
      </c>
      <c r="F36" s="24">
        <v>202.90186000000017</v>
      </c>
      <c r="G36" s="24">
        <v>154.98309999999992</v>
      </c>
      <c r="H36" s="24">
        <v>198.25049999999987</v>
      </c>
      <c r="I36" s="24">
        <v>359.49390000000017</v>
      </c>
      <c r="J36" s="24">
        <v>223.67923999999971</v>
      </c>
      <c r="K36" s="24">
        <v>301.78208000000041</v>
      </c>
      <c r="L36" s="24">
        <v>139.12090000000035</v>
      </c>
      <c r="M36" s="24">
        <v>184.37252999999919</v>
      </c>
      <c r="N36" s="24">
        <v>242.31340999999975</v>
      </c>
      <c r="O36" s="17"/>
      <c r="P36" s="26">
        <f t="shared" si="1"/>
        <v>3035.6388099999995</v>
      </c>
      <c r="Q36" s="41"/>
    </row>
    <row r="37" spans="1:17" ht="21" customHeight="1">
      <c r="A37" s="44" t="s">
        <v>27</v>
      </c>
      <c r="B37" s="45"/>
      <c r="C37" s="20">
        <v>167047.23134299999</v>
      </c>
      <c r="D37" s="23">
        <v>150952.93896199999</v>
      </c>
      <c r="E37" s="24">
        <v>162461.4182190001</v>
      </c>
      <c r="F37" s="24">
        <v>174540.93522299983</v>
      </c>
      <c r="G37" s="24">
        <v>162194.08681300003</v>
      </c>
      <c r="H37" s="24">
        <v>155832.13483900006</v>
      </c>
      <c r="I37" s="24">
        <v>150954.66564599972</v>
      </c>
      <c r="J37" s="24">
        <v>150957.54087900021</v>
      </c>
      <c r="K37" s="24">
        <v>169808.23454700015</v>
      </c>
      <c r="L37" s="24">
        <v>119566.63835599972</v>
      </c>
      <c r="M37" s="24">
        <v>148943.97191900015</v>
      </c>
      <c r="N37" s="24">
        <v>173542.39384200028</v>
      </c>
      <c r="O37" s="17"/>
      <c r="P37" s="26">
        <f t="shared" si="1"/>
        <v>1886802.1905880002</v>
      </c>
      <c r="Q37" s="41"/>
    </row>
    <row r="38" spans="1:17" ht="21" customHeight="1">
      <c r="A38" s="44" t="s">
        <v>28</v>
      </c>
      <c r="B38" s="45"/>
      <c r="C38" s="20">
        <v>134.52676999999997</v>
      </c>
      <c r="D38" s="23">
        <v>129.72631000000004</v>
      </c>
      <c r="E38" s="24">
        <v>156.45232699999997</v>
      </c>
      <c r="F38" s="24">
        <v>217.27210299999984</v>
      </c>
      <c r="G38" s="24">
        <v>99.181500000000028</v>
      </c>
      <c r="H38" s="24">
        <v>116.70580000000029</v>
      </c>
      <c r="I38" s="24">
        <v>196.71007999999995</v>
      </c>
      <c r="J38" s="24">
        <v>170.35860999999977</v>
      </c>
      <c r="K38" s="24">
        <v>150.49408900000003</v>
      </c>
      <c r="L38" s="24">
        <v>144.4457759999998</v>
      </c>
      <c r="M38" s="24">
        <v>142.89668500000016</v>
      </c>
      <c r="N38" s="24">
        <v>134.28227000000038</v>
      </c>
      <c r="O38" s="17"/>
      <c r="P38" s="26">
        <f t="shared" si="1"/>
        <v>1793.0523200000002</v>
      </c>
      <c r="Q38" s="41"/>
    </row>
    <row r="39" spans="1:17" ht="21" customHeight="1">
      <c r="A39" s="44" t="s">
        <v>29</v>
      </c>
      <c r="B39" s="45"/>
      <c r="C39" s="20">
        <v>97401.65897400002</v>
      </c>
      <c r="D39" s="23">
        <v>95546.140185999975</v>
      </c>
      <c r="E39" s="24">
        <v>84662.014945000003</v>
      </c>
      <c r="F39" s="24">
        <v>103679.692025</v>
      </c>
      <c r="G39" s="24">
        <v>93505.199593000056</v>
      </c>
      <c r="H39" s="24">
        <v>97667.405413999863</v>
      </c>
      <c r="I39" s="24">
        <v>95791.515342000057</v>
      </c>
      <c r="J39" s="24">
        <v>96461.42964300001</v>
      </c>
      <c r="K39" s="24">
        <v>99902.76539299998</v>
      </c>
      <c r="L39" s="24">
        <v>81448.259768999997</v>
      </c>
      <c r="M39" s="24">
        <v>88794.885090000113</v>
      </c>
      <c r="N39" s="24">
        <v>107768.31551399943</v>
      </c>
      <c r="O39" s="17"/>
      <c r="P39" s="26">
        <f t="shared" si="1"/>
        <v>1142629.2818879995</v>
      </c>
      <c r="Q39" s="41"/>
    </row>
    <row r="40" spans="1:17" ht="21" customHeight="1">
      <c r="A40" s="44" t="s">
        <v>30</v>
      </c>
      <c r="B40" s="45"/>
      <c r="C40" s="20">
        <v>79252.535559999975</v>
      </c>
      <c r="D40" s="23">
        <v>65432.766555000053</v>
      </c>
      <c r="E40" s="24">
        <v>69097.104049999965</v>
      </c>
      <c r="F40" s="24">
        <v>82659.335818000021</v>
      </c>
      <c r="G40" s="24">
        <v>71822.199351999967</v>
      </c>
      <c r="H40" s="24">
        <v>69885.260575000022</v>
      </c>
      <c r="I40" s="24">
        <v>72424.498571000004</v>
      </c>
      <c r="J40" s="24">
        <v>73542.904580999864</v>
      </c>
      <c r="K40" s="24">
        <v>74320.648842000053</v>
      </c>
      <c r="L40" s="24">
        <v>56951.186777000083</v>
      </c>
      <c r="M40" s="24">
        <v>64140.616446000058</v>
      </c>
      <c r="N40" s="24">
        <v>74395.966866999748</v>
      </c>
      <c r="O40" s="17"/>
      <c r="P40" s="26">
        <f t="shared" si="1"/>
        <v>853925.02399399981</v>
      </c>
      <c r="Q40" s="41"/>
    </row>
    <row r="41" spans="1:17" ht="21" customHeight="1">
      <c r="A41" s="44" t="s">
        <v>31</v>
      </c>
      <c r="B41" s="45"/>
      <c r="C41" s="20">
        <v>89.096180000000004</v>
      </c>
      <c r="D41" s="23">
        <v>61.638679999999994</v>
      </c>
      <c r="E41" s="24">
        <v>61.042540000000031</v>
      </c>
      <c r="F41" s="24">
        <v>76.969549999999941</v>
      </c>
      <c r="G41" s="24">
        <v>65.980420000000038</v>
      </c>
      <c r="H41" s="24">
        <v>57.50213999999994</v>
      </c>
      <c r="I41" s="24">
        <v>69.535869999999989</v>
      </c>
      <c r="J41" s="24">
        <v>167.6308200000002</v>
      </c>
      <c r="K41" s="24">
        <v>168.27042999999981</v>
      </c>
      <c r="L41" s="24">
        <v>49.58531000000005</v>
      </c>
      <c r="M41" s="24">
        <v>62.562779999999862</v>
      </c>
      <c r="N41" s="24">
        <v>70.190640000000144</v>
      </c>
      <c r="O41" s="17"/>
      <c r="P41" s="26">
        <f t="shared" si="1"/>
        <v>1000.00536</v>
      </c>
      <c r="Q41" s="41"/>
    </row>
    <row r="42" spans="1:17" ht="21" customHeight="1">
      <c r="A42" s="44" t="s">
        <v>32</v>
      </c>
      <c r="B42" s="45"/>
      <c r="C42" s="20">
        <v>681901.82607900014</v>
      </c>
      <c r="D42" s="23">
        <v>612521.98907700006</v>
      </c>
      <c r="E42" s="24">
        <v>622179.29505199962</v>
      </c>
      <c r="F42" s="24">
        <v>727662.49031700031</v>
      </c>
      <c r="G42" s="24">
        <v>631074.7060779999</v>
      </c>
      <c r="H42" s="24">
        <v>604944.56519699981</v>
      </c>
      <c r="I42" s="24">
        <v>649306.04732599948</v>
      </c>
      <c r="J42" s="24">
        <v>662718.08712600078</v>
      </c>
      <c r="K42" s="24">
        <v>750729.34417199902</v>
      </c>
      <c r="L42" s="24">
        <v>481697.30833400041</v>
      </c>
      <c r="M42" s="24">
        <v>573661.53035299946</v>
      </c>
      <c r="N42" s="24">
        <v>698800.89753000066</v>
      </c>
      <c r="O42" s="17"/>
      <c r="P42" s="26">
        <f t="shared" si="1"/>
        <v>7697198.0866409997</v>
      </c>
      <c r="Q42" s="41"/>
    </row>
    <row r="43" spans="1:17" ht="21" customHeight="1">
      <c r="O43" s="17"/>
      <c r="P43" s="17"/>
      <c r="Q43" s="17"/>
    </row>
    <row r="44" spans="1:17" ht="21" customHeight="1">
      <c r="O44" s="17"/>
      <c r="P44" s="17"/>
      <c r="Q44" s="17"/>
    </row>
    <row r="45" spans="1:17" ht="21" customHeight="1">
      <c r="A45" s="7" t="s">
        <v>42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17"/>
      <c r="P45" s="18" t="s">
        <v>1</v>
      </c>
      <c r="Q45" s="18"/>
    </row>
    <row r="46" spans="1:17" ht="21" customHeight="1">
      <c r="A46" s="50" t="s">
        <v>2</v>
      </c>
      <c r="B46" s="51"/>
      <c r="C46" s="56" t="s">
        <v>43</v>
      </c>
      <c r="D46" s="57"/>
      <c r="E46" s="57"/>
      <c r="F46" s="57"/>
      <c r="G46" s="57"/>
      <c r="H46" s="57"/>
      <c r="I46" s="57"/>
      <c r="J46" s="57"/>
      <c r="K46" s="58"/>
      <c r="L46" s="56" t="s">
        <v>44</v>
      </c>
      <c r="M46" s="57"/>
      <c r="N46" s="58"/>
      <c r="O46" s="17"/>
      <c r="P46" s="72" t="s">
        <v>3</v>
      </c>
      <c r="Q46" s="40"/>
    </row>
    <row r="47" spans="1:17" ht="21" customHeight="1">
      <c r="A47" s="48" t="s">
        <v>4</v>
      </c>
      <c r="B47" s="49"/>
      <c r="C47" s="19" t="s">
        <v>5</v>
      </c>
      <c r="D47" s="19" t="s">
        <v>6</v>
      </c>
      <c r="E47" s="19" t="s">
        <v>7</v>
      </c>
      <c r="F47" s="19" t="s">
        <v>8</v>
      </c>
      <c r="G47" s="38" t="s">
        <v>9</v>
      </c>
      <c r="H47" s="38" t="s">
        <v>10</v>
      </c>
      <c r="I47" s="38" t="s">
        <v>11</v>
      </c>
      <c r="J47" s="38" t="s">
        <v>12</v>
      </c>
      <c r="K47" s="38" t="s">
        <v>13</v>
      </c>
      <c r="L47" s="38" t="s">
        <v>14</v>
      </c>
      <c r="M47" s="38" t="s">
        <v>15</v>
      </c>
      <c r="N47" s="38" t="s">
        <v>16</v>
      </c>
      <c r="O47" s="17"/>
      <c r="P47" s="72"/>
      <c r="Q47" s="40"/>
    </row>
    <row r="48" spans="1:17" ht="21" customHeight="1">
      <c r="A48" s="44" t="s">
        <v>17</v>
      </c>
      <c r="B48" s="45"/>
      <c r="C48" s="20">
        <v>33491.633996999997</v>
      </c>
      <c r="D48" s="22">
        <v>24192.969515999997</v>
      </c>
      <c r="E48" s="24">
        <v>25593.262034000014</v>
      </c>
      <c r="F48" s="24">
        <v>24797.715051000006</v>
      </c>
      <c r="G48" s="24">
        <v>21635.360366999972</v>
      </c>
      <c r="H48" s="24">
        <v>30899.028633000009</v>
      </c>
      <c r="I48" s="24">
        <v>30205.149875000003</v>
      </c>
      <c r="J48" s="24">
        <v>38605.94857800001</v>
      </c>
      <c r="K48" s="24">
        <v>53521.894423999998</v>
      </c>
      <c r="L48" s="24">
        <v>22506.866090999974</v>
      </c>
      <c r="M48" s="24">
        <v>27978.40089400002</v>
      </c>
      <c r="N48" s="24">
        <v>30795.847537000023</v>
      </c>
      <c r="O48" s="17"/>
      <c r="P48" s="26">
        <f>SUM(C48:N48)</f>
        <v>364224.07699700003</v>
      </c>
      <c r="Q48" s="41"/>
    </row>
    <row r="49" spans="1:17" ht="21" customHeight="1">
      <c r="A49" s="44" t="s">
        <v>18</v>
      </c>
      <c r="B49" s="45"/>
      <c r="C49" s="20">
        <v>1865.7486499999998</v>
      </c>
      <c r="D49" s="22">
        <v>1369.3602499999995</v>
      </c>
      <c r="E49" s="24">
        <v>1351.0385000000006</v>
      </c>
      <c r="F49" s="24">
        <v>1522.7217000000019</v>
      </c>
      <c r="G49" s="24">
        <v>1044.3049999999985</v>
      </c>
      <c r="H49" s="24">
        <v>1338.7877499999995</v>
      </c>
      <c r="I49" s="24">
        <v>1531.7803000000004</v>
      </c>
      <c r="J49" s="24">
        <v>1647.3855000000003</v>
      </c>
      <c r="K49" s="24">
        <v>1839.1896400000005</v>
      </c>
      <c r="L49" s="24">
        <v>1071.2747199999994</v>
      </c>
      <c r="M49" s="24">
        <v>1443.3859900000007</v>
      </c>
      <c r="N49" s="24">
        <v>1483.8092000000051</v>
      </c>
      <c r="O49" s="17"/>
      <c r="P49" s="26">
        <f t="shared" ref="P49:P63" si="2">SUM(C49:N49)</f>
        <v>17508.787200000006</v>
      </c>
      <c r="Q49" s="41"/>
    </row>
    <row r="50" spans="1:17" ht="21" customHeight="1">
      <c r="A50" s="54" t="s">
        <v>37</v>
      </c>
      <c r="B50" s="55"/>
      <c r="C50" s="20">
        <v>25512.421360000004</v>
      </c>
      <c r="D50" s="22">
        <v>20414.989581999991</v>
      </c>
      <c r="E50" s="24">
        <v>21434.487258000001</v>
      </c>
      <c r="F50" s="24">
        <v>22687.615529999981</v>
      </c>
      <c r="G50" s="24">
        <v>19847.524460000001</v>
      </c>
      <c r="H50" s="24">
        <v>17111.606560000015</v>
      </c>
      <c r="I50" s="24">
        <v>21288.490362000026</v>
      </c>
      <c r="J50" s="24">
        <v>18658.103849999985</v>
      </c>
      <c r="K50" s="24">
        <v>23172.118760000012</v>
      </c>
      <c r="L50" s="24">
        <v>14811.300309999962</v>
      </c>
      <c r="M50" s="24">
        <v>22302.995940000023</v>
      </c>
      <c r="N50" s="24">
        <v>28931.91923</v>
      </c>
      <c r="O50" s="17"/>
      <c r="P50" s="26">
        <f t="shared" si="2"/>
        <v>256173.573202</v>
      </c>
      <c r="Q50" s="41"/>
    </row>
    <row r="51" spans="1:17" ht="21" customHeight="1">
      <c r="A51" s="54" t="s">
        <v>38</v>
      </c>
      <c r="B51" s="55"/>
      <c r="C51" s="20">
        <v>33236.000754000001</v>
      </c>
      <c r="D51" s="22">
        <v>24752.366420999999</v>
      </c>
      <c r="E51" s="24">
        <v>27742.555511999999</v>
      </c>
      <c r="F51" s="24">
        <v>31090.033859999996</v>
      </c>
      <c r="G51" s="24">
        <v>22127.687129999991</v>
      </c>
      <c r="H51" s="24">
        <v>27157.711959999986</v>
      </c>
      <c r="I51" s="24">
        <v>31360.698158000014</v>
      </c>
      <c r="J51" s="24">
        <v>31515.186450000037</v>
      </c>
      <c r="K51" s="24">
        <v>37987.625829999946</v>
      </c>
      <c r="L51" s="24">
        <v>20634.039385000069</v>
      </c>
      <c r="M51" s="24">
        <v>27268.039370000013</v>
      </c>
      <c r="N51" s="24">
        <v>34197.959969999909</v>
      </c>
      <c r="O51" s="17"/>
      <c r="P51" s="26">
        <f t="shared" si="2"/>
        <v>349069.90479999996</v>
      </c>
      <c r="Q51" s="41"/>
    </row>
    <row r="52" spans="1:17" ht="21" customHeight="1">
      <c r="A52" s="44" t="s">
        <v>21</v>
      </c>
      <c r="B52" s="45"/>
      <c r="C52" s="20">
        <v>8452.2811899999997</v>
      </c>
      <c r="D52" s="22">
        <v>6899.4644700000026</v>
      </c>
      <c r="E52" s="24">
        <v>7510.2448899999963</v>
      </c>
      <c r="F52" s="24">
        <v>8964.3590199999962</v>
      </c>
      <c r="G52" s="24">
        <v>7348.4006299999928</v>
      </c>
      <c r="H52" s="24">
        <v>7978.7559900000197</v>
      </c>
      <c r="I52" s="24">
        <v>10414.072879999992</v>
      </c>
      <c r="J52" s="24">
        <v>9420.1422100000127</v>
      </c>
      <c r="K52" s="24">
        <v>8640.8257099999755</v>
      </c>
      <c r="L52" s="24">
        <v>4129.7211700000043</v>
      </c>
      <c r="M52" s="24">
        <v>7398.9921199999953</v>
      </c>
      <c r="N52" s="24">
        <v>7231.7811099999963</v>
      </c>
      <c r="O52" s="17"/>
      <c r="P52" s="26">
        <f t="shared" si="2"/>
        <v>94389.041389999984</v>
      </c>
      <c r="Q52" s="41"/>
    </row>
    <row r="53" spans="1:17" ht="21" customHeight="1">
      <c r="A53" s="44" t="s">
        <v>22</v>
      </c>
      <c r="B53" s="45"/>
      <c r="C53" s="20">
        <v>167001.234784</v>
      </c>
      <c r="D53" s="22">
        <v>173207.88994599992</v>
      </c>
      <c r="E53" s="24">
        <v>192652.1263720002</v>
      </c>
      <c r="F53" s="24">
        <v>249005.93952999997</v>
      </c>
      <c r="G53" s="24">
        <v>190168.26381000015</v>
      </c>
      <c r="H53" s="24">
        <v>114484.44099099981</v>
      </c>
      <c r="I53" s="24">
        <v>137375.84410800016</v>
      </c>
      <c r="J53" s="24">
        <v>110718.35933499993</v>
      </c>
      <c r="K53" s="24">
        <v>131841.78316099988</v>
      </c>
      <c r="L53" s="24">
        <v>90909.633674999932</v>
      </c>
      <c r="M53" s="24">
        <v>94168.118945999769</v>
      </c>
      <c r="N53" s="24">
        <v>616307.96045500017</v>
      </c>
      <c r="O53" s="17"/>
      <c r="P53" s="26">
        <f t="shared" si="2"/>
        <v>2267841.5951129999</v>
      </c>
      <c r="Q53" s="41"/>
    </row>
    <row r="54" spans="1:17" ht="21" customHeight="1">
      <c r="A54" s="44" t="s">
        <v>23</v>
      </c>
      <c r="B54" s="45"/>
      <c r="C54" s="20">
        <v>9596.7659849999982</v>
      </c>
      <c r="D54" s="22">
        <v>7313.6259110000028</v>
      </c>
      <c r="E54" s="24">
        <v>7672.6932909999996</v>
      </c>
      <c r="F54" s="24">
        <v>9288.2958050000052</v>
      </c>
      <c r="G54" s="24">
        <v>6466.5687599999801</v>
      </c>
      <c r="H54" s="24">
        <v>7130.3465050000159</v>
      </c>
      <c r="I54" s="24">
        <v>8878.2449349999952</v>
      </c>
      <c r="J54" s="24">
        <v>10154.621955000017</v>
      </c>
      <c r="K54" s="24">
        <v>10215.815620000008</v>
      </c>
      <c r="L54" s="24">
        <v>6366.2620899999747</v>
      </c>
      <c r="M54" s="24">
        <v>8011.3544099999999</v>
      </c>
      <c r="N54" s="24">
        <v>8750.3997950000194</v>
      </c>
      <c r="O54" s="17"/>
      <c r="P54" s="26">
        <f t="shared" si="2"/>
        <v>99844.995062000016</v>
      </c>
      <c r="Q54" s="41"/>
    </row>
    <row r="55" spans="1:17" ht="21" customHeight="1">
      <c r="A55" s="44" t="s">
        <v>24</v>
      </c>
      <c r="B55" s="45"/>
      <c r="C55" s="20">
        <v>943.93236000000002</v>
      </c>
      <c r="D55" s="22">
        <v>609.63367000000017</v>
      </c>
      <c r="E55" s="24">
        <v>557.48631499999988</v>
      </c>
      <c r="F55" s="24">
        <v>995.68875500000013</v>
      </c>
      <c r="G55" s="24">
        <v>453.64974999999959</v>
      </c>
      <c r="H55" s="24">
        <v>882.02844500000083</v>
      </c>
      <c r="I55" s="24">
        <v>785.5094399999989</v>
      </c>
      <c r="J55" s="24">
        <v>981.72157000000061</v>
      </c>
      <c r="K55" s="24">
        <v>748.07230000000163</v>
      </c>
      <c r="L55" s="24">
        <v>553.15855999999803</v>
      </c>
      <c r="M55" s="24">
        <v>898.50954000000183</v>
      </c>
      <c r="N55" s="24">
        <v>750.29342100000031</v>
      </c>
      <c r="O55" s="17"/>
      <c r="P55" s="26">
        <f t="shared" si="2"/>
        <v>9159.6841260000019</v>
      </c>
      <c r="Q55" s="41"/>
    </row>
    <row r="56" spans="1:17" ht="21" customHeight="1">
      <c r="A56" s="44" t="s">
        <v>25</v>
      </c>
      <c r="B56" s="45"/>
      <c r="C56" s="20">
        <v>14842.99813</v>
      </c>
      <c r="D56" s="22">
        <v>15057.045409999999</v>
      </c>
      <c r="E56" s="24">
        <v>15565.498059999991</v>
      </c>
      <c r="F56" s="24">
        <v>16184.642630000009</v>
      </c>
      <c r="G56" s="24">
        <v>13499.586710000003</v>
      </c>
      <c r="H56" s="24">
        <v>9838.2750250000099</v>
      </c>
      <c r="I56" s="24">
        <v>10593.183979999987</v>
      </c>
      <c r="J56" s="24">
        <v>10184.748049999995</v>
      </c>
      <c r="K56" s="24">
        <v>12924.874129999997</v>
      </c>
      <c r="L56" s="24">
        <v>7451.5971600000194</v>
      </c>
      <c r="M56" s="24">
        <v>28788.126869999978</v>
      </c>
      <c r="N56" s="24">
        <v>19304.267829999997</v>
      </c>
      <c r="O56" s="17"/>
      <c r="P56" s="26">
        <f t="shared" si="2"/>
        <v>174234.84398499998</v>
      </c>
      <c r="Q56" s="41"/>
    </row>
    <row r="57" spans="1:17" ht="21" customHeight="1">
      <c r="A57" s="44" t="s">
        <v>26</v>
      </c>
      <c r="B57" s="45"/>
      <c r="C57" s="20">
        <v>313.91286000000002</v>
      </c>
      <c r="D57" s="22">
        <v>264.01990999999987</v>
      </c>
      <c r="E57" s="24">
        <v>393.49408000000005</v>
      </c>
      <c r="F57" s="24">
        <v>210.65228999999988</v>
      </c>
      <c r="G57" s="24">
        <v>143.14796000000024</v>
      </c>
      <c r="H57" s="24">
        <v>191.83324999999991</v>
      </c>
      <c r="I57" s="24">
        <v>243.11197000000016</v>
      </c>
      <c r="J57" s="24">
        <v>233.71196999999984</v>
      </c>
      <c r="K57" s="24">
        <v>327.66034000000082</v>
      </c>
      <c r="L57" s="24">
        <v>161.74697999999944</v>
      </c>
      <c r="M57" s="24">
        <v>183.58013000000028</v>
      </c>
      <c r="N57" s="24">
        <v>261.44502999999941</v>
      </c>
      <c r="O57" s="17"/>
      <c r="P57" s="26">
        <f t="shared" si="2"/>
        <v>2928.3167699999999</v>
      </c>
      <c r="Q57" s="41"/>
    </row>
    <row r="58" spans="1:17" ht="21" customHeight="1">
      <c r="A58" s="44" t="s">
        <v>27</v>
      </c>
      <c r="B58" s="45"/>
      <c r="C58" s="20">
        <v>100860.570511</v>
      </c>
      <c r="D58" s="22">
        <v>131876.881803</v>
      </c>
      <c r="E58" s="24">
        <v>150659.48941599991</v>
      </c>
      <c r="F58" s="24">
        <v>164693.51392000011</v>
      </c>
      <c r="G58" s="24">
        <v>145012.38555999997</v>
      </c>
      <c r="H58" s="24">
        <v>102873.74860299996</v>
      </c>
      <c r="I58" s="24">
        <v>124556.66999500012</v>
      </c>
      <c r="J58" s="24">
        <v>102744.56873200007</v>
      </c>
      <c r="K58" s="24">
        <v>108022.25104800006</v>
      </c>
      <c r="L58" s="24">
        <v>82104.680183999706</v>
      </c>
      <c r="M58" s="24">
        <v>98272.100894999923</v>
      </c>
      <c r="N58" s="24">
        <v>310813.32028400013</v>
      </c>
      <c r="O58" s="17"/>
      <c r="P58" s="26">
        <f t="shared" si="2"/>
        <v>1622490.180951</v>
      </c>
      <c r="Q58" s="41"/>
    </row>
    <row r="59" spans="1:17" ht="21" customHeight="1">
      <c r="A59" s="44" t="s">
        <v>28</v>
      </c>
      <c r="B59" s="45"/>
      <c r="C59" s="20">
        <v>122.85415500000002</v>
      </c>
      <c r="D59" s="22">
        <v>143.31764999999999</v>
      </c>
      <c r="E59" s="24">
        <v>168.00258500000001</v>
      </c>
      <c r="F59" s="24">
        <v>171.41728999999998</v>
      </c>
      <c r="G59" s="24">
        <v>105.05661999999995</v>
      </c>
      <c r="H59" s="24">
        <v>183.82851000000016</v>
      </c>
      <c r="I59" s="24">
        <v>173.02951000000007</v>
      </c>
      <c r="J59" s="24">
        <v>151.96260999999981</v>
      </c>
      <c r="K59" s="24">
        <v>159.49571499999979</v>
      </c>
      <c r="L59" s="24">
        <v>125.72981000000004</v>
      </c>
      <c r="M59" s="24">
        <v>122.95880000000034</v>
      </c>
      <c r="N59" s="24">
        <v>134.24726499999974</v>
      </c>
      <c r="O59" s="17"/>
      <c r="P59" s="26">
        <f t="shared" si="2"/>
        <v>1761.9005199999999</v>
      </c>
      <c r="Q59" s="41"/>
    </row>
    <row r="60" spans="1:17" ht="21" customHeight="1">
      <c r="A60" s="44" t="s">
        <v>29</v>
      </c>
      <c r="B60" s="45"/>
      <c r="C60" s="20">
        <v>94455.821389999997</v>
      </c>
      <c r="D60" s="22">
        <v>92348.187742000009</v>
      </c>
      <c r="E60" s="24">
        <v>92291.923168999929</v>
      </c>
      <c r="F60" s="24">
        <v>103602.89892200002</v>
      </c>
      <c r="G60" s="24">
        <v>86943.925400000007</v>
      </c>
      <c r="H60" s="24">
        <v>88710.290548999968</v>
      </c>
      <c r="I60" s="24">
        <v>96150.102025000029</v>
      </c>
      <c r="J60" s="24">
        <v>83650.298254999914</v>
      </c>
      <c r="K60" s="24">
        <v>100345.06101500033</v>
      </c>
      <c r="L60" s="24">
        <v>71393.384641999844</v>
      </c>
      <c r="M60" s="24">
        <v>84907.080293999868</v>
      </c>
      <c r="N60" s="24">
        <v>127586.2543090001</v>
      </c>
      <c r="O60" s="17"/>
      <c r="P60" s="26">
        <f t="shared" si="2"/>
        <v>1122385.227712</v>
      </c>
      <c r="Q60" s="41"/>
    </row>
    <row r="61" spans="1:17" ht="21" customHeight="1">
      <c r="A61" s="44" t="s">
        <v>30</v>
      </c>
      <c r="B61" s="45"/>
      <c r="C61" s="20">
        <v>65706.501033000008</v>
      </c>
      <c r="D61" s="22">
        <v>62429.30049199998</v>
      </c>
      <c r="E61" s="24">
        <v>66585.808984000003</v>
      </c>
      <c r="F61" s="24">
        <v>83872.496609999944</v>
      </c>
      <c r="G61" s="24">
        <v>71511.780593000003</v>
      </c>
      <c r="H61" s="24">
        <v>61580.948895000096</v>
      </c>
      <c r="I61" s="24">
        <v>59029.624420000066</v>
      </c>
      <c r="J61" s="24">
        <v>60624.213272999972</v>
      </c>
      <c r="K61" s="24">
        <v>69581.748230999918</v>
      </c>
      <c r="L61" s="24">
        <v>48714.014541000011</v>
      </c>
      <c r="M61" s="24">
        <v>58854.024540000129</v>
      </c>
      <c r="N61" s="24">
        <v>104454.91721600003</v>
      </c>
      <c r="O61" s="17"/>
      <c r="P61" s="26">
        <f t="shared" si="2"/>
        <v>812945.37882800016</v>
      </c>
      <c r="Q61" s="41"/>
    </row>
    <row r="62" spans="1:17" ht="21" customHeight="1">
      <c r="A62" s="44" t="s">
        <v>31</v>
      </c>
      <c r="B62" s="45"/>
      <c r="C62" s="20">
        <v>88.503069999999994</v>
      </c>
      <c r="D62" s="22">
        <v>55.042879999999982</v>
      </c>
      <c r="E62" s="24">
        <v>64.253109999999992</v>
      </c>
      <c r="F62" s="24">
        <v>71.024460000000062</v>
      </c>
      <c r="G62" s="24">
        <v>64.769110000000012</v>
      </c>
      <c r="H62" s="24">
        <v>62.403449999999964</v>
      </c>
      <c r="I62" s="24">
        <v>78.656689999999969</v>
      </c>
      <c r="J62" s="24">
        <v>151.19604999999996</v>
      </c>
      <c r="K62" s="24">
        <v>160.41507000000001</v>
      </c>
      <c r="L62" s="24">
        <v>48.838860000000068</v>
      </c>
      <c r="M62" s="24">
        <v>46.383220000000051</v>
      </c>
      <c r="N62" s="24">
        <v>76.596180000000004</v>
      </c>
      <c r="O62" s="17"/>
      <c r="P62" s="26">
        <f t="shared" si="2"/>
        <v>968.08215000000007</v>
      </c>
      <c r="Q62" s="41"/>
    </row>
    <row r="63" spans="1:17" ht="21" customHeight="1">
      <c r="A63" s="44" t="s">
        <v>32</v>
      </c>
      <c r="B63" s="45"/>
      <c r="C63" s="20">
        <v>556491.18022900005</v>
      </c>
      <c r="D63" s="22">
        <v>560934.09565300005</v>
      </c>
      <c r="E63" s="24">
        <v>610242.36357599986</v>
      </c>
      <c r="F63" s="24">
        <v>717159.01537300018</v>
      </c>
      <c r="G63" s="24">
        <v>586372.41185999988</v>
      </c>
      <c r="H63" s="24">
        <v>470424.03511599964</v>
      </c>
      <c r="I63" s="24">
        <v>532664.16864800081</v>
      </c>
      <c r="J63" s="24">
        <v>479442.16838799929</v>
      </c>
      <c r="K63" s="24">
        <v>559488.83099400066</v>
      </c>
      <c r="L63" s="24">
        <v>370982.24817799963</v>
      </c>
      <c r="M63" s="24">
        <v>460644.05195900053</v>
      </c>
      <c r="N63" s="24">
        <v>1291081.018831999</v>
      </c>
      <c r="O63" s="17"/>
      <c r="P63" s="26">
        <f t="shared" si="2"/>
        <v>7195925.5888059996</v>
      </c>
      <c r="Q63" s="41"/>
    </row>
    <row r="66" spans="1:17" ht="21" customHeight="1">
      <c r="A66" s="7" t="s">
        <v>45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7"/>
      <c r="P66" s="18" t="s">
        <v>1</v>
      </c>
      <c r="Q66" s="18"/>
    </row>
    <row r="67" spans="1:17" ht="21" customHeight="1">
      <c r="A67" s="50" t="s">
        <v>2</v>
      </c>
      <c r="B67" s="51"/>
      <c r="C67" s="56" t="s">
        <v>46</v>
      </c>
      <c r="D67" s="57"/>
      <c r="E67" s="57"/>
      <c r="F67" s="57"/>
      <c r="G67" s="57"/>
      <c r="H67" s="57"/>
      <c r="I67" s="57"/>
      <c r="J67" s="57"/>
      <c r="K67" s="58"/>
      <c r="L67" s="56" t="s">
        <v>47</v>
      </c>
      <c r="M67" s="57"/>
      <c r="N67" s="58"/>
      <c r="O67" s="17"/>
      <c r="P67" s="72" t="s">
        <v>3</v>
      </c>
      <c r="Q67" s="42"/>
    </row>
    <row r="68" spans="1:17" ht="21" customHeight="1">
      <c r="A68" s="48" t="s">
        <v>4</v>
      </c>
      <c r="B68" s="49"/>
      <c r="C68" s="38" t="s">
        <v>5</v>
      </c>
      <c r="D68" s="38" t="s">
        <v>6</v>
      </c>
      <c r="E68" s="38" t="s">
        <v>7</v>
      </c>
      <c r="F68" s="38" t="s">
        <v>8</v>
      </c>
      <c r="G68" s="38" t="s">
        <v>9</v>
      </c>
      <c r="H68" s="38" t="s">
        <v>10</v>
      </c>
      <c r="I68" s="38" t="s">
        <v>11</v>
      </c>
      <c r="J68" s="19" t="s">
        <v>12</v>
      </c>
      <c r="K68" s="19" t="s">
        <v>13</v>
      </c>
      <c r="L68" s="19" t="s">
        <v>14</v>
      </c>
      <c r="M68" s="19" t="s">
        <v>15</v>
      </c>
      <c r="N68" s="19" t="s">
        <v>16</v>
      </c>
      <c r="O68" s="17"/>
      <c r="P68" s="72"/>
      <c r="Q68" s="42"/>
    </row>
    <row r="69" spans="1:17" ht="21" customHeight="1">
      <c r="A69" s="44" t="s">
        <v>17</v>
      </c>
      <c r="B69" s="45"/>
      <c r="C69" s="20">
        <v>32238.260346999999</v>
      </c>
      <c r="D69" s="22">
        <v>21510.749228999997</v>
      </c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17"/>
      <c r="P69" s="26">
        <f>SUM(C69:N69)</f>
        <v>53749.009575999997</v>
      </c>
      <c r="Q69" s="43"/>
    </row>
    <row r="70" spans="1:17" ht="21" customHeight="1">
      <c r="A70" s="44" t="s">
        <v>18</v>
      </c>
      <c r="B70" s="45"/>
      <c r="C70" s="20">
        <v>1599.9420500000001</v>
      </c>
      <c r="D70" s="22">
        <v>1301.1294000000003</v>
      </c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17"/>
      <c r="P70" s="26">
        <f t="shared" ref="P70:P84" si="3">SUM(C70:N70)</f>
        <v>2901.0714500000004</v>
      </c>
      <c r="Q70" s="43"/>
    </row>
    <row r="71" spans="1:17" ht="21" customHeight="1">
      <c r="A71" s="54" t="s">
        <v>37</v>
      </c>
      <c r="B71" s="55"/>
      <c r="C71" s="20">
        <v>26419.180970000001</v>
      </c>
      <c r="D71" s="22">
        <v>19498.731330000002</v>
      </c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17"/>
      <c r="P71" s="26">
        <f t="shared" si="3"/>
        <v>45917.912300000004</v>
      </c>
      <c r="Q71" s="43"/>
    </row>
    <row r="72" spans="1:17" ht="21" customHeight="1">
      <c r="A72" s="54" t="s">
        <v>38</v>
      </c>
      <c r="B72" s="55"/>
      <c r="C72" s="20">
        <v>32137.186320000001</v>
      </c>
      <c r="D72" s="22">
        <v>25425.373919999991</v>
      </c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17"/>
      <c r="P72" s="26">
        <f t="shared" si="3"/>
        <v>57562.560239999992</v>
      </c>
      <c r="Q72" s="43"/>
    </row>
    <row r="73" spans="1:17" ht="21" customHeight="1">
      <c r="A73" s="44" t="s">
        <v>21</v>
      </c>
      <c r="B73" s="45"/>
      <c r="C73" s="20">
        <v>8621.5842400000001</v>
      </c>
      <c r="D73" s="22">
        <v>7247.7674000000006</v>
      </c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17"/>
      <c r="P73" s="26">
        <f t="shared" si="3"/>
        <v>15869.351640000001</v>
      </c>
      <c r="Q73" s="43"/>
    </row>
    <row r="74" spans="1:17" ht="21" customHeight="1">
      <c r="A74" s="44" t="s">
        <v>22</v>
      </c>
      <c r="B74" s="45"/>
      <c r="C74" s="20">
        <v>214028.06996999998</v>
      </c>
      <c r="D74" s="22">
        <v>180788.50643100005</v>
      </c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7"/>
      <c r="P74" s="26">
        <f t="shared" si="3"/>
        <v>394816.57640100003</v>
      </c>
      <c r="Q74" s="43"/>
    </row>
    <row r="75" spans="1:17" ht="21" customHeight="1">
      <c r="A75" s="44" t="s">
        <v>23</v>
      </c>
      <c r="B75" s="45"/>
      <c r="C75" s="20">
        <v>9260.214248000002</v>
      </c>
      <c r="D75" s="22">
        <v>5901.9738449999986</v>
      </c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7"/>
      <c r="P75" s="26">
        <f t="shared" si="3"/>
        <v>15162.188093000001</v>
      </c>
      <c r="Q75" s="43"/>
    </row>
    <row r="76" spans="1:17" ht="21" customHeight="1">
      <c r="A76" s="44" t="s">
        <v>24</v>
      </c>
      <c r="B76" s="45"/>
      <c r="C76" s="20">
        <v>1290.5308700000003</v>
      </c>
      <c r="D76" s="22">
        <v>634.43547999999987</v>
      </c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7"/>
      <c r="P76" s="26">
        <f t="shared" si="3"/>
        <v>1924.9663500000001</v>
      </c>
      <c r="Q76" s="43"/>
    </row>
    <row r="77" spans="1:17" ht="21" customHeight="1">
      <c r="A77" s="44" t="s">
        <v>25</v>
      </c>
      <c r="B77" s="45"/>
      <c r="C77" s="20">
        <v>15665.686290999998</v>
      </c>
      <c r="D77" s="22">
        <v>14787.236430000004</v>
      </c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7"/>
      <c r="P77" s="26">
        <f t="shared" si="3"/>
        <v>30452.922721000003</v>
      </c>
      <c r="Q77" s="43"/>
    </row>
    <row r="78" spans="1:17" ht="21" customHeight="1">
      <c r="A78" s="44" t="s">
        <v>26</v>
      </c>
      <c r="B78" s="45"/>
      <c r="C78" s="20">
        <v>300.27148</v>
      </c>
      <c r="D78" s="22">
        <v>205.36635000000007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7"/>
      <c r="P78" s="26">
        <f t="shared" si="3"/>
        <v>505.63783000000006</v>
      </c>
      <c r="Q78" s="43"/>
    </row>
    <row r="79" spans="1:17" ht="21" customHeight="1">
      <c r="A79" s="44" t="s">
        <v>27</v>
      </c>
      <c r="B79" s="45"/>
      <c r="C79" s="20">
        <v>129985.85725099999</v>
      </c>
      <c r="D79" s="22">
        <v>133766.12265800004</v>
      </c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7"/>
      <c r="P79" s="26">
        <f t="shared" si="3"/>
        <v>263751.97990900005</v>
      </c>
      <c r="Q79" s="43"/>
    </row>
    <row r="80" spans="1:17" ht="21" customHeight="1">
      <c r="A80" s="44" t="s">
        <v>28</v>
      </c>
      <c r="B80" s="45"/>
      <c r="C80" s="20">
        <v>125.66825000000001</v>
      </c>
      <c r="D80" s="22">
        <v>136.40839000000005</v>
      </c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17"/>
      <c r="P80" s="26">
        <f t="shared" si="3"/>
        <v>262.07664000000005</v>
      </c>
      <c r="Q80" s="43"/>
    </row>
    <row r="81" spans="1:17" ht="21" customHeight="1">
      <c r="A81" s="44" t="s">
        <v>29</v>
      </c>
      <c r="B81" s="45"/>
      <c r="C81" s="20">
        <v>104285.353493</v>
      </c>
      <c r="D81" s="22">
        <v>82269.805135000031</v>
      </c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7"/>
      <c r="P81" s="26">
        <f t="shared" si="3"/>
        <v>186555.15862800003</v>
      </c>
      <c r="Q81" s="43"/>
    </row>
    <row r="82" spans="1:17" ht="21" customHeight="1">
      <c r="A82" s="44" t="s">
        <v>30</v>
      </c>
      <c r="B82" s="45"/>
      <c r="C82" s="20">
        <v>71146.70468000001</v>
      </c>
      <c r="D82" s="22">
        <v>62003.719548000008</v>
      </c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17"/>
      <c r="P82" s="26">
        <f t="shared" si="3"/>
        <v>133150.42422800002</v>
      </c>
      <c r="Q82" s="43"/>
    </row>
    <row r="83" spans="1:17" ht="21" customHeight="1">
      <c r="A83" s="44" t="s">
        <v>31</v>
      </c>
      <c r="B83" s="45"/>
      <c r="C83" s="20">
        <v>83.838850000000008</v>
      </c>
      <c r="D83" s="22">
        <v>48.692090000000007</v>
      </c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17"/>
      <c r="P83" s="26">
        <f t="shared" si="3"/>
        <v>132.53094000000002</v>
      </c>
      <c r="Q83" s="43"/>
    </row>
    <row r="84" spans="1:17" ht="21" customHeight="1">
      <c r="A84" s="44" t="s">
        <v>32</v>
      </c>
      <c r="B84" s="45"/>
      <c r="C84" s="20">
        <v>647188.34931000008</v>
      </c>
      <c r="D84" s="22">
        <v>555526.01763599983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17"/>
      <c r="P84" s="26">
        <f t="shared" si="3"/>
        <v>1202714.3669459999</v>
      </c>
      <c r="Q84" s="43"/>
    </row>
  </sheetData>
  <mergeCells count="82">
    <mergeCell ref="A75:B75"/>
    <mergeCell ref="A5:B5"/>
    <mergeCell ref="C25:K25"/>
    <mergeCell ref="L25:N25"/>
    <mergeCell ref="P25:P26"/>
    <mergeCell ref="P4:P5"/>
    <mergeCell ref="A7:B7"/>
    <mergeCell ref="A8:B8"/>
    <mergeCell ref="A9:B9"/>
    <mergeCell ref="A10:B10"/>
    <mergeCell ref="A11:B11"/>
    <mergeCell ref="A70:B70"/>
    <mergeCell ref="A71:B71"/>
    <mergeCell ref="A72:B72"/>
    <mergeCell ref="A73:B73"/>
    <mergeCell ref="A74:B74"/>
    <mergeCell ref="A83:B83"/>
    <mergeCell ref="A84:B84"/>
    <mergeCell ref="A76:B76"/>
    <mergeCell ref="A77:B77"/>
    <mergeCell ref="A78:B78"/>
    <mergeCell ref="A79:B79"/>
    <mergeCell ref="A80:B80"/>
    <mergeCell ref="A81:B81"/>
    <mergeCell ref="A82:B82"/>
    <mergeCell ref="A67:B67"/>
    <mergeCell ref="L67:N67"/>
    <mergeCell ref="P67:P68"/>
    <mergeCell ref="A68:B68"/>
    <mergeCell ref="A69:B69"/>
    <mergeCell ref="C67:K67"/>
    <mergeCell ref="A46:B46"/>
    <mergeCell ref="C46:K46"/>
    <mergeCell ref="L46:N46"/>
    <mergeCell ref="P46:P47"/>
    <mergeCell ref="A47:B47"/>
    <mergeCell ref="A48:B48"/>
    <mergeCell ref="A62:B62"/>
    <mergeCell ref="A49:B49"/>
    <mergeCell ref="A50:B50"/>
    <mergeCell ref="A51:B51"/>
    <mergeCell ref="A52:B52"/>
    <mergeCell ref="A53:B53"/>
    <mergeCell ref="A54:B54"/>
    <mergeCell ref="A63:B63"/>
    <mergeCell ref="A55:B55"/>
    <mergeCell ref="A56:B56"/>
    <mergeCell ref="A57:B57"/>
    <mergeCell ref="A58:B58"/>
    <mergeCell ref="A61:B61"/>
    <mergeCell ref="A59:B59"/>
    <mergeCell ref="A60:B60"/>
    <mergeCell ref="A4:B4"/>
    <mergeCell ref="A25:B25"/>
    <mergeCell ref="A12:B12"/>
    <mergeCell ref="A13:B13"/>
    <mergeCell ref="A14:B14"/>
    <mergeCell ref="A15:B15"/>
    <mergeCell ref="A16:B16"/>
    <mergeCell ref="A17:B17"/>
    <mergeCell ref="A6:B6"/>
    <mergeCell ref="A31:B31"/>
    <mergeCell ref="A32:B32"/>
    <mergeCell ref="A18:B18"/>
    <mergeCell ref="A19:B19"/>
    <mergeCell ref="A20:B20"/>
    <mergeCell ref="A21:B21"/>
    <mergeCell ref="A26:B26"/>
    <mergeCell ref="A27:B27"/>
    <mergeCell ref="A28:B28"/>
    <mergeCell ref="A30:B30"/>
    <mergeCell ref="A29:B29"/>
    <mergeCell ref="A42:B4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4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C9677-452E-496C-9B4A-8AC05420E721}">
  <sheetPr codeName="Sheet3">
    <pageSetUpPr fitToPage="1"/>
  </sheetPr>
  <dimension ref="A1:P84"/>
  <sheetViews>
    <sheetView view="pageBreakPreview" topLeftCell="A65" zoomScaleNormal="85" zoomScaleSheetLayoutView="100" workbookViewId="0">
      <selection activeCell="R1" sqref="R1:AC1048576"/>
    </sheetView>
  </sheetViews>
  <sheetFormatPr defaultColWidth="9" defaultRowHeight="16.5" customHeight="1"/>
  <cols>
    <col min="1" max="1" width="9" style="2"/>
    <col min="2" max="2" width="11.85546875" style="2" customWidth="1"/>
    <col min="3" max="3" width="11.5703125" style="2" bestFit="1" customWidth="1"/>
    <col min="4" max="14" width="10.140625" style="2" customWidth="1"/>
    <col min="15" max="15" width="2.5703125" style="2" customWidth="1"/>
    <col min="16" max="16" width="13.42578125" style="2" customWidth="1"/>
    <col min="17" max="16384" width="9" style="2"/>
  </cols>
  <sheetData>
    <row r="1" spans="1:16" ht="24">
      <c r="A1" s="3" t="s">
        <v>48</v>
      </c>
    </row>
    <row r="2" spans="1:16" ht="21" customHeight="1"/>
    <row r="3" spans="1:16" ht="21" customHeight="1">
      <c r="A3" s="7" t="str">
        <f>'課税数量（単月・局）'!A3</f>
        <v>令和５年度（速報値）</v>
      </c>
      <c r="P3" s="4" t="s">
        <v>1</v>
      </c>
    </row>
    <row r="4" spans="1:16" ht="21" customHeight="1">
      <c r="A4" s="50" t="s">
        <v>2</v>
      </c>
      <c r="B4" s="51"/>
      <c r="C4" s="20" t="str">
        <f>'課税数量（単月・局）'!C4:K4</f>
        <v>令和５年</v>
      </c>
      <c r="D4" s="31"/>
      <c r="E4" s="31"/>
      <c r="F4" s="31"/>
      <c r="G4" s="31"/>
      <c r="H4" s="31"/>
      <c r="I4" s="31"/>
      <c r="J4" s="31"/>
      <c r="K4" s="32"/>
      <c r="L4" s="28" t="str">
        <f>'課税数量（単月・局）'!L4:N4</f>
        <v>令和６年</v>
      </c>
      <c r="M4" s="29"/>
      <c r="N4" s="30"/>
      <c r="P4" s="46" t="s">
        <v>3</v>
      </c>
    </row>
    <row r="5" spans="1:16" ht="21" customHeight="1">
      <c r="A5" s="48" t="s">
        <v>4</v>
      </c>
      <c r="B5" s="49"/>
      <c r="C5" s="19" t="s">
        <v>5</v>
      </c>
      <c r="D5" s="33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  <c r="M5" s="19" t="s">
        <v>15</v>
      </c>
      <c r="N5" s="19" t="s">
        <v>16</v>
      </c>
      <c r="P5" s="47"/>
    </row>
    <row r="6" spans="1:16" ht="21" customHeight="1">
      <c r="A6" s="44" t="s">
        <v>17</v>
      </c>
      <c r="B6" s="45"/>
      <c r="C6" s="15">
        <v>9</v>
      </c>
      <c r="D6" s="22">
        <v>3</v>
      </c>
      <c r="E6" s="25">
        <v>6</v>
      </c>
      <c r="F6" s="25">
        <v>0</v>
      </c>
      <c r="G6" s="25">
        <v>6</v>
      </c>
      <c r="H6" s="25">
        <v>3</v>
      </c>
      <c r="I6" s="27">
        <v>9</v>
      </c>
      <c r="J6" s="25">
        <v>0</v>
      </c>
      <c r="K6" s="25">
        <v>11</v>
      </c>
      <c r="L6" s="24">
        <v>0</v>
      </c>
      <c r="M6" s="24">
        <v>1</v>
      </c>
      <c r="N6" s="25">
        <v>16</v>
      </c>
      <c r="O6" s="17"/>
      <c r="P6" s="16">
        <f>SUM(C6:N6)</f>
        <v>64</v>
      </c>
    </row>
    <row r="7" spans="1:16" ht="21" customHeight="1">
      <c r="A7" s="44" t="s">
        <v>18</v>
      </c>
      <c r="B7" s="45"/>
      <c r="C7" s="15">
        <v>3</v>
      </c>
      <c r="D7" s="22">
        <v>2</v>
      </c>
      <c r="E7" s="25">
        <v>0</v>
      </c>
      <c r="F7" s="25">
        <v>1</v>
      </c>
      <c r="G7" s="25">
        <v>3</v>
      </c>
      <c r="H7" s="25">
        <v>2</v>
      </c>
      <c r="I7" s="25">
        <v>0</v>
      </c>
      <c r="J7" s="25">
        <v>4</v>
      </c>
      <c r="K7" s="25">
        <v>0</v>
      </c>
      <c r="L7" s="24">
        <v>6</v>
      </c>
      <c r="M7" s="24">
        <v>0</v>
      </c>
      <c r="N7" s="24">
        <v>0</v>
      </c>
      <c r="O7" s="17"/>
      <c r="P7" s="16">
        <f t="shared" ref="P7:P21" si="0">SUM(C7:N7)</f>
        <v>21</v>
      </c>
    </row>
    <row r="8" spans="1:16" ht="21" customHeight="1">
      <c r="A8" s="54" t="s">
        <v>37</v>
      </c>
      <c r="B8" s="55"/>
      <c r="C8" s="15">
        <v>2301</v>
      </c>
      <c r="D8" s="22">
        <v>2065</v>
      </c>
      <c r="E8" s="25">
        <v>1713</v>
      </c>
      <c r="F8" s="25">
        <v>2281</v>
      </c>
      <c r="G8" s="25">
        <v>2468</v>
      </c>
      <c r="H8" s="25">
        <v>2896</v>
      </c>
      <c r="I8" s="25">
        <v>2410</v>
      </c>
      <c r="J8" s="25">
        <v>3264</v>
      </c>
      <c r="K8" s="25">
        <v>3326</v>
      </c>
      <c r="L8" s="24">
        <v>2459</v>
      </c>
      <c r="M8" s="24">
        <v>2105</v>
      </c>
      <c r="N8" s="24">
        <v>2327</v>
      </c>
      <c r="O8" s="17"/>
      <c r="P8" s="16">
        <f t="shared" si="0"/>
        <v>29615</v>
      </c>
    </row>
    <row r="9" spans="1:16" ht="21" customHeight="1">
      <c r="A9" s="54" t="s">
        <v>38</v>
      </c>
      <c r="B9" s="55"/>
      <c r="C9" s="15">
        <v>46</v>
      </c>
      <c r="D9" s="22">
        <v>6</v>
      </c>
      <c r="E9" s="25">
        <v>20</v>
      </c>
      <c r="F9" s="25">
        <v>24</v>
      </c>
      <c r="G9" s="25">
        <v>24</v>
      </c>
      <c r="H9" s="25">
        <v>9</v>
      </c>
      <c r="I9" s="25">
        <v>23</v>
      </c>
      <c r="J9" s="25">
        <v>32</v>
      </c>
      <c r="K9" s="25">
        <v>3</v>
      </c>
      <c r="L9" s="24">
        <v>5</v>
      </c>
      <c r="M9" s="24">
        <v>10</v>
      </c>
      <c r="N9" s="24">
        <v>47</v>
      </c>
      <c r="O9" s="17"/>
      <c r="P9" s="16">
        <f t="shared" si="0"/>
        <v>249</v>
      </c>
    </row>
    <row r="10" spans="1:16" ht="21" customHeight="1">
      <c r="A10" s="44" t="s">
        <v>21</v>
      </c>
      <c r="B10" s="45"/>
      <c r="C10" s="15">
        <v>111</v>
      </c>
      <c r="D10" s="22">
        <v>94</v>
      </c>
      <c r="E10" s="25">
        <v>142</v>
      </c>
      <c r="F10" s="25">
        <v>168</v>
      </c>
      <c r="G10" s="25">
        <v>123</v>
      </c>
      <c r="H10" s="25">
        <v>90</v>
      </c>
      <c r="I10" s="25">
        <v>167</v>
      </c>
      <c r="J10" s="25">
        <v>54</v>
      </c>
      <c r="K10" s="25">
        <v>90</v>
      </c>
      <c r="L10" s="24">
        <v>180</v>
      </c>
      <c r="M10" s="24">
        <v>123</v>
      </c>
      <c r="N10" s="24">
        <v>127</v>
      </c>
      <c r="O10" s="17"/>
      <c r="P10" s="16">
        <f t="shared" si="0"/>
        <v>1469</v>
      </c>
    </row>
    <row r="11" spans="1:16" ht="21" customHeight="1">
      <c r="A11" s="44" t="s">
        <v>22</v>
      </c>
      <c r="B11" s="45"/>
      <c r="C11" s="15">
        <v>4460</v>
      </c>
      <c r="D11" s="22">
        <v>3656</v>
      </c>
      <c r="E11" s="25">
        <v>3538</v>
      </c>
      <c r="F11" s="25">
        <v>3761</v>
      </c>
      <c r="G11" s="25">
        <v>4212</v>
      </c>
      <c r="H11" s="25">
        <v>3348</v>
      </c>
      <c r="I11" s="25">
        <v>3203</v>
      </c>
      <c r="J11" s="25">
        <v>3465</v>
      </c>
      <c r="K11" s="25">
        <v>2249</v>
      </c>
      <c r="L11" s="24">
        <v>3589</v>
      </c>
      <c r="M11" s="24">
        <v>2358</v>
      </c>
      <c r="N11" s="24">
        <v>3380</v>
      </c>
      <c r="O11" s="17"/>
      <c r="P11" s="16">
        <f t="shared" si="0"/>
        <v>41219</v>
      </c>
    </row>
    <row r="12" spans="1:16" ht="21" customHeight="1">
      <c r="A12" s="44" t="s">
        <v>23</v>
      </c>
      <c r="B12" s="45"/>
      <c r="C12" s="15">
        <v>18224</v>
      </c>
      <c r="D12" s="22">
        <v>15650</v>
      </c>
      <c r="E12" s="25">
        <v>17071</v>
      </c>
      <c r="F12" s="25">
        <v>18764</v>
      </c>
      <c r="G12" s="25">
        <v>19463</v>
      </c>
      <c r="H12" s="25">
        <v>17816</v>
      </c>
      <c r="I12" s="25">
        <v>20625</v>
      </c>
      <c r="J12" s="25">
        <v>20057</v>
      </c>
      <c r="K12" s="25">
        <v>14172</v>
      </c>
      <c r="L12" s="24">
        <v>13147</v>
      </c>
      <c r="M12" s="24">
        <v>15094</v>
      </c>
      <c r="N12" s="24">
        <v>16555</v>
      </c>
      <c r="O12" s="17"/>
      <c r="P12" s="16">
        <f t="shared" si="0"/>
        <v>206638</v>
      </c>
    </row>
    <row r="13" spans="1:16" ht="21" customHeight="1">
      <c r="A13" s="44" t="s">
        <v>24</v>
      </c>
      <c r="B13" s="45"/>
      <c r="C13" s="15">
        <v>246</v>
      </c>
      <c r="D13" s="22">
        <v>163</v>
      </c>
      <c r="E13" s="25">
        <v>217</v>
      </c>
      <c r="F13" s="25">
        <v>157</v>
      </c>
      <c r="G13" s="25">
        <v>315</v>
      </c>
      <c r="H13" s="25">
        <v>365</v>
      </c>
      <c r="I13" s="25">
        <v>494</v>
      </c>
      <c r="J13" s="25">
        <v>243</v>
      </c>
      <c r="K13" s="25">
        <v>178</v>
      </c>
      <c r="L13" s="24">
        <v>185</v>
      </c>
      <c r="M13" s="24">
        <v>111</v>
      </c>
      <c r="N13" s="24">
        <v>223</v>
      </c>
      <c r="O13" s="17"/>
      <c r="P13" s="16">
        <f t="shared" si="0"/>
        <v>2897</v>
      </c>
    </row>
    <row r="14" spans="1:16" ht="21" customHeight="1">
      <c r="A14" s="44" t="s">
        <v>25</v>
      </c>
      <c r="B14" s="45"/>
      <c r="C14" s="15">
        <v>3371</v>
      </c>
      <c r="D14" s="22">
        <v>3123</v>
      </c>
      <c r="E14" s="25">
        <v>2721</v>
      </c>
      <c r="F14" s="25">
        <v>3244</v>
      </c>
      <c r="G14" s="25">
        <v>2527</v>
      </c>
      <c r="H14" s="25">
        <v>2925</v>
      </c>
      <c r="I14" s="25">
        <v>2664</v>
      </c>
      <c r="J14" s="25">
        <v>2140</v>
      </c>
      <c r="K14" s="25">
        <v>1924</v>
      </c>
      <c r="L14" s="24">
        <v>2297</v>
      </c>
      <c r="M14" s="24">
        <v>2765</v>
      </c>
      <c r="N14" s="24">
        <v>2753</v>
      </c>
      <c r="O14" s="17"/>
      <c r="P14" s="16">
        <f t="shared" si="0"/>
        <v>32454</v>
      </c>
    </row>
    <row r="15" spans="1:16" ht="21" customHeight="1">
      <c r="A15" s="44" t="s">
        <v>26</v>
      </c>
      <c r="B15" s="45"/>
      <c r="C15" s="15">
        <v>61</v>
      </c>
      <c r="D15" s="22">
        <v>85</v>
      </c>
      <c r="E15" s="25">
        <v>143</v>
      </c>
      <c r="F15" s="25">
        <v>62</v>
      </c>
      <c r="G15" s="25">
        <v>99</v>
      </c>
      <c r="H15" s="25">
        <v>74</v>
      </c>
      <c r="I15" s="25">
        <v>85</v>
      </c>
      <c r="J15" s="25">
        <v>152</v>
      </c>
      <c r="K15" s="25">
        <v>62</v>
      </c>
      <c r="L15" s="24">
        <v>63</v>
      </c>
      <c r="M15" s="24">
        <v>105</v>
      </c>
      <c r="N15" s="24">
        <v>86</v>
      </c>
      <c r="O15" s="17"/>
      <c r="P15" s="16">
        <f t="shared" si="0"/>
        <v>1077</v>
      </c>
    </row>
    <row r="16" spans="1:16" ht="21" customHeight="1">
      <c r="A16" s="44" t="s">
        <v>27</v>
      </c>
      <c r="B16" s="45"/>
      <c r="C16" s="15">
        <v>255</v>
      </c>
      <c r="D16" s="22">
        <v>130</v>
      </c>
      <c r="E16" s="25">
        <v>127</v>
      </c>
      <c r="F16" s="25">
        <v>178</v>
      </c>
      <c r="G16" s="25">
        <v>107</v>
      </c>
      <c r="H16" s="25">
        <v>94</v>
      </c>
      <c r="I16" s="25">
        <v>4132</v>
      </c>
      <c r="J16" s="25">
        <v>3298</v>
      </c>
      <c r="K16" s="25">
        <v>3001</v>
      </c>
      <c r="L16" s="24">
        <v>3807</v>
      </c>
      <c r="M16" s="24">
        <v>2956</v>
      </c>
      <c r="N16" s="24">
        <v>2907</v>
      </c>
      <c r="O16" s="17"/>
      <c r="P16" s="16">
        <f t="shared" si="0"/>
        <v>20992</v>
      </c>
    </row>
    <row r="17" spans="1:16" ht="21" customHeight="1">
      <c r="A17" s="44" t="s">
        <v>28</v>
      </c>
      <c r="B17" s="45"/>
      <c r="C17" s="15">
        <v>268</v>
      </c>
      <c r="D17" s="22">
        <v>295</v>
      </c>
      <c r="E17" s="25">
        <v>299</v>
      </c>
      <c r="F17" s="25">
        <v>214</v>
      </c>
      <c r="G17" s="25">
        <v>334</v>
      </c>
      <c r="H17" s="25">
        <v>229</v>
      </c>
      <c r="I17" s="25">
        <v>417</v>
      </c>
      <c r="J17" s="25">
        <v>395</v>
      </c>
      <c r="K17" s="25">
        <v>504</v>
      </c>
      <c r="L17" s="24">
        <v>406</v>
      </c>
      <c r="M17" s="24">
        <v>304</v>
      </c>
      <c r="N17" s="24">
        <v>337</v>
      </c>
      <c r="O17" s="17"/>
      <c r="P17" s="16">
        <f t="shared" si="0"/>
        <v>4002</v>
      </c>
    </row>
    <row r="18" spans="1:16" ht="21" customHeight="1">
      <c r="A18" s="44" t="s">
        <v>29</v>
      </c>
      <c r="B18" s="45"/>
      <c r="C18" s="15">
        <v>1359</v>
      </c>
      <c r="D18" s="22">
        <v>1015</v>
      </c>
      <c r="E18" s="25">
        <v>1054</v>
      </c>
      <c r="F18" s="25">
        <v>1015</v>
      </c>
      <c r="G18" s="25">
        <v>1209</v>
      </c>
      <c r="H18" s="25">
        <v>1040</v>
      </c>
      <c r="I18" s="25">
        <v>786</v>
      </c>
      <c r="J18" s="25">
        <v>830</v>
      </c>
      <c r="K18" s="25">
        <v>1010</v>
      </c>
      <c r="L18" s="24">
        <v>976</v>
      </c>
      <c r="M18" s="24">
        <v>914</v>
      </c>
      <c r="N18" s="24">
        <v>906</v>
      </c>
      <c r="O18" s="17"/>
      <c r="P18" s="16">
        <f t="shared" si="0"/>
        <v>12114</v>
      </c>
    </row>
    <row r="19" spans="1:16" ht="21" customHeight="1">
      <c r="A19" s="44" t="s">
        <v>30</v>
      </c>
      <c r="B19" s="45"/>
      <c r="C19" s="15">
        <v>6122</v>
      </c>
      <c r="D19" s="22">
        <v>7274</v>
      </c>
      <c r="E19" s="25">
        <v>8445</v>
      </c>
      <c r="F19" s="25">
        <v>6791</v>
      </c>
      <c r="G19" s="25">
        <v>7740</v>
      </c>
      <c r="H19" s="25">
        <v>7639</v>
      </c>
      <c r="I19" s="25">
        <v>2373</v>
      </c>
      <c r="J19" s="25">
        <v>2098</v>
      </c>
      <c r="K19" s="25">
        <v>2565</v>
      </c>
      <c r="L19" s="24">
        <v>1398</v>
      </c>
      <c r="M19" s="24">
        <v>2208</v>
      </c>
      <c r="N19" s="24">
        <v>2036</v>
      </c>
      <c r="O19" s="17"/>
      <c r="P19" s="16">
        <f t="shared" si="0"/>
        <v>56689</v>
      </c>
    </row>
    <row r="20" spans="1:16" ht="21" customHeight="1">
      <c r="A20" s="44" t="s">
        <v>31</v>
      </c>
      <c r="B20" s="45"/>
      <c r="C20" s="15">
        <v>0</v>
      </c>
      <c r="D20" s="22">
        <v>1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4">
        <v>0</v>
      </c>
      <c r="M20" s="24">
        <v>1</v>
      </c>
      <c r="N20" s="24">
        <v>0</v>
      </c>
      <c r="O20" s="17"/>
      <c r="P20" s="16">
        <f t="shared" si="0"/>
        <v>2</v>
      </c>
    </row>
    <row r="21" spans="1:16" ht="21" customHeight="1">
      <c r="A21" s="44" t="s">
        <v>32</v>
      </c>
      <c r="B21" s="45"/>
      <c r="C21" s="15">
        <v>36835</v>
      </c>
      <c r="D21" s="22">
        <v>33564</v>
      </c>
      <c r="E21" s="25">
        <v>35496</v>
      </c>
      <c r="F21" s="25">
        <v>36660</v>
      </c>
      <c r="G21" s="25">
        <v>38632</v>
      </c>
      <c r="H21" s="25">
        <v>36524</v>
      </c>
      <c r="I21" s="25">
        <v>37392</v>
      </c>
      <c r="J21" s="25">
        <v>36037</v>
      </c>
      <c r="K21" s="25">
        <v>29092</v>
      </c>
      <c r="L21" s="24">
        <v>28517</v>
      </c>
      <c r="M21" s="24">
        <v>29055</v>
      </c>
      <c r="N21" s="24">
        <v>31702</v>
      </c>
      <c r="O21" s="17"/>
      <c r="P21" s="16">
        <f t="shared" si="0"/>
        <v>409506</v>
      </c>
    </row>
    <row r="22" spans="1:16" ht="21" customHeight="1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21" customHeight="1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21" customHeight="1">
      <c r="A24" s="7" t="str">
        <f>'課税数量（単月・局）'!A24</f>
        <v>令和６年度（速報値）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 t="s">
        <v>1</v>
      </c>
    </row>
    <row r="25" spans="1:16" ht="21" customHeight="1">
      <c r="A25" s="50" t="s">
        <v>2</v>
      </c>
      <c r="B25" s="51"/>
      <c r="C25" s="28" t="str">
        <f>'課税数量（単月・局）'!C25:K25</f>
        <v>令和６年</v>
      </c>
      <c r="D25" s="29"/>
      <c r="E25" s="29"/>
      <c r="F25" s="29"/>
      <c r="G25" s="29"/>
      <c r="H25" s="29"/>
      <c r="I25" s="29"/>
      <c r="J25" s="29"/>
      <c r="K25" s="30"/>
      <c r="L25" s="28" t="str">
        <f>'課税数量（単月・局）'!L25:N25</f>
        <v>令和７年</v>
      </c>
      <c r="M25" s="29"/>
      <c r="N25" s="30"/>
      <c r="O25" s="17"/>
      <c r="P25" s="52" t="s">
        <v>3</v>
      </c>
    </row>
    <row r="26" spans="1:16" ht="21" customHeight="1">
      <c r="A26" s="48" t="s">
        <v>4</v>
      </c>
      <c r="B26" s="49"/>
      <c r="C26" s="19" t="s">
        <v>5</v>
      </c>
      <c r="D26" s="19" t="s">
        <v>6</v>
      </c>
      <c r="E26" s="19" t="s">
        <v>7</v>
      </c>
      <c r="F26" s="19" t="s">
        <v>8</v>
      </c>
      <c r="G26" s="19" t="s">
        <v>9</v>
      </c>
      <c r="H26" s="19" t="s">
        <v>10</v>
      </c>
      <c r="I26" s="19" t="s">
        <v>11</v>
      </c>
      <c r="J26" s="19" t="s">
        <v>12</v>
      </c>
      <c r="K26" s="19" t="s">
        <v>13</v>
      </c>
      <c r="L26" s="19" t="s">
        <v>14</v>
      </c>
      <c r="M26" s="19" t="s">
        <v>15</v>
      </c>
      <c r="N26" s="19" t="s">
        <v>16</v>
      </c>
      <c r="O26" s="17"/>
      <c r="P26" s="53"/>
    </row>
    <row r="27" spans="1:16" ht="21" customHeight="1">
      <c r="A27" s="44" t="s">
        <v>17</v>
      </c>
      <c r="B27" s="45"/>
      <c r="C27" s="15">
        <v>0</v>
      </c>
      <c r="D27" s="22">
        <v>12</v>
      </c>
      <c r="E27" s="25">
        <v>2</v>
      </c>
      <c r="F27" s="25">
        <v>7</v>
      </c>
      <c r="G27" s="25">
        <v>1</v>
      </c>
      <c r="H27" s="25">
        <v>0</v>
      </c>
      <c r="I27" s="27">
        <v>4</v>
      </c>
      <c r="J27" s="25">
        <v>1</v>
      </c>
      <c r="K27" s="25">
        <v>8</v>
      </c>
      <c r="L27" s="24">
        <v>2</v>
      </c>
      <c r="M27" s="24">
        <v>21</v>
      </c>
      <c r="N27" s="25">
        <v>5</v>
      </c>
      <c r="O27" s="17"/>
      <c r="P27" s="24">
        <f>SUM(C27:N27)</f>
        <v>63</v>
      </c>
    </row>
    <row r="28" spans="1:16" ht="21" customHeight="1">
      <c r="A28" s="44" t="s">
        <v>18</v>
      </c>
      <c r="B28" s="45"/>
      <c r="C28" s="15">
        <v>0</v>
      </c>
      <c r="D28" s="22">
        <v>2</v>
      </c>
      <c r="E28" s="25">
        <v>0</v>
      </c>
      <c r="F28" s="25">
        <v>3</v>
      </c>
      <c r="G28" s="25">
        <v>0</v>
      </c>
      <c r="H28" s="25">
        <v>0</v>
      </c>
      <c r="I28" s="25">
        <v>3</v>
      </c>
      <c r="J28" s="25">
        <v>0</v>
      </c>
      <c r="K28" s="25">
        <v>4</v>
      </c>
      <c r="L28" s="24">
        <v>8</v>
      </c>
      <c r="M28" s="24">
        <v>0</v>
      </c>
      <c r="N28" s="24">
        <v>0</v>
      </c>
      <c r="O28" s="17"/>
      <c r="P28" s="24">
        <f t="shared" ref="P28:P42" si="1">SUM(C28:N28)</f>
        <v>20</v>
      </c>
    </row>
    <row r="29" spans="1:16" ht="21" customHeight="1">
      <c r="A29" s="54" t="s">
        <v>37</v>
      </c>
      <c r="B29" s="55"/>
      <c r="C29" s="15">
        <v>2566</v>
      </c>
      <c r="D29" s="22">
        <v>2617</v>
      </c>
      <c r="E29" s="25">
        <v>1838</v>
      </c>
      <c r="F29" s="25">
        <v>2977</v>
      </c>
      <c r="G29" s="25">
        <v>3077</v>
      </c>
      <c r="H29" s="25">
        <v>2825</v>
      </c>
      <c r="I29" s="25">
        <v>2570</v>
      </c>
      <c r="J29" s="25">
        <v>3055</v>
      </c>
      <c r="K29" s="25">
        <v>2181</v>
      </c>
      <c r="L29" s="24">
        <v>2721</v>
      </c>
      <c r="M29" s="24">
        <v>1948</v>
      </c>
      <c r="N29" s="24">
        <v>2273</v>
      </c>
      <c r="O29" s="17"/>
      <c r="P29" s="24">
        <f t="shared" si="1"/>
        <v>30648</v>
      </c>
    </row>
    <row r="30" spans="1:16" ht="21" customHeight="1">
      <c r="A30" s="54" t="s">
        <v>38</v>
      </c>
      <c r="B30" s="55"/>
      <c r="C30" s="15">
        <v>0</v>
      </c>
      <c r="D30" s="22">
        <v>13</v>
      </c>
      <c r="E30" s="25">
        <v>6</v>
      </c>
      <c r="F30" s="25">
        <v>32</v>
      </c>
      <c r="G30" s="25">
        <v>27</v>
      </c>
      <c r="H30" s="25">
        <v>2</v>
      </c>
      <c r="I30" s="25">
        <v>56</v>
      </c>
      <c r="J30" s="25">
        <v>0</v>
      </c>
      <c r="K30" s="25">
        <v>13</v>
      </c>
      <c r="L30" s="24">
        <v>10</v>
      </c>
      <c r="M30" s="24">
        <v>18</v>
      </c>
      <c r="N30" s="24">
        <v>8</v>
      </c>
      <c r="O30" s="17"/>
      <c r="P30" s="24">
        <f t="shared" si="1"/>
        <v>185</v>
      </c>
    </row>
    <row r="31" spans="1:16" ht="21" customHeight="1">
      <c r="A31" s="44" t="s">
        <v>21</v>
      </c>
      <c r="B31" s="45"/>
      <c r="C31" s="15">
        <v>147</v>
      </c>
      <c r="D31" s="22">
        <v>108</v>
      </c>
      <c r="E31" s="25">
        <v>125</v>
      </c>
      <c r="F31" s="25">
        <v>150</v>
      </c>
      <c r="G31" s="25">
        <v>90</v>
      </c>
      <c r="H31" s="25">
        <v>125</v>
      </c>
      <c r="I31" s="25">
        <v>172</v>
      </c>
      <c r="J31" s="25">
        <v>148</v>
      </c>
      <c r="K31" s="25">
        <v>108</v>
      </c>
      <c r="L31" s="24">
        <v>129</v>
      </c>
      <c r="M31" s="24">
        <v>125</v>
      </c>
      <c r="N31" s="24">
        <v>128</v>
      </c>
      <c r="O31" s="17"/>
      <c r="P31" s="24">
        <f t="shared" si="1"/>
        <v>1555</v>
      </c>
    </row>
    <row r="32" spans="1:16" ht="21" customHeight="1">
      <c r="A32" s="44" t="s">
        <v>22</v>
      </c>
      <c r="B32" s="45"/>
      <c r="C32" s="15">
        <v>3960</v>
      </c>
      <c r="D32" s="22">
        <v>3825</v>
      </c>
      <c r="E32" s="25">
        <v>5101</v>
      </c>
      <c r="F32" s="25">
        <v>5448</v>
      </c>
      <c r="G32" s="25">
        <v>4007</v>
      </c>
      <c r="H32" s="25">
        <v>3234</v>
      </c>
      <c r="I32" s="25">
        <v>3227</v>
      </c>
      <c r="J32" s="25">
        <v>3337</v>
      </c>
      <c r="K32" s="25">
        <v>2401</v>
      </c>
      <c r="L32" s="24">
        <v>2991</v>
      </c>
      <c r="M32" s="24">
        <v>2731</v>
      </c>
      <c r="N32" s="24">
        <v>3343</v>
      </c>
      <c r="O32" s="17"/>
      <c r="P32" s="24">
        <f t="shared" si="1"/>
        <v>43605</v>
      </c>
    </row>
    <row r="33" spans="1:16" ht="21" customHeight="1">
      <c r="A33" s="44" t="s">
        <v>23</v>
      </c>
      <c r="B33" s="45"/>
      <c r="C33" s="15">
        <v>19080</v>
      </c>
      <c r="D33" s="22">
        <v>20615</v>
      </c>
      <c r="E33" s="25">
        <v>17336</v>
      </c>
      <c r="F33" s="25">
        <v>19420</v>
      </c>
      <c r="G33" s="25">
        <v>18635</v>
      </c>
      <c r="H33" s="25">
        <v>19647</v>
      </c>
      <c r="I33" s="25">
        <v>21759</v>
      </c>
      <c r="J33" s="25">
        <v>20802</v>
      </c>
      <c r="K33" s="25">
        <v>15114</v>
      </c>
      <c r="L33" s="24">
        <v>16571</v>
      </c>
      <c r="M33" s="24">
        <v>17705</v>
      </c>
      <c r="N33" s="24">
        <v>13266</v>
      </c>
      <c r="O33" s="17"/>
      <c r="P33" s="24">
        <f t="shared" si="1"/>
        <v>219950</v>
      </c>
    </row>
    <row r="34" spans="1:16" ht="21" customHeight="1">
      <c r="A34" s="44" t="s">
        <v>24</v>
      </c>
      <c r="B34" s="45"/>
      <c r="C34" s="15">
        <v>254</v>
      </c>
      <c r="D34" s="22">
        <v>196</v>
      </c>
      <c r="E34" s="25">
        <v>163</v>
      </c>
      <c r="F34" s="25">
        <v>238</v>
      </c>
      <c r="G34" s="25">
        <v>299</v>
      </c>
      <c r="H34" s="25">
        <v>408</v>
      </c>
      <c r="I34" s="25">
        <v>366</v>
      </c>
      <c r="J34" s="25">
        <v>498</v>
      </c>
      <c r="K34" s="25">
        <v>314</v>
      </c>
      <c r="L34" s="24">
        <v>212</v>
      </c>
      <c r="M34" s="24">
        <v>175</v>
      </c>
      <c r="N34" s="24">
        <v>196</v>
      </c>
      <c r="O34" s="17"/>
      <c r="P34" s="24">
        <f t="shared" si="1"/>
        <v>3319</v>
      </c>
    </row>
    <row r="35" spans="1:16" ht="21" customHeight="1">
      <c r="A35" s="44" t="s">
        <v>25</v>
      </c>
      <c r="B35" s="45"/>
      <c r="C35" s="15">
        <v>3773</v>
      </c>
      <c r="D35" s="22">
        <v>2576</v>
      </c>
      <c r="E35" s="25">
        <v>2889</v>
      </c>
      <c r="F35" s="25">
        <v>3802</v>
      </c>
      <c r="G35" s="25">
        <v>3860</v>
      </c>
      <c r="H35" s="25">
        <v>2352</v>
      </c>
      <c r="I35" s="25">
        <v>3276</v>
      </c>
      <c r="J35" s="25">
        <v>2224</v>
      </c>
      <c r="K35" s="25">
        <v>1737</v>
      </c>
      <c r="L35" s="24">
        <v>2612</v>
      </c>
      <c r="M35" s="24">
        <v>3075</v>
      </c>
      <c r="N35" s="24">
        <v>2096</v>
      </c>
      <c r="O35" s="17"/>
      <c r="P35" s="24">
        <f t="shared" si="1"/>
        <v>34272</v>
      </c>
    </row>
    <row r="36" spans="1:16" ht="21" customHeight="1">
      <c r="A36" s="44" t="s">
        <v>26</v>
      </c>
      <c r="B36" s="45"/>
      <c r="C36" s="15">
        <v>94</v>
      </c>
      <c r="D36" s="22">
        <v>84</v>
      </c>
      <c r="E36" s="25">
        <v>42</v>
      </c>
      <c r="F36" s="25">
        <v>119</v>
      </c>
      <c r="G36" s="25">
        <v>83</v>
      </c>
      <c r="H36" s="25">
        <v>70</v>
      </c>
      <c r="I36" s="25">
        <v>132</v>
      </c>
      <c r="J36" s="25">
        <v>86</v>
      </c>
      <c r="K36" s="25">
        <v>79</v>
      </c>
      <c r="L36" s="24">
        <v>94</v>
      </c>
      <c r="M36" s="24">
        <v>80</v>
      </c>
      <c r="N36" s="24">
        <v>86</v>
      </c>
      <c r="O36" s="17"/>
      <c r="P36" s="24">
        <f t="shared" si="1"/>
        <v>1049</v>
      </c>
    </row>
    <row r="37" spans="1:16" ht="21" customHeight="1">
      <c r="A37" s="44" t="s">
        <v>27</v>
      </c>
      <c r="B37" s="45"/>
      <c r="C37" s="15">
        <v>4521</v>
      </c>
      <c r="D37" s="22">
        <v>3268</v>
      </c>
      <c r="E37" s="25">
        <v>4104</v>
      </c>
      <c r="F37" s="25">
        <v>4173</v>
      </c>
      <c r="G37" s="25">
        <v>3513</v>
      </c>
      <c r="H37" s="25">
        <v>2485</v>
      </c>
      <c r="I37" s="25">
        <v>3433</v>
      </c>
      <c r="J37" s="25">
        <v>3216</v>
      </c>
      <c r="K37" s="25">
        <v>3007</v>
      </c>
      <c r="L37" s="24">
        <v>2607</v>
      </c>
      <c r="M37" s="24">
        <v>2295</v>
      </c>
      <c r="N37" s="24">
        <v>3273</v>
      </c>
      <c r="O37" s="17"/>
      <c r="P37" s="24">
        <f t="shared" si="1"/>
        <v>39895</v>
      </c>
    </row>
    <row r="38" spans="1:16" ht="21" customHeight="1">
      <c r="A38" s="44" t="s">
        <v>28</v>
      </c>
      <c r="B38" s="45"/>
      <c r="C38" s="15">
        <v>325</v>
      </c>
      <c r="D38" s="22">
        <v>369</v>
      </c>
      <c r="E38" s="25">
        <v>332</v>
      </c>
      <c r="F38" s="25">
        <v>344</v>
      </c>
      <c r="G38" s="25">
        <v>225</v>
      </c>
      <c r="H38" s="25">
        <v>239</v>
      </c>
      <c r="I38" s="25">
        <v>426</v>
      </c>
      <c r="J38" s="25">
        <v>279</v>
      </c>
      <c r="K38" s="25">
        <v>476</v>
      </c>
      <c r="L38" s="24">
        <v>369</v>
      </c>
      <c r="M38" s="24">
        <v>170</v>
      </c>
      <c r="N38" s="24">
        <v>348</v>
      </c>
      <c r="O38" s="17"/>
      <c r="P38" s="24">
        <f t="shared" si="1"/>
        <v>3902</v>
      </c>
    </row>
    <row r="39" spans="1:16" ht="21" customHeight="1">
      <c r="A39" s="44" t="s">
        <v>29</v>
      </c>
      <c r="B39" s="45"/>
      <c r="C39" s="15">
        <v>1139</v>
      </c>
      <c r="D39" s="22">
        <v>1070</v>
      </c>
      <c r="E39" s="25">
        <v>990</v>
      </c>
      <c r="F39" s="25">
        <v>1206</v>
      </c>
      <c r="G39" s="25">
        <v>1093</v>
      </c>
      <c r="H39" s="25">
        <v>887</v>
      </c>
      <c r="I39" s="25">
        <v>1044</v>
      </c>
      <c r="J39" s="25">
        <v>967</v>
      </c>
      <c r="K39" s="25">
        <v>925</v>
      </c>
      <c r="L39" s="24">
        <v>845</v>
      </c>
      <c r="M39" s="24">
        <v>1373</v>
      </c>
      <c r="N39" s="24">
        <v>870</v>
      </c>
      <c r="O39" s="17"/>
      <c r="P39" s="24">
        <f t="shared" si="1"/>
        <v>12409</v>
      </c>
    </row>
    <row r="40" spans="1:16" ht="21" customHeight="1">
      <c r="A40" s="44" t="s">
        <v>30</v>
      </c>
      <c r="B40" s="45"/>
      <c r="C40" s="15">
        <v>2568</v>
      </c>
      <c r="D40" s="22">
        <v>2171</v>
      </c>
      <c r="E40" s="25">
        <v>3024</v>
      </c>
      <c r="F40" s="25">
        <v>3010</v>
      </c>
      <c r="G40" s="25">
        <v>2226</v>
      </c>
      <c r="H40" s="25">
        <v>2338</v>
      </c>
      <c r="I40" s="25">
        <v>2210</v>
      </c>
      <c r="J40" s="25">
        <v>2022</v>
      </c>
      <c r="K40" s="25">
        <v>2025</v>
      </c>
      <c r="L40" s="24">
        <v>2198</v>
      </c>
      <c r="M40" s="24">
        <v>2391</v>
      </c>
      <c r="N40" s="24">
        <v>1972</v>
      </c>
      <c r="O40" s="17"/>
      <c r="P40" s="24">
        <f t="shared" si="1"/>
        <v>28155</v>
      </c>
    </row>
    <row r="41" spans="1:16" ht="21" customHeight="1">
      <c r="A41" s="44" t="s">
        <v>31</v>
      </c>
      <c r="B41" s="45"/>
      <c r="C41" s="15">
        <v>0</v>
      </c>
      <c r="D41" s="22">
        <v>0</v>
      </c>
      <c r="E41" s="25">
        <v>0</v>
      </c>
      <c r="F41" s="25">
        <v>0</v>
      </c>
      <c r="G41" s="25">
        <v>0</v>
      </c>
      <c r="H41" s="25">
        <v>1</v>
      </c>
      <c r="I41" s="25">
        <v>0</v>
      </c>
      <c r="J41" s="25">
        <v>0</v>
      </c>
      <c r="K41" s="25">
        <v>1</v>
      </c>
      <c r="L41" s="24">
        <v>0</v>
      </c>
      <c r="M41" s="24">
        <v>0</v>
      </c>
      <c r="N41" s="24">
        <v>1</v>
      </c>
      <c r="O41" s="17"/>
      <c r="P41" s="24">
        <f t="shared" si="1"/>
        <v>3</v>
      </c>
    </row>
    <row r="42" spans="1:16" ht="21" customHeight="1">
      <c r="A42" s="44" t="s">
        <v>32</v>
      </c>
      <c r="B42" s="45"/>
      <c r="C42" s="15">
        <v>38431</v>
      </c>
      <c r="D42" s="22">
        <v>36925</v>
      </c>
      <c r="E42" s="25">
        <v>35949</v>
      </c>
      <c r="F42" s="25">
        <v>40929</v>
      </c>
      <c r="G42" s="25">
        <v>37136</v>
      </c>
      <c r="H42" s="25">
        <v>34613</v>
      </c>
      <c r="I42" s="25">
        <v>38680</v>
      </c>
      <c r="J42" s="25">
        <v>36635</v>
      </c>
      <c r="K42" s="25">
        <v>28389</v>
      </c>
      <c r="L42" s="24">
        <v>31370</v>
      </c>
      <c r="M42" s="24">
        <v>32103</v>
      </c>
      <c r="N42" s="24">
        <v>27869</v>
      </c>
      <c r="O42" s="17"/>
      <c r="P42" s="24">
        <f t="shared" si="1"/>
        <v>419029</v>
      </c>
    </row>
    <row r="43" spans="1:16" ht="21" customHeight="1"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21" customHeight="1"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21" customHeight="1">
      <c r="A45" s="7" t="str">
        <f>'課税数量（単月・局）'!A45</f>
        <v>令和７年度（速報値）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8" t="s">
        <v>1</v>
      </c>
    </row>
    <row r="46" spans="1:16" ht="21" customHeight="1">
      <c r="A46" s="50" t="s">
        <v>2</v>
      </c>
      <c r="B46" s="51"/>
      <c r="C46" s="56" t="str">
        <f>'課税数量（単月・局）'!C46:K46</f>
        <v>令和７年</v>
      </c>
      <c r="D46" s="57"/>
      <c r="E46" s="57"/>
      <c r="F46" s="57"/>
      <c r="G46" s="57"/>
      <c r="H46" s="57"/>
      <c r="I46" s="57"/>
      <c r="J46" s="57"/>
      <c r="K46" s="58"/>
      <c r="L46" s="56" t="str">
        <f>'課税数量（単月・局）'!L46:N46</f>
        <v>令和８年</v>
      </c>
      <c r="M46" s="57"/>
      <c r="N46" s="58"/>
      <c r="O46" s="17"/>
      <c r="P46" s="52" t="s">
        <v>3</v>
      </c>
    </row>
    <row r="47" spans="1:16" ht="21" customHeight="1">
      <c r="A47" s="48" t="s">
        <v>4</v>
      </c>
      <c r="B47" s="49"/>
      <c r="C47" s="19" t="s">
        <v>5</v>
      </c>
      <c r="D47" s="19" t="s">
        <v>6</v>
      </c>
      <c r="E47" s="19" t="s">
        <v>7</v>
      </c>
      <c r="F47" s="19" t="s">
        <v>8</v>
      </c>
      <c r="G47" s="19" t="s">
        <v>9</v>
      </c>
      <c r="H47" s="19" t="s">
        <v>10</v>
      </c>
      <c r="I47" s="19" t="s">
        <v>11</v>
      </c>
      <c r="J47" s="19" t="s">
        <v>12</v>
      </c>
      <c r="K47" s="19" t="s">
        <v>13</v>
      </c>
      <c r="L47" s="19" t="s">
        <v>14</v>
      </c>
      <c r="M47" s="19" t="s">
        <v>15</v>
      </c>
      <c r="N47" s="19" t="s">
        <v>16</v>
      </c>
      <c r="O47" s="17"/>
      <c r="P47" s="53"/>
    </row>
    <row r="48" spans="1:16" ht="21" customHeight="1">
      <c r="A48" s="44" t="s">
        <v>17</v>
      </c>
      <c r="B48" s="45"/>
      <c r="C48" s="15">
        <v>10</v>
      </c>
      <c r="D48" s="22">
        <v>1</v>
      </c>
      <c r="E48" s="25">
        <v>1</v>
      </c>
      <c r="F48" s="25">
        <v>8</v>
      </c>
      <c r="G48" s="25">
        <v>12</v>
      </c>
      <c r="H48" s="25">
        <v>20</v>
      </c>
      <c r="I48" s="27">
        <v>2</v>
      </c>
      <c r="J48" s="25">
        <v>23</v>
      </c>
      <c r="K48" s="25">
        <v>2</v>
      </c>
      <c r="L48" s="24">
        <v>13</v>
      </c>
      <c r="M48" s="24">
        <v>20</v>
      </c>
      <c r="N48" s="25">
        <v>0</v>
      </c>
      <c r="O48" s="17"/>
      <c r="P48" s="24">
        <f>SUM(C48:N48)</f>
        <v>112</v>
      </c>
    </row>
    <row r="49" spans="1:16" ht="21" customHeight="1">
      <c r="A49" s="44" t="s">
        <v>18</v>
      </c>
      <c r="B49" s="45"/>
      <c r="C49" s="15">
        <v>0</v>
      </c>
      <c r="D49" s="22">
        <v>0</v>
      </c>
      <c r="E49" s="25">
        <v>2</v>
      </c>
      <c r="F49" s="25">
        <v>2</v>
      </c>
      <c r="G49" s="25">
        <v>0</v>
      </c>
      <c r="H49" s="25">
        <v>4</v>
      </c>
      <c r="I49" s="25">
        <v>3</v>
      </c>
      <c r="J49" s="25">
        <v>0</v>
      </c>
      <c r="K49" s="25">
        <v>0</v>
      </c>
      <c r="L49" s="24">
        <v>4</v>
      </c>
      <c r="M49" s="24">
        <v>0</v>
      </c>
      <c r="N49" s="24">
        <v>0</v>
      </c>
      <c r="O49" s="17"/>
      <c r="P49" s="24">
        <f t="shared" ref="P49:P63" si="2">SUM(C49:N49)</f>
        <v>15</v>
      </c>
    </row>
    <row r="50" spans="1:16" ht="21" customHeight="1">
      <c r="A50" s="54" t="s">
        <v>37</v>
      </c>
      <c r="B50" s="55"/>
      <c r="C50" s="15">
        <v>2335</v>
      </c>
      <c r="D50" s="22">
        <v>2117</v>
      </c>
      <c r="E50" s="25">
        <v>2396</v>
      </c>
      <c r="F50" s="25">
        <v>3264</v>
      </c>
      <c r="G50" s="25">
        <v>2619</v>
      </c>
      <c r="H50" s="25">
        <v>1884</v>
      </c>
      <c r="I50" s="25">
        <v>2779</v>
      </c>
      <c r="J50" s="25">
        <v>2068</v>
      </c>
      <c r="K50" s="25">
        <v>2274</v>
      </c>
      <c r="L50" s="24">
        <v>3268</v>
      </c>
      <c r="M50" s="24">
        <v>1933</v>
      </c>
      <c r="N50" s="24">
        <v>3194</v>
      </c>
      <c r="O50" s="17"/>
      <c r="P50" s="24">
        <f t="shared" si="2"/>
        <v>30131</v>
      </c>
    </row>
    <row r="51" spans="1:16" ht="21" customHeight="1">
      <c r="A51" s="54" t="s">
        <v>38</v>
      </c>
      <c r="B51" s="55"/>
      <c r="C51" s="15">
        <v>20</v>
      </c>
      <c r="D51" s="22">
        <v>27</v>
      </c>
      <c r="E51" s="25">
        <v>16</v>
      </c>
      <c r="F51" s="25">
        <v>8</v>
      </c>
      <c r="G51" s="25">
        <v>3</v>
      </c>
      <c r="H51" s="25">
        <v>15</v>
      </c>
      <c r="I51" s="25">
        <v>20</v>
      </c>
      <c r="J51" s="25">
        <v>12</v>
      </c>
      <c r="K51" s="25">
        <v>28</v>
      </c>
      <c r="L51" s="24">
        <v>15</v>
      </c>
      <c r="M51" s="24">
        <v>6</v>
      </c>
      <c r="N51" s="24">
        <v>22</v>
      </c>
      <c r="O51" s="17"/>
      <c r="P51" s="24">
        <f t="shared" si="2"/>
        <v>192</v>
      </c>
    </row>
    <row r="52" spans="1:16" ht="21" customHeight="1">
      <c r="A52" s="44" t="s">
        <v>21</v>
      </c>
      <c r="B52" s="45"/>
      <c r="C52" s="15">
        <v>42</v>
      </c>
      <c r="D52" s="22">
        <v>179</v>
      </c>
      <c r="E52" s="25">
        <v>72</v>
      </c>
      <c r="F52" s="25">
        <v>180</v>
      </c>
      <c r="G52" s="25">
        <v>114</v>
      </c>
      <c r="H52" s="25">
        <v>199</v>
      </c>
      <c r="I52" s="25">
        <v>88</v>
      </c>
      <c r="J52" s="25">
        <v>108</v>
      </c>
      <c r="K52" s="25">
        <v>96</v>
      </c>
      <c r="L52" s="24">
        <v>108</v>
      </c>
      <c r="M52" s="24">
        <v>158</v>
      </c>
      <c r="N52" s="24">
        <v>72</v>
      </c>
      <c r="O52" s="17"/>
      <c r="P52" s="24">
        <f t="shared" si="2"/>
        <v>1416</v>
      </c>
    </row>
    <row r="53" spans="1:16" ht="21" customHeight="1">
      <c r="A53" s="44" t="s">
        <v>22</v>
      </c>
      <c r="B53" s="45"/>
      <c r="C53" s="15">
        <v>4263</v>
      </c>
      <c r="D53" s="22">
        <v>3776</v>
      </c>
      <c r="E53" s="25">
        <v>4070</v>
      </c>
      <c r="F53" s="25">
        <v>5419</v>
      </c>
      <c r="G53" s="25">
        <v>4767</v>
      </c>
      <c r="H53" s="25">
        <v>3804</v>
      </c>
      <c r="I53" s="25">
        <v>4090</v>
      </c>
      <c r="J53" s="25">
        <v>3196</v>
      </c>
      <c r="K53" s="25">
        <v>3794</v>
      </c>
      <c r="L53" s="24">
        <v>3547</v>
      </c>
      <c r="M53" s="24">
        <v>3136</v>
      </c>
      <c r="N53" s="24">
        <v>3425</v>
      </c>
      <c r="O53" s="17"/>
      <c r="P53" s="24">
        <f t="shared" si="2"/>
        <v>47287</v>
      </c>
    </row>
    <row r="54" spans="1:16" ht="21" customHeight="1">
      <c r="A54" s="44" t="s">
        <v>23</v>
      </c>
      <c r="B54" s="45"/>
      <c r="C54" s="15">
        <v>19227</v>
      </c>
      <c r="D54" s="22">
        <v>17704</v>
      </c>
      <c r="E54" s="25">
        <v>16693</v>
      </c>
      <c r="F54" s="25">
        <v>18995</v>
      </c>
      <c r="G54" s="25">
        <v>17966</v>
      </c>
      <c r="H54" s="25">
        <v>20136</v>
      </c>
      <c r="I54" s="25">
        <v>22007</v>
      </c>
      <c r="J54" s="25">
        <v>18372</v>
      </c>
      <c r="K54" s="25">
        <v>14839</v>
      </c>
      <c r="L54" s="24">
        <v>17451</v>
      </c>
      <c r="M54" s="24">
        <v>16981</v>
      </c>
      <c r="N54" s="24">
        <v>16360</v>
      </c>
      <c r="O54" s="17"/>
      <c r="P54" s="24">
        <f>SUM(C54:N54)</f>
        <v>216731</v>
      </c>
    </row>
    <row r="55" spans="1:16" ht="21" customHeight="1">
      <c r="A55" s="44" t="s">
        <v>24</v>
      </c>
      <c r="B55" s="45"/>
      <c r="C55" s="15">
        <v>319</v>
      </c>
      <c r="D55" s="22">
        <v>247</v>
      </c>
      <c r="E55" s="25">
        <v>228</v>
      </c>
      <c r="F55" s="25">
        <v>178</v>
      </c>
      <c r="G55" s="25">
        <v>207</v>
      </c>
      <c r="H55" s="25">
        <v>332</v>
      </c>
      <c r="I55" s="25">
        <v>477</v>
      </c>
      <c r="J55" s="25">
        <v>285</v>
      </c>
      <c r="K55" s="25">
        <v>193</v>
      </c>
      <c r="L55" s="24">
        <v>181</v>
      </c>
      <c r="M55" s="24">
        <v>229</v>
      </c>
      <c r="N55" s="24">
        <v>165</v>
      </c>
      <c r="O55" s="17"/>
      <c r="P55" s="24">
        <f t="shared" si="2"/>
        <v>3041</v>
      </c>
    </row>
    <row r="56" spans="1:16" ht="21" customHeight="1">
      <c r="A56" s="44" t="s">
        <v>25</v>
      </c>
      <c r="B56" s="45"/>
      <c r="C56" s="15">
        <v>3234</v>
      </c>
      <c r="D56" s="22">
        <v>2549</v>
      </c>
      <c r="E56" s="25">
        <v>2667</v>
      </c>
      <c r="F56" s="25">
        <v>2516</v>
      </c>
      <c r="G56" s="25">
        <v>2866</v>
      </c>
      <c r="H56" s="25">
        <v>2616</v>
      </c>
      <c r="I56" s="25">
        <v>2667</v>
      </c>
      <c r="J56" s="25">
        <v>2173</v>
      </c>
      <c r="K56" s="25">
        <v>2342</v>
      </c>
      <c r="L56" s="24">
        <v>2627</v>
      </c>
      <c r="M56" s="24">
        <v>1717</v>
      </c>
      <c r="N56" s="24">
        <v>2802</v>
      </c>
      <c r="O56" s="17"/>
      <c r="P56" s="24">
        <f t="shared" si="2"/>
        <v>30776</v>
      </c>
    </row>
    <row r="57" spans="1:16" ht="21" customHeight="1">
      <c r="A57" s="44" t="s">
        <v>26</v>
      </c>
      <c r="B57" s="45"/>
      <c r="C57" s="15">
        <v>78</v>
      </c>
      <c r="D57" s="22">
        <v>100</v>
      </c>
      <c r="E57" s="25">
        <v>91</v>
      </c>
      <c r="F57" s="25">
        <v>89</v>
      </c>
      <c r="G57" s="25">
        <v>38</v>
      </c>
      <c r="H57" s="25">
        <v>125</v>
      </c>
      <c r="I57" s="25">
        <v>90</v>
      </c>
      <c r="J57" s="25">
        <v>64</v>
      </c>
      <c r="K57" s="25">
        <v>55</v>
      </c>
      <c r="L57" s="24">
        <v>41</v>
      </c>
      <c r="M57" s="24">
        <v>69</v>
      </c>
      <c r="N57" s="24">
        <v>69</v>
      </c>
      <c r="O57" s="17"/>
      <c r="P57" s="24">
        <f t="shared" si="2"/>
        <v>909</v>
      </c>
    </row>
    <row r="58" spans="1:16" ht="21" customHeight="1">
      <c r="A58" s="44" t="s">
        <v>27</v>
      </c>
      <c r="B58" s="45"/>
      <c r="C58" s="15">
        <v>3338</v>
      </c>
      <c r="D58" s="22">
        <v>2993</v>
      </c>
      <c r="E58" s="25">
        <v>3263</v>
      </c>
      <c r="F58" s="25">
        <v>4208</v>
      </c>
      <c r="G58" s="25">
        <v>3620</v>
      </c>
      <c r="H58" s="25">
        <v>3557</v>
      </c>
      <c r="I58" s="25">
        <v>3387</v>
      </c>
      <c r="J58" s="25">
        <v>3770</v>
      </c>
      <c r="K58" s="25">
        <v>3607</v>
      </c>
      <c r="L58" s="24">
        <v>2189</v>
      </c>
      <c r="M58" s="24">
        <v>3191</v>
      </c>
      <c r="N58" s="24">
        <v>2800</v>
      </c>
      <c r="O58" s="17"/>
      <c r="P58" s="24">
        <f t="shared" si="2"/>
        <v>39923</v>
      </c>
    </row>
    <row r="59" spans="1:16" ht="21" customHeight="1">
      <c r="A59" s="44" t="s">
        <v>28</v>
      </c>
      <c r="B59" s="45"/>
      <c r="C59" s="15">
        <v>401</v>
      </c>
      <c r="D59" s="22">
        <v>245</v>
      </c>
      <c r="E59" s="25">
        <v>321</v>
      </c>
      <c r="F59" s="25">
        <v>318</v>
      </c>
      <c r="G59" s="25">
        <v>233</v>
      </c>
      <c r="H59" s="25">
        <v>266</v>
      </c>
      <c r="I59" s="25">
        <v>334</v>
      </c>
      <c r="J59" s="25">
        <v>323</v>
      </c>
      <c r="K59" s="25">
        <v>416</v>
      </c>
      <c r="L59" s="24">
        <v>425</v>
      </c>
      <c r="M59" s="24">
        <v>324</v>
      </c>
      <c r="N59" s="24">
        <v>263</v>
      </c>
      <c r="O59" s="17"/>
      <c r="P59" s="24">
        <f t="shared" si="2"/>
        <v>3869</v>
      </c>
    </row>
    <row r="60" spans="1:16" ht="21" customHeight="1">
      <c r="A60" s="44" t="s">
        <v>29</v>
      </c>
      <c r="B60" s="45"/>
      <c r="C60" s="15">
        <v>1077</v>
      </c>
      <c r="D60" s="22">
        <v>990</v>
      </c>
      <c r="E60" s="25">
        <v>822</v>
      </c>
      <c r="F60" s="25">
        <v>1322</v>
      </c>
      <c r="G60" s="25">
        <v>947</v>
      </c>
      <c r="H60" s="25">
        <v>1050</v>
      </c>
      <c r="I60" s="25">
        <v>1212</v>
      </c>
      <c r="J60" s="25">
        <v>751</v>
      </c>
      <c r="K60" s="25">
        <v>987</v>
      </c>
      <c r="L60" s="24">
        <v>1046</v>
      </c>
      <c r="M60" s="24">
        <v>1259</v>
      </c>
      <c r="N60" s="24">
        <v>1457</v>
      </c>
      <c r="O60" s="17"/>
      <c r="P60" s="24">
        <f t="shared" si="2"/>
        <v>12920</v>
      </c>
    </row>
    <row r="61" spans="1:16" ht="21" customHeight="1">
      <c r="A61" s="44" t="s">
        <v>30</v>
      </c>
      <c r="B61" s="45"/>
      <c r="C61" s="15">
        <v>3181</v>
      </c>
      <c r="D61" s="22">
        <v>2256</v>
      </c>
      <c r="E61" s="25">
        <v>2315</v>
      </c>
      <c r="F61" s="25">
        <v>1965</v>
      </c>
      <c r="G61" s="25">
        <v>1482</v>
      </c>
      <c r="H61" s="25">
        <v>1888</v>
      </c>
      <c r="I61" s="25">
        <v>1828</v>
      </c>
      <c r="J61" s="25">
        <v>2474</v>
      </c>
      <c r="K61" s="25">
        <v>2127</v>
      </c>
      <c r="L61" s="24">
        <v>1679</v>
      </c>
      <c r="M61" s="24">
        <v>1540</v>
      </c>
      <c r="N61" s="24">
        <v>1958</v>
      </c>
      <c r="O61" s="17"/>
      <c r="P61" s="24">
        <f t="shared" si="2"/>
        <v>24693</v>
      </c>
    </row>
    <row r="62" spans="1:16" ht="21" customHeight="1">
      <c r="A62" s="44" t="s">
        <v>31</v>
      </c>
      <c r="B62" s="45"/>
      <c r="C62" s="15">
        <v>0</v>
      </c>
      <c r="D62" s="22">
        <v>0</v>
      </c>
      <c r="E62" s="25">
        <v>0</v>
      </c>
      <c r="F62" s="25">
        <v>113</v>
      </c>
      <c r="G62" s="25">
        <v>0</v>
      </c>
      <c r="H62" s="25">
        <v>93</v>
      </c>
      <c r="I62" s="25">
        <v>0</v>
      </c>
      <c r="J62" s="25">
        <v>51</v>
      </c>
      <c r="K62" s="25">
        <v>0</v>
      </c>
      <c r="L62" s="24">
        <v>70</v>
      </c>
      <c r="M62" s="24">
        <v>0</v>
      </c>
      <c r="N62" s="24">
        <v>15</v>
      </c>
      <c r="O62" s="17"/>
      <c r="P62" s="24">
        <f t="shared" si="2"/>
        <v>342</v>
      </c>
    </row>
    <row r="63" spans="1:16" ht="21" customHeight="1">
      <c r="A63" s="44" t="s">
        <v>32</v>
      </c>
      <c r="B63" s="45"/>
      <c r="C63" s="15">
        <v>37527</v>
      </c>
      <c r="D63" s="22">
        <v>33179</v>
      </c>
      <c r="E63" s="25">
        <v>32964</v>
      </c>
      <c r="F63" s="25">
        <v>38582</v>
      </c>
      <c r="G63" s="25">
        <v>34873</v>
      </c>
      <c r="H63" s="25">
        <v>35985</v>
      </c>
      <c r="I63" s="25">
        <v>38992</v>
      </c>
      <c r="J63" s="25">
        <v>33667</v>
      </c>
      <c r="K63" s="25">
        <v>30761</v>
      </c>
      <c r="L63" s="24">
        <v>32660</v>
      </c>
      <c r="M63" s="24">
        <v>30566</v>
      </c>
      <c r="N63" s="24">
        <v>32598</v>
      </c>
      <c r="O63" s="17"/>
      <c r="P63" s="24">
        <f t="shared" si="2"/>
        <v>412354</v>
      </c>
    </row>
    <row r="64" spans="1:16" ht="16.5" customHeight="1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ht="16.5" customHeight="1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ht="21" customHeight="1">
      <c r="A66" s="7" t="str">
        <f>'課税数量（単月・局）'!A66</f>
        <v>令和８年度（速報値）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 t="s">
        <v>1</v>
      </c>
    </row>
    <row r="67" spans="1:16" ht="21" customHeight="1">
      <c r="A67" s="50" t="s">
        <v>2</v>
      </c>
      <c r="B67" s="51"/>
      <c r="C67" s="56" t="str">
        <f>'課税数量（単月・局）'!C67:K67</f>
        <v>令和８年</v>
      </c>
      <c r="D67" s="57"/>
      <c r="E67" s="57"/>
      <c r="F67" s="57"/>
      <c r="G67" s="57"/>
      <c r="H67" s="57"/>
      <c r="I67" s="57"/>
      <c r="J67" s="57"/>
      <c r="K67" s="58"/>
      <c r="L67" s="56" t="str">
        <f>'課税数量（単月・局）'!L67:N67</f>
        <v>令和９年</v>
      </c>
      <c r="M67" s="57"/>
      <c r="N67" s="58"/>
      <c r="O67" s="17"/>
      <c r="P67" s="52" t="s">
        <v>3</v>
      </c>
    </row>
    <row r="68" spans="1:16" ht="21" customHeight="1">
      <c r="A68" s="48" t="s">
        <v>4</v>
      </c>
      <c r="B68" s="49"/>
      <c r="C68" s="19" t="s">
        <v>5</v>
      </c>
      <c r="D68" s="19" t="s">
        <v>6</v>
      </c>
      <c r="E68" s="19" t="s">
        <v>7</v>
      </c>
      <c r="F68" s="19" t="s">
        <v>8</v>
      </c>
      <c r="G68" s="19" t="s">
        <v>9</v>
      </c>
      <c r="H68" s="19" t="s">
        <v>10</v>
      </c>
      <c r="I68" s="19" t="s">
        <v>11</v>
      </c>
      <c r="J68" s="19" t="s">
        <v>12</v>
      </c>
      <c r="K68" s="19" t="s">
        <v>13</v>
      </c>
      <c r="L68" s="19" t="s">
        <v>14</v>
      </c>
      <c r="M68" s="19" t="s">
        <v>15</v>
      </c>
      <c r="N68" s="19" t="s">
        <v>16</v>
      </c>
      <c r="O68" s="17"/>
      <c r="P68" s="53"/>
    </row>
    <row r="69" spans="1:16" ht="21" customHeight="1">
      <c r="A69" s="44" t="s">
        <v>17</v>
      </c>
      <c r="B69" s="45"/>
      <c r="C69" s="15">
        <v>15</v>
      </c>
      <c r="D69" s="22">
        <v>0</v>
      </c>
      <c r="E69" s="25"/>
      <c r="F69" s="25"/>
      <c r="G69" s="25"/>
      <c r="H69" s="25"/>
      <c r="I69" s="27"/>
      <c r="J69" s="25"/>
      <c r="K69" s="25"/>
      <c r="L69" s="24"/>
      <c r="M69" s="24"/>
      <c r="N69" s="25"/>
      <c r="O69" s="17"/>
      <c r="P69" s="24">
        <f>SUM(C69:N69)</f>
        <v>15</v>
      </c>
    </row>
    <row r="70" spans="1:16" ht="21" customHeight="1">
      <c r="A70" s="44" t="s">
        <v>18</v>
      </c>
      <c r="B70" s="45"/>
      <c r="C70" s="15">
        <v>3</v>
      </c>
      <c r="D70" s="22">
        <v>0</v>
      </c>
      <c r="E70" s="25"/>
      <c r="F70" s="39"/>
      <c r="G70" s="25"/>
      <c r="H70" s="25"/>
      <c r="I70" s="25"/>
      <c r="J70" s="25"/>
      <c r="K70" s="25"/>
      <c r="L70" s="24"/>
      <c r="M70" s="24"/>
      <c r="N70" s="24"/>
      <c r="O70" s="17"/>
      <c r="P70" s="24">
        <f t="shared" ref="P70:P84" si="3">SUM(C70:N70)</f>
        <v>3</v>
      </c>
    </row>
    <row r="71" spans="1:16" ht="21" customHeight="1">
      <c r="A71" s="54" t="s">
        <v>37</v>
      </c>
      <c r="B71" s="55"/>
      <c r="C71" s="15">
        <v>1659</v>
      </c>
      <c r="D71" s="22">
        <v>2078</v>
      </c>
      <c r="E71" s="25"/>
      <c r="F71" s="25"/>
      <c r="G71" s="25"/>
      <c r="H71" s="25"/>
      <c r="I71" s="25"/>
      <c r="J71" s="25"/>
      <c r="K71" s="25"/>
      <c r="L71" s="24"/>
      <c r="M71" s="24"/>
      <c r="N71" s="24"/>
      <c r="O71" s="17"/>
      <c r="P71" s="24">
        <f t="shared" si="3"/>
        <v>3737</v>
      </c>
    </row>
    <row r="72" spans="1:16" ht="21" customHeight="1">
      <c r="A72" s="54" t="s">
        <v>38</v>
      </c>
      <c r="B72" s="55"/>
      <c r="C72" s="15">
        <v>24</v>
      </c>
      <c r="D72" s="22">
        <v>2</v>
      </c>
      <c r="E72" s="25"/>
      <c r="F72" s="25"/>
      <c r="G72" s="25"/>
      <c r="H72" s="25"/>
      <c r="I72" s="25"/>
      <c r="J72" s="25"/>
      <c r="K72" s="25"/>
      <c r="L72" s="24"/>
      <c r="M72" s="24"/>
      <c r="N72" s="24"/>
      <c r="O72" s="17"/>
      <c r="P72" s="24">
        <f t="shared" si="3"/>
        <v>26</v>
      </c>
    </row>
    <row r="73" spans="1:16" ht="21" customHeight="1">
      <c r="A73" s="44" t="s">
        <v>21</v>
      </c>
      <c r="B73" s="45"/>
      <c r="C73" s="15">
        <v>107</v>
      </c>
      <c r="D73" s="22">
        <v>109</v>
      </c>
      <c r="E73" s="25"/>
      <c r="F73" s="25"/>
      <c r="G73" s="25"/>
      <c r="H73" s="25"/>
      <c r="I73" s="25"/>
      <c r="J73" s="25"/>
      <c r="K73" s="25"/>
      <c r="L73" s="24"/>
      <c r="M73" s="24"/>
      <c r="N73" s="24"/>
      <c r="O73" s="17"/>
      <c r="P73" s="24">
        <f t="shared" si="3"/>
        <v>216</v>
      </c>
    </row>
    <row r="74" spans="1:16" ht="21" customHeight="1">
      <c r="A74" s="44" t="s">
        <v>22</v>
      </c>
      <c r="B74" s="45"/>
      <c r="C74" s="15">
        <v>4876</v>
      </c>
      <c r="D74" s="22">
        <v>4509</v>
      </c>
      <c r="E74" s="25"/>
      <c r="F74" s="25"/>
      <c r="G74" s="25"/>
      <c r="H74" s="25"/>
      <c r="I74" s="25"/>
      <c r="J74" s="25"/>
      <c r="K74" s="25"/>
      <c r="L74" s="24"/>
      <c r="M74" s="24"/>
      <c r="N74" s="24"/>
      <c r="O74" s="17"/>
      <c r="P74" s="24">
        <f t="shared" si="3"/>
        <v>9385</v>
      </c>
    </row>
    <row r="75" spans="1:16" ht="21" customHeight="1">
      <c r="A75" s="44" t="s">
        <v>23</v>
      </c>
      <c r="B75" s="45"/>
      <c r="C75" s="15">
        <v>18233</v>
      </c>
      <c r="D75" s="22">
        <v>15674</v>
      </c>
      <c r="E75" s="25"/>
      <c r="F75" s="25"/>
      <c r="G75" s="25"/>
      <c r="H75" s="25"/>
      <c r="I75" s="25"/>
      <c r="J75" s="25"/>
      <c r="K75" s="25"/>
      <c r="L75" s="24"/>
      <c r="M75" s="24"/>
      <c r="N75" s="24"/>
      <c r="O75" s="17"/>
      <c r="P75" s="24">
        <f t="shared" si="3"/>
        <v>33907</v>
      </c>
    </row>
    <row r="76" spans="1:16" ht="21" customHeight="1">
      <c r="A76" s="44" t="s">
        <v>24</v>
      </c>
      <c r="B76" s="45"/>
      <c r="C76" s="15">
        <v>204</v>
      </c>
      <c r="D76" s="22">
        <v>167</v>
      </c>
      <c r="E76" s="25"/>
      <c r="F76" s="25"/>
      <c r="G76" s="25"/>
      <c r="H76" s="25"/>
      <c r="I76" s="25"/>
      <c r="J76" s="25"/>
      <c r="K76" s="25"/>
      <c r="L76" s="24"/>
      <c r="M76" s="24"/>
      <c r="N76" s="24"/>
      <c r="O76" s="17"/>
      <c r="P76" s="24">
        <f t="shared" si="3"/>
        <v>371</v>
      </c>
    </row>
    <row r="77" spans="1:16" ht="21" customHeight="1">
      <c r="A77" s="44" t="s">
        <v>25</v>
      </c>
      <c r="B77" s="45"/>
      <c r="C77" s="15">
        <v>3266</v>
      </c>
      <c r="D77" s="22">
        <v>2415</v>
      </c>
      <c r="E77" s="25"/>
      <c r="F77" s="25"/>
      <c r="G77" s="25"/>
      <c r="H77" s="25"/>
      <c r="I77" s="25"/>
      <c r="J77" s="25"/>
      <c r="K77" s="25"/>
      <c r="L77" s="24"/>
      <c r="M77" s="24"/>
      <c r="N77" s="24"/>
      <c r="O77" s="17"/>
      <c r="P77" s="24">
        <f t="shared" si="3"/>
        <v>5681</v>
      </c>
    </row>
    <row r="78" spans="1:16" ht="21" customHeight="1">
      <c r="A78" s="44" t="s">
        <v>26</v>
      </c>
      <c r="B78" s="45"/>
      <c r="C78" s="15">
        <v>57</v>
      </c>
      <c r="D78" s="22">
        <v>39</v>
      </c>
      <c r="E78" s="25"/>
      <c r="F78" s="25"/>
      <c r="G78" s="25"/>
      <c r="H78" s="25"/>
      <c r="I78" s="25"/>
      <c r="J78" s="25"/>
      <c r="K78" s="25"/>
      <c r="L78" s="24"/>
      <c r="M78" s="24"/>
      <c r="N78" s="24"/>
      <c r="O78" s="17"/>
      <c r="P78" s="24">
        <f t="shared" si="3"/>
        <v>96</v>
      </c>
    </row>
    <row r="79" spans="1:16" ht="21" customHeight="1">
      <c r="A79" s="44" t="s">
        <v>27</v>
      </c>
      <c r="B79" s="45"/>
      <c r="C79" s="15">
        <v>3462</v>
      </c>
      <c r="D79" s="22">
        <v>3795</v>
      </c>
      <c r="E79" s="25"/>
      <c r="F79" s="25"/>
      <c r="G79" s="25"/>
      <c r="H79" s="25"/>
      <c r="I79" s="25"/>
      <c r="J79" s="25"/>
      <c r="K79" s="25"/>
      <c r="L79" s="24"/>
      <c r="M79" s="24"/>
      <c r="N79" s="24"/>
      <c r="O79" s="17"/>
      <c r="P79" s="24">
        <f t="shared" si="3"/>
        <v>7257</v>
      </c>
    </row>
    <row r="80" spans="1:16" ht="21" customHeight="1">
      <c r="A80" s="44" t="s">
        <v>28</v>
      </c>
      <c r="B80" s="45"/>
      <c r="C80" s="15">
        <v>278</v>
      </c>
      <c r="D80" s="22">
        <v>265</v>
      </c>
      <c r="E80" s="25"/>
      <c r="F80" s="25"/>
      <c r="G80" s="25"/>
      <c r="H80" s="25"/>
      <c r="I80" s="25"/>
      <c r="J80" s="25"/>
      <c r="K80" s="25"/>
      <c r="L80" s="24"/>
      <c r="M80" s="24"/>
      <c r="N80" s="24"/>
      <c r="O80" s="17"/>
      <c r="P80" s="24">
        <f t="shared" si="3"/>
        <v>543</v>
      </c>
    </row>
    <row r="81" spans="1:16" ht="21" customHeight="1">
      <c r="A81" s="44" t="s">
        <v>29</v>
      </c>
      <c r="B81" s="45"/>
      <c r="C81" s="15">
        <v>1454</v>
      </c>
      <c r="D81" s="22">
        <v>1161</v>
      </c>
      <c r="E81" s="25"/>
      <c r="F81" s="25"/>
      <c r="G81" s="25"/>
      <c r="H81" s="25"/>
      <c r="I81" s="25"/>
      <c r="J81" s="25"/>
      <c r="K81" s="25"/>
      <c r="L81" s="24"/>
      <c r="M81" s="24"/>
      <c r="N81" s="24"/>
      <c r="O81" s="17"/>
      <c r="P81" s="24">
        <f t="shared" si="3"/>
        <v>2615</v>
      </c>
    </row>
    <row r="82" spans="1:16" ht="21" customHeight="1">
      <c r="A82" s="44" t="s">
        <v>30</v>
      </c>
      <c r="B82" s="45"/>
      <c r="C82" s="15">
        <v>2674</v>
      </c>
      <c r="D82" s="22">
        <v>1994</v>
      </c>
      <c r="E82" s="25"/>
      <c r="F82" s="25"/>
      <c r="G82" s="25"/>
      <c r="H82" s="25"/>
      <c r="I82" s="25"/>
      <c r="J82" s="25"/>
      <c r="K82" s="25"/>
      <c r="L82" s="24"/>
      <c r="M82" s="24"/>
      <c r="N82" s="24"/>
      <c r="O82" s="17"/>
      <c r="P82" s="24">
        <f t="shared" si="3"/>
        <v>4668</v>
      </c>
    </row>
    <row r="83" spans="1:16" ht="21" customHeight="1">
      <c r="A83" s="44" t="s">
        <v>31</v>
      </c>
      <c r="B83" s="45"/>
      <c r="C83" s="15">
        <v>0</v>
      </c>
      <c r="D83" s="22">
        <v>0</v>
      </c>
      <c r="E83" s="25"/>
      <c r="F83" s="25"/>
      <c r="G83" s="25"/>
      <c r="H83" s="25"/>
      <c r="I83" s="25"/>
      <c r="J83" s="25"/>
      <c r="K83" s="25"/>
      <c r="L83" s="24"/>
      <c r="M83" s="24"/>
      <c r="N83" s="24"/>
      <c r="O83" s="17"/>
      <c r="P83" s="24">
        <f t="shared" si="3"/>
        <v>0</v>
      </c>
    </row>
    <row r="84" spans="1:16" ht="21" customHeight="1">
      <c r="A84" s="44" t="s">
        <v>32</v>
      </c>
      <c r="B84" s="45"/>
      <c r="C84" s="15">
        <v>36315</v>
      </c>
      <c r="D84" s="22">
        <v>32204</v>
      </c>
      <c r="E84" s="25"/>
      <c r="F84" s="25"/>
      <c r="G84" s="25"/>
      <c r="H84" s="25"/>
      <c r="I84" s="25"/>
      <c r="J84" s="25"/>
      <c r="K84" s="25"/>
      <c r="L84" s="24"/>
      <c r="M84" s="24"/>
      <c r="N84" s="24"/>
      <c r="O84" s="17"/>
      <c r="P84" s="24">
        <f t="shared" si="3"/>
        <v>68519</v>
      </c>
    </row>
  </sheetData>
  <mergeCells count="80">
    <mergeCell ref="A82:B82"/>
    <mergeCell ref="A83:B83"/>
    <mergeCell ref="A84:B84"/>
    <mergeCell ref="C67:K67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7:B67"/>
    <mergeCell ref="L67:N67"/>
    <mergeCell ref="P67:P68"/>
    <mergeCell ref="A68:B68"/>
    <mergeCell ref="A69:B69"/>
    <mergeCell ref="A52:B52"/>
    <mergeCell ref="A53:B53"/>
    <mergeCell ref="A61:B61"/>
    <mergeCell ref="A62:B62"/>
    <mergeCell ref="A63:B63"/>
    <mergeCell ref="A55:B55"/>
    <mergeCell ref="A56:B56"/>
    <mergeCell ref="A57:B57"/>
    <mergeCell ref="A58:B58"/>
    <mergeCell ref="A59:B59"/>
    <mergeCell ref="A60:B60"/>
    <mergeCell ref="A36:B36"/>
    <mergeCell ref="A54:B54"/>
    <mergeCell ref="A48:B48"/>
    <mergeCell ref="A21:B21"/>
    <mergeCell ref="A27:B27"/>
    <mergeCell ref="A28:B28"/>
    <mergeCell ref="A29:B29"/>
    <mergeCell ref="A30:B30"/>
    <mergeCell ref="A35:B35"/>
    <mergeCell ref="A37:B37"/>
    <mergeCell ref="A38:B38"/>
    <mergeCell ref="A39:B39"/>
    <mergeCell ref="A33:B33"/>
    <mergeCell ref="A49:B49"/>
    <mergeCell ref="A50:B50"/>
    <mergeCell ref="A51:B51"/>
    <mergeCell ref="A7:B7"/>
    <mergeCell ref="L46:N46"/>
    <mergeCell ref="P46:P47"/>
    <mergeCell ref="A47:B47"/>
    <mergeCell ref="C46:K46"/>
    <mergeCell ref="A14:B14"/>
    <mergeCell ref="A15:B15"/>
    <mergeCell ref="A16:B16"/>
    <mergeCell ref="A46:B46"/>
    <mergeCell ref="A20:B20"/>
    <mergeCell ref="A41:B41"/>
    <mergeCell ref="A31:B31"/>
    <mergeCell ref="A32:B32"/>
    <mergeCell ref="A42:B42"/>
    <mergeCell ref="A34:B34"/>
    <mergeCell ref="A40:B40"/>
    <mergeCell ref="A11:B11"/>
    <mergeCell ref="P4:P5"/>
    <mergeCell ref="A5:B5"/>
    <mergeCell ref="A25:B25"/>
    <mergeCell ref="P25:P26"/>
    <mergeCell ref="A26:B26"/>
    <mergeCell ref="A6:B6"/>
    <mergeCell ref="A18:B18"/>
    <mergeCell ref="A13:B13"/>
    <mergeCell ref="A4:B4"/>
    <mergeCell ref="A19:B19"/>
    <mergeCell ref="A8:B8"/>
    <mergeCell ref="A9:B9"/>
    <mergeCell ref="A10:B10"/>
    <mergeCell ref="A17:B17"/>
    <mergeCell ref="A12:B12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4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f73904-95b0-4253-8b6a-6a1608ea1a1f">
      <Terms xmlns="http://schemas.microsoft.com/office/infopath/2007/PartnerControls"/>
    </lcf76f155ced4ddcb4097134ff3c332f>
    <TaxCatchAll xmlns="01e7a88d-0d88-4f36-9fd4-3de2ae01b5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A7541FD871A8C43A66CB12371C3A8B3" ma:contentTypeVersion="11" ma:contentTypeDescription="新しいドキュメントを作成します。" ma:contentTypeScope="" ma:versionID="3784e12f11306d7bdc126347381e020b">
  <xsd:schema xmlns:xsd="http://www.w3.org/2001/XMLSchema" xmlns:xs="http://www.w3.org/2001/XMLSchema" xmlns:p="http://schemas.microsoft.com/office/2006/metadata/properties" xmlns:ns2="b1f73904-95b0-4253-8b6a-6a1608ea1a1f" xmlns:ns3="01e7a88d-0d88-4f36-9fd4-3de2ae01b5e0" targetNamespace="http://schemas.microsoft.com/office/2006/metadata/properties" ma:root="true" ma:fieldsID="094316b98e486ba6af8ee094907e7e2b" ns2:_="" ns3:_="">
    <xsd:import namespace="b1f73904-95b0-4253-8b6a-6a1608ea1a1f"/>
    <xsd:import namespace="01e7a88d-0d88-4f36-9fd4-3de2ae01b5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73904-95b0-4253-8b6a-6a1608ea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7a88d-0d88-4f36-9fd4-3de2ae01b5e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7671a5-84de-403c-ad4c-dee612a10eed}" ma:internalName="TaxCatchAll" ma:showField="CatchAllData" ma:web="01e7a88d-0d88-4f36-9fd4-3de2ae01b5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D7D04D-7DC7-44D0-897C-3F3BD834F876}"/>
</file>

<file path=customXml/itemProps2.xml><?xml version="1.0" encoding="utf-8"?>
<ds:datastoreItem xmlns:ds="http://schemas.openxmlformats.org/officeDocument/2006/customXml" ds:itemID="{D985B8D9-D64E-47B1-A264-76DEBF0DFA76}"/>
</file>

<file path=customXml/itemProps3.xml><?xml version="1.0" encoding="utf-8"?>
<ds:datastoreItem xmlns:ds="http://schemas.openxmlformats.org/officeDocument/2006/customXml" ds:itemID="{471A4F18-CC5D-4B55-BA88-40E0585C58CA}"/>
</file>

<file path=customXml/itemProps4.xml><?xml version="1.0" encoding="utf-8"?>
<ds:datastoreItem xmlns:ds="http://schemas.openxmlformats.org/officeDocument/2006/customXml" ds:itemID="{C253FF18-B45C-4AA6-9E16-082CED343D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国税庁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白木 美宇(SHIRAKI Miu)</cp:lastModifiedBy>
  <cp:revision/>
  <dcterms:created xsi:type="dcterms:W3CDTF">2002-02-21T13:06:56Z</dcterms:created>
  <dcterms:modified xsi:type="dcterms:W3CDTF">2026-08-17T00:50:19Z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説明">
    <vt:lpwstr/>
  </property>
  <property fmtid="{D5CDD505-2E9C-101B-9397-08002B2CF9AE}" pid="3" name="display_urn:schemas-microsoft-com:office:office#Editor">
    <vt:lpwstr>移行用ユーザー</vt:lpwstr>
  </property>
  <property fmtid="{D5CDD505-2E9C-101B-9397-08002B2CF9AE}" pid="4" name="display_urn:schemas-microsoft-com:office:office#Author">
    <vt:lpwstr>移行用ユーザー</vt:lpwstr>
  </property>
  <property fmtid="{D5CDD505-2E9C-101B-9397-08002B2CF9AE}" pid="5" name="ContentTypeId">
    <vt:lpwstr>0x010100BA7541FD871A8C43A66CB12371C3A8B3</vt:lpwstr>
  </property>
  <property fmtid="{D5CDD505-2E9C-101B-9397-08002B2CF9AE}" pid="6" name="MediaServiceImageTags">
    <vt:lpwstr/>
  </property>
</Properties>
</file>