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04"/>
  <workbookPr codeName="ThisWorkbook"/>
  <mc:AlternateContent xmlns:mc="http://schemas.openxmlformats.org/markup-compatibility/2006">
    <mc:Choice Requires="x15">
      <x15ac:absPath xmlns:x15ac="http://schemas.microsoft.com/office/spreadsheetml/2010/11/ac" url="https://digitalgojp.sharepoint.com/sites/NTA_FS000025/lib0004/03 組織参考資料フォルダ/0003 令和８事務年度/25 課税高集計/202605/05_決裁/2605/02_決裁資料作成/別添１～３ 決裁資料　080810再計算/"/>
    </mc:Choice>
  </mc:AlternateContent>
  <xr:revisionPtr revIDLastSave="2" documentId="8_{7F494AD4-BCA7-4E36-8748-BF9E2F00EE33}" xr6:coauthVersionLast="47" xr6:coauthVersionMax="47" xr10:uidLastSave="{4AE4422C-1BE3-4A38-BFE2-ABF1CAFCD5FC}"/>
  <bookViews>
    <workbookView xWindow="-120" yWindow="-120" windowWidth="19440" windowHeight="11520" tabRatio="926" firstSheet="4" activeTab="4" xr2:uid="{39B29346-D2F6-4F92-9F4A-F5044F17F58F}"/>
  </bookViews>
  <sheets>
    <sheet name="１表 前年対比合計" sheetId="1" r:id="rId1"/>
    <sheet name="２表 前年対比国税局" sheetId="2" r:id="rId2"/>
    <sheet name="３表 前年対比税関" sheetId="3" r:id="rId3"/>
    <sheet name="４表 課税数量累計合計" sheetId="4" r:id="rId4"/>
    <sheet name="５表 課税数量累計国税局" sheetId="5" r:id="rId5"/>
    <sheet name="６表 課税数量累計税関" sheetId="6" r:id="rId6"/>
  </sheets>
  <definedNames>
    <definedName name="_xlnm.Print_Area" localSheetId="0">'１表 前年対比合計'!$A$2:$N$31</definedName>
    <definedName name="_xlnm.Print_Area" localSheetId="1">'２表 前年対比国税局'!$A$2:$M$25</definedName>
    <definedName name="_xlnm.Print_Area" localSheetId="2">'３表 前年対比税関'!$A$2:$M$24</definedName>
    <definedName name="_xlnm.Print_Area" localSheetId="3">'４表 課税数量累計合計'!$A$2:$Q$23</definedName>
    <definedName name="_xlnm.Print_Area" localSheetId="4">'５表 課税数量累計国税局'!$A$2:$Q$23</definedName>
    <definedName name="_xlnm.Print_Area" localSheetId="5">'６表 課税数量累計税関'!$A$2:$Q$23</definedName>
    <definedName name="_xlnm.Print_Area">'６表 課税数量累計税関'!$A$2:$Q$24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4" i="2" l="1"/>
  <c r="I7" i="4"/>
  <c r="C8" i="3"/>
  <c r="E8" i="3"/>
  <c r="D8" i="3"/>
  <c r="F8" i="3"/>
  <c r="G8" i="3"/>
  <c r="H8" i="3"/>
  <c r="M8" i="3"/>
  <c r="C9" i="3"/>
  <c r="D9" i="3"/>
  <c r="E9" i="3"/>
  <c r="F9" i="3"/>
  <c r="G9" i="3"/>
  <c r="H9" i="3"/>
  <c r="M9" i="3"/>
  <c r="C10" i="3"/>
  <c r="D10" i="3"/>
  <c r="E10" i="3"/>
  <c r="F10" i="3"/>
  <c r="G10" i="3"/>
  <c r="H10" i="3"/>
  <c r="M10" i="3"/>
  <c r="C11" i="3"/>
  <c r="D11" i="3"/>
  <c r="E11" i="3"/>
  <c r="F11" i="3"/>
  <c r="G11" i="3"/>
  <c r="H11" i="3"/>
  <c r="M11" i="3"/>
  <c r="C12" i="3"/>
  <c r="D12" i="3"/>
  <c r="F12" i="3"/>
  <c r="G12" i="3"/>
  <c r="H12" i="3"/>
  <c r="M12" i="3"/>
  <c r="C13" i="3"/>
  <c r="D13" i="3"/>
  <c r="F13" i="3"/>
  <c r="G13" i="3"/>
  <c r="H13" i="3"/>
  <c r="M13" i="3"/>
  <c r="C14" i="3"/>
  <c r="D14" i="3"/>
  <c r="F14" i="3"/>
  <c r="H14" i="3"/>
  <c r="G14" i="3"/>
  <c r="M14" i="3"/>
  <c r="C15" i="3"/>
  <c r="E15" i="3"/>
  <c r="D15" i="3"/>
  <c r="F15" i="3"/>
  <c r="G15" i="3"/>
  <c r="M15" i="3"/>
  <c r="C16" i="3"/>
  <c r="D16" i="3"/>
  <c r="E16" i="3"/>
  <c r="F16" i="3"/>
  <c r="G16" i="3"/>
  <c r="H16" i="3"/>
  <c r="M16" i="3"/>
  <c r="C17" i="3"/>
  <c r="D17" i="3"/>
  <c r="E17" i="3"/>
  <c r="F17" i="3"/>
  <c r="G17" i="3"/>
  <c r="H17" i="3"/>
  <c r="M17" i="3"/>
  <c r="C18" i="3"/>
  <c r="D18" i="3"/>
  <c r="F18" i="3"/>
  <c r="G18" i="3"/>
  <c r="M18" i="3"/>
  <c r="C19" i="3"/>
  <c r="D19" i="3"/>
  <c r="E19" i="3"/>
  <c r="F19" i="3"/>
  <c r="G19" i="3"/>
  <c r="M19" i="3"/>
  <c r="C20" i="3"/>
  <c r="D20" i="3"/>
  <c r="E20" i="3"/>
  <c r="F20" i="3"/>
  <c r="G20" i="3"/>
  <c r="H20" i="3"/>
  <c r="M20" i="3"/>
  <c r="C21" i="3"/>
  <c r="D21" i="3"/>
  <c r="E21" i="3"/>
  <c r="F21" i="3"/>
  <c r="H21" i="3"/>
  <c r="G21" i="3"/>
  <c r="M21" i="3"/>
  <c r="C22" i="3"/>
  <c r="D22" i="3"/>
  <c r="E22" i="3"/>
  <c r="F22" i="3"/>
  <c r="G22" i="3"/>
  <c r="H22" i="3"/>
  <c r="M22" i="3"/>
  <c r="C23" i="3"/>
  <c r="D23" i="3"/>
  <c r="F23" i="3"/>
  <c r="G23" i="3"/>
  <c r="G24" i="1"/>
  <c r="H24" i="1" s="1"/>
  <c r="M23" i="3"/>
  <c r="C8" i="2"/>
  <c r="C8" i="1" s="1"/>
  <c r="E8" i="1" s="1"/>
  <c r="D8" i="2"/>
  <c r="D8" i="1"/>
  <c r="F8" i="2"/>
  <c r="H8" i="2"/>
  <c r="C9" i="2"/>
  <c r="D9" i="2"/>
  <c r="D9" i="1" s="1"/>
  <c r="F9" i="2"/>
  <c r="H9" i="2" s="1"/>
  <c r="F9" i="1"/>
  <c r="C10" i="2"/>
  <c r="E10" i="2" s="1"/>
  <c r="C10" i="1"/>
  <c r="D10" i="2"/>
  <c r="D10" i="1"/>
  <c r="F10" i="2"/>
  <c r="H10" i="2" s="1"/>
  <c r="F10" i="1"/>
  <c r="H10" i="1" s="1"/>
  <c r="C11" i="2"/>
  <c r="C11" i="1"/>
  <c r="D11" i="2"/>
  <c r="F11" i="2"/>
  <c r="C12" i="2"/>
  <c r="D12" i="2"/>
  <c r="D12" i="1"/>
  <c r="F12" i="2"/>
  <c r="H12" i="2" s="1"/>
  <c r="F12" i="1"/>
  <c r="C13" i="2"/>
  <c r="E13" i="2" s="1"/>
  <c r="C13" i="1"/>
  <c r="E13" i="1" s="1"/>
  <c r="D13" i="2"/>
  <c r="D13" i="1"/>
  <c r="F13" i="2"/>
  <c r="H13" i="2" s="1"/>
  <c r="F13" i="1"/>
  <c r="H13" i="1" s="1"/>
  <c r="C14" i="2"/>
  <c r="C14" i="1" s="1"/>
  <c r="D14" i="2"/>
  <c r="D14" i="1" s="1"/>
  <c r="F14" i="2"/>
  <c r="F14" i="1"/>
  <c r="C15" i="2"/>
  <c r="E15" i="2" s="1"/>
  <c r="D15" i="2"/>
  <c r="D15" i="1"/>
  <c r="F15" i="2"/>
  <c r="F15" i="1"/>
  <c r="C16" i="2"/>
  <c r="C16" i="1" s="1"/>
  <c r="E16" i="1" s="1"/>
  <c r="D16" i="2"/>
  <c r="D16" i="1"/>
  <c r="F16" i="2"/>
  <c r="C17" i="2"/>
  <c r="C17" i="1"/>
  <c r="D17" i="2"/>
  <c r="D17" i="1"/>
  <c r="F17" i="2"/>
  <c r="F17" i="1"/>
  <c r="H17" i="1" s="1"/>
  <c r="C18" i="2"/>
  <c r="E18" i="2" s="1"/>
  <c r="C18" i="1"/>
  <c r="E18" i="1" s="1"/>
  <c r="D18" i="2"/>
  <c r="D18" i="1"/>
  <c r="F18" i="2"/>
  <c r="H18" i="2" s="1"/>
  <c r="F18" i="1"/>
  <c r="H18" i="1" s="1"/>
  <c r="C19" i="2"/>
  <c r="D19" i="2"/>
  <c r="D19" i="1" s="1"/>
  <c r="F19" i="2"/>
  <c r="C20" i="2"/>
  <c r="D20" i="2"/>
  <c r="D20" i="1"/>
  <c r="F20" i="2"/>
  <c r="H20" i="2" s="1"/>
  <c r="C21" i="2"/>
  <c r="C21" i="1"/>
  <c r="E21" i="1" s="1"/>
  <c r="D21" i="2"/>
  <c r="E21" i="2" s="1"/>
  <c r="D21" i="1"/>
  <c r="F21" i="2"/>
  <c r="H21" i="2" s="1"/>
  <c r="F21" i="1"/>
  <c r="C22" i="2"/>
  <c r="E22" i="2" s="1"/>
  <c r="C22" i="1"/>
  <c r="D22" i="2"/>
  <c r="D22" i="1" s="1"/>
  <c r="F22" i="2"/>
  <c r="F22" i="1" s="1"/>
  <c r="H22" i="1" s="1"/>
  <c r="C24" i="2"/>
  <c r="C24" i="1"/>
  <c r="D24" i="2"/>
  <c r="D24" i="1"/>
  <c r="F24" i="2"/>
  <c r="F24" i="1"/>
  <c r="E2" i="3"/>
  <c r="E2" i="2"/>
  <c r="C7" i="4"/>
  <c r="D7" i="4"/>
  <c r="E7" i="4" s="1"/>
  <c r="F7" i="4"/>
  <c r="H7" i="4"/>
  <c r="J7" i="4"/>
  <c r="K7" i="4"/>
  <c r="M7" i="4"/>
  <c r="N7" i="4"/>
  <c r="P7" i="4"/>
  <c r="Q7" i="4" s="1"/>
  <c r="C8" i="4"/>
  <c r="E8" i="4" s="1"/>
  <c r="D8" i="4"/>
  <c r="F8" i="4"/>
  <c r="H8" i="4"/>
  <c r="L8" i="4" s="1"/>
  <c r="K8" i="4"/>
  <c r="M8" i="4"/>
  <c r="N8" i="4"/>
  <c r="O8" i="4"/>
  <c r="P8" i="4"/>
  <c r="C9" i="4"/>
  <c r="G9" i="4" s="1"/>
  <c r="D9" i="4"/>
  <c r="F9" i="4"/>
  <c r="H9" i="4"/>
  <c r="I9" i="4"/>
  <c r="J9" i="4"/>
  <c r="K9" i="4"/>
  <c r="L9" i="4" s="1"/>
  <c r="M9" i="4"/>
  <c r="O9" i="4" s="1"/>
  <c r="N9" i="4"/>
  <c r="P9" i="4"/>
  <c r="C10" i="4"/>
  <c r="G10" i="4" s="1"/>
  <c r="D10" i="4"/>
  <c r="E10" i="4" s="1"/>
  <c r="F10" i="4"/>
  <c r="H10" i="4"/>
  <c r="I10" i="4"/>
  <c r="K10" i="4"/>
  <c r="M10" i="4"/>
  <c r="Q10" i="4" s="1"/>
  <c r="N10" i="4"/>
  <c r="P10" i="4"/>
  <c r="C11" i="4"/>
  <c r="E11" i="4" s="1"/>
  <c r="D11" i="4"/>
  <c r="F11" i="4"/>
  <c r="H11" i="4"/>
  <c r="L11" i="4" s="1"/>
  <c r="I11" i="4"/>
  <c r="J11" i="4" s="1"/>
  <c r="K11" i="4"/>
  <c r="M11" i="4"/>
  <c r="N11" i="4"/>
  <c r="P11" i="4"/>
  <c r="C12" i="4"/>
  <c r="D12" i="4"/>
  <c r="F12" i="4"/>
  <c r="H12" i="4"/>
  <c r="J12" i="4" s="1"/>
  <c r="I12" i="4"/>
  <c r="K12" i="4"/>
  <c r="L12" i="4"/>
  <c r="M12" i="4"/>
  <c r="O12" i="4" s="1"/>
  <c r="N12" i="4"/>
  <c r="P12" i="4"/>
  <c r="Q12" i="4" s="1"/>
  <c r="C13" i="4"/>
  <c r="D13" i="4"/>
  <c r="F13" i="4"/>
  <c r="H13" i="4"/>
  <c r="I13" i="4"/>
  <c r="K13" i="4"/>
  <c r="L13" i="4" s="1"/>
  <c r="M13" i="4"/>
  <c r="N13" i="4"/>
  <c r="P13" i="4"/>
  <c r="Q13" i="4" s="1"/>
  <c r="C14" i="4"/>
  <c r="D14" i="4"/>
  <c r="E14" i="4"/>
  <c r="F14" i="4"/>
  <c r="H14" i="4"/>
  <c r="J14" i="4" s="1"/>
  <c r="I14" i="4"/>
  <c r="K14" i="4"/>
  <c r="M14" i="4"/>
  <c r="N14" i="4"/>
  <c r="P14" i="4"/>
  <c r="C15" i="4"/>
  <c r="E15" i="4" s="1"/>
  <c r="D15" i="4"/>
  <c r="F15" i="4"/>
  <c r="G15" i="4"/>
  <c r="H15" i="4"/>
  <c r="L15" i="4" s="1"/>
  <c r="I15" i="4"/>
  <c r="K15" i="4"/>
  <c r="M15" i="4"/>
  <c r="Q15" i="4" s="1"/>
  <c r="N15" i="4"/>
  <c r="P15" i="4"/>
  <c r="C16" i="4"/>
  <c r="D16" i="4"/>
  <c r="F16" i="4"/>
  <c r="H16" i="4"/>
  <c r="I16" i="4"/>
  <c r="J16" i="4" s="1"/>
  <c r="K16" i="4"/>
  <c r="L16" i="4" s="1"/>
  <c r="M16" i="4"/>
  <c r="N16" i="4"/>
  <c r="P16" i="4"/>
  <c r="C17" i="4"/>
  <c r="E17" i="4" s="1"/>
  <c r="D17" i="4"/>
  <c r="F17" i="4"/>
  <c r="H17" i="4"/>
  <c r="J17" i="4" s="1"/>
  <c r="I17" i="4"/>
  <c r="K17" i="4"/>
  <c r="M17" i="4"/>
  <c r="O17" i="4"/>
  <c r="N17" i="4"/>
  <c r="P17" i="4"/>
  <c r="Q17" i="4" s="1"/>
  <c r="C18" i="4"/>
  <c r="D18" i="4"/>
  <c r="F18" i="4"/>
  <c r="H18" i="4"/>
  <c r="L18" i="4" s="1"/>
  <c r="I18" i="4"/>
  <c r="K18" i="4"/>
  <c r="M18" i="4"/>
  <c r="Q18" i="4" s="1"/>
  <c r="N18" i="4"/>
  <c r="P18" i="4"/>
  <c r="C19" i="4"/>
  <c r="D19" i="4"/>
  <c r="F19" i="4"/>
  <c r="H19" i="4"/>
  <c r="I19" i="4"/>
  <c r="K19" i="4"/>
  <c r="L19" i="4" s="1"/>
  <c r="M19" i="4"/>
  <c r="O19" i="4" s="1"/>
  <c r="N19" i="4"/>
  <c r="P19" i="4"/>
  <c r="C20" i="4"/>
  <c r="G20" i="4" s="1"/>
  <c r="D20" i="4"/>
  <c r="F20" i="4"/>
  <c r="H20" i="4"/>
  <c r="J20" i="4" s="1"/>
  <c r="I20" i="4"/>
  <c r="K20" i="4"/>
  <c r="M20" i="4"/>
  <c r="N20" i="4"/>
  <c r="P20" i="4"/>
  <c r="C21" i="4"/>
  <c r="G21" i="4" s="1"/>
  <c r="D21" i="4"/>
  <c r="F21" i="4"/>
  <c r="H21" i="4"/>
  <c r="J21" i="4" s="1"/>
  <c r="I21" i="4"/>
  <c r="K21" i="4"/>
  <c r="M21" i="4"/>
  <c r="N21" i="4"/>
  <c r="O21" i="4" s="1"/>
  <c r="P21" i="4"/>
  <c r="Q21" i="4"/>
  <c r="C22" i="4"/>
  <c r="G22" i="4" s="1"/>
  <c r="D22" i="4"/>
  <c r="F22" i="4"/>
  <c r="H22" i="4"/>
  <c r="I22" i="4"/>
  <c r="K22" i="4"/>
  <c r="M22" i="4"/>
  <c r="N22" i="4"/>
  <c r="P22" i="4"/>
  <c r="F2" i="6"/>
  <c r="F2" i="5"/>
  <c r="G8" i="2"/>
  <c r="G8" i="1"/>
  <c r="M8" i="2"/>
  <c r="G9" i="2"/>
  <c r="G9" i="1" s="1"/>
  <c r="H9" i="1" s="1"/>
  <c r="M9" i="2"/>
  <c r="G10" i="2"/>
  <c r="G10" i="1"/>
  <c r="M10" i="2"/>
  <c r="G11" i="2"/>
  <c r="G11" i="1"/>
  <c r="H11" i="1" s="1"/>
  <c r="M11" i="2"/>
  <c r="G12" i="2"/>
  <c r="G12" i="1" s="1"/>
  <c r="M12" i="2"/>
  <c r="G13" i="2"/>
  <c r="G13" i="1"/>
  <c r="M13" i="2"/>
  <c r="G14" i="2"/>
  <c r="M14" i="2"/>
  <c r="G15" i="2"/>
  <c r="M15" i="2"/>
  <c r="G16" i="2"/>
  <c r="G16" i="1"/>
  <c r="M16" i="2"/>
  <c r="G17" i="2"/>
  <c r="G17" i="1" s="1"/>
  <c r="M17" i="2"/>
  <c r="G18" i="2"/>
  <c r="G18" i="1"/>
  <c r="M18" i="2"/>
  <c r="G19" i="2"/>
  <c r="H19" i="2" s="1"/>
  <c r="G19" i="1"/>
  <c r="H19" i="1" s="1"/>
  <c r="M19" i="2"/>
  <c r="G20" i="2"/>
  <c r="G20" i="1" s="1"/>
  <c r="H20" i="1" s="1"/>
  <c r="M20" i="2"/>
  <c r="G21" i="2"/>
  <c r="M21" i="2"/>
  <c r="G22" i="2"/>
  <c r="H22" i="2" s="1"/>
  <c r="G22" i="1"/>
  <c r="M22" i="2"/>
  <c r="M23" i="2"/>
  <c r="L23" i="1"/>
  <c r="K23" i="1"/>
  <c r="I23" i="1"/>
  <c r="I22" i="1"/>
  <c r="K22" i="1"/>
  <c r="L22" i="1"/>
  <c r="M22" i="1" s="1"/>
  <c r="G24" i="2"/>
  <c r="K21" i="1"/>
  <c r="I20" i="1"/>
  <c r="L18" i="1"/>
  <c r="K17" i="1"/>
  <c r="I16" i="1"/>
  <c r="L14" i="1"/>
  <c r="K13" i="1"/>
  <c r="M13" i="1" s="1"/>
  <c r="I12" i="1"/>
  <c r="L10" i="1"/>
  <c r="K9" i="1"/>
  <c r="M9" i="1" s="1"/>
  <c r="K8" i="1"/>
  <c r="L8" i="1"/>
  <c r="I9" i="1"/>
  <c r="L9" i="1"/>
  <c r="I10" i="1"/>
  <c r="K10" i="1"/>
  <c r="M10" i="1" s="1"/>
  <c r="I11" i="1"/>
  <c r="K11" i="1"/>
  <c r="L11" i="1"/>
  <c r="K12" i="1"/>
  <c r="L12" i="1"/>
  <c r="I13" i="1"/>
  <c r="L13" i="1"/>
  <c r="I14" i="1"/>
  <c r="K14" i="1"/>
  <c r="I15" i="1"/>
  <c r="K15" i="1"/>
  <c r="L15" i="1"/>
  <c r="K16" i="1"/>
  <c r="M16" i="1" s="1"/>
  <c r="L16" i="1"/>
  <c r="I17" i="1"/>
  <c r="L17" i="1"/>
  <c r="M17" i="1"/>
  <c r="I18" i="1"/>
  <c r="K18" i="1"/>
  <c r="M18" i="1"/>
  <c r="I19" i="1"/>
  <c r="K19" i="1"/>
  <c r="L19" i="1"/>
  <c r="K20" i="1"/>
  <c r="L20" i="1"/>
  <c r="I21" i="1"/>
  <c r="L21" i="1"/>
  <c r="I24" i="1"/>
  <c r="K24" i="1"/>
  <c r="L24" i="1"/>
  <c r="M24" i="1" s="1"/>
  <c r="I8" i="4"/>
  <c r="I8" i="1"/>
  <c r="E23" i="3"/>
  <c r="E14" i="3"/>
  <c r="H18" i="3"/>
  <c r="H19" i="3"/>
  <c r="E13" i="3"/>
  <c r="H15" i="3"/>
  <c r="E12" i="3"/>
  <c r="H23" i="3"/>
  <c r="E18" i="3"/>
  <c r="M15" i="1"/>
  <c r="M21" i="1"/>
  <c r="O20" i="4"/>
  <c r="H17" i="2"/>
  <c r="G8" i="4"/>
  <c r="J19" i="4"/>
  <c r="O13" i="4"/>
  <c r="G12" i="4"/>
  <c r="J10" i="4"/>
  <c r="Q8" i="4"/>
  <c r="E12" i="2"/>
  <c r="E9" i="4"/>
  <c r="E8" i="2"/>
  <c r="L10" i="4"/>
  <c r="E20" i="4"/>
  <c r="G18" i="4"/>
  <c r="O14" i="4"/>
  <c r="H24" i="2"/>
  <c r="F8" i="1"/>
  <c r="H8" i="1" s="1"/>
  <c r="J13" i="4"/>
  <c r="Q20" i="4"/>
  <c r="E20" i="2"/>
  <c r="E18" i="4"/>
  <c r="F19" i="1"/>
  <c r="E10" i="1"/>
  <c r="H15" i="2"/>
  <c r="O18" i="4"/>
  <c r="Q19" i="4"/>
  <c r="J18" i="4"/>
  <c r="H11" i="2"/>
  <c r="C15" i="1"/>
  <c r="E15" i="1"/>
  <c r="O16" i="4"/>
  <c r="O10" i="4"/>
  <c r="O7" i="4"/>
  <c r="E12" i="4"/>
  <c r="Q14" i="4"/>
  <c r="E17" i="1"/>
  <c r="E14" i="2"/>
  <c r="C12" i="1"/>
  <c r="E12" i="1"/>
  <c r="L21" i="4"/>
  <c r="G14" i="4"/>
  <c r="C20" i="1"/>
  <c r="E20" i="1"/>
  <c r="F11" i="1"/>
  <c r="F20" i="1"/>
  <c r="Q16" i="4"/>
  <c r="L7" i="4"/>
  <c r="E17" i="2"/>
  <c r="G15" i="1"/>
  <c r="H15" i="1"/>
  <c r="J8" i="4"/>
  <c r="G21" i="1"/>
  <c r="H21" i="1"/>
  <c r="M20" i="1"/>
  <c r="M19" i="1"/>
  <c r="M14" i="1"/>
  <c r="M11" i="1"/>
  <c r="M12" i="1"/>
  <c r="M23" i="1"/>
  <c r="M8" i="1"/>
  <c r="Q22" i="4" l="1"/>
  <c r="E24" i="1"/>
  <c r="O22" i="4"/>
  <c r="E22" i="4"/>
  <c r="E24" i="2"/>
  <c r="L22" i="4"/>
  <c r="J22" i="4"/>
  <c r="E14" i="1"/>
  <c r="H16" i="2"/>
  <c r="F16" i="1"/>
  <c r="H16" i="1" s="1"/>
  <c r="E22" i="1"/>
  <c r="E19" i="2"/>
  <c r="E19" i="4"/>
  <c r="G19" i="4"/>
  <c r="G16" i="4"/>
  <c r="E16" i="4"/>
  <c r="Q11" i="4"/>
  <c r="O11" i="4"/>
  <c r="G14" i="1"/>
  <c r="H14" i="1" s="1"/>
  <c r="H14" i="2"/>
  <c r="E13" i="4"/>
  <c r="G7" i="4"/>
  <c r="C9" i="1"/>
  <c r="E9" i="1" s="1"/>
  <c r="E9" i="2"/>
  <c r="D11" i="1"/>
  <c r="E11" i="1" s="1"/>
  <c r="E11" i="2"/>
  <c r="H12" i="1"/>
  <c r="G13" i="4"/>
  <c r="L20" i="4"/>
  <c r="L14" i="4"/>
  <c r="C19" i="1"/>
  <c r="E19" i="1" s="1"/>
  <c r="L17" i="4"/>
  <c r="O15" i="4"/>
  <c r="Q9" i="4"/>
  <c r="E16" i="2"/>
  <c r="J15" i="4"/>
  <c r="G11" i="4"/>
  <c r="G17" i="4"/>
  <c r="E21" i="4"/>
</calcChain>
</file>

<file path=xl/sharedStrings.xml><?xml version="1.0" encoding="utf-8"?>
<sst xmlns="http://schemas.openxmlformats.org/spreadsheetml/2006/main" count="316" uniqueCount="71">
  <si>
    <t>令和８年度５月分（2026年５月分）課税状況表</t>
    <rPh sb="0" eb="2">
      <t>レイワ</t>
    </rPh>
    <rPh sb="3" eb="5">
      <t>ネンド</t>
    </rPh>
    <rPh sb="6" eb="7">
      <t>ツキ</t>
    </rPh>
    <rPh sb="7" eb="8">
      <t>ブン</t>
    </rPh>
    <rPh sb="13" eb="14">
      <t>ネン</t>
    </rPh>
    <rPh sb="15" eb="16">
      <t>ツキ</t>
    </rPh>
    <rPh sb="16" eb="17">
      <t>ブン</t>
    </rPh>
    <rPh sb="18" eb="20">
      <t>カゼイ</t>
    </rPh>
    <rPh sb="20" eb="22">
      <t>ジョウキョウ</t>
    </rPh>
    <rPh sb="22" eb="23">
      <t>ヒョウ</t>
    </rPh>
    <phoneticPr fontId="1"/>
  </si>
  <si>
    <t>　１表 前年対比 国税局分及び税関分の合計</t>
    <rPh sb="2" eb="3">
      <t>ヒョウ</t>
    </rPh>
    <rPh sb="4" eb="6">
      <t>ゼンネン</t>
    </rPh>
    <rPh sb="6" eb="8">
      <t>タイヒ</t>
    </rPh>
    <phoneticPr fontId="1"/>
  </si>
  <si>
    <t>　</t>
  </si>
  <si>
    <t xml:space="preserve"> 課　　　税　　　数　　　量</t>
  </si>
  <si>
    <t xml:space="preserve"> 課　　     　税　　　     額</t>
    <rPh sb="19" eb="20">
      <t>ガク</t>
    </rPh>
    <phoneticPr fontId="1"/>
  </si>
  <si>
    <t>当月分</t>
  </si>
  <si>
    <t>前年同月</t>
  </si>
  <si>
    <t>対前年比</t>
  </si>
  <si>
    <t>４月から当月まで</t>
    <phoneticPr fontId="1"/>
  </si>
  <si>
    <t>前年同期</t>
  </si>
  <si>
    <t xml:space="preserve"> ４月から当月まで</t>
    <phoneticPr fontId="1"/>
  </si>
  <si>
    <t>（Ａ）</t>
  </si>
  <si>
    <t>（Ｂ）</t>
  </si>
  <si>
    <t>（Ａ／Ｂ）</t>
  </si>
  <si>
    <t>の累計（Ｃ）</t>
    <phoneticPr fontId="1"/>
  </si>
  <si>
    <t>（Ｄ）</t>
  </si>
  <si>
    <t>（Ｃ／Ｄ）</t>
  </si>
  <si>
    <t>（Ｅ）</t>
  </si>
  <si>
    <t xml:space="preserve"> の累計　　（Ｆ）</t>
  </si>
  <si>
    <t>（Ｇ）</t>
  </si>
  <si>
    <t>（Ｆ／Ｇ）</t>
  </si>
  <si>
    <t>ＫＬ</t>
  </si>
  <si>
    <t>％</t>
  </si>
  <si>
    <t>千円</t>
  </si>
  <si>
    <t>清酒</t>
  </si>
  <si>
    <t>合成清酒</t>
    <rPh sb="0" eb="2">
      <t>ゴウセイ</t>
    </rPh>
    <rPh sb="2" eb="4">
      <t>セイシュ</t>
    </rPh>
    <phoneticPr fontId="1"/>
  </si>
  <si>
    <t>連続式蒸留焼酎</t>
    <rPh sb="0" eb="2">
      <t>レンゾク</t>
    </rPh>
    <rPh sb="2" eb="3">
      <t>シキ</t>
    </rPh>
    <rPh sb="3" eb="5">
      <t>ジョウリュウ</t>
    </rPh>
    <rPh sb="5" eb="7">
      <t>ショウチュウ</t>
    </rPh>
    <phoneticPr fontId="1"/>
  </si>
  <si>
    <t>単式蒸留焼酎</t>
    <rPh sb="0" eb="2">
      <t>タンシキ</t>
    </rPh>
    <rPh sb="2" eb="4">
      <t>ジョウリュウ</t>
    </rPh>
    <rPh sb="4" eb="6">
      <t>ショウチュウ</t>
    </rPh>
    <phoneticPr fontId="1"/>
  </si>
  <si>
    <t>みりん</t>
    <phoneticPr fontId="1"/>
  </si>
  <si>
    <t>ビール</t>
    <phoneticPr fontId="1"/>
  </si>
  <si>
    <t>果実酒</t>
    <rPh sb="0" eb="2">
      <t>カジツ</t>
    </rPh>
    <rPh sb="2" eb="3">
      <t>シュ</t>
    </rPh>
    <phoneticPr fontId="1"/>
  </si>
  <si>
    <t>甘味果実酒</t>
    <rPh sb="0" eb="2">
      <t>カンミ</t>
    </rPh>
    <rPh sb="2" eb="4">
      <t>カジツ</t>
    </rPh>
    <rPh sb="4" eb="5">
      <t>シュ</t>
    </rPh>
    <phoneticPr fontId="1"/>
  </si>
  <si>
    <t>ウイスキー</t>
    <phoneticPr fontId="1"/>
  </si>
  <si>
    <t>ブランデー</t>
    <phoneticPr fontId="1"/>
  </si>
  <si>
    <t>発泡酒</t>
    <rPh sb="0" eb="3">
      <t>ハッポウシュ</t>
    </rPh>
    <phoneticPr fontId="1"/>
  </si>
  <si>
    <t>その他の醸造酒</t>
    <rPh sb="2" eb="3">
      <t>タ</t>
    </rPh>
    <rPh sb="4" eb="7">
      <t>ジョウゾウシュ</t>
    </rPh>
    <phoneticPr fontId="1"/>
  </si>
  <si>
    <t>スピリッツ等</t>
    <rPh sb="5" eb="6">
      <t>トウ</t>
    </rPh>
    <phoneticPr fontId="1"/>
  </si>
  <si>
    <t>リキュール</t>
    <phoneticPr fontId="1"/>
  </si>
  <si>
    <t>雑酒等</t>
    <rPh sb="0" eb="1">
      <t>ザツ</t>
    </rPh>
    <rPh sb="1" eb="2">
      <t>シュ</t>
    </rPh>
    <rPh sb="2" eb="3">
      <t>トウ</t>
    </rPh>
    <phoneticPr fontId="1"/>
  </si>
  <si>
    <t>軽減額</t>
    <rPh sb="0" eb="3">
      <t>ケイゲンガク</t>
    </rPh>
    <phoneticPr fontId="1"/>
  </si>
  <si>
    <t>合計</t>
  </si>
  <si>
    <t>（注）１</t>
    <phoneticPr fontId="1"/>
  </si>
  <si>
    <t>　各欄ごとに端数処理を行っているため、縦計については必ずしも符合しない（以下２～６表において同じ。）。</t>
    <phoneticPr fontId="1"/>
  </si>
  <si>
    <t>２</t>
    <phoneticPr fontId="1"/>
  </si>
  <si>
    <t>　表中のスピリッツ等には原料用アルコールを含み、雑酒等には粉末酒を含む（以下２～６表において同じ。）。</t>
    <rPh sb="1" eb="3">
      <t>ヒョウチュウ</t>
    </rPh>
    <rPh sb="9" eb="10">
      <t>トウ</t>
    </rPh>
    <rPh sb="12" eb="15">
      <t>ゲンリョウヨウ</t>
    </rPh>
    <rPh sb="21" eb="22">
      <t>フク</t>
    </rPh>
    <rPh sb="24" eb="25">
      <t>ザツ</t>
    </rPh>
    <rPh sb="25" eb="26">
      <t>シュ</t>
    </rPh>
    <rPh sb="26" eb="27">
      <t>トウ</t>
    </rPh>
    <rPh sb="29" eb="31">
      <t>フンマツ</t>
    </rPh>
    <rPh sb="31" eb="32">
      <t>シュ</t>
    </rPh>
    <rPh sb="33" eb="34">
      <t>フク</t>
    </rPh>
    <rPh sb="36" eb="38">
      <t>イカ</t>
    </rPh>
    <rPh sb="41" eb="42">
      <t>ヒョウ</t>
    </rPh>
    <rPh sb="46" eb="47">
      <t>オナ</t>
    </rPh>
    <phoneticPr fontId="1"/>
  </si>
  <si>
    <t>３</t>
    <phoneticPr fontId="1"/>
  </si>
  <si>
    <t>　「軽減額」欄は、所得税法等の一部を改正する法律（令和５年法律第３号）（以下「令和５年改正法」という。）による改正後の租税特別措置法（以下「措置</t>
    <phoneticPr fontId="1"/>
  </si>
  <si>
    <t>法」という。）第87条の規定による軽減額であり、令和５年改正法附則第54条、第55条又は第63条の規定による軽減額は、各品目の「課税額」欄に含む（２表に</t>
    <phoneticPr fontId="1"/>
  </si>
  <si>
    <t>おいて同じ。）。</t>
    <phoneticPr fontId="1"/>
  </si>
  <si>
    <t>４</t>
    <phoneticPr fontId="1"/>
  </si>
  <si>
    <t>　沖縄の復帰に伴う国税関係法令の適用の特別措置等に関する政令第72条の規定による軽減額は、措置法の適用を受ける場合は「軽減額」欄に含み、その他の場</t>
    <rPh sb="70" eb="71">
      <t>ホカ</t>
    </rPh>
    <rPh sb="72" eb="73">
      <t>バ</t>
    </rPh>
    <phoneticPr fontId="1"/>
  </si>
  <si>
    <t>合には各品目の「課税額」欄に含む（２表において同じ。）。</t>
    <phoneticPr fontId="1"/>
  </si>
  <si>
    <t>　２表　前年対比 国税局分</t>
    <rPh sb="2" eb="3">
      <t>ヒョウ</t>
    </rPh>
    <rPh sb="4" eb="6">
      <t>ゼンネン</t>
    </rPh>
    <rPh sb="6" eb="8">
      <t>タイヒ</t>
    </rPh>
    <phoneticPr fontId="1"/>
  </si>
  <si>
    <t xml:space="preserve"> 課　　     　税　　　      額</t>
    <rPh sb="20" eb="21">
      <t>ガク</t>
    </rPh>
    <phoneticPr fontId="1"/>
  </si>
  <si>
    <t xml:space="preserve"> ４月から当月まで</t>
  </si>
  <si>
    <t>　３表　前年対比 税関分</t>
    <rPh sb="2" eb="3">
      <t>ヒョウ</t>
    </rPh>
    <rPh sb="4" eb="6">
      <t>ゼンネン</t>
    </rPh>
    <rPh sb="6" eb="8">
      <t>タイヒ</t>
    </rPh>
    <phoneticPr fontId="1"/>
  </si>
  <si>
    <t xml:space="preserve">              </t>
    <phoneticPr fontId="1"/>
  </si>
  <si>
    <t xml:space="preserve">                             </t>
    <phoneticPr fontId="1"/>
  </si>
  <si>
    <t xml:space="preserve"> </t>
    <phoneticPr fontId="1"/>
  </si>
  <si>
    <t xml:space="preserve">                                                                             </t>
    <phoneticPr fontId="1"/>
  </si>
  <si>
    <t>　４表　課税数量累計 国税局分及び税関分の合計</t>
    <rPh sb="2" eb="3">
      <t>ヒョウ</t>
    </rPh>
    <rPh sb="4" eb="8">
      <t>カゼイスウリョウ</t>
    </rPh>
    <rPh sb="8" eb="10">
      <t>ルイケイ</t>
    </rPh>
    <rPh sb="11" eb="14">
      <t>コクゼイキョク</t>
    </rPh>
    <phoneticPr fontId="1"/>
  </si>
  <si>
    <t>当　　　　　月　　　　　分</t>
  </si>
  <si>
    <t>１　　月　　か　　ら　　の　　累　　計</t>
  </si>
  <si>
    <t>４　　月　　か　　ら　　の　　累　　計</t>
  </si>
  <si>
    <t>前年比</t>
  </si>
  <si>
    <t>前々年同月</t>
  </si>
  <si>
    <t>前々年比</t>
  </si>
  <si>
    <t>前々年同期</t>
  </si>
  <si>
    <t>　５表　課税数量累計 国税局分</t>
    <rPh sb="2" eb="3">
      <t>ヒョウ</t>
    </rPh>
    <rPh sb="4" eb="8">
      <t>カゼイスウリョウ</t>
    </rPh>
    <rPh sb="8" eb="10">
      <t>ルイケイ</t>
    </rPh>
    <phoneticPr fontId="1"/>
  </si>
  <si>
    <t>　６表　課税数量累計 税関分</t>
    <rPh sb="2" eb="3">
      <t>ヒョウ</t>
    </rPh>
    <rPh sb="4" eb="10">
      <t>カゼイスウリョウルイケイ</t>
    </rPh>
    <phoneticPr fontId="1"/>
  </si>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</sst>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176" formatCode="0.0%"/>
    <numFmt numFmtId="177" formatCode="#,##0_ "/>
    <numFmt numFmtId="178" formatCode="#,##0_);[Red]\(#,##0\)"/>
    <numFmt numFmtId="179" formatCode="#,##0.0;[Red]\-#,##0.0"/>
    <numFmt numFmtId="180" formatCode="#,##0.0_);[Red]\(#,##0.0\)"/>
    <numFmt numFmtId="181" formatCode="0.0_);[Red]\(0.0\)"/>
    <numFmt numFmtId="182" formatCode="#,##0;&quot;△ &quot;#,##0"/>
  </numFmts>
  <fonts count="13">
    <font>
      <sz val="12"/>
      <name val="Arial"/>
      <family val="2"/>
    </font>
    <font>
      <sz val="6"/>
      <name val="ＭＳ Ｐゴシック"/>
      <family val="3"/>
      <charset val="128"/>
    </font>
    <font>
      <b/>
      <sz val="30"/>
      <name val="ＭＳ 明朝"/>
      <family val="1"/>
      <charset val="128"/>
    </font>
    <font>
      <sz val="12"/>
      <name val="ＭＳ 明朝"/>
      <family val="1"/>
      <charset val="128"/>
    </font>
    <font>
      <sz val="18"/>
      <name val="ＭＳ 明朝"/>
      <family val="1"/>
      <charset val="128"/>
    </font>
    <font>
      <b/>
      <sz val="18"/>
      <name val="ＭＳ 明朝"/>
      <family val="1"/>
      <charset val="128"/>
    </font>
    <font>
      <sz val="20"/>
      <name val="ＭＳ 明朝"/>
      <family val="1"/>
      <charset val="128"/>
    </font>
    <font>
      <b/>
      <sz val="24"/>
      <name val="ＭＳ 明朝"/>
      <family val="1"/>
      <charset val="128"/>
    </font>
    <font>
      <sz val="16"/>
      <name val="ＭＳ 明朝"/>
      <family val="1"/>
      <charset val="128"/>
    </font>
    <font>
      <sz val="22"/>
      <name val="ＭＳ 明朝"/>
      <family val="1"/>
      <charset val="128"/>
    </font>
    <font>
      <b/>
      <sz val="12"/>
      <name val="ＭＳ 明朝"/>
      <family val="1"/>
      <charset val="128"/>
    </font>
    <font>
      <b/>
      <sz val="20"/>
      <name val="ＭＳ 明朝"/>
      <family val="1"/>
      <charset val="128"/>
    </font>
    <font>
      <sz val="18"/>
      <name val="ＭＳ ゴシック"/>
      <family val="3"/>
      <charset val="128"/>
    </font>
  </fonts>
  <fills count="3">
    <fill>
      <patternFill patternType="none"/>
    </fill>
    <fill>
      <patternFill patternType="gray125"/>
    </fill>
    <fill>
      <patternFill patternType="solid">
        <fgColor theme="0"/>
        <bgColor indexed="64"/>
      </patternFill>
    </fill>
  </fills>
  <borders count="75">
    <border>
      <left/>
      <right/>
      <top/>
      <bottom/>
      <diagonal/>
    </border>
    <border>
      <left style="medium">
        <color indexed="8"/>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8"/>
      </left>
      <right/>
      <top/>
      <bottom/>
      <diagonal/>
    </border>
    <border>
      <left style="thin">
        <color indexed="8"/>
      </left>
      <right/>
      <top style="thin">
        <color indexed="8"/>
      </top>
      <bottom/>
      <diagonal/>
    </border>
    <border>
      <left style="thin">
        <color indexed="8"/>
      </left>
      <right style="medium">
        <color indexed="64"/>
      </right>
      <top style="thin">
        <color indexed="8"/>
      </top>
      <bottom/>
      <diagonal/>
    </border>
    <border>
      <left style="medium">
        <color indexed="64"/>
      </left>
      <right/>
      <top style="medium">
        <color indexed="8"/>
      </top>
      <bottom/>
      <diagonal/>
    </border>
    <border>
      <left/>
      <right/>
      <top style="medium">
        <color indexed="8"/>
      </top>
      <bottom/>
      <diagonal/>
    </border>
    <border>
      <left style="medium">
        <color indexed="8"/>
      </left>
      <right/>
      <top style="medium">
        <color indexed="8"/>
      </top>
      <bottom/>
      <diagonal/>
    </border>
    <border>
      <left style="thin">
        <color indexed="8"/>
      </left>
      <right/>
      <top style="medium">
        <color indexed="8"/>
      </top>
      <bottom/>
      <diagonal/>
    </border>
    <border>
      <left style="thin">
        <color indexed="8"/>
      </left>
      <right style="medium">
        <color indexed="64"/>
      </right>
      <top style="medium">
        <color indexed="8"/>
      </top>
      <bottom/>
      <diagonal/>
    </border>
    <border>
      <left style="thin">
        <color indexed="8"/>
      </left>
      <right/>
      <top/>
      <bottom/>
      <diagonal/>
    </border>
    <border>
      <left style="medium">
        <color indexed="8"/>
      </left>
      <right/>
      <top style="thin">
        <color indexed="8"/>
      </top>
      <bottom/>
      <diagonal/>
    </border>
    <border>
      <left/>
      <right/>
      <top style="thin">
        <color indexed="8"/>
      </top>
      <bottom/>
      <diagonal/>
    </border>
    <border>
      <left style="thin">
        <color indexed="8"/>
      </left>
      <right style="medium">
        <color indexed="64"/>
      </right>
      <top/>
      <bottom/>
      <diagonal/>
    </border>
    <border>
      <left style="thin">
        <color indexed="8"/>
      </left>
      <right style="medium">
        <color indexed="8"/>
      </right>
      <top style="medium">
        <color indexed="8"/>
      </top>
      <bottom/>
      <diagonal/>
    </border>
    <border>
      <left style="medium">
        <color indexed="64"/>
      </left>
      <right/>
      <top style="medium">
        <color indexed="64"/>
      </top>
      <bottom/>
      <diagonal/>
    </border>
    <border>
      <left style="medium">
        <color indexed="64"/>
      </left>
      <right/>
      <top/>
      <bottom/>
      <diagonal/>
    </border>
    <border>
      <left style="medium">
        <color indexed="8"/>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8"/>
      </left>
      <right/>
      <top style="thin">
        <color indexed="64"/>
      </top>
      <bottom/>
      <diagonal/>
    </border>
    <border>
      <left style="medium">
        <color indexed="8"/>
      </left>
      <right/>
      <top style="thin">
        <color indexed="64"/>
      </top>
      <bottom style="double">
        <color indexed="64"/>
      </bottom>
      <diagonal/>
    </border>
    <border>
      <left style="thin">
        <color indexed="8"/>
      </left>
      <right/>
      <top style="thin">
        <color indexed="64"/>
      </top>
      <bottom style="double">
        <color indexed="64"/>
      </bottom>
      <diagonal/>
    </border>
    <border>
      <left style="medium">
        <color indexed="8"/>
      </left>
      <right/>
      <top/>
      <bottom style="medium">
        <color indexed="64"/>
      </bottom>
      <diagonal/>
    </border>
    <border>
      <left style="thin">
        <color indexed="8"/>
      </left>
      <right/>
      <top/>
      <bottom style="medium">
        <color indexed="64"/>
      </bottom>
      <diagonal/>
    </border>
    <border>
      <left style="thin">
        <color indexed="8"/>
      </left>
      <right style="medium">
        <color indexed="8"/>
      </right>
      <top/>
      <bottom/>
      <diagonal/>
    </border>
    <border>
      <left style="thin">
        <color indexed="64"/>
      </left>
      <right style="medium">
        <color indexed="8"/>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8"/>
      </right>
      <top style="thin">
        <color indexed="64"/>
      </top>
      <bottom/>
      <diagonal/>
    </border>
    <border>
      <left/>
      <right style="medium">
        <color indexed="64"/>
      </right>
      <top style="thin">
        <color indexed="64"/>
      </top>
      <bottom/>
      <diagonal/>
    </border>
    <border>
      <left style="thin">
        <color indexed="8"/>
      </left>
      <right style="medium">
        <color indexed="64"/>
      </right>
      <top style="thin">
        <color indexed="64"/>
      </top>
      <bottom style="double">
        <color indexed="64"/>
      </bottom>
      <diagonal/>
    </border>
    <border>
      <left style="thin">
        <color indexed="8"/>
      </left>
      <right style="medium">
        <color indexed="8"/>
      </right>
      <top/>
      <bottom style="medium">
        <color indexed="64"/>
      </bottom>
      <diagonal/>
    </border>
    <border>
      <left style="thin">
        <color indexed="8"/>
      </left>
      <right style="medium">
        <color indexed="64"/>
      </right>
      <top/>
      <bottom style="medium">
        <color indexed="64"/>
      </bottom>
      <diagonal/>
    </border>
    <border>
      <left style="thin">
        <color indexed="8"/>
      </left>
      <right style="medium">
        <color indexed="8"/>
      </right>
      <top style="thin">
        <color indexed="64"/>
      </top>
      <bottom style="double">
        <color indexed="64"/>
      </bottom>
      <diagonal/>
    </border>
    <border>
      <left style="thin">
        <color indexed="64"/>
      </left>
      <right style="thin">
        <color indexed="8"/>
      </right>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8"/>
      </left>
      <right style="medium">
        <color indexed="64"/>
      </right>
      <top/>
      <bottom style="thin">
        <color indexed="64"/>
      </bottom>
      <diagonal/>
    </border>
    <border>
      <left/>
      <right/>
      <top style="thin">
        <color indexed="64"/>
      </top>
      <bottom style="double">
        <color indexed="64"/>
      </bottom>
      <diagonal/>
    </border>
    <border>
      <left/>
      <right/>
      <top/>
      <bottom style="medium">
        <color indexed="64"/>
      </bottom>
      <diagonal/>
    </border>
    <border>
      <left style="thin">
        <color indexed="8"/>
      </left>
      <right style="thin">
        <color indexed="8"/>
      </right>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style="medium">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8"/>
      </left>
      <right style="medium">
        <color indexed="8"/>
      </right>
      <top style="double">
        <color indexed="64"/>
      </top>
      <bottom style="medium">
        <color indexed="64"/>
      </bottom>
      <diagonal/>
    </border>
    <border>
      <left style="thin">
        <color indexed="8"/>
      </left>
      <right style="thin">
        <color indexed="8"/>
      </right>
      <top style="double">
        <color indexed="64"/>
      </top>
      <bottom style="medium">
        <color indexed="64"/>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indexed="8"/>
      </left>
      <right/>
      <top style="double">
        <color indexed="64"/>
      </top>
      <bottom style="double">
        <color indexed="64"/>
      </bottom>
      <diagonal/>
    </border>
    <border>
      <left style="thin">
        <color indexed="8"/>
      </left>
      <right/>
      <top style="double">
        <color indexed="64"/>
      </top>
      <bottom style="double">
        <color indexed="64"/>
      </bottom>
      <diagonal/>
    </border>
    <border>
      <left style="thin">
        <color indexed="8"/>
      </left>
      <right style="medium">
        <color indexed="8"/>
      </right>
      <top style="double">
        <color indexed="64"/>
      </top>
      <bottom style="double">
        <color indexed="64"/>
      </bottom>
      <diagonal/>
    </border>
    <border>
      <left/>
      <right/>
      <top style="double">
        <color indexed="64"/>
      </top>
      <bottom style="double">
        <color indexed="64"/>
      </bottom>
      <diagonal/>
    </border>
    <border>
      <left style="thin">
        <color indexed="8"/>
      </left>
      <right style="medium">
        <color indexed="64"/>
      </right>
      <top style="double">
        <color indexed="64"/>
      </top>
      <bottom style="double">
        <color indexed="64"/>
      </bottom>
      <diagonal/>
    </border>
    <border>
      <left style="medium">
        <color indexed="64"/>
      </left>
      <right/>
      <top/>
      <bottom style="thin">
        <color indexed="8"/>
      </bottom>
      <diagonal/>
    </border>
    <border>
      <left/>
      <right/>
      <top/>
      <bottom style="thin">
        <color indexed="8"/>
      </bottom>
      <diagonal/>
    </border>
    <border diagonalDown="1">
      <left style="medium">
        <color indexed="64"/>
      </left>
      <right/>
      <top style="medium">
        <color indexed="64"/>
      </top>
      <bottom/>
      <diagonal style="thin">
        <color indexed="64"/>
      </diagonal>
    </border>
    <border diagonalDown="1">
      <left/>
      <right style="medium">
        <color indexed="8"/>
      </right>
      <top style="medium">
        <color indexed="64"/>
      </top>
      <bottom/>
      <diagonal style="thin">
        <color indexed="64"/>
      </diagonal>
    </border>
    <border diagonalDown="1">
      <left style="medium">
        <color indexed="64"/>
      </left>
      <right/>
      <top/>
      <bottom/>
      <diagonal style="thin">
        <color indexed="64"/>
      </diagonal>
    </border>
    <border diagonalDown="1">
      <left/>
      <right style="medium">
        <color indexed="8"/>
      </right>
      <top/>
      <bottom/>
      <diagonal style="thin">
        <color indexed="64"/>
      </diagonal>
    </border>
    <border diagonalDown="1">
      <left style="medium">
        <color indexed="64"/>
      </left>
      <right/>
      <top/>
      <bottom style="medium">
        <color indexed="8"/>
      </bottom>
      <diagonal style="thin">
        <color indexed="64"/>
      </diagonal>
    </border>
    <border diagonalDown="1">
      <left/>
      <right style="medium">
        <color indexed="8"/>
      </right>
      <top/>
      <bottom style="medium">
        <color indexed="8"/>
      </bottom>
      <diagonal style="thin">
        <color indexed="64"/>
      </diagonal>
    </border>
    <border>
      <left style="medium">
        <color indexed="64"/>
      </left>
      <right/>
      <top style="thin">
        <color indexed="8"/>
      </top>
      <bottom style="thin">
        <color indexed="64"/>
      </bottom>
      <diagonal/>
    </border>
    <border>
      <left/>
      <right style="medium">
        <color indexed="8"/>
      </right>
      <top style="thin">
        <color indexed="8"/>
      </top>
      <bottom style="thin">
        <color indexed="64"/>
      </bottom>
      <diagonal/>
    </border>
    <border>
      <left style="medium">
        <color indexed="64"/>
      </left>
      <right/>
      <top style="double">
        <color indexed="64"/>
      </top>
      <bottom style="double">
        <color indexed="64"/>
      </bottom>
      <diagonal/>
    </border>
    <border>
      <left style="medium">
        <color indexed="64"/>
      </left>
      <right/>
      <top style="thin">
        <color indexed="8"/>
      </top>
      <bottom/>
      <diagonal/>
    </border>
    <border>
      <left/>
      <right style="medium">
        <color indexed="8"/>
      </right>
      <top style="thin">
        <color indexed="8"/>
      </top>
      <bottom/>
      <diagonal/>
    </border>
  </borders>
  <cellStyleXfs count="1">
    <xf numFmtId="0" fontId="0" fillId="0" borderId="0"/>
  </cellStyleXfs>
  <cellXfs count="201">
    <xf numFmtId="0" fontId="0" fillId="0" borderId="0" xfId="0"/>
    <xf numFmtId="0" fontId="2" fillId="0" borderId="0" xfId="0" applyFont="1" applyAlignment="1">
      <alignment horizontal="centerContinuous"/>
    </xf>
    <xf numFmtId="0" fontId="3" fillId="0" borderId="0" xfId="0" applyFont="1"/>
    <xf numFmtId="0" fontId="4" fillId="0" borderId="0" xfId="0" applyFont="1" applyAlignment="1">
      <alignment vertical="center"/>
    </xf>
    <xf numFmtId="0" fontId="5" fillId="0" borderId="0" xfId="0" applyFont="1" applyAlignment="1">
      <alignment vertical="center"/>
    </xf>
    <xf numFmtId="0" fontId="4" fillId="0" borderId="0" xfId="0" applyFont="1"/>
    <xf numFmtId="0" fontId="4" fillId="0" borderId="1" xfId="0" applyFont="1" applyBorder="1" applyAlignment="1">
      <alignment horizontal="centerContinuous" vertical="center"/>
    </xf>
    <xf numFmtId="0" fontId="4" fillId="0" borderId="2" xfId="0" applyFont="1" applyBorder="1" applyAlignment="1">
      <alignment horizontal="centerContinuous" vertical="center"/>
    </xf>
    <xf numFmtId="0" fontId="4" fillId="0" borderId="3" xfId="0" applyFont="1" applyBorder="1" applyAlignment="1">
      <alignment horizontal="centerContinuous"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vertical="center"/>
    </xf>
    <xf numFmtId="0" fontId="4" fillId="0" borderId="8" xfId="0" applyFont="1" applyBorder="1" applyAlignment="1">
      <alignment vertical="center"/>
    </xf>
    <xf numFmtId="0" fontId="4" fillId="0" borderId="9" xfId="0" applyFont="1" applyBorder="1" applyAlignment="1">
      <alignment horizontal="right" vertical="center"/>
    </xf>
    <xf numFmtId="0" fontId="4" fillId="0" borderId="10" xfId="0" applyFont="1" applyBorder="1" applyAlignment="1">
      <alignment horizontal="right" vertical="center"/>
    </xf>
    <xf numFmtId="176" fontId="4" fillId="0" borderId="10" xfId="0" applyNumberFormat="1" applyFont="1" applyBorder="1" applyAlignment="1">
      <alignment horizontal="right" vertical="center"/>
    </xf>
    <xf numFmtId="0" fontId="4" fillId="0" borderId="11" xfId="0" applyFont="1" applyBorder="1" applyAlignment="1">
      <alignment horizontal="right" vertical="center"/>
    </xf>
    <xf numFmtId="0" fontId="4" fillId="0" borderId="12" xfId="0" applyFont="1" applyBorder="1" applyAlignment="1">
      <alignment horizontal="center" vertical="center"/>
    </xf>
    <xf numFmtId="0" fontId="6" fillId="0" borderId="0" xfId="0" applyFont="1"/>
    <xf numFmtId="0" fontId="6" fillId="0" borderId="0" xfId="0" applyFont="1" applyAlignment="1">
      <alignment horizontal="right"/>
    </xf>
    <xf numFmtId="0" fontId="3" fillId="0" borderId="0" xfId="0" applyFont="1" applyAlignment="1">
      <alignment vertical="center"/>
    </xf>
    <xf numFmtId="0" fontId="3" fillId="0" borderId="0" xfId="0" applyFont="1" applyAlignment="1">
      <alignment horizontal="centerContinuous" vertical="center"/>
    </xf>
    <xf numFmtId="0" fontId="4" fillId="0" borderId="1" xfId="0" applyFont="1" applyBorder="1" applyAlignment="1">
      <alignment vertical="center"/>
    </xf>
    <xf numFmtId="0" fontId="4" fillId="0" borderId="2" xfId="0" applyFont="1" applyBorder="1" applyAlignment="1">
      <alignment vertical="center"/>
    </xf>
    <xf numFmtId="0" fontId="4" fillId="0" borderId="13" xfId="0" applyFont="1" applyBorder="1" applyAlignment="1">
      <alignment horizontal="center" vertical="center"/>
    </xf>
    <xf numFmtId="0" fontId="4" fillId="0" borderId="5" xfId="0" applyFont="1" applyBorder="1" applyAlignment="1">
      <alignment horizontal="centerContinuous" vertical="center"/>
    </xf>
    <xf numFmtId="0" fontId="4" fillId="0" borderId="14" xfId="0" applyFont="1" applyBorder="1" applyAlignment="1">
      <alignment horizontal="centerContinuous" vertical="center"/>
    </xf>
    <xf numFmtId="0" fontId="4" fillId="0" borderId="12" xfId="0" applyFont="1" applyBorder="1" applyAlignment="1">
      <alignment horizontal="centerContinuous" vertical="center"/>
    </xf>
    <xf numFmtId="0" fontId="4" fillId="0" borderId="0" xfId="0" applyFont="1" applyAlignment="1">
      <alignment horizontal="centerContinuous" vertical="center"/>
    </xf>
    <xf numFmtId="0" fontId="4" fillId="0" borderId="15" xfId="0" applyFont="1" applyBorder="1" applyAlignment="1">
      <alignment horizontal="center" vertical="center"/>
    </xf>
    <xf numFmtId="0" fontId="4" fillId="0" borderId="8" xfId="0" applyFont="1" applyBorder="1" applyAlignment="1">
      <alignment horizontal="right"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4" xfId="0" applyFont="1" applyBorder="1" applyAlignment="1">
      <alignment horizontal="center" vertical="center"/>
    </xf>
    <xf numFmtId="0" fontId="4" fillId="0" borderId="16" xfId="0" applyFont="1" applyBorder="1" applyAlignment="1">
      <alignment horizontal="right" vertical="center"/>
    </xf>
    <xf numFmtId="0" fontId="4" fillId="0" borderId="0" xfId="0" applyFont="1" applyAlignment="1">
      <alignment horizontal="center"/>
    </xf>
    <xf numFmtId="3" fontId="8" fillId="0" borderId="0" xfId="0" applyNumberFormat="1" applyFont="1"/>
    <xf numFmtId="178" fontId="9" fillId="0" borderId="0" xfId="0" applyNumberFormat="1" applyFont="1"/>
    <xf numFmtId="178" fontId="3" fillId="0" borderId="0" xfId="0" applyNumberFormat="1" applyFont="1"/>
    <xf numFmtId="0" fontId="8" fillId="0" borderId="0" xfId="0" applyFont="1"/>
    <xf numFmtId="177" fontId="8" fillId="0" borderId="0" xfId="0" applyNumberFormat="1" applyFont="1"/>
    <xf numFmtId="3" fontId="3" fillId="0" borderId="0" xfId="0" applyNumberFormat="1" applyFont="1"/>
    <xf numFmtId="0" fontId="4" fillId="0" borderId="5" xfId="0" applyFont="1" applyBorder="1" applyAlignment="1">
      <alignment horizontal="center" vertical="center" shrinkToFit="1"/>
    </xf>
    <xf numFmtId="0" fontId="4" fillId="0" borderId="12" xfId="0" applyFont="1" applyBorder="1" applyAlignment="1">
      <alignment horizontal="center" vertical="center" shrinkToFit="1"/>
    </xf>
    <xf numFmtId="0" fontId="4" fillId="0" borderId="17" xfId="0" applyFont="1" applyBorder="1" applyAlignment="1">
      <alignment horizontal="centerContinuous" vertical="center"/>
    </xf>
    <xf numFmtId="0" fontId="4" fillId="0" borderId="7" xfId="0" applyFont="1" applyBorder="1" applyAlignment="1">
      <alignment horizontal="right" vertical="center"/>
    </xf>
    <xf numFmtId="0" fontId="6" fillId="0" borderId="2" xfId="0" applyFont="1" applyBorder="1"/>
    <xf numFmtId="3" fontId="4" fillId="0" borderId="0" xfId="0" applyNumberFormat="1" applyFont="1"/>
    <xf numFmtId="0" fontId="4" fillId="0" borderId="18" xfId="0" applyFont="1" applyBorder="1"/>
    <xf numFmtId="0" fontId="4" fillId="2" borderId="4" xfId="0" applyFont="1" applyFill="1" applyBorder="1" applyAlignment="1">
      <alignment horizontal="center" vertical="center"/>
    </xf>
    <xf numFmtId="0" fontId="8" fillId="2" borderId="5"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18" xfId="0" applyFont="1" applyFill="1" applyBorder="1" applyAlignment="1">
      <alignment horizontal="center" vertical="center"/>
    </xf>
    <xf numFmtId="0" fontId="8" fillId="2" borderId="6" xfId="0" applyFont="1" applyFill="1" applyBorder="1" applyAlignment="1">
      <alignment horizontal="center" vertical="center"/>
    </xf>
    <xf numFmtId="178" fontId="4" fillId="0" borderId="4" xfId="0" applyNumberFormat="1" applyFont="1" applyBorder="1" applyAlignment="1">
      <alignment vertical="center"/>
    </xf>
    <xf numFmtId="178" fontId="4" fillId="0" borderId="12" xfId="0" applyNumberFormat="1" applyFont="1" applyBorder="1" applyAlignment="1">
      <alignment vertical="center"/>
    </xf>
    <xf numFmtId="178" fontId="4" fillId="0" borderId="19" xfId="0" applyNumberFormat="1" applyFont="1" applyBorder="1" applyAlignment="1">
      <alignment vertical="center"/>
    </xf>
    <xf numFmtId="178" fontId="4" fillId="0" borderId="20" xfId="0" applyNumberFormat="1" applyFont="1" applyBorder="1" applyAlignment="1">
      <alignment vertical="center"/>
    </xf>
    <xf numFmtId="178" fontId="4" fillId="0" borderId="21" xfId="0" applyNumberFormat="1" applyFont="1" applyBorder="1" applyAlignment="1">
      <alignment vertical="center"/>
    </xf>
    <xf numFmtId="178" fontId="4" fillId="0" borderId="22" xfId="0" applyNumberFormat="1" applyFont="1" applyBorder="1" applyAlignment="1">
      <alignment vertical="center"/>
    </xf>
    <xf numFmtId="178" fontId="4" fillId="0" borderId="23" xfId="0" applyNumberFormat="1" applyFont="1" applyBorder="1" applyAlignment="1">
      <alignment vertical="center"/>
    </xf>
    <xf numFmtId="178" fontId="4" fillId="0" borderId="24" xfId="0" applyNumberFormat="1" applyFont="1" applyBorder="1" applyAlignment="1">
      <alignment vertical="center"/>
    </xf>
    <xf numFmtId="178" fontId="4" fillId="0" borderId="25" xfId="0" applyNumberFormat="1" applyFont="1" applyBorder="1" applyAlignment="1">
      <alignment vertical="center"/>
    </xf>
    <xf numFmtId="178" fontId="4" fillId="0" borderId="26" xfId="0" applyNumberFormat="1" applyFont="1" applyBorder="1" applyAlignment="1">
      <alignment vertical="center"/>
    </xf>
    <xf numFmtId="180" fontId="4" fillId="0" borderId="12" xfId="0" applyNumberFormat="1" applyFont="1" applyBorder="1" applyAlignment="1">
      <alignment vertical="center"/>
    </xf>
    <xf numFmtId="180" fontId="4" fillId="0" borderId="27" xfId="0" applyNumberFormat="1" applyFont="1" applyBorder="1" applyAlignment="1">
      <alignment vertical="center"/>
    </xf>
    <xf numFmtId="180" fontId="4" fillId="0" borderId="15" xfId="0" applyNumberFormat="1" applyFont="1" applyBorder="1" applyAlignment="1">
      <alignment vertical="center"/>
    </xf>
    <xf numFmtId="180" fontId="4" fillId="0" borderId="20" xfId="0" applyNumberFormat="1" applyFont="1" applyBorder="1" applyAlignment="1">
      <alignment vertical="center"/>
    </xf>
    <xf numFmtId="180" fontId="4" fillId="0" borderId="28" xfId="0" applyNumberFormat="1" applyFont="1" applyBorder="1" applyAlignment="1">
      <alignment vertical="center"/>
    </xf>
    <xf numFmtId="180" fontId="4" fillId="0" borderId="29" xfId="0" applyNumberFormat="1" applyFont="1" applyBorder="1" applyAlignment="1">
      <alignment vertical="center"/>
    </xf>
    <xf numFmtId="180" fontId="4" fillId="0" borderId="30" xfId="0" applyNumberFormat="1" applyFont="1" applyBorder="1" applyAlignment="1">
      <alignment vertical="center"/>
    </xf>
    <xf numFmtId="180" fontId="4" fillId="0" borderId="31" xfId="0" applyNumberFormat="1" applyFont="1" applyBorder="1" applyAlignment="1">
      <alignment vertical="center"/>
    </xf>
    <xf numFmtId="180" fontId="4" fillId="0" borderId="32" xfId="0" applyNumberFormat="1" applyFont="1" applyBorder="1" applyAlignment="1">
      <alignment vertical="center"/>
    </xf>
    <xf numFmtId="180" fontId="4" fillId="0" borderId="24" xfId="0" applyNumberFormat="1" applyFont="1" applyBorder="1" applyAlignment="1">
      <alignment vertical="center"/>
    </xf>
    <xf numFmtId="180" fontId="4" fillId="0" borderId="33" xfId="0" applyNumberFormat="1" applyFont="1" applyBorder="1" applyAlignment="1">
      <alignment vertical="center"/>
    </xf>
    <xf numFmtId="180" fontId="4" fillId="0" borderId="26" xfId="0" applyNumberFormat="1" applyFont="1" applyBorder="1" applyAlignment="1">
      <alignment vertical="center"/>
    </xf>
    <xf numFmtId="180" fontId="4" fillId="0" borderId="34" xfId="0" applyNumberFormat="1" applyFont="1" applyBorder="1" applyAlignment="1">
      <alignment vertical="center"/>
    </xf>
    <xf numFmtId="180" fontId="4" fillId="0" borderId="35" xfId="0" applyNumberFormat="1" applyFont="1" applyBorder="1" applyAlignment="1">
      <alignment vertical="center"/>
    </xf>
    <xf numFmtId="181" fontId="4" fillId="0" borderId="12" xfId="0" applyNumberFormat="1" applyFont="1" applyBorder="1" applyAlignment="1">
      <alignment vertical="center"/>
    </xf>
    <xf numFmtId="181" fontId="4" fillId="0" borderId="20" xfId="0" applyNumberFormat="1" applyFont="1" applyBorder="1" applyAlignment="1">
      <alignment vertical="center"/>
    </xf>
    <xf numFmtId="181" fontId="4" fillId="0" borderId="26" xfId="0" applyNumberFormat="1" applyFont="1" applyBorder="1" applyAlignment="1">
      <alignment vertical="center"/>
    </xf>
    <xf numFmtId="180" fontId="4" fillId="0" borderId="12" xfId="0" applyNumberFormat="1" applyFont="1" applyBorder="1" applyAlignment="1">
      <alignment horizontal="right" vertical="center"/>
    </xf>
    <xf numFmtId="180" fontId="4" fillId="0" borderId="20" xfId="0" applyNumberFormat="1" applyFont="1" applyBorder="1" applyAlignment="1">
      <alignment horizontal="right" vertical="center"/>
    </xf>
    <xf numFmtId="180" fontId="4" fillId="0" borderId="24" xfId="0" applyNumberFormat="1" applyFont="1" applyBorder="1" applyAlignment="1">
      <alignment horizontal="right" vertical="center"/>
    </xf>
    <xf numFmtId="180" fontId="4" fillId="0" borderId="26" xfId="0" applyNumberFormat="1" applyFont="1" applyBorder="1" applyAlignment="1">
      <alignment horizontal="right" vertical="center"/>
    </xf>
    <xf numFmtId="180" fontId="4" fillId="0" borderId="27" xfId="0" applyNumberFormat="1" applyFont="1" applyBorder="1" applyAlignment="1">
      <alignment horizontal="right" vertical="center"/>
    </xf>
    <xf numFmtId="180" fontId="4" fillId="0" borderId="28" xfId="0" applyNumberFormat="1" applyFont="1" applyBorder="1" applyAlignment="1">
      <alignment horizontal="right" vertical="center"/>
    </xf>
    <xf numFmtId="180" fontId="4" fillId="0" borderId="31" xfId="0" applyNumberFormat="1" applyFont="1" applyBorder="1" applyAlignment="1">
      <alignment horizontal="right" vertical="center"/>
    </xf>
    <xf numFmtId="180" fontId="4" fillId="0" borderId="36" xfId="0" applyNumberFormat="1" applyFont="1" applyBorder="1" applyAlignment="1">
      <alignment horizontal="right" vertical="center"/>
    </xf>
    <xf numFmtId="180" fontId="4" fillId="0" borderId="34" xfId="0" applyNumberFormat="1" applyFont="1" applyBorder="1" applyAlignment="1">
      <alignment horizontal="right" vertical="center"/>
    </xf>
    <xf numFmtId="178" fontId="4" fillId="0" borderId="37" xfId="0" applyNumberFormat="1" applyFont="1" applyBorder="1" applyAlignment="1">
      <alignment vertical="center"/>
    </xf>
    <xf numFmtId="178" fontId="4" fillId="0" borderId="38" xfId="0" applyNumberFormat="1" applyFont="1" applyBorder="1" applyAlignment="1">
      <alignment vertical="center"/>
    </xf>
    <xf numFmtId="178" fontId="4" fillId="0" borderId="39" xfId="0" applyNumberFormat="1" applyFont="1" applyBorder="1" applyAlignment="1">
      <alignment vertical="center"/>
    </xf>
    <xf numFmtId="178" fontId="4" fillId="0" borderId="40" xfId="0" applyNumberFormat="1" applyFont="1" applyBorder="1" applyAlignment="1">
      <alignment vertical="center"/>
    </xf>
    <xf numFmtId="180" fontId="4" fillId="0" borderId="39" xfId="0" applyNumberFormat="1" applyFont="1" applyBorder="1" applyAlignment="1">
      <alignment vertical="center"/>
    </xf>
    <xf numFmtId="180" fontId="4" fillId="0" borderId="41" xfId="0" applyNumberFormat="1" applyFont="1" applyBorder="1" applyAlignment="1">
      <alignment vertical="center"/>
    </xf>
    <xf numFmtId="180" fontId="4" fillId="0" borderId="42" xfId="0" applyNumberFormat="1" applyFont="1" applyBorder="1" applyAlignment="1">
      <alignment vertical="center"/>
    </xf>
    <xf numFmtId="38" fontId="4" fillId="0" borderId="4" xfId="0" applyNumberFormat="1" applyFont="1" applyBorder="1" applyAlignment="1">
      <alignment vertical="center"/>
    </xf>
    <xf numFmtId="38" fontId="4" fillId="0" borderId="12" xfId="0" applyNumberFormat="1" applyFont="1" applyBorder="1" applyAlignment="1">
      <alignment vertical="center"/>
    </xf>
    <xf numFmtId="179" fontId="4" fillId="0" borderId="12" xfId="0" applyNumberFormat="1" applyFont="1" applyBorder="1" applyAlignment="1">
      <alignment vertical="center"/>
    </xf>
    <xf numFmtId="179" fontId="4" fillId="0" borderId="15" xfId="0" applyNumberFormat="1" applyFont="1" applyBorder="1" applyAlignment="1">
      <alignment vertical="center"/>
    </xf>
    <xf numFmtId="38" fontId="4" fillId="0" borderId="38" xfId="0" applyNumberFormat="1" applyFont="1" applyBorder="1" applyAlignment="1">
      <alignment vertical="center"/>
    </xf>
    <xf numFmtId="38" fontId="4" fillId="0" borderId="20" xfId="0" applyNumberFormat="1" applyFont="1" applyBorder="1" applyAlignment="1">
      <alignment vertical="center"/>
    </xf>
    <xf numFmtId="179" fontId="4" fillId="0" borderId="20" xfId="0" applyNumberFormat="1" applyFont="1" applyBorder="1" applyAlignment="1">
      <alignment vertical="center"/>
    </xf>
    <xf numFmtId="179" fontId="4" fillId="0" borderId="30" xfId="0" applyNumberFormat="1" applyFont="1" applyBorder="1" applyAlignment="1">
      <alignment vertical="center"/>
    </xf>
    <xf numFmtId="38" fontId="4" fillId="0" borderId="21" xfId="0" applyNumberFormat="1" applyFont="1" applyBorder="1" applyAlignment="1">
      <alignment vertical="center"/>
    </xf>
    <xf numFmtId="179" fontId="4" fillId="0" borderId="29" xfId="0" applyNumberFormat="1" applyFont="1" applyBorder="1" applyAlignment="1">
      <alignment vertical="center"/>
    </xf>
    <xf numFmtId="38" fontId="4" fillId="0" borderId="39" xfId="0" applyNumberFormat="1" applyFont="1" applyBorder="1" applyAlignment="1">
      <alignment vertical="center"/>
    </xf>
    <xf numFmtId="179" fontId="4" fillId="0" borderId="39" xfId="0" applyNumberFormat="1" applyFont="1" applyBorder="1" applyAlignment="1">
      <alignment vertical="center"/>
    </xf>
    <xf numFmtId="179" fontId="4" fillId="0" borderId="32" xfId="0" applyNumberFormat="1" applyFont="1" applyBorder="1" applyAlignment="1">
      <alignment vertical="center"/>
    </xf>
    <xf numFmtId="38" fontId="4" fillId="0" borderId="23" xfId="0" applyNumberFormat="1" applyFont="1" applyBorder="1" applyAlignment="1">
      <alignment vertical="center"/>
    </xf>
    <xf numFmtId="38" fontId="4" fillId="0" borderId="24" xfId="0" applyNumberFormat="1" applyFont="1" applyBorder="1" applyAlignment="1">
      <alignment vertical="center"/>
    </xf>
    <xf numFmtId="179" fontId="4" fillId="0" borderId="24" xfId="0" applyNumberFormat="1" applyFont="1" applyBorder="1" applyAlignment="1">
      <alignment vertical="center"/>
    </xf>
    <xf numFmtId="179" fontId="4" fillId="0" borderId="33" xfId="0" applyNumberFormat="1" applyFont="1" applyBorder="1" applyAlignment="1">
      <alignment vertical="center"/>
    </xf>
    <xf numFmtId="38" fontId="4" fillId="0" borderId="25" xfId="0" applyNumberFormat="1" applyFont="1" applyBorder="1" applyAlignment="1">
      <alignment vertical="center"/>
    </xf>
    <xf numFmtId="38" fontId="4" fillId="0" borderId="26" xfId="0" applyNumberFormat="1" applyFont="1" applyBorder="1" applyAlignment="1">
      <alignment vertical="center"/>
    </xf>
    <xf numFmtId="179" fontId="4" fillId="0" borderId="26" xfId="0" applyNumberFormat="1" applyFont="1" applyBorder="1" applyAlignment="1">
      <alignment vertical="center"/>
    </xf>
    <xf numFmtId="179" fontId="4" fillId="0" borderId="35" xfId="0" applyNumberFormat="1" applyFont="1" applyBorder="1" applyAlignment="1">
      <alignment vertical="center"/>
    </xf>
    <xf numFmtId="38" fontId="4" fillId="0" borderId="0" xfId="0" applyNumberFormat="1" applyFont="1" applyAlignment="1">
      <alignment vertical="center"/>
    </xf>
    <xf numFmtId="38" fontId="4" fillId="0" borderId="19" xfId="0" applyNumberFormat="1" applyFont="1" applyBorder="1" applyAlignment="1">
      <alignment vertical="center"/>
    </xf>
    <xf numFmtId="38" fontId="4" fillId="0" borderId="29" xfId="0" applyNumberFormat="1" applyFont="1" applyBorder="1" applyAlignment="1">
      <alignment vertical="center"/>
    </xf>
    <xf numFmtId="38" fontId="4" fillId="0" borderId="22" xfId="0" applyNumberFormat="1" applyFont="1" applyBorder="1" applyAlignment="1">
      <alignment vertical="center"/>
    </xf>
    <xf numFmtId="38" fontId="4" fillId="0" borderId="43" xfId="0" applyNumberFormat="1" applyFont="1" applyBorder="1" applyAlignment="1">
      <alignment vertical="center"/>
    </xf>
    <xf numFmtId="38" fontId="4" fillId="0" borderId="44" xfId="0" applyNumberFormat="1" applyFont="1" applyBorder="1" applyAlignment="1">
      <alignment vertical="center"/>
    </xf>
    <xf numFmtId="38" fontId="4" fillId="0" borderId="4" xfId="0" applyNumberFormat="1" applyFont="1" applyBorder="1" applyAlignment="1">
      <alignment horizontal="right" vertical="center"/>
    </xf>
    <xf numFmtId="38" fontId="4" fillId="0" borderId="12" xfId="0" applyNumberFormat="1" applyFont="1" applyBorder="1" applyAlignment="1">
      <alignment horizontal="right" vertical="center"/>
    </xf>
    <xf numFmtId="179" fontId="4" fillId="0" borderId="12" xfId="0" applyNumberFormat="1" applyFont="1" applyBorder="1" applyAlignment="1">
      <alignment horizontal="right" vertical="center"/>
    </xf>
    <xf numFmtId="38" fontId="4" fillId="0" borderId="18" xfId="0" applyNumberFormat="1" applyFont="1" applyBorder="1" applyAlignment="1">
      <alignment horizontal="right" vertical="center"/>
    </xf>
    <xf numFmtId="179" fontId="4" fillId="0" borderId="45" xfId="0" applyNumberFormat="1" applyFont="1" applyBorder="1" applyAlignment="1">
      <alignment horizontal="right" vertical="center"/>
    </xf>
    <xf numFmtId="179" fontId="4" fillId="0" borderId="15" xfId="0" applyNumberFormat="1" applyFont="1" applyBorder="1" applyAlignment="1">
      <alignment horizontal="right" vertical="center"/>
    </xf>
    <xf numFmtId="38" fontId="4" fillId="0" borderId="38" xfId="0" applyNumberFormat="1" applyFont="1" applyBorder="1" applyAlignment="1">
      <alignment horizontal="right" vertical="center"/>
    </xf>
    <xf numFmtId="38" fontId="4" fillId="0" borderId="20" xfId="0" applyNumberFormat="1" applyFont="1" applyBorder="1" applyAlignment="1">
      <alignment horizontal="right" vertical="center"/>
    </xf>
    <xf numFmtId="179" fontId="4" fillId="0" borderId="20" xfId="0" applyNumberFormat="1" applyFont="1" applyBorder="1" applyAlignment="1">
      <alignment horizontal="right" vertical="center"/>
    </xf>
    <xf numFmtId="179" fontId="4" fillId="0" borderId="30" xfId="0" applyNumberFormat="1" applyFont="1" applyBorder="1" applyAlignment="1">
      <alignment horizontal="right" vertical="center"/>
    </xf>
    <xf numFmtId="38" fontId="4" fillId="0" borderId="21" xfId="0" applyNumberFormat="1" applyFont="1" applyBorder="1" applyAlignment="1">
      <alignment horizontal="right" vertical="center"/>
    </xf>
    <xf numFmtId="179" fontId="4" fillId="0" borderId="46" xfId="0" applyNumberFormat="1" applyFont="1" applyBorder="1" applyAlignment="1">
      <alignment horizontal="right" vertical="center"/>
    </xf>
    <xf numFmtId="38" fontId="4" fillId="0" borderId="39" xfId="0" applyNumberFormat="1" applyFont="1" applyBorder="1" applyAlignment="1">
      <alignment horizontal="right" vertical="center"/>
    </xf>
    <xf numFmtId="179" fontId="4" fillId="0" borderId="29" xfId="0" applyNumberFormat="1" applyFont="1" applyBorder="1" applyAlignment="1">
      <alignment horizontal="right" vertical="center"/>
    </xf>
    <xf numFmtId="38" fontId="4" fillId="0" borderId="47" xfId="0" applyNumberFormat="1" applyFont="1" applyBorder="1" applyAlignment="1">
      <alignment horizontal="right" vertical="center"/>
    </xf>
    <xf numFmtId="38" fontId="4" fillId="0" borderId="23" xfId="0" applyNumberFormat="1" applyFont="1" applyBorder="1" applyAlignment="1">
      <alignment horizontal="right" vertical="center"/>
    </xf>
    <xf numFmtId="38" fontId="4" fillId="0" borderId="24" xfId="0" applyNumberFormat="1" applyFont="1" applyBorder="1" applyAlignment="1">
      <alignment horizontal="right" vertical="center"/>
    </xf>
    <xf numFmtId="179" fontId="4" fillId="0" borderId="24" xfId="0" applyNumberFormat="1" applyFont="1" applyBorder="1" applyAlignment="1">
      <alignment horizontal="right" vertical="center"/>
    </xf>
    <xf numFmtId="38" fontId="4" fillId="0" borderId="48" xfId="0" applyNumberFormat="1" applyFont="1" applyBorder="1" applyAlignment="1">
      <alignment horizontal="right" vertical="center"/>
    </xf>
    <xf numFmtId="38" fontId="4" fillId="0" borderId="49" xfId="0" applyNumberFormat="1" applyFont="1" applyBorder="1" applyAlignment="1">
      <alignment horizontal="right" vertical="center"/>
    </xf>
    <xf numFmtId="179" fontId="4" fillId="0" borderId="50" xfId="0" applyNumberFormat="1" applyFont="1" applyBorder="1" applyAlignment="1">
      <alignment horizontal="right" vertical="center"/>
    </xf>
    <xf numFmtId="38" fontId="4" fillId="0" borderId="25" xfId="0" applyNumberFormat="1" applyFont="1" applyBorder="1" applyAlignment="1">
      <alignment horizontal="right" vertical="center"/>
    </xf>
    <xf numFmtId="38" fontId="4" fillId="0" borderId="26" xfId="0" applyNumberFormat="1" applyFont="1" applyBorder="1" applyAlignment="1">
      <alignment horizontal="right" vertical="center"/>
    </xf>
    <xf numFmtId="179" fontId="4" fillId="0" borderId="51" xfId="0" applyNumberFormat="1" applyFont="1" applyBorder="1" applyAlignment="1">
      <alignment horizontal="right" vertical="center"/>
    </xf>
    <xf numFmtId="179" fontId="4" fillId="0" borderId="52" xfId="0" applyNumberFormat="1" applyFont="1" applyBorder="1" applyAlignment="1">
      <alignment horizontal="right" vertical="center"/>
    </xf>
    <xf numFmtId="38" fontId="4" fillId="0" borderId="53" xfId="0" applyNumberFormat="1" applyFont="1" applyBorder="1" applyAlignment="1">
      <alignment horizontal="right" vertical="center"/>
    </xf>
    <xf numFmtId="180" fontId="4" fillId="0" borderId="50" xfId="0" applyNumberFormat="1" applyFont="1" applyBorder="1" applyAlignment="1">
      <alignment vertical="center"/>
    </xf>
    <xf numFmtId="0" fontId="2" fillId="0" borderId="0" xfId="0" applyFont="1" applyAlignment="1">
      <alignment horizontal="center" vertical="center"/>
    </xf>
    <xf numFmtId="0" fontId="10" fillId="0" borderId="0" xfId="0" applyFont="1" applyAlignment="1">
      <alignment vertical="center"/>
    </xf>
    <xf numFmtId="0" fontId="7" fillId="0" borderId="0" xfId="0" applyFont="1" applyAlignment="1">
      <alignment vertical="center"/>
    </xf>
    <xf numFmtId="0" fontId="2" fillId="0" borderId="0" xfId="0" applyFont="1" applyAlignment="1">
      <alignment vertical="center"/>
    </xf>
    <xf numFmtId="0" fontId="11" fillId="0" borderId="0" xfId="0" applyFont="1" applyAlignment="1">
      <alignment vertical="center"/>
    </xf>
    <xf numFmtId="0" fontId="4" fillId="0" borderId="0" xfId="0" applyFont="1" applyAlignment="1">
      <alignment horizontal="right"/>
    </xf>
    <xf numFmtId="0" fontId="4" fillId="0" borderId="0" xfId="0" quotePrefix="1" applyFont="1" applyAlignment="1">
      <alignment horizontal="right"/>
    </xf>
    <xf numFmtId="178" fontId="4" fillId="0" borderId="54" xfId="0" applyNumberFormat="1" applyFont="1" applyBorder="1" applyAlignment="1">
      <alignment vertical="center"/>
    </xf>
    <xf numFmtId="181" fontId="4" fillId="0" borderId="54" xfId="0" applyNumberFormat="1" applyFont="1" applyBorder="1" applyAlignment="1">
      <alignment vertical="center"/>
    </xf>
    <xf numFmtId="38" fontId="4" fillId="0" borderId="55" xfId="0" applyNumberFormat="1" applyFont="1" applyBorder="1" applyAlignment="1">
      <alignment vertical="center"/>
    </xf>
    <xf numFmtId="38" fontId="4" fillId="0" borderId="56" xfId="0" applyNumberFormat="1" applyFont="1" applyBorder="1" applyAlignment="1">
      <alignment vertical="center"/>
    </xf>
    <xf numFmtId="38" fontId="4" fillId="0" borderId="54" xfId="0" applyNumberFormat="1" applyFont="1" applyBorder="1" applyAlignment="1">
      <alignment vertical="center"/>
    </xf>
    <xf numFmtId="178" fontId="4" fillId="0" borderId="57" xfId="0" applyNumberFormat="1" applyFont="1" applyBorder="1" applyAlignment="1">
      <alignment vertical="center"/>
    </xf>
    <xf numFmtId="178" fontId="4" fillId="0" borderId="58" xfId="0" applyNumberFormat="1" applyFont="1" applyBorder="1" applyAlignment="1">
      <alignment vertical="center"/>
    </xf>
    <xf numFmtId="181" fontId="4" fillId="0" borderId="58" xfId="0" applyNumberFormat="1" applyFont="1" applyBorder="1" applyAlignment="1">
      <alignment vertical="center"/>
    </xf>
    <xf numFmtId="180" fontId="4" fillId="0" borderId="59" xfId="0" applyNumberFormat="1" applyFont="1" applyBorder="1" applyAlignment="1">
      <alignment vertical="center"/>
    </xf>
    <xf numFmtId="182" fontId="4" fillId="0" borderId="57" xfId="0" applyNumberFormat="1" applyFont="1" applyBorder="1" applyAlignment="1">
      <alignment vertical="center"/>
    </xf>
    <xf numFmtId="182" fontId="4" fillId="0" borderId="58" xfId="0" applyNumberFormat="1" applyFont="1" applyBorder="1" applyAlignment="1">
      <alignment vertical="center"/>
    </xf>
    <xf numFmtId="182" fontId="4" fillId="0" borderId="60" xfId="0" applyNumberFormat="1" applyFont="1" applyBorder="1" applyAlignment="1">
      <alignment vertical="center"/>
    </xf>
    <xf numFmtId="180" fontId="4" fillId="0" borderId="61" xfId="0" applyNumberFormat="1" applyFont="1" applyBorder="1" applyAlignment="1">
      <alignment horizontal="right" vertical="center"/>
    </xf>
    <xf numFmtId="180" fontId="4" fillId="0" borderId="54" xfId="0" applyNumberFormat="1" applyFont="1" applyBorder="1" applyAlignment="1">
      <alignment vertical="center"/>
    </xf>
    <xf numFmtId="180" fontId="4" fillId="0" borderId="46" xfId="0" applyNumberFormat="1" applyFont="1" applyBorder="1" applyAlignment="1">
      <alignment vertical="center"/>
    </xf>
    <xf numFmtId="180" fontId="4" fillId="0" borderId="58" xfId="0" applyNumberFormat="1" applyFont="1" applyBorder="1" applyAlignment="1">
      <alignment vertical="center"/>
    </xf>
    <xf numFmtId="0" fontId="12" fillId="0" borderId="0" xfId="0" applyFont="1" applyAlignment="1">
      <alignment vertical="center"/>
    </xf>
    <xf numFmtId="182" fontId="4" fillId="0" borderId="58" xfId="0" applyNumberFormat="1" applyFont="1" applyBorder="1" applyAlignment="1">
      <alignment horizontal="right" vertical="center"/>
    </xf>
    <xf numFmtId="180" fontId="4" fillId="0" borderId="42" xfId="0" applyNumberFormat="1" applyFont="1" applyBorder="1" applyAlignment="1">
      <alignment horizontal="right" vertical="center"/>
    </xf>
    <xf numFmtId="0" fontId="7" fillId="0" borderId="0" xfId="0" applyFont="1" applyAlignment="1">
      <alignment horizontal="center" vertical="center"/>
    </xf>
    <xf numFmtId="0" fontId="4" fillId="0" borderId="48" xfId="0" applyFont="1" applyBorder="1" applyAlignment="1">
      <alignment horizontal="distributed" vertical="center" justifyLastLine="1"/>
    </xf>
    <xf numFmtId="0" fontId="4" fillId="0" borderId="43" xfId="0" applyFont="1" applyBorder="1" applyAlignment="1">
      <alignment horizontal="distributed" vertical="center" justifyLastLine="1"/>
    </xf>
    <xf numFmtId="0" fontId="4" fillId="0" borderId="53" xfId="0" applyFont="1" applyBorder="1" applyAlignment="1">
      <alignment horizontal="distributed" vertical="center" justifyLastLine="1"/>
    </xf>
    <xf numFmtId="0" fontId="4" fillId="0" borderId="44" xfId="0" applyFont="1" applyBorder="1" applyAlignment="1">
      <alignment horizontal="distributed" vertical="center" justifyLastLine="1"/>
    </xf>
    <xf numFmtId="0" fontId="4" fillId="0" borderId="62" xfId="0" applyFont="1" applyBorder="1" applyAlignment="1">
      <alignment horizontal="distributed" vertical="center" justifyLastLine="1"/>
    </xf>
    <xf numFmtId="0" fontId="4" fillId="0" borderId="63" xfId="0" applyFont="1" applyBorder="1" applyAlignment="1">
      <alignment horizontal="distributed" vertical="center" justifyLastLine="1"/>
    </xf>
    <xf numFmtId="0" fontId="4" fillId="0" borderId="70" xfId="0" applyFont="1" applyBorder="1" applyAlignment="1">
      <alignment horizontal="distributed" vertical="center" justifyLastLine="1"/>
    </xf>
    <xf numFmtId="0" fontId="4" fillId="0" borderId="71" xfId="0" applyFont="1" applyBorder="1" applyAlignment="1">
      <alignment horizontal="distributed" vertical="center" justifyLastLine="1"/>
    </xf>
    <xf numFmtId="0" fontId="4" fillId="0" borderId="64" xfId="0" applyFont="1" applyBorder="1" applyAlignment="1">
      <alignment vertical="center"/>
    </xf>
    <xf numFmtId="0" fontId="0" fillId="0" borderId="65" xfId="0" applyBorder="1" applyAlignment="1">
      <alignment vertical="center"/>
    </xf>
    <xf numFmtId="0" fontId="0" fillId="0" borderId="68" xfId="0" applyBorder="1" applyAlignment="1">
      <alignment vertical="center"/>
    </xf>
    <xf numFmtId="0" fontId="0" fillId="0" borderId="69" xfId="0" applyBorder="1" applyAlignment="1">
      <alignment vertical="center"/>
    </xf>
    <xf numFmtId="0" fontId="4" fillId="0" borderId="18" xfId="0" applyFont="1" applyBorder="1" applyAlignment="1">
      <alignment horizontal="distributed" vertical="center" justifyLastLine="1"/>
    </xf>
    <xf numFmtId="0" fontId="4" fillId="0" borderId="0" xfId="0" applyFont="1" applyAlignment="1">
      <alignment horizontal="distributed" vertical="center" justifyLastLine="1"/>
    </xf>
    <xf numFmtId="0" fontId="4" fillId="0" borderId="72" xfId="0" applyFont="1" applyBorder="1" applyAlignment="1">
      <alignment horizontal="distributed" vertical="center" justifyLastLine="1"/>
    </xf>
    <xf numFmtId="0" fontId="4" fillId="0" borderId="60" xfId="0" applyFont="1" applyBorder="1" applyAlignment="1">
      <alignment horizontal="distributed" vertical="center" justifyLastLine="1"/>
    </xf>
    <xf numFmtId="0" fontId="4" fillId="0" borderId="73" xfId="0" applyFont="1" applyBorder="1" applyAlignment="1">
      <alignment horizontal="distributed" vertical="center" justifyLastLine="1"/>
    </xf>
    <xf numFmtId="0" fontId="4" fillId="0" borderId="74" xfId="0" applyFont="1" applyBorder="1" applyAlignment="1">
      <alignment horizontal="distributed" vertical="center" justifyLastLine="1"/>
    </xf>
    <xf numFmtId="0" fontId="0" fillId="0" borderId="66" xfId="0" applyBorder="1" applyAlignment="1">
      <alignment vertical="center"/>
    </xf>
    <xf numFmtId="0" fontId="0" fillId="0" borderId="67" xfId="0" applyBorder="1" applyAlignment="1">
      <alignment vertical="center"/>
    </xf>
    <xf numFmtId="0" fontId="4" fillId="0" borderId="47" xfId="0" applyFont="1" applyBorder="1" applyAlignment="1">
      <alignment horizontal="distributed" vertical="center" justifyLastLine="1"/>
    </xf>
    <xf numFmtId="0" fontId="4" fillId="0" borderId="31" xfId="0" applyFont="1" applyBorder="1" applyAlignment="1">
      <alignment horizontal="distributed" vertical="center" justifyLastLine="1"/>
    </xf>
  </cellXfs>
  <cellStyles count="1">
    <cellStyle name="標準" xfId="0" builtinId="0"/>
  </cellStyles>
  <dxfs count="0"/>
  <tableStyles count="1" defaultTableStyle="TableStyleMedium9" defaultPivotStyle="PivotStyleLight16">
    <tableStyle name="Invisible" pivot="0" table="0" count="0" xr9:uid="{6C52F3FC-8FC1-4B1C-BCE1-DBE1EC3BC7B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0</xdr:colOff>
      <xdr:row>22</xdr:row>
      <xdr:rowOff>0</xdr:rowOff>
    </xdr:from>
    <xdr:to>
      <xdr:col>8</xdr:col>
      <xdr:colOff>9525</xdr:colOff>
      <xdr:row>22</xdr:row>
      <xdr:rowOff>9525</xdr:rowOff>
    </xdr:to>
    <xdr:cxnSp macro="">
      <xdr:nvCxnSpPr>
        <xdr:cNvPr id="2350" name="直線コネクタ 2">
          <a:extLst>
            <a:ext uri="{FF2B5EF4-FFF2-40B4-BE49-F238E27FC236}">
              <a16:creationId xmlns:a16="http://schemas.microsoft.com/office/drawing/2014/main" id="{6C65AFE7-8884-4AA7-50CB-4DFB9E13BD4A}"/>
            </a:ext>
          </a:extLst>
        </xdr:cNvPr>
        <xdr:cNvCxnSpPr>
          <a:cxnSpLocks noChangeShapeType="1"/>
        </xdr:cNvCxnSpPr>
      </xdr:nvCxnSpPr>
      <xdr:spPr bwMode="auto">
        <a:xfrm flipH="1">
          <a:off x="2686050" y="9172575"/>
          <a:ext cx="8067675" cy="9525"/>
        </a:xfrm>
        <a:prstGeom prst="line">
          <a:avLst/>
        </a:prstGeom>
        <a:noFill/>
        <a:ln w="3175"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2</xdr:col>
      <xdr:colOff>0</xdr:colOff>
      <xdr:row>22</xdr:row>
      <xdr:rowOff>0</xdr:rowOff>
    </xdr:from>
    <xdr:to>
      <xdr:col>8</xdr:col>
      <xdr:colOff>9525</xdr:colOff>
      <xdr:row>23</xdr:row>
      <xdr:rowOff>9525</xdr:rowOff>
    </xdr:to>
    <xdr:cxnSp macro="">
      <xdr:nvCxnSpPr>
        <xdr:cNvPr id="2351" name="直線コネクタ 2">
          <a:extLst>
            <a:ext uri="{FF2B5EF4-FFF2-40B4-BE49-F238E27FC236}">
              <a16:creationId xmlns:a16="http://schemas.microsoft.com/office/drawing/2014/main" id="{3A9C4D77-3D40-6786-FA3F-6FDE1F7910A7}"/>
            </a:ext>
          </a:extLst>
        </xdr:cNvPr>
        <xdr:cNvCxnSpPr>
          <a:cxnSpLocks noChangeShapeType="1"/>
        </xdr:cNvCxnSpPr>
      </xdr:nvCxnSpPr>
      <xdr:spPr bwMode="auto">
        <a:xfrm flipH="1">
          <a:off x="2686050" y="9172575"/>
          <a:ext cx="8067675" cy="447675"/>
        </a:xfrm>
        <a:prstGeom prst="line">
          <a:avLst/>
        </a:prstGeom>
        <a:noFill/>
        <a:ln w="3175"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190500</xdr:colOff>
      <xdr:row>22</xdr:row>
      <xdr:rowOff>9525</xdr:rowOff>
    </xdr:from>
    <xdr:to>
      <xdr:col>8</xdr:col>
      <xdr:colOff>9525</xdr:colOff>
      <xdr:row>23</xdr:row>
      <xdr:rowOff>9525</xdr:rowOff>
    </xdr:to>
    <xdr:cxnSp macro="">
      <xdr:nvCxnSpPr>
        <xdr:cNvPr id="1415" name="直線コネクタ 2">
          <a:extLst>
            <a:ext uri="{FF2B5EF4-FFF2-40B4-BE49-F238E27FC236}">
              <a16:creationId xmlns:a16="http://schemas.microsoft.com/office/drawing/2014/main" id="{E6F2AD02-D796-860C-0B16-D5F05E9F6234}"/>
            </a:ext>
          </a:extLst>
        </xdr:cNvPr>
        <xdr:cNvCxnSpPr>
          <a:cxnSpLocks noChangeShapeType="1"/>
        </xdr:cNvCxnSpPr>
      </xdr:nvCxnSpPr>
      <xdr:spPr bwMode="auto">
        <a:xfrm flipH="1">
          <a:off x="781050" y="9182100"/>
          <a:ext cx="11268075" cy="438150"/>
        </a:xfrm>
        <a:prstGeom prst="line">
          <a:avLst/>
        </a:prstGeom>
        <a:noFill/>
        <a:ln w="3175"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E1C5B7-67A5-44FA-BB5E-B4AE7AEA34C7}">
  <sheetPr codeName="Sheet1"/>
  <dimension ref="A1:M31"/>
  <sheetViews>
    <sheetView showOutlineSymbols="0" view="pageBreakPreview" zoomScale="55" zoomScaleNormal="50" zoomScaleSheetLayoutView="55" workbookViewId="0">
      <selection activeCell="C8" sqref="C8"/>
    </sheetView>
  </sheetViews>
  <sheetFormatPr defaultColWidth="10.6640625" defaultRowHeight="14.25"/>
  <cols>
    <col min="1" max="1" width="11.44140625" style="2" customWidth="1"/>
    <col min="2" max="2" width="19.88671875" style="2" customWidth="1"/>
    <col min="3" max="8" width="15.6640625" style="2" customWidth="1"/>
    <col min="9" max="9" width="20.6640625" style="2" customWidth="1"/>
    <col min="10" max="10" width="3.6640625" style="2" customWidth="1"/>
    <col min="11" max="12" width="20.6640625" style="2" customWidth="1"/>
    <col min="13" max="13" width="15.6640625" style="2" customWidth="1"/>
    <col min="14" max="16384" width="10.6640625" style="2"/>
  </cols>
  <sheetData>
    <row r="1" spans="1:13">
      <c r="A1" s="21"/>
      <c r="B1" s="21"/>
      <c r="C1" s="21"/>
      <c r="D1" s="21"/>
      <c r="E1" s="21"/>
      <c r="F1" s="21"/>
      <c r="G1" s="21"/>
      <c r="H1" s="21"/>
      <c r="I1" s="21"/>
      <c r="J1" s="21"/>
      <c r="K1" s="21"/>
      <c r="L1" s="21"/>
      <c r="M1" s="21"/>
    </row>
    <row r="2" spans="1:13" ht="33" customHeight="1">
      <c r="A2" s="178"/>
      <c r="B2" s="178"/>
      <c r="C2" s="178"/>
      <c r="D2" s="178"/>
      <c r="E2" s="156" t="s">
        <v>0</v>
      </c>
      <c r="F2" s="156"/>
      <c r="G2" s="156"/>
      <c r="H2" s="156"/>
      <c r="I2" s="156"/>
      <c r="J2" s="155"/>
      <c r="K2" s="155"/>
      <c r="L2" s="155"/>
      <c r="M2" s="22"/>
    </row>
    <row r="3" spans="1:13" ht="32.1" customHeight="1" thickBot="1">
      <c r="A3" s="175" t="s">
        <v>1</v>
      </c>
      <c r="B3" s="175"/>
      <c r="C3" s="175"/>
      <c r="D3" s="175"/>
      <c r="E3" s="3"/>
      <c r="F3" s="3"/>
      <c r="G3" s="3"/>
      <c r="H3" s="3"/>
      <c r="I3" s="3"/>
      <c r="J3" s="3"/>
      <c r="K3" s="3"/>
      <c r="L3" s="3"/>
      <c r="M3" s="4"/>
    </row>
    <row r="4" spans="1:13" ht="32.1" customHeight="1">
      <c r="A4" s="187"/>
      <c r="B4" s="188"/>
      <c r="C4" s="23"/>
      <c r="D4" s="24" t="s">
        <v>2</v>
      </c>
      <c r="E4" s="24" t="s">
        <v>3</v>
      </c>
      <c r="F4" s="24"/>
      <c r="G4" s="24"/>
      <c r="H4" s="24"/>
      <c r="I4" s="6" t="s">
        <v>4</v>
      </c>
      <c r="J4" s="7"/>
      <c r="K4" s="7"/>
      <c r="L4" s="7"/>
      <c r="M4" s="8"/>
    </row>
    <row r="5" spans="1:13" ht="32.1" customHeight="1">
      <c r="A5" s="197"/>
      <c r="B5" s="198"/>
      <c r="C5" s="25" t="s">
        <v>5</v>
      </c>
      <c r="D5" s="10" t="s">
        <v>6</v>
      </c>
      <c r="E5" s="10" t="s">
        <v>7</v>
      </c>
      <c r="F5" s="43" t="s">
        <v>8</v>
      </c>
      <c r="G5" s="10" t="s">
        <v>9</v>
      </c>
      <c r="H5" s="10" t="s">
        <v>7</v>
      </c>
      <c r="I5" s="25" t="s">
        <v>5</v>
      </c>
      <c r="J5" s="26" t="s">
        <v>10</v>
      </c>
      <c r="K5" s="27"/>
      <c r="L5" s="10" t="s">
        <v>9</v>
      </c>
      <c r="M5" s="11" t="s">
        <v>7</v>
      </c>
    </row>
    <row r="6" spans="1:13" ht="32.1" customHeight="1" thickBot="1">
      <c r="A6" s="189"/>
      <c r="B6" s="190"/>
      <c r="C6" s="9" t="s">
        <v>11</v>
      </c>
      <c r="D6" s="18" t="s">
        <v>12</v>
      </c>
      <c r="E6" s="18" t="s">
        <v>13</v>
      </c>
      <c r="F6" s="44" t="s">
        <v>14</v>
      </c>
      <c r="G6" s="18" t="s">
        <v>15</v>
      </c>
      <c r="H6" s="18" t="s">
        <v>16</v>
      </c>
      <c r="I6" s="9" t="s">
        <v>17</v>
      </c>
      <c r="J6" s="28" t="s">
        <v>18</v>
      </c>
      <c r="K6" s="29"/>
      <c r="L6" s="18" t="s">
        <v>19</v>
      </c>
      <c r="M6" s="30" t="s">
        <v>20</v>
      </c>
    </row>
    <row r="7" spans="1:13" ht="32.1" customHeight="1">
      <c r="A7" s="12"/>
      <c r="B7" s="13"/>
      <c r="C7" s="14" t="s">
        <v>21</v>
      </c>
      <c r="D7" s="15" t="s">
        <v>21</v>
      </c>
      <c r="E7" s="16" t="s">
        <v>22</v>
      </c>
      <c r="F7" s="15" t="s">
        <v>21</v>
      </c>
      <c r="G7" s="15" t="s">
        <v>21</v>
      </c>
      <c r="H7" s="35" t="s">
        <v>22</v>
      </c>
      <c r="I7" s="14" t="s">
        <v>23</v>
      </c>
      <c r="J7" s="15"/>
      <c r="K7" s="31" t="s">
        <v>23</v>
      </c>
      <c r="L7" s="15" t="s">
        <v>23</v>
      </c>
      <c r="M7" s="17" t="s">
        <v>22</v>
      </c>
    </row>
    <row r="8" spans="1:13" ht="34.5" customHeight="1">
      <c r="A8" s="183" t="s">
        <v>24</v>
      </c>
      <c r="B8" s="184"/>
      <c r="C8" s="55">
        <f>'２表 前年対比国税局'!C8+'３表 前年対比税関'!C8</f>
        <v>21510.749228999997</v>
      </c>
      <c r="D8" s="56">
        <f>'２表 前年対比国税局'!D8+'３表 前年対比税関'!D8</f>
        <v>24193.969515999997</v>
      </c>
      <c r="E8" s="79">
        <f>C8/D8*100</f>
        <v>88.909549194787857</v>
      </c>
      <c r="F8" s="56">
        <f>'２表 前年対比国税局'!F8+'３表 前年対比税関'!F8</f>
        <v>53764.009575999997</v>
      </c>
      <c r="G8" s="56">
        <f>'２表 前年対比国税局'!G8+'３表 前年対比税関'!G8</f>
        <v>57695.603512999995</v>
      </c>
      <c r="H8" s="66">
        <f>F8/G8*100</f>
        <v>93.185626464390609</v>
      </c>
      <c r="I8" s="98">
        <f>'２表 前年対比国税局'!I8+'３表 前年対比税関'!I8</f>
        <v>2127612.7759999991</v>
      </c>
      <c r="J8" s="99"/>
      <c r="K8" s="119">
        <f>'２表 前年対比国税局'!K8+'３表 前年対比税関'!K8</f>
        <v>5320201.4279999994</v>
      </c>
      <c r="L8" s="99">
        <f>'２表 前年対比国税局'!L8+'３表 前年対比税関'!L8</f>
        <v>5712748.8649999993</v>
      </c>
      <c r="M8" s="67">
        <f>K8/L8*100</f>
        <v>93.128571791331495</v>
      </c>
    </row>
    <row r="9" spans="1:13" ht="34.5" customHeight="1">
      <c r="A9" s="183" t="s">
        <v>25</v>
      </c>
      <c r="B9" s="184"/>
      <c r="C9" s="57">
        <f>'２表 前年対比国税局'!C9+'３表 前年対比税関'!C9</f>
        <v>1301.1294000000003</v>
      </c>
      <c r="D9" s="58">
        <f>'２表 前年対比国税局'!D9+'３表 前年対比税関'!D9</f>
        <v>1369.3602499999995</v>
      </c>
      <c r="E9" s="80">
        <f t="shared" ref="E9:E24" si="0">C9/D9*100</f>
        <v>95.017319218956501</v>
      </c>
      <c r="F9" s="58">
        <f>'２表 前年対比国税局'!F9+'３表 前年対比税関'!F9</f>
        <v>2904.0714500000004</v>
      </c>
      <c r="G9" s="58">
        <f>'２表 前年対比国税局'!G9+'３表 前年対比税関'!G9</f>
        <v>3235.1088999999993</v>
      </c>
      <c r="H9" s="69">
        <f t="shared" ref="H9:H24" si="1">F9/G9*100</f>
        <v>89.767347553586248</v>
      </c>
      <c r="I9" s="120">
        <f>'２表 前年対比国税局'!I9+'３表 前年対比税関'!I9</f>
        <v>128565.13400000008</v>
      </c>
      <c r="J9" s="121"/>
      <c r="K9" s="106">
        <f>'２表 前年対比国税局'!K9+'３表 前年対比税関'!K9</f>
        <v>286829.51600000006</v>
      </c>
      <c r="L9" s="103">
        <f>'２表 前年対比国税局'!L9+'３表 前年対比税関'!L9</f>
        <v>320872.50200000004</v>
      </c>
      <c r="M9" s="71">
        <f t="shared" ref="M9:M24" si="2">K9/L9*100</f>
        <v>89.39049442136367</v>
      </c>
    </row>
    <row r="10" spans="1:13" ht="34.5" customHeight="1">
      <c r="A10" s="183" t="s">
        <v>26</v>
      </c>
      <c r="B10" s="184"/>
      <c r="C10" s="57">
        <f>'２表 前年対比国税局'!C10+'３表 前年対比税関'!C10</f>
        <v>21576.731330000002</v>
      </c>
      <c r="D10" s="58">
        <f>'２表 前年対比国税局'!D10+'３表 前年対比税関'!D10</f>
        <v>22531.989581999991</v>
      </c>
      <c r="E10" s="80">
        <f>C10/D10*100</f>
        <v>95.760435408850398</v>
      </c>
      <c r="F10" s="58">
        <f>'２表 前年対比国税局'!F10+'３表 前年対比税関'!F10</f>
        <v>49654.912300000004</v>
      </c>
      <c r="G10" s="58">
        <f>'２表 前年対比国税局'!G10+'３表 前年対比税関'!G10</f>
        <v>50379.410941999995</v>
      </c>
      <c r="H10" s="69">
        <f t="shared" si="1"/>
        <v>98.561915218036035</v>
      </c>
      <c r="I10" s="120">
        <f>'２表 前年対比国税局'!I10+'３表 前年対比税関'!I10</f>
        <v>5230274.8870000029</v>
      </c>
      <c r="J10" s="121"/>
      <c r="K10" s="106">
        <f>'２表 前年対比国税局'!K10+'３表 前年対比税関'!K10</f>
        <v>12018788.789000003</v>
      </c>
      <c r="L10" s="103">
        <f>'２表 前年対比国税局'!L10+'３表 前年対比税関'!L10</f>
        <v>12078309.357000001</v>
      </c>
      <c r="M10" s="71">
        <f t="shared" si="2"/>
        <v>99.507211098501116</v>
      </c>
    </row>
    <row r="11" spans="1:13" ht="34.5" customHeight="1">
      <c r="A11" s="183" t="s">
        <v>27</v>
      </c>
      <c r="B11" s="184"/>
      <c r="C11" s="57">
        <f>'２表 前年対比国税局'!C11+'３表 前年対比税関'!C11</f>
        <v>25427.373919999991</v>
      </c>
      <c r="D11" s="58">
        <f>'２表 前年対比国税局'!D11+'３表 前年対比税関'!D11</f>
        <v>24779.366420999999</v>
      </c>
      <c r="E11" s="80">
        <f t="shared" si="0"/>
        <v>102.61510923237658</v>
      </c>
      <c r="F11" s="58">
        <f>'２表 前年対比国税局'!F11+'３表 前年対比税関'!F11</f>
        <v>57588.560239999992</v>
      </c>
      <c r="G11" s="58">
        <f>'２表 前年対比国税局'!G11+'３表 前年対比税関'!G11</f>
        <v>58035.367174999999</v>
      </c>
      <c r="H11" s="69">
        <f t="shared" si="1"/>
        <v>99.230112676546526</v>
      </c>
      <c r="I11" s="120">
        <f>'２表 前年対比国税局'!I11+'３表 前年対比税関'!I11</f>
        <v>6200134.3390000015</v>
      </c>
      <c r="J11" s="121"/>
      <c r="K11" s="106">
        <f>'２表 前年対比国税局'!K11+'３表 前年対比税関'!K11</f>
        <v>14017491.182000002</v>
      </c>
      <c r="L11" s="103">
        <f>'２表 前年対比国税局'!L11+'３表 前年対比税関'!L11</f>
        <v>14096593.961000001</v>
      </c>
      <c r="M11" s="71">
        <f t="shared" si="2"/>
        <v>99.438851830315556</v>
      </c>
    </row>
    <row r="12" spans="1:13" ht="34.5" customHeight="1">
      <c r="A12" s="183" t="s">
        <v>28</v>
      </c>
      <c r="B12" s="184"/>
      <c r="C12" s="57">
        <f>'２表 前年対比国税局'!C12+'３表 前年対比税関'!C12</f>
        <v>7356.7674000000006</v>
      </c>
      <c r="D12" s="58">
        <f>'２表 前年対比国税局'!D12+'３表 前年対比税関'!D12</f>
        <v>7078.4644700000026</v>
      </c>
      <c r="E12" s="80">
        <f t="shared" si="0"/>
        <v>103.93168505937274</v>
      </c>
      <c r="F12" s="58">
        <f>'２表 前年対比国税局'!F12+'３表 前年対比税関'!F12</f>
        <v>16085.351640000001</v>
      </c>
      <c r="G12" s="58">
        <f>'２表 前年対比国税局'!G12+'３表 前年対比税関'!G12</f>
        <v>15572.745660000002</v>
      </c>
      <c r="H12" s="69">
        <f t="shared" si="1"/>
        <v>103.29168658624326</v>
      </c>
      <c r="I12" s="120">
        <f>'２表 前年対比国税局'!I12+'３表 前年対比税関'!I12</f>
        <v>147135.33799999999</v>
      </c>
      <c r="J12" s="121"/>
      <c r="K12" s="106">
        <f>'２表 前年対比国税局'!K12+'３表 前年対比税関'!K12</f>
        <v>321704.01199999999</v>
      </c>
      <c r="L12" s="103">
        <f>'２表 前年対比国税局'!L12+'３表 前年対比税関'!L12</f>
        <v>311451.89199999999</v>
      </c>
      <c r="M12" s="71">
        <f t="shared" si="2"/>
        <v>103.29171864526674</v>
      </c>
    </row>
    <row r="13" spans="1:13" ht="34.5" customHeight="1">
      <c r="A13" s="183" t="s">
        <v>29</v>
      </c>
      <c r="B13" s="184"/>
      <c r="C13" s="57">
        <f>'２表 前年対比国税局'!C13+'３表 前年対比税関'!C13</f>
        <v>185297.50643100005</v>
      </c>
      <c r="D13" s="58">
        <f>'２表 前年対比国税局'!D13+'３表 前年対比税関'!D13</f>
        <v>176983.88994599992</v>
      </c>
      <c r="E13" s="80">
        <f t="shared" si="0"/>
        <v>104.69738600927843</v>
      </c>
      <c r="F13" s="58">
        <f>'２表 前年対比国税局'!F13+'３表 前年対比税関'!F13</f>
        <v>404201.57640100003</v>
      </c>
      <c r="G13" s="58">
        <f>'２表 前年対比国税局'!G13+'３表 前年対比税関'!G13</f>
        <v>348248.12472999992</v>
      </c>
      <c r="H13" s="69">
        <f t="shared" si="1"/>
        <v>116.06712217456486</v>
      </c>
      <c r="I13" s="120">
        <f>'２表 前年対比国税局'!I13+'３表 前年対比税関'!I13</f>
        <v>33489362.500999995</v>
      </c>
      <c r="J13" s="121"/>
      <c r="K13" s="106">
        <f>'２表 前年対比国税局'!K13+'３表 前年対比税関'!K13</f>
        <v>73055719.807999998</v>
      </c>
      <c r="L13" s="103">
        <f>'２表 前年対比国税局'!L13+'３表 前年対比税関'!L13</f>
        <v>62927069.859000005</v>
      </c>
      <c r="M13" s="71">
        <f t="shared" si="2"/>
        <v>116.0958550456825</v>
      </c>
    </row>
    <row r="14" spans="1:13" ht="34.5" customHeight="1">
      <c r="A14" s="183" t="s">
        <v>30</v>
      </c>
      <c r="B14" s="184"/>
      <c r="C14" s="57">
        <f>'２表 前年対比国税局'!C14+'３表 前年対比税関'!C14</f>
        <v>21575.973845</v>
      </c>
      <c r="D14" s="58">
        <f>'２表 前年対比国税局'!D14+'３表 前年対比税関'!D14</f>
        <v>25017.625911000003</v>
      </c>
      <c r="E14" s="80">
        <f t="shared" si="0"/>
        <v>86.243090858246703</v>
      </c>
      <c r="F14" s="58">
        <f>'２表 前年対比国税局'!F14+'３表 前年対比税関'!F14</f>
        <v>49069.188093000004</v>
      </c>
      <c r="G14" s="58">
        <f>'２表 前年対比国税局'!G14+'３表 前年対比税関'!G14</f>
        <v>53841.391896000001</v>
      </c>
      <c r="H14" s="69">
        <f t="shared" si="1"/>
        <v>91.136551944611725</v>
      </c>
      <c r="I14" s="120">
        <f>'２表 前年対比国税局'!I14+'３表 前年対比税関'!I14</f>
        <v>2128308.8199999998</v>
      </c>
      <c r="J14" s="121"/>
      <c r="K14" s="106">
        <f>'２表 前年対比国税局'!K14+'３表 前年対比税関'!K14</f>
        <v>4842251.648</v>
      </c>
      <c r="L14" s="103">
        <f>'２表 前年対比国税局'!L14+'３表 前年対比税関'!L14</f>
        <v>5303951.7140000006</v>
      </c>
      <c r="M14" s="71">
        <f t="shared" si="2"/>
        <v>91.295168378299451</v>
      </c>
    </row>
    <row r="15" spans="1:13" ht="34.5" customHeight="1">
      <c r="A15" s="183" t="s">
        <v>31</v>
      </c>
      <c r="B15" s="184"/>
      <c r="C15" s="57">
        <f>'２表 前年対比国税局'!C15+'３表 前年対比税関'!C15</f>
        <v>801.43547999999987</v>
      </c>
      <c r="D15" s="58">
        <f>'２表 前年対比国税局'!D15+'３表 前年対比税関'!D15</f>
        <v>856.63367000000017</v>
      </c>
      <c r="E15" s="80">
        <f t="shared" si="0"/>
        <v>93.556383325441743</v>
      </c>
      <c r="F15" s="58">
        <f>'２表 前年対比国税局'!F15+'３表 前年対比税関'!F15</f>
        <v>2295.9663500000001</v>
      </c>
      <c r="G15" s="58">
        <f>'２表 前年対比国税局'!G15+'３表 前年対比税関'!G15</f>
        <v>2119.56603</v>
      </c>
      <c r="H15" s="69">
        <f t="shared" si="1"/>
        <v>108.32247344518917</v>
      </c>
      <c r="I15" s="120">
        <f>'２表 前年対比国税局'!I15+'３表 前年対比税関'!I15</f>
        <v>80835.485000000015</v>
      </c>
      <c r="J15" s="121"/>
      <c r="K15" s="106">
        <f>'２表 前年対比国税局'!K15+'３表 前年対比税関'!K15</f>
        <v>231820.11400000003</v>
      </c>
      <c r="L15" s="103">
        <f>'２表 前年対比国税局'!L15+'３表 前年対比税関'!L15</f>
        <v>221289.85699999999</v>
      </c>
      <c r="M15" s="71">
        <f t="shared" si="2"/>
        <v>104.758580959271</v>
      </c>
    </row>
    <row r="16" spans="1:13" ht="34.5" customHeight="1">
      <c r="A16" s="183" t="s">
        <v>32</v>
      </c>
      <c r="B16" s="184"/>
      <c r="C16" s="57">
        <f>'２表 前年対比国税局'!C16+'３表 前年対比税関'!C16</f>
        <v>17202.236430000004</v>
      </c>
      <c r="D16" s="58">
        <f>'２表 前年対比国税局'!D16+'３表 前年対比税関'!D16</f>
        <v>17606.045409999999</v>
      </c>
      <c r="E16" s="80">
        <f t="shared" si="0"/>
        <v>97.706418615899764</v>
      </c>
      <c r="F16" s="58">
        <f>'２表 前年対比国税局'!F16+'３表 前年対比税関'!F16</f>
        <v>36133.922721000003</v>
      </c>
      <c r="G16" s="58">
        <f>'２表 前年対比国税局'!G16+'３表 前年対比税関'!G16</f>
        <v>35683.043539999999</v>
      </c>
      <c r="H16" s="69">
        <f t="shared" si="1"/>
        <v>101.26356705109691</v>
      </c>
      <c r="I16" s="120">
        <f>'２表 前年対比国税局'!I16+'３表 前年対比税関'!I16</f>
        <v>5307917.5900000026</v>
      </c>
      <c r="J16" s="121"/>
      <c r="K16" s="106">
        <f>'２表 前年対比国税局'!K16+'３表 前年対比税関'!K16</f>
        <v>11763022.867000002</v>
      </c>
      <c r="L16" s="103">
        <f>'２表 前年対比国税局'!L16+'３表 前年対比税関'!L16</f>
        <v>11933720.347999999</v>
      </c>
      <c r="M16" s="71">
        <f t="shared" si="2"/>
        <v>98.569620570766901</v>
      </c>
    </row>
    <row r="17" spans="1:13" ht="34.5" customHeight="1">
      <c r="A17" s="183" t="s">
        <v>33</v>
      </c>
      <c r="B17" s="184"/>
      <c r="C17" s="57">
        <f>'２表 前年対比国税局'!C17+'３表 前年対比税関'!C17</f>
        <v>244.36635000000007</v>
      </c>
      <c r="D17" s="58">
        <f>'２表 前年対比国税局'!D17+'３表 前年対比税関'!D17</f>
        <v>364.01990999999987</v>
      </c>
      <c r="E17" s="80">
        <f t="shared" si="0"/>
        <v>67.129940777140504</v>
      </c>
      <c r="F17" s="58">
        <f>'２表 前年対比国税局'!F17+'３表 前年対比税関'!F17</f>
        <v>601.63783000000012</v>
      </c>
      <c r="G17" s="58">
        <f>'２表 前年対比国税局'!G17+'３表 前年対比税関'!G17</f>
        <v>755.93276999999989</v>
      </c>
      <c r="H17" s="69">
        <f t="shared" si="1"/>
        <v>79.588801263371636</v>
      </c>
      <c r="I17" s="120">
        <f>'２表 前年対比国税局'!I17+'３表 前年対比税関'!I17</f>
        <v>93883.524999999965</v>
      </c>
      <c r="J17" s="121"/>
      <c r="K17" s="106">
        <f>'２表 前年対比国税局'!K17+'３表 前年対比税関'!K17</f>
        <v>230660.64899999998</v>
      </c>
      <c r="L17" s="103">
        <f>'２表 前年対比国税局'!L17+'３表 前年対比税関'!L17</f>
        <v>290504.05999999994</v>
      </c>
      <c r="M17" s="71">
        <f t="shared" si="2"/>
        <v>79.400146421361555</v>
      </c>
    </row>
    <row r="18" spans="1:13" ht="34.5" customHeight="1">
      <c r="A18" s="183" t="s">
        <v>34</v>
      </c>
      <c r="B18" s="184"/>
      <c r="C18" s="57">
        <f>'２表 前年対比国税局'!C18+'３表 前年対比税関'!C18</f>
        <v>137561.12265800004</v>
      </c>
      <c r="D18" s="58">
        <f>'２表 前年対比国税局'!D18+'３表 前年対比税関'!D18</f>
        <v>134869.881803</v>
      </c>
      <c r="E18" s="80">
        <f t="shared" si="0"/>
        <v>101.9954350215351</v>
      </c>
      <c r="F18" s="58">
        <f>'２表 前年対比国税局'!F18+'３表 前年対比税関'!F18</f>
        <v>271008.97990900005</v>
      </c>
      <c r="G18" s="58">
        <f>'２表 前年対比国税局'!G18+'３表 前年対比税関'!G18</f>
        <v>239068.45231399999</v>
      </c>
      <c r="H18" s="69">
        <f t="shared" si="1"/>
        <v>113.3604109140458</v>
      </c>
      <c r="I18" s="120">
        <f>'２表 前年対比国税局'!I18+'３表 前年対比税関'!I18</f>
        <v>18488228.405000009</v>
      </c>
      <c r="J18" s="121"/>
      <c r="K18" s="106">
        <f>'２表 前年対比国税局'!K18+'３表 前年対比税関'!K18</f>
        <v>36427691.555000007</v>
      </c>
      <c r="L18" s="103">
        <f>'２表 前年対比国税局'!L18+'３表 前年対比税関'!L18</f>
        <v>32137575.172999997</v>
      </c>
      <c r="M18" s="71">
        <f t="shared" si="2"/>
        <v>113.34922239436503</v>
      </c>
    </row>
    <row r="19" spans="1:13" ht="34.5" customHeight="1">
      <c r="A19" s="183" t="s">
        <v>35</v>
      </c>
      <c r="B19" s="184"/>
      <c r="C19" s="57">
        <f>'２表 前年対比国税局'!C19+'３表 前年対比税関'!C19</f>
        <v>401.40839000000005</v>
      </c>
      <c r="D19" s="58">
        <f>'２表 前年対比国税局'!D19+'３表 前年対比税関'!D19</f>
        <v>388.31764999999996</v>
      </c>
      <c r="E19" s="80">
        <f t="shared" si="0"/>
        <v>103.37114215642788</v>
      </c>
      <c r="F19" s="58">
        <f>'２表 前年対比国税局'!F19+'３表 前年対比税関'!F19</f>
        <v>805.07664</v>
      </c>
      <c r="G19" s="58">
        <f>'２表 前年対比国税局'!G19+'３表 前年対比税関'!G19</f>
        <v>912.17180499999995</v>
      </c>
      <c r="H19" s="69">
        <f t="shared" si="1"/>
        <v>88.259320841428561</v>
      </c>
      <c r="I19" s="120">
        <f>'２表 前年対比国税局'!I19+'３表 前年対比税関'!I19</f>
        <v>40108.362000000001</v>
      </c>
      <c r="J19" s="121"/>
      <c r="K19" s="106">
        <f>'２表 前年対比国税局'!K19+'３表 前年対比税関'!K19</f>
        <v>80319.597000000009</v>
      </c>
      <c r="L19" s="103">
        <f>'２表 前年対比国税局'!L19+'３表 前年対比税関'!L19</f>
        <v>90928.364000000001</v>
      </c>
      <c r="M19" s="71">
        <f t="shared" si="2"/>
        <v>88.332829786753891</v>
      </c>
    </row>
    <row r="20" spans="1:13" ht="34.5" customHeight="1">
      <c r="A20" s="185" t="s">
        <v>36</v>
      </c>
      <c r="B20" s="186"/>
      <c r="C20" s="57">
        <f>'２表 前年対比国税局'!C20+'３表 前年対比税関'!C20</f>
        <v>83430.805135000031</v>
      </c>
      <c r="D20" s="58">
        <f>'２表 前年対比国税局'!D20+'３表 前年対比税関'!D20</f>
        <v>93338.187742000009</v>
      </c>
      <c r="E20" s="80">
        <f t="shared" si="0"/>
        <v>89.385499283117227</v>
      </c>
      <c r="F20" s="58">
        <f>'２表 前年対比国税局'!F20+'３表 前年対比税関'!F20</f>
        <v>189170.15862800003</v>
      </c>
      <c r="G20" s="58">
        <f>'２表 前年対比国税局'!G20+'３表 前年対比税関'!G20</f>
        <v>188871.00913200001</v>
      </c>
      <c r="H20" s="69">
        <f t="shared" si="1"/>
        <v>100.15838825523029</v>
      </c>
      <c r="I20" s="120">
        <f>'２表 前年対比国税局'!I20+'３表 前年対比税関'!I20</f>
        <v>7219398.9239999987</v>
      </c>
      <c r="J20" s="121"/>
      <c r="K20" s="106">
        <f>'２表 前年対比国税局'!K20+'３表 前年対比税関'!K20</f>
        <v>16425063.230999999</v>
      </c>
      <c r="L20" s="103">
        <f>'２表 前年対比国税局'!L20+'３表 前年対比税関'!L20</f>
        <v>16230375.310999997</v>
      </c>
      <c r="M20" s="71">
        <f t="shared" si="2"/>
        <v>101.19952814564957</v>
      </c>
    </row>
    <row r="21" spans="1:13" ht="34.5" customHeight="1">
      <c r="A21" s="185" t="s">
        <v>37</v>
      </c>
      <c r="B21" s="186"/>
      <c r="C21" s="60">
        <f>'２表 前年対比国税局'!C21+'３表 前年対比税関'!C21</f>
        <v>63997.719548000008</v>
      </c>
      <c r="D21" s="58">
        <f>'２表 前年対比国税局'!D21+'３表 前年対比税関'!D21</f>
        <v>64685.30049199998</v>
      </c>
      <c r="E21" s="80">
        <f t="shared" si="0"/>
        <v>98.937036793877127</v>
      </c>
      <c r="F21" s="58">
        <f>'２表 前年対比国税局'!F21+'３表 前年対比税関'!F21</f>
        <v>137818.42422800002</v>
      </c>
      <c r="G21" s="58">
        <f>'２表 前年対比国税局'!G21+'３表 前年対比税関'!G21</f>
        <v>133572.80152499999</v>
      </c>
      <c r="H21" s="72">
        <f t="shared" si="1"/>
        <v>103.1785083898277</v>
      </c>
      <c r="I21" s="122">
        <f>'２表 前年対比国税局'!I21+'３表 前年対比税関'!I21</f>
        <v>6074784.3809999982</v>
      </c>
      <c r="J21" s="121"/>
      <c r="K21" s="106">
        <f>'２表 前年対比国税局'!K21+'３表 前年対比税関'!K21</f>
        <v>13213871.707999999</v>
      </c>
      <c r="L21" s="103">
        <f>'２表 前年対比国税局'!L21+'３表 前年対比税関'!L21</f>
        <v>13013800.442</v>
      </c>
      <c r="M21" s="73">
        <f t="shared" si="2"/>
        <v>101.53737770063157</v>
      </c>
    </row>
    <row r="22" spans="1:13" ht="34.5" customHeight="1" thickBot="1">
      <c r="A22" s="195" t="s">
        <v>38</v>
      </c>
      <c r="B22" s="196"/>
      <c r="C22" s="60">
        <f>'２表 前年対比国税局'!C22+'３表 前年対比税関'!C22</f>
        <v>48.692090000000007</v>
      </c>
      <c r="D22" s="159">
        <f>'２表 前年対比国税局'!D22+'３表 前年対比税関'!D22</f>
        <v>55.042879999999982</v>
      </c>
      <c r="E22" s="160">
        <f>C22/D22*100</f>
        <v>88.462104453836758</v>
      </c>
      <c r="F22" s="159">
        <f>'２表 前年対比国税局'!F22+'３表 前年対比税関'!F22</f>
        <v>132.53094000000002</v>
      </c>
      <c r="G22" s="159">
        <f>'２表 前年対比国税局'!G22+'３表 前年対比税関'!G22</f>
        <v>143.54594999999998</v>
      </c>
      <c r="H22" s="72">
        <f>F22/G22*100</f>
        <v>92.326491969992901</v>
      </c>
      <c r="I22" s="122">
        <f>'２表 前年対比国税局'!I22+'３表 前年対比税関'!I22</f>
        <v>1620.9319999999993</v>
      </c>
      <c r="J22" s="161"/>
      <c r="K22" s="162">
        <f>'２表 前年対比国税局'!K22+'３表 前年対比税関'!K22</f>
        <v>4561.8539999999994</v>
      </c>
      <c r="L22" s="163">
        <f>'２表 前年対比国税局'!L22+'３表 前年対比税関'!L22</f>
        <v>5684.8009999999995</v>
      </c>
      <c r="M22" s="73">
        <f>K22/L22*100</f>
        <v>80.246502911887333</v>
      </c>
    </row>
    <row r="23" spans="1:13" ht="34.5" customHeight="1" thickTop="1" thickBot="1">
      <c r="A23" s="193" t="s">
        <v>39</v>
      </c>
      <c r="B23" s="194"/>
      <c r="C23" s="164"/>
      <c r="D23" s="165"/>
      <c r="E23" s="166"/>
      <c r="F23" s="165"/>
      <c r="G23" s="165"/>
      <c r="H23" s="167"/>
      <c r="I23" s="168">
        <f>'２表 前年対比国税局'!I23</f>
        <v>-464161.49399999995</v>
      </c>
      <c r="J23" s="169"/>
      <c r="K23" s="170">
        <f>'２表 前年対比国税局'!K23</f>
        <v>-1021834.9909999999</v>
      </c>
      <c r="L23" s="176">
        <f>'２表 前年対比国税局'!L23</f>
        <v>-1049376.7239999999</v>
      </c>
      <c r="M23" s="171">
        <f>IF(L23="－","－ ",K23/L23*100)</f>
        <v>97.37541986875631</v>
      </c>
    </row>
    <row r="24" spans="1:13" ht="34.5" customHeight="1" thickTop="1" thickBot="1">
      <c r="A24" s="181" t="s">
        <v>40</v>
      </c>
      <c r="B24" s="182"/>
      <c r="C24" s="63">
        <f>'２表 前年対比国税局'!C24+'３表 前年対比税関'!C23</f>
        <v>587730.01763599983</v>
      </c>
      <c r="D24" s="64">
        <f>'２表 前年対比国税局'!D24+'３表 前年対比税関'!D23</f>
        <v>594113.09565300005</v>
      </c>
      <c r="E24" s="81">
        <f t="shared" si="0"/>
        <v>98.92561230114201</v>
      </c>
      <c r="F24" s="64">
        <f>'２表 前年対比国税局'!F24+'３表 前年対比税関'!F23</f>
        <v>1271233.3669459999</v>
      </c>
      <c r="G24" s="64">
        <f>'２表 前年対比国税局'!G24+'３表 前年対比税関'!G23</f>
        <v>1188131.2758820001</v>
      </c>
      <c r="H24" s="77">
        <f t="shared" si="1"/>
        <v>106.99435262339252</v>
      </c>
      <c r="I24" s="115">
        <f>'２表 前年対比国税局'!I24+'３表 前年対比税関'!I23</f>
        <v>86294004.905000046</v>
      </c>
      <c r="J24" s="116"/>
      <c r="K24" s="124">
        <f>'２表 前年対比国税局'!K24+'３表 前年対比税関'!K23</f>
        <v>187218157.96700004</v>
      </c>
      <c r="L24" s="116">
        <f>'２表 前年対比国税局'!L24+'３表 前年対比税関'!L23</f>
        <v>173625496.78200001</v>
      </c>
      <c r="M24" s="78">
        <f t="shared" si="2"/>
        <v>107.82872414301377</v>
      </c>
    </row>
    <row r="25" spans="1:13" ht="32.1" customHeight="1">
      <c r="A25" s="157" t="s">
        <v>41</v>
      </c>
      <c r="B25" s="5" t="s">
        <v>42</v>
      </c>
      <c r="C25" s="5"/>
      <c r="D25" s="5"/>
      <c r="E25" s="5"/>
      <c r="F25" s="5"/>
      <c r="G25" s="5"/>
      <c r="H25" s="5"/>
      <c r="I25" s="5"/>
      <c r="J25" s="5"/>
      <c r="K25" s="5"/>
      <c r="L25" s="5"/>
      <c r="M25" s="5"/>
    </row>
    <row r="26" spans="1:13" ht="21">
      <c r="A26" s="158" t="s">
        <v>43</v>
      </c>
      <c r="B26" s="5" t="s">
        <v>44</v>
      </c>
      <c r="C26" s="5"/>
      <c r="D26" s="5"/>
      <c r="E26" s="5"/>
      <c r="F26" s="5"/>
      <c r="G26" s="5"/>
      <c r="H26" s="5"/>
      <c r="I26" s="5"/>
      <c r="J26" s="5"/>
      <c r="K26" s="5"/>
      <c r="L26" s="5"/>
      <c r="M26" s="5"/>
    </row>
    <row r="27" spans="1:13" ht="21">
      <c r="A27" s="158" t="s">
        <v>45</v>
      </c>
      <c r="B27" s="5" t="s">
        <v>46</v>
      </c>
    </row>
    <row r="28" spans="1:13" ht="21">
      <c r="A28" s="5"/>
      <c r="B28" s="5" t="s">
        <v>47</v>
      </c>
    </row>
    <row r="29" spans="1:13" ht="21">
      <c r="A29" s="5"/>
      <c r="B29" s="5" t="s">
        <v>48</v>
      </c>
    </row>
    <row r="30" spans="1:13" ht="21">
      <c r="A30" s="158" t="s">
        <v>49</v>
      </c>
      <c r="B30" s="5" t="s">
        <v>50</v>
      </c>
      <c r="C30" s="42"/>
    </row>
    <row r="31" spans="1:13" ht="21">
      <c r="A31" s="5"/>
      <c r="B31" s="5" t="s">
        <v>51</v>
      </c>
    </row>
  </sheetData>
  <mergeCells count="19">
    <mergeCell ref="A24:B24"/>
    <mergeCell ref="A18:B18"/>
    <mergeCell ref="A19:B19"/>
    <mergeCell ref="A4:B6"/>
    <mergeCell ref="A17:B17"/>
    <mergeCell ref="A8:B8"/>
    <mergeCell ref="A9:B9"/>
    <mergeCell ref="A13:B13"/>
    <mergeCell ref="A14:B14"/>
    <mergeCell ref="A10:B10"/>
    <mergeCell ref="A2:D2"/>
    <mergeCell ref="A16:B16"/>
    <mergeCell ref="A21:B21"/>
    <mergeCell ref="A20:B20"/>
    <mergeCell ref="A23:B23"/>
    <mergeCell ref="A11:B11"/>
    <mergeCell ref="A12:B12"/>
    <mergeCell ref="A15:B15"/>
    <mergeCell ref="A22:B22"/>
  </mergeCells>
  <phoneticPr fontId="1"/>
  <printOptions horizontalCentered="1" verticalCentered="1"/>
  <pageMargins left="0.39370078740157483" right="0.39370078740157483" top="0.70866141732283472" bottom="0.51181102362204722" header="0" footer="0"/>
  <pageSetup paperSize="9" scale="53" orientation="landscape" r:id="rId1"/>
  <headerFooter alignWithMargins="0">
    <oddFooter>&amp;C1</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F3DDEF-0A6C-488B-B8A1-21E7A00D4F76}">
  <sheetPr codeName="Sheet2"/>
  <dimension ref="A1:M26"/>
  <sheetViews>
    <sheetView showOutlineSymbols="0" view="pageBreakPreview" topLeftCell="A6" zoomScale="55" zoomScaleNormal="50" zoomScaleSheetLayoutView="55" workbookViewId="0">
      <selection activeCell="I8" sqref="I8:L24"/>
    </sheetView>
  </sheetViews>
  <sheetFormatPr defaultColWidth="10.6640625" defaultRowHeight="14.25"/>
  <cols>
    <col min="1" max="1" width="6.88671875" style="2" customWidth="1"/>
    <col min="2" max="2" width="24.5546875" style="2" customWidth="1"/>
    <col min="3" max="5" width="15.6640625" style="2" customWidth="1"/>
    <col min="6" max="6" width="28.21875" style="2" bestFit="1" customWidth="1"/>
    <col min="7" max="7" width="18.109375" style="2" bestFit="1" customWidth="1"/>
    <col min="8" max="8" width="15.6640625" style="2" customWidth="1"/>
    <col min="9" max="9" width="20.6640625" style="2" customWidth="1"/>
    <col min="10" max="10" width="3.6640625" style="2" customWidth="1"/>
    <col min="11" max="12" width="20.6640625" style="2" customWidth="1"/>
    <col min="13" max="13" width="15.6640625" style="2" customWidth="1"/>
    <col min="14" max="16384" width="10.6640625" style="2"/>
  </cols>
  <sheetData>
    <row r="1" spans="1:13">
      <c r="A1" s="21"/>
      <c r="B1" s="21"/>
      <c r="C1" s="21"/>
      <c r="D1" s="21"/>
      <c r="E1" s="21"/>
      <c r="F1" s="21"/>
      <c r="G1" s="21"/>
      <c r="H1" s="21"/>
      <c r="I1" s="21"/>
      <c r="J1" s="21"/>
      <c r="K1" s="21"/>
      <c r="L1" s="21"/>
      <c r="M1" s="21"/>
    </row>
    <row r="2" spans="1:13" ht="33" customHeight="1">
      <c r="A2" s="178"/>
      <c r="B2" s="178"/>
      <c r="C2" s="178"/>
      <c r="D2" s="178"/>
      <c r="E2" s="156" t="str">
        <f>'１表 前年対比合計'!E2</f>
        <v>令和８年度５月分（2026年５月分）課税状況表</v>
      </c>
      <c r="F2" s="156"/>
      <c r="G2" s="156"/>
      <c r="H2" s="156"/>
      <c r="I2" s="156"/>
      <c r="J2" s="155"/>
      <c r="K2" s="155"/>
      <c r="L2" s="155"/>
      <c r="M2" s="21"/>
    </row>
    <row r="3" spans="1:13" ht="32.1" customHeight="1" thickBot="1">
      <c r="A3" s="175" t="s">
        <v>52</v>
      </c>
      <c r="B3" s="175"/>
      <c r="C3" s="175"/>
      <c r="D3" s="175"/>
      <c r="E3" s="3"/>
      <c r="F3" s="3"/>
      <c r="G3" s="3"/>
      <c r="H3" s="3"/>
      <c r="I3" s="3"/>
      <c r="J3" s="3"/>
      <c r="K3" s="3"/>
      <c r="L3" s="4"/>
      <c r="M3" s="3"/>
    </row>
    <row r="4" spans="1:13" ht="32.1" customHeight="1">
      <c r="A4" s="187"/>
      <c r="B4" s="188"/>
      <c r="C4" s="23"/>
      <c r="D4" s="24" t="s">
        <v>2</v>
      </c>
      <c r="E4" s="24" t="s">
        <v>3</v>
      </c>
      <c r="F4" s="24"/>
      <c r="G4" s="24"/>
      <c r="H4" s="24"/>
      <c r="I4" s="6" t="s">
        <v>53</v>
      </c>
      <c r="J4" s="7"/>
      <c r="K4" s="7"/>
      <c r="L4" s="7"/>
      <c r="M4" s="8"/>
    </row>
    <row r="5" spans="1:13" ht="32.1" customHeight="1">
      <c r="A5" s="197"/>
      <c r="B5" s="198"/>
      <c r="C5" s="25" t="s">
        <v>5</v>
      </c>
      <c r="D5" s="10" t="s">
        <v>6</v>
      </c>
      <c r="E5" s="10" t="s">
        <v>7</v>
      </c>
      <c r="F5" s="43" t="s">
        <v>8</v>
      </c>
      <c r="G5" s="10" t="s">
        <v>9</v>
      </c>
      <c r="H5" s="10" t="s">
        <v>7</v>
      </c>
      <c r="I5" s="25" t="s">
        <v>5</v>
      </c>
      <c r="J5" s="26" t="s">
        <v>54</v>
      </c>
      <c r="K5" s="27"/>
      <c r="L5" s="10" t="s">
        <v>9</v>
      </c>
      <c r="M5" s="11" t="s">
        <v>7</v>
      </c>
    </row>
    <row r="6" spans="1:13" ht="32.1" customHeight="1" thickBot="1">
      <c r="A6" s="189"/>
      <c r="B6" s="190"/>
      <c r="C6" s="9" t="s">
        <v>11</v>
      </c>
      <c r="D6" s="18" t="s">
        <v>12</v>
      </c>
      <c r="E6" s="18" t="s">
        <v>13</v>
      </c>
      <c r="F6" s="44" t="s">
        <v>14</v>
      </c>
      <c r="G6" s="18" t="s">
        <v>15</v>
      </c>
      <c r="H6" s="18" t="s">
        <v>16</v>
      </c>
      <c r="I6" s="9" t="s">
        <v>17</v>
      </c>
      <c r="J6" s="28" t="s">
        <v>18</v>
      </c>
      <c r="K6" s="29"/>
      <c r="L6" s="18" t="s">
        <v>19</v>
      </c>
      <c r="M6" s="30" t="s">
        <v>20</v>
      </c>
    </row>
    <row r="7" spans="1:13" ht="32.1" customHeight="1">
      <c r="A7" s="12"/>
      <c r="B7" s="13"/>
      <c r="C7" s="14" t="s">
        <v>21</v>
      </c>
      <c r="D7" s="15" t="s">
        <v>21</v>
      </c>
      <c r="E7" s="16" t="s">
        <v>22</v>
      </c>
      <c r="F7" s="15" t="s">
        <v>21</v>
      </c>
      <c r="G7" s="15" t="s">
        <v>21</v>
      </c>
      <c r="H7" s="15" t="s">
        <v>22</v>
      </c>
      <c r="I7" s="14" t="s">
        <v>23</v>
      </c>
      <c r="J7" s="15"/>
      <c r="K7" s="31" t="s">
        <v>23</v>
      </c>
      <c r="L7" s="15" t="s">
        <v>23</v>
      </c>
      <c r="M7" s="17" t="s">
        <v>22</v>
      </c>
    </row>
    <row r="8" spans="1:13" ht="34.5" customHeight="1">
      <c r="A8" s="183" t="s">
        <v>24</v>
      </c>
      <c r="B8" s="184"/>
      <c r="C8" s="55">
        <f>'５表 課税数量累計国税局'!C7</f>
        <v>21510.749228999997</v>
      </c>
      <c r="D8" s="56">
        <f>'５表 課税数量累計国税局'!D7</f>
        <v>24192.969515999997</v>
      </c>
      <c r="E8" s="65">
        <f>C8/D8*100</f>
        <v>88.913224210752148</v>
      </c>
      <c r="F8" s="56">
        <f>'５表 課税数量累計国税局'!M7</f>
        <v>53749.009575999997</v>
      </c>
      <c r="G8" s="56">
        <f>'５表 課税数量累計国税局'!N7</f>
        <v>57684.603512999995</v>
      </c>
      <c r="H8" s="66">
        <f>F8/G8*100</f>
        <v>93.177392757647965</v>
      </c>
      <c r="I8" s="98">
        <v>2127608.7759999991</v>
      </c>
      <c r="J8" s="99"/>
      <c r="K8" s="119">
        <v>5318774.4279999994</v>
      </c>
      <c r="L8" s="99">
        <v>5711644.8649999993</v>
      </c>
      <c r="M8" s="67">
        <f>K8/L8*100</f>
        <v>93.121588504084983</v>
      </c>
    </row>
    <row r="9" spans="1:13" ht="34.5" customHeight="1">
      <c r="A9" s="183" t="s">
        <v>25</v>
      </c>
      <c r="B9" s="184"/>
      <c r="C9" s="57">
        <f>'５表 課税数量累計国税局'!C8</f>
        <v>1301.1294000000003</v>
      </c>
      <c r="D9" s="58">
        <f>'５表 課税数量累計国税局'!D8</f>
        <v>1369.3602499999995</v>
      </c>
      <c r="E9" s="68">
        <f t="shared" ref="E9:E24" si="0">C9/D9*100</f>
        <v>95.017319218956501</v>
      </c>
      <c r="F9" s="58">
        <f>'５表 課税数量累計国税局'!M8</f>
        <v>2901.0714500000004</v>
      </c>
      <c r="G9" s="58">
        <f>'５表 課税数量累計国税局'!N8</f>
        <v>3235.1088999999993</v>
      </c>
      <c r="H9" s="69">
        <f t="shared" ref="H9:H24" si="1">F9/G9*100</f>
        <v>89.674614972002985</v>
      </c>
      <c r="I9" s="120">
        <v>128565.13400000008</v>
      </c>
      <c r="J9" s="121"/>
      <c r="K9" s="106">
        <v>286559.51600000006</v>
      </c>
      <c r="L9" s="103">
        <v>320872.50200000004</v>
      </c>
      <c r="M9" s="71">
        <f>K9/L9*100</f>
        <v>89.306348850048863</v>
      </c>
    </row>
    <row r="10" spans="1:13" ht="34.5" customHeight="1">
      <c r="A10" s="183" t="s">
        <v>26</v>
      </c>
      <c r="B10" s="184"/>
      <c r="C10" s="57">
        <f>'５表 課税数量累計国税局'!C9</f>
        <v>19498.731330000002</v>
      </c>
      <c r="D10" s="58">
        <f>'５表 課税数量累計国税局'!D9</f>
        <v>20414.989581999991</v>
      </c>
      <c r="E10" s="68">
        <f t="shared" si="0"/>
        <v>95.511835809076985</v>
      </c>
      <c r="F10" s="58">
        <f>'５表 課税数量累計国税局'!M9</f>
        <v>45917.912300000004</v>
      </c>
      <c r="G10" s="58">
        <f>'５表 課税数量累計国税局'!N9</f>
        <v>45927.410941999995</v>
      </c>
      <c r="H10" s="69">
        <f t="shared" si="1"/>
        <v>99.979318141812996</v>
      </c>
      <c r="I10" s="120">
        <v>4721303.8870000029</v>
      </c>
      <c r="J10" s="121"/>
      <c r="K10" s="106">
        <v>11113344.789000003</v>
      </c>
      <c r="L10" s="103">
        <v>11001220.357000001</v>
      </c>
      <c r="M10" s="71">
        <f t="shared" ref="M10:M21" si="2">K10/L10*100</f>
        <v>101.01919994656463</v>
      </c>
    </row>
    <row r="11" spans="1:13" ht="34.5" customHeight="1">
      <c r="A11" s="183" t="s">
        <v>27</v>
      </c>
      <c r="B11" s="184"/>
      <c r="C11" s="57">
        <f>'５表 課税数量累計国税局'!C10</f>
        <v>25425.373919999991</v>
      </c>
      <c r="D11" s="58">
        <f>'５表 課税数量累計国税局'!D10</f>
        <v>24752.366420999999</v>
      </c>
      <c r="E11" s="68">
        <f t="shared" si="0"/>
        <v>102.71896225012655</v>
      </c>
      <c r="F11" s="58">
        <f>'５表 課税数量累計国税局'!M10</f>
        <v>57562.560239999992</v>
      </c>
      <c r="G11" s="58">
        <f>'５表 課税数量累計国税局'!N10</f>
        <v>57988.367174999999</v>
      </c>
      <c r="H11" s="69">
        <f t="shared" si="1"/>
        <v>99.26570283706215</v>
      </c>
      <c r="I11" s="120">
        <v>6199810.3390000015</v>
      </c>
      <c r="J11" s="121"/>
      <c r="K11" s="106">
        <v>14011073.182000002</v>
      </c>
      <c r="L11" s="103">
        <v>14084836.961000001</v>
      </c>
      <c r="M11" s="71">
        <f t="shared" si="2"/>
        <v>99.476289436617222</v>
      </c>
    </row>
    <row r="12" spans="1:13" ht="34.5" customHeight="1">
      <c r="A12" s="183" t="s">
        <v>28</v>
      </c>
      <c r="B12" s="184"/>
      <c r="C12" s="57">
        <f>'５表 課税数量累計国税局'!C11</f>
        <v>7247.7674000000006</v>
      </c>
      <c r="D12" s="58">
        <f>'５表 課税数量累計国税局'!D11</f>
        <v>6899.4644700000026</v>
      </c>
      <c r="E12" s="68">
        <f t="shared" si="0"/>
        <v>105.04826036157553</v>
      </c>
      <c r="F12" s="58">
        <f>'５表 課税数量累計国税局'!M11</f>
        <v>15869.351640000001</v>
      </c>
      <c r="G12" s="58">
        <f>'５表 課税数量累計国税局'!N11</f>
        <v>15351.745660000002</v>
      </c>
      <c r="H12" s="69">
        <f t="shared" si="1"/>
        <v>103.37164249241475</v>
      </c>
      <c r="I12" s="120">
        <v>144955.33799999999</v>
      </c>
      <c r="J12" s="121"/>
      <c r="K12" s="106">
        <v>317387.01199999999</v>
      </c>
      <c r="L12" s="103">
        <v>307034.89199999999</v>
      </c>
      <c r="M12" s="71">
        <f t="shared" si="2"/>
        <v>103.37164285549669</v>
      </c>
    </row>
    <row r="13" spans="1:13" ht="34.5" customHeight="1">
      <c r="A13" s="183" t="s">
        <v>29</v>
      </c>
      <c r="B13" s="184"/>
      <c r="C13" s="57">
        <f>'５表 課税数量累計国税局'!C12</f>
        <v>180788.50643100005</v>
      </c>
      <c r="D13" s="58">
        <f>'５表 課税数量累計国税局'!D12</f>
        <v>173207.88994599992</v>
      </c>
      <c r="E13" s="68">
        <f t="shared" si="0"/>
        <v>104.37659998477176</v>
      </c>
      <c r="F13" s="58">
        <f>'５表 課税数量累計国税局'!M12</f>
        <v>394816.57640100003</v>
      </c>
      <c r="G13" s="58">
        <f>'５表 課税数量累計国税局'!N12</f>
        <v>340209.12472999992</v>
      </c>
      <c r="H13" s="69">
        <f t="shared" si="1"/>
        <v>116.05114257718343</v>
      </c>
      <c r="I13" s="120">
        <v>32673198.500999995</v>
      </c>
      <c r="J13" s="121"/>
      <c r="K13" s="106">
        <v>71356844.807999998</v>
      </c>
      <c r="L13" s="103">
        <v>61471676.859000005</v>
      </c>
      <c r="M13" s="71">
        <f t="shared" si="2"/>
        <v>116.08084967598002</v>
      </c>
    </row>
    <row r="14" spans="1:13" ht="34.5" customHeight="1">
      <c r="A14" s="183" t="s">
        <v>30</v>
      </c>
      <c r="B14" s="184"/>
      <c r="C14" s="57">
        <f>'５表 課税数量累計国税局'!C13</f>
        <v>5901.9738449999986</v>
      </c>
      <c r="D14" s="58">
        <f>'５表 課税数量累計国税局'!D13</f>
        <v>7313.6259110000028</v>
      </c>
      <c r="E14" s="68">
        <f t="shared" si="0"/>
        <v>80.698328254979245</v>
      </c>
      <c r="F14" s="58">
        <f>'５表 課税数量累計国税局'!M13</f>
        <v>15162.188093000001</v>
      </c>
      <c r="G14" s="58">
        <f>'５表 課税数量累計国税局'!N13</f>
        <v>16910.391896000001</v>
      </c>
      <c r="H14" s="69">
        <f t="shared" si="1"/>
        <v>89.661955714855296</v>
      </c>
      <c r="I14" s="120">
        <v>571152.81999999983</v>
      </c>
      <c r="J14" s="121"/>
      <c r="K14" s="106">
        <v>1474564.6479999998</v>
      </c>
      <c r="L14" s="103">
        <v>1639594.7140000004</v>
      </c>
      <c r="M14" s="71">
        <f t="shared" si="2"/>
        <v>89.934703705076686</v>
      </c>
    </row>
    <row r="15" spans="1:13" ht="34.5" customHeight="1">
      <c r="A15" s="183" t="s">
        <v>31</v>
      </c>
      <c r="B15" s="184"/>
      <c r="C15" s="57">
        <f>'５表 課税数量累計国税局'!C14</f>
        <v>634.43547999999987</v>
      </c>
      <c r="D15" s="58">
        <f>'５表 課税数量累計国税局'!D14</f>
        <v>609.63367000000017</v>
      </c>
      <c r="E15" s="68">
        <f t="shared" si="0"/>
        <v>104.06831368090278</v>
      </c>
      <c r="F15" s="58">
        <f>'５表 課税数量累計国税局'!M14</f>
        <v>1924.9663500000001</v>
      </c>
      <c r="G15" s="58">
        <f>'５表 課税数量累計国税局'!N14</f>
        <v>1553.5660300000002</v>
      </c>
      <c r="H15" s="69">
        <f t="shared" si="1"/>
        <v>123.90631056730817</v>
      </c>
      <c r="I15" s="120">
        <v>64759.485000000015</v>
      </c>
      <c r="J15" s="121"/>
      <c r="K15" s="106">
        <v>190095.11400000003</v>
      </c>
      <c r="L15" s="103">
        <v>155899.85699999999</v>
      </c>
      <c r="M15" s="71">
        <f>K15/L15*100</f>
        <v>121.93411697613041</v>
      </c>
    </row>
    <row r="16" spans="1:13" ht="34.5" customHeight="1">
      <c r="A16" s="183" t="s">
        <v>32</v>
      </c>
      <c r="B16" s="184"/>
      <c r="C16" s="57">
        <f>'５表 課税数量累計国税局'!C15</f>
        <v>14787.236430000004</v>
      </c>
      <c r="D16" s="58">
        <f>'５表 課税数量累計国税局'!D15</f>
        <v>15057.045409999999</v>
      </c>
      <c r="E16" s="68">
        <f t="shared" si="0"/>
        <v>98.208088156386879</v>
      </c>
      <c r="F16" s="58">
        <f>'５表 課税数量累計国税局'!M15</f>
        <v>30452.922721000003</v>
      </c>
      <c r="G16" s="58">
        <f>'５表 課税数量累計国税局'!N15</f>
        <v>29900.043539999999</v>
      </c>
      <c r="H16" s="69">
        <f t="shared" si="1"/>
        <v>101.84909155821251</v>
      </c>
      <c r="I16" s="120">
        <v>4347963.5900000026</v>
      </c>
      <c r="J16" s="121"/>
      <c r="K16" s="106">
        <v>9486643.8670000024</v>
      </c>
      <c r="L16" s="103">
        <v>9586732.3479999993</v>
      </c>
      <c r="M16" s="71">
        <f t="shared" si="2"/>
        <v>98.955968755914242</v>
      </c>
    </row>
    <row r="17" spans="1:13" ht="34.5" customHeight="1">
      <c r="A17" s="183" t="s">
        <v>33</v>
      </c>
      <c r="B17" s="184"/>
      <c r="C17" s="57">
        <f>'５表 課税数量累計国税局'!C16</f>
        <v>205.36635000000007</v>
      </c>
      <c r="D17" s="58">
        <f>'５表 課税数量累計国税局'!D16</f>
        <v>264.01990999999987</v>
      </c>
      <c r="E17" s="68">
        <f t="shared" si="0"/>
        <v>77.784417849396348</v>
      </c>
      <c r="F17" s="58">
        <f>'５表 課税数量累計国税局'!M16</f>
        <v>505.63783000000006</v>
      </c>
      <c r="G17" s="58">
        <f>'５表 課税数量累計国税局'!N16</f>
        <v>577.93276999999989</v>
      </c>
      <c r="H17" s="69">
        <f t="shared" si="1"/>
        <v>87.490769903911172</v>
      </c>
      <c r="I17" s="120">
        <v>77915.524999999965</v>
      </c>
      <c r="J17" s="121"/>
      <c r="K17" s="106">
        <v>191259.64899999998</v>
      </c>
      <c r="L17" s="103">
        <v>218282.05999999997</v>
      </c>
      <c r="M17" s="71">
        <f t="shared" si="2"/>
        <v>87.620415988377616</v>
      </c>
    </row>
    <row r="18" spans="1:13" ht="34.5" customHeight="1">
      <c r="A18" s="183" t="s">
        <v>34</v>
      </c>
      <c r="B18" s="184"/>
      <c r="C18" s="57">
        <f>'５表 課税数量累計国税局'!C17</f>
        <v>133766.12265800004</v>
      </c>
      <c r="D18" s="58">
        <f>'５表 課税数量累計国税局'!D17</f>
        <v>131876.881803</v>
      </c>
      <c r="E18" s="68">
        <f t="shared" si="0"/>
        <v>101.43257925814642</v>
      </c>
      <c r="F18" s="58">
        <f>'５表 課税数量累計国税局'!M17</f>
        <v>263751.97990900005</v>
      </c>
      <c r="G18" s="58">
        <f>'５表 課税数量累計国税局'!N17</f>
        <v>232737.45231399999</v>
      </c>
      <c r="H18" s="69">
        <f t="shared" si="1"/>
        <v>113.32597194247727</v>
      </c>
      <c r="I18" s="120">
        <v>17977314.405000009</v>
      </c>
      <c r="J18" s="121"/>
      <c r="K18" s="106">
        <v>35449708.555000007</v>
      </c>
      <c r="L18" s="103">
        <v>31277442.172999997</v>
      </c>
      <c r="M18" s="71">
        <f t="shared" si="2"/>
        <v>113.33953831302</v>
      </c>
    </row>
    <row r="19" spans="1:13" ht="34.5" customHeight="1">
      <c r="A19" s="183" t="s">
        <v>35</v>
      </c>
      <c r="B19" s="184"/>
      <c r="C19" s="57">
        <f>'５表 課税数量累計国税局'!C18</f>
        <v>136.40839000000005</v>
      </c>
      <c r="D19" s="58">
        <f>'５表 課税数量累計国税局'!D18</f>
        <v>143.31764999999999</v>
      </c>
      <c r="E19" s="68">
        <f t="shared" si="0"/>
        <v>95.17905854582466</v>
      </c>
      <c r="F19" s="58">
        <f>'５表 課税数量累計国税局'!M18</f>
        <v>262.07664000000005</v>
      </c>
      <c r="G19" s="58">
        <f>'５表 課税数量累計国税局'!N18</f>
        <v>266.17180500000001</v>
      </c>
      <c r="H19" s="69">
        <f t="shared" si="1"/>
        <v>98.461458004539608</v>
      </c>
      <c r="I19" s="120">
        <v>13541.362000000001</v>
      </c>
      <c r="J19" s="121"/>
      <c r="K19" s="106">
        <v>25988.597000000002</v>
      </c>
      <c r="L19" s="103">
        <v>26369.364000000005</v>
      </c>
      <c r="M19" s="71">
        <f t="shared" si="2"/>
        <v>98.556025090328291</v>
      </c>
    </row>
    <row r="20" spans="1:13" ht="34.5" customHeight="1">
      <c r="A20" s="191" t="s">
        <v>36</v>
      </c>
      <c r="B20" s="192"/>
      <c r="C20" s="57">
        <f>'５表 課税数量累計国税局'!C19</f>
        <v>82269.805135000031</v>
      </c>
      <c r="D20" s="58">
        <f>'５表 課税数量累計国税局'!D19</f>
        <v>92348.187742000009</v>
      </c>
      <c r="E20" s="68">
        <f t="shared" si="0"/>
        <v>89.086539916563709</v>
      </c>
      <c r="F20" s="58">
        <f>'５表 課税数量累計国税局'!M19</f>
        <v>186555.15862800003</v>
      </c>
      <c r="G20" s="58">
        <f>'５表 課税数量累計国税局'!N19</f>
        <v>186804.00913200001</v>
      </c>
      <c r="H20" s="69">
        <f t="shared" si="1"/>
        <v>99.866785244515739</v>
      </c>
      <c r="I20" s="120">
        <v>6789130.9239999987</v>
      </c>
      <c r="J20" s="121"/>
      <c r="K20" s="106">
        <v>15425930.230999999</v>
      </c>
      <c r="L20" s="103">
        <v>15470208.310999997</v>
      </c>
      <c r="M20" s="71">
        <f t="shared" si="2"/>
        <v>99.713784849499959</v>
      </c>
    </row>
    <row r="21" spans="1:13" ht="34.5" customHeight="1">
      <c r="A21" s="185" t="s">
        <v>37</v>
      </c>
      <c r="B21" s="186"/>
      <c r="C21" s="60">
        <f>'５表 課税数量累計国税局'!C20</f>
        <v>62003.719548000008</v>
      </c>
      <c r="D21" s="58">
        <f>'５表 課税数量累計国税局'!D20</f>
        <v>62429.30049199998</v>
      </c>
      <c r="E21" s="68">
        <f t="shared" si="0"/>
        <v>99.318299355196999</v>
      </c>
      <c r="F21" s="58">
        <f>'５表 課税数量累計国税局'!M20</f>
        <v>133150.42422800002</v>
      </c>
      <c r="G21" s="58">
        <f>'５表 課税数量累計国税局'!N20</f>
        <v>128135.80152499999</v>
      </c>
      <c r="H21" s="72">
        <f t="shared" si="1"/>
        <v>103.91352193791184</v>
      </c>
      <c r="I21" s="122">
        <v>5788609.3809999982</v>
      </c>
      <c r="J21" s="121"/>
      <c r="K21" s="106">
        <v>12537708.707999999</v>
      </c>
      <c r="L21" s="103">
        <v>12257377.442</v>
      </c>
      <c r="M21" s="71">
        <f t="shared" si="2"/>
        <v>102.28704114992364</v>
      </c>
    </row>
    <row r="22" spans="1:13" ht="34.5" customHeight="1" thickBot="1">
      <c r="A22" s="199" t="s">
        <v>38</v>
      </c>
      <c r="B22" s="200"/>
      <c r="C22" s="60">
        <f>'５表 課税数量累計国税局'!C21</f>
        <v>48.692090000000007</v>
      </c>
      <c r="D22" s="159">
        <f>'５表 課税数量累計国税局'!D21</f>
        <v>55.042879999999982</v>
      </c>
      <c r="E22" s="172">
        <f>C22/D22*100</f>
        <v>88.462104453836758</v>
      </c>
      <c r="F22" s="159">
        <f>'５表 課税数量累計国税局'!M21</f>
        <v>132.53094000000002</v>
      </c>
      <c r="G22" s="159">
        <f>'５表 課税数量累計国税局'!N21</f>
        <v>143.54594999999998</v>
      </c>
      <c r="H22" s="72">
        <f>F22/G22*100</f>
        <v>92.326491969992901</v>
      </c>
      <c r="I22" s="122">
        <v>1618.9319999999993</v>
      </c>
      <c r="J22" s="161"/>
      <c r="K22" s="162">
        <v>4556.8539999999994</v>
      </c>
      <c r="L22" s="163">
        <v>5672.8009999999995</v>
      </c>
      <c r="M22" s="173">
        <f>K22/L22*100</f>
        <v>80.328113043274385</v>
      </c>
    </row>
    <row r="23" spans="1:13" ht="34.5" customHeight="1" thickTop="1" thickBot="1">
      <c r="A23" s="193" t="s">
        <v>39</v>
      </c>
      <c r="B23" s="194"/>
      <c r="C23" s="164"/>
      <c r="D23" s="165"/>
      <c r="E23" s="174"/>
      <c r="F23" s="165"/>
      <c r="G23" s="165"/>
      <c r="H23" s="167"/>
      <c r="I23" s="168">
        <v>-464161.49399999995</v>
      </c>
      <c r="J23" s="169"/>
      <c r="K23" s="170">
        <v>-1021834.9909999999</v>
      </c>
      <c r="L23" s="176">
        <v>-1049376.7239999999</v>
      </c>
      <c r="M23" s="171">
        <f>IF(L23="－","－ ",K23/L23*100)</f>
        <v>97.37541986875631</v>
      </c>
    </row>
    <row r="24" spans="1:13" ht="34.5" customHeight="1" thickTop="1" thickBot="1">
      <c r="A24" s="181" t="s">
        <v>40</v>
      </c>
      <c r="B24" s="182"/>
      <c r="C24" s="63">
        <f>'５表 課税数量累計国税局'!C22</f>
        <v>555526.01763599983</v>
      </c>
      <c r="D24" s="64">
        <f>'５表 課税数量累計国税局'!D22</f>
        <v>560934.09565300005</v>
      </c>
      <c r="E24" s="76">
        <f t="shared" si="0"/>
        <v>99.035879961851037</v>
      </c>
      <c r="F24" s="64">
        <f>'５表 課税数量累計国税局'!M22</f>
        <v>1202714.3669459999</v>
      </c>
      <c r="G24" s="64">
        <f>'５表 課税数量累計国税局'!N22</f>
        <v>1117425.2758820001</v>
      </c>
      <c r="H24" s="77">
        <f t="shared" si="1"/>
        <v>107.63264380221575</v>
      </c>
      <c r="I24" s="115">
        <v>81163286.905000046</v>
      </c>
      <c r="J24" s="116"/>
      <c r="K24" s="124">
        <v>176168604.96700004</v>
      </c>
      <c r="L24" s="116">
        <v>162485488.78200001</v>
      </c>
      <c r="M24" s="78">
        <f>K24/L24*100</f>
        <v>108.42113119612675</v>
      </c>
    </row>
    <row r="25" spans="1:13" ht="32.1" customHeight="1">
      <c r="A25" s="36"/>
      <c r="B25" s="5"/>
    </row>
    <row r="26" spans="1:13" ht="32.1" customHeight="1">
      <c r="A26" s="5"/>
      <c r="B26" s="5"/>
      <c r="C26" s="37"/>
      <c r="D26" s="37"/>
      <c r="E26" s="37"/>
      <c r="F26" s="37"/>
      <c r="G26" s="37"/>
      <c r="H26" s="37"/>
      <c r="I26" s="37"/>
      <c r="J26" s="37"/>
      <c r="K26" s="37"/>
      <c r="L26" s="37"/>
      <c r="M26" s="37"/>
    </row>
  </sheetData>
  <mergeCells count="19">
    <mergeCell ref="A24:B24"/>
    <mergeCell ref="A18:B18"/>
    <mergeCell ref="A19:B19"/>
    <mergeCell ref="A4:B6"/>
    <mergeCell ref="A17:B17"/>
    <mergeCell ref="A8:B8"/>
    <mergeCell ref="A9:B9"/>
    <mergeCell ref="A13:B13"/>
    <mergeCell ref="A14:B14"/>
    <mergeCell ref="A10:B10"/>
    <mergeCell ref="A2:D2"/>
    <mergeCell ref="A16:B16"/>
    <mergeCell ref="A21:B21"/>
    <mergeCell ref="A20:B20"/>
    <mergeCell ref="A23:B23"/>
    <mergeCell ref="A11:B11"/>
    <mergeCell ref="A12:B12"/>
    <mergeCell ref="A15:B15"/>
    <mergeCell ref="A22:B22"/>
  </mergeCells>
  <phoneticPr fontId="1"/>
  <printOptions horizontalCentered="1" verticalCentered="1"/>
  <pageMargins left="0.39370078740157483" right="0.39370078740157483" top="0.70866141732283472" bottom="0.51181102362204722" header="0" footer="0"/>
  <pageSetup paperSize="9" scale="52" orientation="landscape" r:id="rId1"/>
  <headerFooter alignWithMargins="0">
    <oddFooter>&amp;C2</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D658C1-763B-47B3-ACFB-4AA30F07C8C0}">
  <sheetPr codeName="Sheet3"/>
  <dimension ref="A1:R24"/>
  <sheetViews>
    <sheetView showOutlineSymbols="0" view="pageBreakPreview" zoomScale="55" zoomScaleNormal="50" zoomScaleSheetLayoutView="55" workbookViewId="0">
      <selection activeCell="F10" sqref="F10"/>
    </sheetView>
  </sheetViews>
  <sheetFormatPr defaultColWidth="10.6640625" defaultRowHeight="14.25"/>
  <cols>
    <col min="1" max="1" width="6.88671875" style="2" customWidth="1"/>
    <col min="2" max="2" width="24.5546875" style="2" customWidth="1"/>
    <col min="3" max="8" width="15.6640625" style="2" customWidth="1"/>
    <col min="9" max="9" width="20.6640625" style="2" customWidth="1"/>
    <col min="10" max="10" width="3.6640625" style="2" customWidth="1"/>
    <col min="11" max="12" width="20.6640625" style="2" customWidth="1"/>
    <col min="13" max="13" width="15.6640625" style="2" customWidth="1"/>
    <col min="14" max="14" width="19.109375" style="2" customWidth="1"/>
    <col min="15" max="15" width="13.109375" style="2" customWidth="1"/>
    <col min="16" max="16384" width="10.6640625" style="2"/>
  </cols>
  <sheetData>
    <row r="1" spans="1:18">
      <c r="A1" s="21"/>
      <c r="B1" s="21"/>
      <c r="C1" s="21"/>
      <c r="D1" s="21"/>
      <c r="E1" s="21"/>
      <c r="F1" s="21"/>
      <c r="G1" s="21"/>
      <c r="H1" s="21"/>
      <c r="I1" s="21"/>
      <c r="J1" s="21"/>
      <c r="K1" s="21"/>
      <c r="L1" s="21"/>
      <c r="M1" s="21"/>
    </row>
    <row r="2" spans="1:18" ht="33" customHeight="1">
      <c r="A2" s="178"/>
      <c r="B2" s="178"/>
      <c r="C2" s="178"/>
      <c r="D2" s="178"/>
      <c r="E2" s="156" t="str">
        <f>'１表 前年対比合計'!E2</f>
        <v>令和８年度５月分（2026年５月分）課税状況表</v>
      </c>
      <c r="F2" s="156"/>
      <c r="G2" s="156"/>
      <c r="H2" s="156"/>
      <c r="I2" s="156"/>
      <c r="J2" s="153"/>
      <c r="K2" s="153"/>
      <c r="L2" s="153"/>
      <c r="M2" s="21"/>
    </row>
    <row r="3" spans="1:18" ht="32.1" customHeight="1" thickBot="1">
      <c r="A3" s="175" t="s">
        <v>55</v>
      </c>
      <c r="B3" s="175"/>
      <c r="C3" s="175"/>
      <c r="D3" s="175"/>
      <c r="E3" s="3"/>
      <c r="F3" s="3"/>
      <c r="G3" s="3"/>
      <c r="H3" s="3"/>
      <c r="I3" s="3"/>
      <c r="J3" s="3"/>
      <c r="K3" s="3"/>
      <c r="L3" s="3"/>
      <c r="M3" s="4"/>
    </row>
    <row r="4" spans="1:18" ht="32.1" customHeight="1">
      <c r="A4" s="187"/>
      <c r="B4" s="188"/>
      <c r="C4" s="23"/>
      <c r="D4" s="24" t="s">
        <v>2</v>
      </c>
      <c r="E4" s="24" t="s">
        <v>3</v>
      </c>
      <c r="F4" s="24"/>
      <c r="G4" s="24"/>
      <c r="H4" s="24"/>
      <c r="I4" s="6" t="s">
        <v>4</v>
      </c>
      <c r="J4" s="7"/>
      <c r="K4" s="7"/>
      <c r="L4" s="7"/>
      <c r="M4" s="8"/>
    </row>
    <row r="5" spans="1:18" ht="32.1" customHeight="1">
      <c r="A5" s="197"/>
      <c r="B5" s="198"/>
      <c r="C5" s="25" t="s">
        <v>5</v>
      </c>
      <c r="D5" s="10" t="s">
        <v>6</v>
      </c>
      <c r="E5" s="10" t="s">
        <v>7</v>
      </c>
      <c r="F5" s="43" t="s">
        <v>8</v>
      </c>
      <c r="G5" s="10" t="s">
        <v>9</v>
      </c>
      <c r="H5" s="10" t="s">
        <v>7</v>
      </c>
      <c r="I5" s="25" t="s">
        <v>5</v>
      </c>
      <c r="J5" s="26" t="s">
        <v>54</v>
      </c>
      <c r="K5" s="27"/>
      <c r="L5" s="10" t="s">
        <v>9</v>
      </c>
      <c r="M5" s="11" t="s">
        <v>7</v>
      </c>
    </row>
    <row r="6" spans="1:18" ht="32.1" customHeight="1" thickBot="1">
      <c r="A6" s="189"/>
      <c r="B6" s="190"/>
      <c r="C6" s="9" t="s">
        <v>11</v>
      </c>
      <c r="D6" s="18" t="s">
        <v>12</v>
      </c>
      <c r="E6" s="18" t="s">
        <v>13</v>
      </c>
      <c r="F6" s="44" t="s">
        <v>14</v>
      </c>
      <c r="G6" s="18" t="s">
        <v>15</v>
      </c>
      <c r="H6" s="18" t="s">
        <v>16</v>
      </c>
      <c r="I6" s="9" t="s">
        <v>17</v>
      </c>
      <c r="J6" s="28" t="s">
        <v>18</v>
      </c>
      <c r="K6" s="29"/>
      <c r="L6" s="18" t="s">
        <v>19</v>
      </c>
      <c r="M6" s="30" t="s">
        <v>20</v>
      </c>
    </row>
    <row r="7" spans="1:18" ht="32.1" customHeight="1">
      <c r="A7" s="12"/>
      <c r="B7" s="13"/>
      <c r="C7" s="14" t="s">
        <v>21</v>
      </c>
      <c r="D7" s="15" t="s">
        <v>21</v>
      </c>
      <c r="E7" s="16" t="s">
        <v>22</v>
      </c>
      <c r="F7" s="15" t="s">
        <v>21</v>
      </c>
      <c r="G7" s="15" t="s">
        <v>21</v>
      </c>
      <c r="H7" s="15" t="s">
        <v>22</v>
      </c>
      <c r="I7" s="14" t="s">
        <v>23</v>
      </c>
      <c r="J7" s="15"/>
      <c r="K7" s="31" t="s">
        <v>23</v>
      </c>
      <c r="L7" s="15" t="s">
        <v>23</v>
      </c>
      <c r="M7" s="17" t="s">
        <v>22</v>
      </c>
      <c r="Q7" s="38"/>
      <c r="R7" s="39"/>
    </row>
    <row r="8" spans="1:18" ht="34.5" customHeight="1">
      <c r="A8" s="183" t="s">
        <v>24</v>
      </c>
      <c r="B8" s="184"/>
      <c r="C8" s="55">
        <f>'６表 課税数量累計税関'!C7</f>
        <v>0</v>
      </c>
      <c r="D8" s="56">
        <f>'６表 課税数量累計税関'!D7</f>
        <v>1</v>
      </c>
      <c r="E8" s="82">
        <f>IF(D8=0,"-",C8/D8*100)</f>
        <v>0</v>
      </c>
      <c r="F8" s="56">
        <f>'６表 課税数量累計税関'!M7</f>
        <v>15</v>
      </c>
      <c r="G8" s="56">
        <f>'６表 課税数量累計税関'!N7</f>
        <v>11</v>
      </c>
      <c r="H8" s="86">
        <f t="shared" ref="H8:H23" si="0">IF(G8=0,"-",F8/G8*100)</f>
        <v>136.36363636363635</v>
      </c>
      <c r="I8" s="98">
        <v>4</v>
      </c>
      <c r="J8" s="99"/>
      <c r="K8" s="119">
        <v>1427</v>
      </c>
      <c r="L8" s="99">
        <v>1104</v>
      </c>
      <c r="M8" s="97">
        <f>K8/L8*100</f>
        <v>129.25724637681159</v>
      </c>
      <c r="N8" s="41"/>
      <c r="O8" s="37"/>
      <c r="Q8" s="38"/>
      <c r="R8" s="39"/>
    </row>
    <row r="9" spans="1:18" ht="34.5" customHeight="1">
      <c r="A9" s="183" t="s">
        <v>25</v>
      </c>
      <c r="B9" s="184"/>
      <c r="C9" s="57">
        <f>'６表 課税数量累計税関'!C8</f>
        <v>0</v>
      </c>
      <c r="D9" s="58">
        <f>'６表 課税数量累計税関'!D8</f>
        <v>0</v>
      </c>
      <c r="E9" s="83" t="str">
        <f t="shared" ref="E9:E23" si="1">IF(D9=0,"-",C9/D9*100)</f>
        <v>-</v>
      </c>
      <c r="F9" s="58">
        <f>'６表 課税数量累計税関'!M8</f>
        <v>3</v>
      </c>
      <c r="G9" s="58">
        <f>'６表 課税数量累計税関'!N8</f>
        <v>0</v>
      </c>
      <c r="H9" s="87" t="str">
        <f>IF(G9=0,"-",F9/G9*100)</f>
        <v>-</v>
      </c>
      <c r="I9" s="120">
        <v>0</v>
      </c>
      <c r="J9" s="121"/>
      <c r="K9" s="106">
        <v>270</v>
      </c>
      <c r="L9" s="103">
        <v>0</v>
      </c>
      <c r="M9" s="177" t="str">
        <f>IF(L9=0,"-",K9/L9*100)</f>
        <v>-</v>
      </c>
      <c r="N9" s="41"/>
      <c r="O9" s="37"/>
      <c r="Q9" s="38"/>
      <c r="R9" s="39"/>
    </row>
    <row r="10" spans="1:18" ht="34.5" customHeight="1">
      <c r="A10" s="183" t="s">
        <v>26</v>
      </c>
      <c r="B10" s="184"/>
      <c r="C10" s="57">
        <f>'６表 課税数量累計税関'!C9</f>
        <v>2078</v>
      </c>
      <c r="D10" s="58">
        <f>'６表 課税数量累計税関'!D9</f>
        <v>2117</v>
      </c>
      <c r="E10" s="83">
        <f t="shared" si="1"/>
        <v>98.157770429853571</v>
      </c>
      <c r="F10" s="58">
        <f>'６表 課税数量累計税関'!M9</f>
        <v>3737</v>
      </c>
      <c r="G10" s="58">
        <f>'６表 課税数量累計税関'!N9</f>
        <v>4452</v>
      </c>
      <c r="H10" s="87">
        <f t="shared" si="0"/>
        <v>83.939802336028748</v>
      </c>
      <c r="I10" s="120">
        <v>508971</v>
      </c>
      <c r="J10" s="121"/>
      <c r="K10" s="106">
        <v>905444</v>
      </c>
      <c r="L10" s="103">
        <v>1077089</v>
      </c>
      <c r="M10" s="71">
        <f t="shared" ref="M10:M22" si="2">K10/L10*100</f>
        <v>84.063990997958385</v>
      </c>
      <c r="N10" s="41"/>
      <c r="O10" s="37"/>
      <c r="Q10" s="38"/>
      <c r="R10" s="39"/>
    </row>
    <row r="11" spans="1:18" ht="34.5" customHeight="1">
      <c r="A11" s="183" t="s">
        <v>27</v>
      </c>
      <c r="B11" s="184"/>
      <c r="C11" s="57">
        <f>'６表 課税数量累計税関'!C10</f>
        <v>2</v>
      </c>
      <c r="D11" s="58">
        <f>'６表 課税数量累計税関'!D10</f>
        <v>27</v>
      </c>
      <c r="E11" s="83">
        <f t="shared" si="1"/>
        <v>7.4074074074074066</v>
      </c>
      <c r="F11" s="58">
        <f>'６表 課税数量累計税関'!M10</f>
        <v>26</v>
      </c>
      <c r="G11" s="58">
        <f>'６表 課税数量累計税関'!N10</f>
        <v>47</v>
      </c>
      <c r="H11" s="87">
        <f t="shared" si="0"/>
        <v>55.319148936170215</v>
      </c>
      <c r="I11" s="120">
        <v>324</v>
      </c>
      <c r="J11" s="121"/>
      <c r="K11" s="106">
        <v>6418</v>
      </c>
      <c r="L11" s="103">
        <v>11757</v>
      </c>
      <c r="M11" s="71">
        <f t="shared" si="2"/>
        <v>54.588755634940888</v>
      </c>
      <c r="N11" s="41"/>
      <c r="O11" s="37"/>
      <c r="Q11" s="38"/>
      <c r="R11" s="39"/>
    </row>
    <row r="12" spans="1:18" ht="34.5" customHeight="1">
      <c r="A12" s="183" t="s">
        <v>28</v>
      </c>
      <c r="B12" s="184"/>
      <c r="C12" s="57">
        <f>'６表 課税数量累計税関'!C11</f>
        <v>109</v>
      </c>
      <c r="D12" s="58">
        <f>'６表 課税数量累計税関'!D11</f>
        <v>179</v>
      </c>
      <c r="E12" s="83">
        <f t="shared" si="1"/>
        <v>60.893854748603346</v>
      </c>
      <c r="F12" s="58">
        <f>'６表 課税数量累計税関'!M11</f>
        <v>216</v>
      </c>
      <c r="G12" s="58">
        <f>'６表 課税数量累計税関'!N11</f>
        <v>221</v>
      </c>
      <c r="H12" s="87">
        <f t="shared" si="0"/>
        <v>97.737556561085967</v>
      </c>
      <c r="I12" s="120">
        <v>2180</v>
      </c>
      <c r="J12" s="121"/>
      <c r="K12" s="106">
        <v>4317</v>
      </c>
      <c r="L12" s="103">
        <v>4417</v>
      </c>
      <c r="M12" s="71">
        <f t="shared" si="2"/>
        <v>97.736019923024671</v>
      </c>
      <c r="N12" s="41"/>
      <c r="O12" s="37"/>
      <c r="P12" s="2" t="s">
        <v>56</v>
      </c>
      <c r="Q12" s="38"/>
      <c r="R12" s="39"/>
    </row>
    <row r="13" spans="1:18" ht="34.5" customHeight="1">
      <c r="A13" s="183" t="s">
        <v>29</v>
      </c>
      <c r="B13" s="184"/>
      <c r="C13" s="57">
        <f>'６表 課税数量累計税関'!C12</f>
        <v>4509</v>
      </c>
      <c r="D13" s="58">
        <f>'６表 課税数量累計税関'!D12</f>
        <v>3776</v>
      </c>
      <c r="E13" s="83">
        <f t="shared" si="1"/>
        <v>119.41207627118644</v>
      </c>
      <c r="F13" s="58">
        <f>'６表 課税数量累計税関'!M12</f>
        <v>9385</v>
      </c>
      <c r="G13" s="58">
        <f>'６表 課税数量累計税関'!N12</f>
        <v>8039</v>
      </c>
      <c r="H13" s="87">
        <f t="shared" si="0"/>
        <v>116.74337604179625</v>
      </c>
      <c r="I13" s="120">
        <v>816164</v>
      </c>
      <c r="J13" s="121"/>
      <c r="K13" s="106">
        <v>1698875</v>
      </c>
      <c r="L13" s="103">
        <v>1455393</v>
      </c>
      <c r="M13" s="71">
        <f t="shared" si="2"/>
        <v>116.72963934827226</v>
      </c>
      <c r="N13" s="41"/>
      <c r="O13" s="37" t="s">
        <v>57</v>
      </c>
      <c r="Q13" s="38"/>
      <c r="R13" s="39"/>
    </row>
    <row r="14" spans="1:18" ht="34.5" customHeight="1">
      <c r="A14" s="183" t="s">
        <v>30</v>
      </c>
      <c r="B14" s="184"/>
      <c r="C14" s="57">
        <f>'６表 課税数量累計税関'!C13</f>
        <v>15674</v>
      </c>
      <c r="D14" s="58">
        <f>'６表 課税数量累計税関'!D13</f>
        <v>17704</v>
      </c>
      <c r="E14" s="83">
        <f t="shared" si="1"/>
        <v>88.533664708540442</v>
      </c>
      <c r="F14" s="58">
        <f>'６表 課税数量累計税関'!M13</f>
        <v>33907</v>
      </c>
      <c r="G14" s="58">
        <f>'６表 課税数量累計税関'!N13</f>
        <v>36931</v>
      </c>
      <c r="H14" s="87">
        <f t="shared" si="0"/>
        <v>91.811757060464103</v>
      </c>
      <c r="I14" s="120">
        <v>1557156</v>
      </c>
      <c r="J14" s="121"/>
      <c r="K14" s="106">
        <v>3367687</v>
      </c>
      <c r="L14" s="103">
        <v>3664357</v>
      </c>
      <c r="M14" s="71">
        <f t="shared" si="2"/>
        <v>91.903900193130752</v>
      </c>
      <c r="N14" s="41"/>
      <c r="O14" s="37"/>
      <c r="Q14" s="38"/>
      <c r="R14" s="39"/>
    </row>
    <row r="15" spans="1:18" ht="34.5" customHeight="1">
      <c r="A15" s="183" t="s">
        <v>31</v>
      </c>
      <c r="B15" s="184"/>
      <c r="C15" s="57">
        <f>'６表 課税数量累計税関'!C14</f>
        <v>167</v>
      </c>
      <c r="D15" s="58">
        <f>'６表 課税数量累計税関'!D14</f>
        <v>247</v>
      </c>
      <c r="E15" s="83">
        <f t="shared" si="1"/>
        <v>67.611336032388664</v>
      </c>
      <c r="F15" s="58">
        <f>'６表 課税数量累計税関'!M14</f>
        <v>371</v>
      </c>
      <c r="G15" s="58">
        <f>'６表 課税数量累計税関'!N14</f>
        <v>566</v>
      </c>
      <c r="H15" s="87">
        <f t="shared" si="0"/>
        <v>65.547703180212011</v>
      </c>
      <c r="I15" s="120">
        <v>16076</v>
      </c>
      <c r="J15" s="121"/>
      <c r="K15" s="106">
        <v>41725</v>
      </c>
      <c r="L15" s="103">
        <v>65390</v>
      </c>
      <c r="M15" s="71">
        <f t="shared" si="2"/>
        <v>63.809450986389358</v>
      </c>
      <c r="N15" s="41"/>
      <c r="O15" s="37"/>
      <c r="Q15" s="38"/>
      <c r="R15" s="39"/>
    </row>
    <row r="16" spans="1:18" ht="34.5" customHeight="1">
      <c r="A16" s="183" t="s">
        <v>32</v>
      </c>
      <c r="B16" s="184"/>
      <c r="C16" s="57">
        <f>'６表 課税数量累計税関'!C15</f>
        <v>2415</v>
      </c>
      <c r="D16" s="58">
        <f>'６表 課税数量累計税関'!D15</f>
        <v>2549</v>
      </c>
      <c r="E16" s="83">
        <f t="shared" si="1"/>
        <v>94.743036484896038</v>
      </c>
      <c r="F16" s="58">
        <f>'６表 課税数量累計税関'!M15</f>
        <v>5681</v>
      </c>
      <c r="G16" s="58">
        <f>'６表 課税数量累計税関'!N15</f>
        <v>5783</v>
      </c>
      <c r="H16" s="87">
        <f t="shared" si="0"/>
        <v>98.236209579802875</v>
      </c>
      <c r="I16" s="120">
        <v>959954</v>
      </c>
      <c r="J16" s="121"/>
      <c r="K16" s="106">
        <v>2276379</v>
      </c>
      <c r="L16" s="103">
        <v>2346988</v>
      </c>
      <c r="M16" s="71">
        <f t="shared" si="2"/>
        <v>96.991505708593323</v>
      </c>
      <c r="N16" s="41"/>
      <c r="O16" s="37" t="s">
        <v>58</v>
      </c>
      <c r="Q16" s="38"/>
      <c r="R16" s="39"/>
    </row>
    <row r="17" spans="1:18" ht="34.5" customHeight="1">
      <c r="A17" s="183" t="s">
        <v>33</v>
      </c>
      <c r="B17" s="184"/>
      <c r="C17" s="57">
        <f>'６表 課税数量累計税関'!C16</f>
        <v>39</v>
      </c>
      <c r="D17" s="58">
        <f>'６表 課税数量累計税関'!D16</f>
        <v>100</v>
      </c>
      <c r="E17" s="83">
        <f t="shared" si="1"/>
        <v>39</v>
      </c>
      <c r="F17" s="58">
        <f>'６表 課税数量累計税関'!M16</f>
        <v>96</v>
      </c>
      <c r="G17" s="58">
        <f>'６表 課税数量累計税関'!N16</f>
        <v>178</v>
      </c>
      <c r="H17" s="87">
        <f t="shared" si="0"/>
        <v>53.932584269662918</v>
      </c>
      <c r="I17" s="120">
        <v>15968</v>
      </c>
      <c r="J17" s="121"/>
      <c r="K17" s="106">
        <v>39401</v>
      </c>
      <c r="L17" s="103">
        <v>72222</v>
      </c>
      <c r="M17" s="71">
        <f t="shared" si="2"/>
        <v>54.555398631995786</v>
      </c>
      <c r="N17" s="41"/>
      <c r="O17" s="37" t="s">
        <v>59</v>
      </c>
      <c r="Q17" s="38"/>
      <c r="R17" s="39"/>
    </row>
    <row r="18" spans="1:18" ht="34.5" customHeight="1">
      <c r="A18" s="183" t="s">
        <v>34</v>
      </c>
      <c r="B18" s="184"/>
      <c r="C18" s="57">
        <f>'６表 課税数量累計税関'!C17</f>
        <v>3795</v>
      </c>
      <c r="D18" s="58">
        <f>'６表 課税数量累計税関'!D17</f>
        <v>2993</v>
      </c>
      <c r="E18" s="83">
        <f t="shared" si="1"/>
        <v>126.79585699966589</v>
      </c>
      <c r="F18" s="58">
        <f>'６表 課税数量累計税関'!M17</f>
        <v>7257</v>
      </c>
      <c r="G18" s="58">
        <f>'６表 課税数量累計税関'!N17</f>
        <v>6331</v>
      </c>
      <c r="H18" s="87">
        <f t="shared" si="0"/>
        <v>114.62644132048649</v>
      </c>
      <c r="I18" s="120">
        <v>510914</v>
      </c>
      <c r="J18" s="121"/>
      <c r="K18" s="106">
        <v>977983</v>
      </c>
      <c r="L18" s="103">
        <v>860133</v>
      </c>
      <c r="M18" s="71">
        <f t="shared" si="2"/>
        <v>113.7013694393774</v>
      </c>
      <c r="N18" s="41"/>
      <c r="O18" s="37"/>
      <c r="Q18" s="38"/>
      <c r="R18" s="39"/>
    </row>
    <row r="19" spans="1:18" ht="34.5" customHeight="1">
      <c r="A19" s="183" t="s">
        <v>35</v>
      </c>
      <c r="B19" s="184"/>
      <c r="C19" s="57">
        <f>'６表 課税数量累計税関'!C18</f>
        <v>265</v>
      </c>
      <c r="D19" s="58">
        <f>'６表 課税数量累計税関'!D18</f>
        <v>245</v>
      </c>
      <c r="E19" s="83">
        <f t="shared" si="1"/>
        <v>108.16326530612245</v>
      </c>
      <c r="F19" s="58">
        <f>'６表 課税数量累計税関'!M18</f>
        <v>543</v>
      </c>
      <c r="G19" s="58">
        <f>'６表 課税数量累計税関'!N18</f>
        <v>646</v>
      </c>
      <c r="H19" s="87">
        <f t="shared" si="0"/>
        <v>84.055727554179569</v>
      </c>
      <c r="I19" s="120">
        <v>26567</v>
      </c>
      <c r="J19" s="121"/>
      <c r="K19" s="106">
        <v>54331</v>
      </c>
      <c r="L19" s="103">
        <v>64559</v>
      </c>
      <c r="M19" s="71">
        <f t="shared" si="2"/>
        <v>84.157127588717302</v>
      </c>
      <c r="N19" s="40"/>
      <c r="O19" s="37"/>
      <c r="Q19" s="38"/>
      <c r="R19" s="39"/>
    </row>
    <row r="20" spans="1:18" ht="34.5" customHeight="1">
      <c r="A20" s="191" t="s">
        <v>36</v>
      </c>
      <c r="B20" s="192"/>
      <c r="C20" s="57">
        <f>'６表 課税数量累計税関'!C19</f>
        <v>1161</v>
      </c>
      <c r="D20" s="58">
        <f>'６表 課税数量累計税関'!D19</f>
        <v>990</v>
      </c>
      <c r="E20" s="83">
        <f t="shared" si="1"/>
        <v>117.27272727272727</v>
      </c>
      <c r="F20" s="58">
        <f>'６表 課税数量累計税関'!M19</f>
        <v>2615</v>
      </c>
      <c r="G20" s="58">
        <f>'６表 課税数量累計税関'!N19</f>
        <v>2067</v>
      </c>
      <c r="H20" s="87">
        <f t="shared" si="0"/>
        <v>126.51185292694727</v>
      </c>
      <c r="I20" s="120">
        <v>430268</v>
      </c>
      <c r="J20" s="121"/>
      <c r="K20" s="106">
        <v>999133</v>
      </c>
      <c r="L20" s="103">
        <v>760167</v>
      </c>
      <c r="M20" s="71">
        <f t="shared" si="2"/>
        <v>131.43598709230997</v>
      </c>
      <c r="N20" s="40"/>
      <c r="O20" s="37"/>
      <c r="Q20" s="38"/>
      <c r="R20" s="39"/>
    </row>
    <row r="21" spans="1:18" ht="34.5" customHeight="1">
      <c r="A21" s="185" t="s">
        <v>37</v>
      </c>
      <c r="B21" s="186"/>
      <c r="C21" s="60">
        <f>'６表 課税数量累計税関'!C20</f>
        <v>1994</v>
      </c>
      <c r="D21" s="58">
        <f>'６表 課税数量累計税関'!D20</f>
        <v>2256</v>
      </c>
      <c r="E21" s="83">
        <f t="shared" si="1"/>
        <v>88.386524822695037</v>
      </c>
      <c r="F21" s="58">
        <f>'６表 課税数量累計税関'!M20</f>
        <v>4668</v>
      </c>
      <c r="G21" s="58">
        <f>'６表 課税数量累計税関'!N20</f>
        <v>5437</v>
      </c>
      <c r="H21" s="88">
        <f t="shared" si="0"/>
        <v>85.856170682361594</v>
      </c>
      <c r="I21" s="122">
        <v>286175</v>
      </c>
      <c r="J21" s="121"/>
      <c r="K21" s="106">
        <v>676163</v>
      </c>
      <c r="L21" s="103">
        <v>756423</v>
      </c>
      <c r="M21" s="71">
        <f t="shared" si="2"/>
        <v>89.389534691568073</v>
      </c>
      <c r="N21" s="40"/>
      <c r="O21" s="37"/>
      <c r="Q21" s="38"/>
      <c r="R21" s="39"/>
    </row>
    <row r="22" spans="1:18" ht="34.5" customHeight="1" thickBot="1">
      <c r="A22" s="179" t="s">
        <v>38</v>
      </c>
      <c r="B22" s="180"/>
      <c r="C22" s="61">
        <f>'６表 課税数量累計税関'!C21</f>
        <v>0</v>
      </c>
      <c r="D22" s="62">
        <f>'６表 課税数量累計税関'!D21</f>
        <v>0</v>
      </c>
      <c r="E22" s="84" t="str">
        <f t="shared" si="1"/>
        <v>-</v>
      </c>
      <c r="F22" s="62">
        <f>'６表 課税数量累計税関'!M21</f>
        <v>0</v>
      </c>
      <c r="G22" s="62">
        <f>'６表 課税数量累計税関'!N21</f>
        <v>0</v>
      </c>
      <c r="H22" s="89" t="str">
        <f t="shared" si="0"/>
        <v>-</v>
      </c>
      <c r="I22" s="111">
        <v>2</v>
      </c>
      <c r="J22" s="112"/>
      <c r="K22" s="123">
        <v>5</v>
      </c>
      <c r="L22" s="112">
        <v>12</v>
      </c>
      <c r="M22" s="151">
        <f t="shared" si="2"/>
        <v>41.666666666666671</v>
      </c>
      <c r="N22" s="40"/>
      <c r="O22" s="37"/>
      <c r="Q22" s="38"/>
      <c r="R22" s="39"/>
    </row>
    <row r="23" spans="1:18" ht="34.5" customHeight="1" thickTop="1" thickBot="1">
      <c r="A23" s="181" t="s">
        <v>40</v>
      </c>
      <c r="B23" s="182"/>
      <c r="C23" s="63">
        <f>'６表 課税数量累計税関'!C22</f>
        <v>32204</v>
      </c>
      <c r="D23" s="64">
        <f>'６表 課税数量累計税関'!D22</f>
        <v>33179</v>
      </c>
      <c r="E23" s="85">
        <f t="shared" si="1"/>
        <v>97.061394255402504</v>
      </c>
      <c r="F23" s="64">
        <f>'６表 課税数量累計税関'!M22</f>
        <v>68519</v>
      </c>
      <c r="G23" s="64">
        <f>'６表 課税数量累計税関'!N22</f>
        <v>70706</v>
      </c>
      <c r="H23" s="90">
        <f t="shared" si="0"/>
        <v>96.906910304641755</v>
      </c>
      <c r="I23" s="115">
        <v>5130718</v>
      </c>
      <c r="J23" s="116"/>
      <c r="K23" s="124">
        <v>11049553</v>
      </c>
      <c r="L23" s="116">
        <v>11140008</v>
      </c>
      <c r="M23" s="78">
        <f>K23/L23*100</f>
        <v>99.18801674110108</v>
      </c>
      <c r="N23" s="40"/>
      <c r="O23" s="37"/>
      <c r="Q23" s="38"/>
      <c r="R23" s="39"/>
    </row>
    <row r="24" spans="1:18" ht="32.1" customHeight="1"/>
  </sheetData>
  <mergeCells count="18">
    <mergeCell ref="A23:B23"/>
    <mergeCell ref="A18:B18"/>
    <mergeCell ref="A19:B19"/>
    <mergeCell ref="A4:B6"/>
    <mergeCell ref="A17:B17"/>
    <mergeCell ref="A8:B8"/>
    <mergeCell ref="A9:B9"/>
    <mergeCell ref="A13:B13"/>
    <mergeCell ref="A14:B14"/>
    <mergeCell ref="A10:B10"/>
    <mergeCell ref="A2:D2"/>
    <mergeCell ref="A16:B16"/>
    <mergeCell ref="A21:B21"/>
    <mergeCell ref="A20:B20"/>
    <mergeCell ref="A22:B22"/>
    <mergeCell ref="A11:B11"/>
    <mergeCell ref="A12:B12"/>
    <mergeCell ref="A15:B15"/>
  </mergeCells>
  <phoneticPr fontId="1"/>
  <printOptions horizontalCentered="1" verticalCentered="1"/>
  <pageMargins left="0.39370078740157483" right="0.39370078740157483" top="0.70866141732283472" bottom="0.51181102362204722" header="0" footer="0"/>
  <pageSetup paperSize="9" scale="56" orientation="landscape" r:id="rId1"/>
  <headerFooter alignWithMargins="0">
    <oddFooter>&amp;C3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EBB011-5F81-49A6-8710-021CC142778F}">
  <sheetPr codeName="Sheet4"/>
  <dimension ref="A2:IV24"/>
  <sheetViews>
    <sheetView showOutlineSymbols="0" view="pageBreakPreview" zoomScale="50" zoomScaleNormal="50" zoomScaleSheetLayoutView="50" workbookViewId="0">
      <selection activeCell="F10" sqref="F10"/>
    </sheetView>
  </sheetViews>
  <sheetFormatPr defaultColWidth="10.6640625" defaultRowHeight="14.25"/>
  <cols>
    <col min="1" max="1" width="6.88671875" style="2" customWidth="1"/>
    <col min="2" max="2" width="24.21875" style="2" customWidth="1"/>
    <col min="3" max="3" width="14.88671875" style="2" customWidth="1"/>
    <col min="4" max="4" width="13.6640625" style="2" customWidth="1"/>
    <col min="5" max="5" width="10.6640625" style="2" customWidth="1"/>
    <col min="6" max="6" width="13.6640625" style="2" customWidth="1"/>
    <col min="7" max="7" width="11.21875" style="2" customWidth="1"/>
    <col min="8" max="8" width="16.44140625" style="2" customWidth="1"/>
    <col min="9" max="9" width="17.21875" style="2" bestFit="1" customWidth="1"/>
    <col min="10" max="10" width="10.6640625" style="2" customWidth="1"/>
    <col min="11" max="11" width="15.44140625" style="2" customWidth="1"/>
    <col min="12" max="12" width="11.21875" style="2" customWidth="1"/>
    <col min="13" max="13" width="15.44140625" style="2" customWidth="1"/>
    <col min="14" max="14" width="15.44140625" style="2" bestFit="1" customWidth="1"/>
    <col min="15" max="15" width="10.21875" style="2" customWidth="1"/>
    <col min="16" max="16" width="15.21875" style="2" customWidth="1"/>
    <col min="17" max="17" width="11.21875" style="2" customWidth="1"/>
    <col min="18" max="16384" width="10.6640625" style="2"/>
  </cols>
  <sheetData>
    <row r="2" spans="1:256" ht="32.450000000000003" customHeight="1">
      <c r="A2" s="178"/>
      <c r="B2" s="178"/>
      <c r="C2" s="178"/>
      <c r="D2" s="178"/>
      <c r="E2" s="152"/>
      <c r="F2" s="154" t="s">
        <v>0</v>
      </c>
      <c r="G2" s="153"/>
      <c r="H2" s="153"/>
      <c r="I2" s="153"/>
      <c r="J2" s="153"/>
      <c r="K2" s="155"/>
      <c r="L2" s="155"/>
      <c r="M2" s="155"/>
      <c r="N2" s="1"/>
      <c r="O2" s="1"/>
      <c r="P2" s="1"/>
      <c r="Q2" s="1"/>
    </row>
    <row r="3" spans="1:256" ht="35.1" customHeight="1" thickBot="1">
      <c r="A3" s="175" t="s">
        <v>60</v>
      </c>
      <c r="B3" s="175"/>
      <c r="C3" s="175"/>
      <c r="D3" s="175"/>
      <c r="E3" s="3"/>
      <c r="F3" s="3"/>
      <c r="G3" s="3"/>
      <c r="H3" s="3"/>
      <c r="I3" s="3"/>
      <c r="J3" s="3"/>
      <c r="K3" s="3"/>
      <c r="L3" s="4"/>
      <c r="M3" s="3"/>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c r="FP3" s="5"/>
      <c r="FQ3" s="5"/>
      <c r="FR3" s="5"/>
      <c r="FS3" s="5"/>
      <c r="FT3" s="5"/>
      <c r="FU3" s="5"/>
      <c r="FV3" s="5"/>
      <c r="FW3" s="5"/>
      <c r="FX3" s="5"/>
      <c r="FY3" s="5"/>
      <c r="FZ3" s="5"/>
      <c r="GA3" s="5"/>
      <c r="GB3" s="5"/>
      <c r="GC3" s="5"/>
      <c r="GD3" s="5"/>
      <c r="GE3" s="5"/>
      <c r="GF3" s="5"/>
      <c r="GG3" s="5"/>
      <c r="GH3" s="5"/>
      <c r="GI3" s="5"/>
      <c r="GJ3" s="5"/>
      <c r="GK3" s="5"/>
      <c r="GL3" s="5"/>
      <c r="GM3" s="5"/>
      <c r="GN3" s="5"/>
      <c r="GO3" s="5"/>
      <c r="GP3" s="5"/>
      <c r="GQ3" s="5"/>
      <c r="GR3" s="5"/>
      <c r="GS3" s="5"/>
      <c r="GT3" s="5"/>
      <c r="GU3" s="5"/>
      <c r="GV3" s="5"/>
      <c r="GW3" s="5"/>
      <c r="GX3" s="5"/>
      <c r="GY3" s="5"/>
      <c r="GZ3" s="5"/>
      <c r="HA3" s="5"/>
      <c r="HB3" s="5"/>
      <c r="HC3" s="5"/>
      <c r="HD3" s="5"/>
      <c r="HE3" s="5"/>
      <c r="HF3" s="5"/>
      <c r="HG3" s="5"/>
      <c r="HH3" s="5"/>
      <c r="HI3" s="5"/>
      <c r="HJ3" s="5"/>
      <c r="HK3" s="5"/>
      <c r="HL3" s="5"/>
      <c r="HM3" s="5"/>
      <c r="HN3" s="5"/>
      <c r="HO3" s="5"/>
      <c r="HP3" s="5"/>
      <c r="HQ3" s="5"/>
      <c r="HR3" s="5"/>
      <c r="HS3" s="5"/>
      <c r="HT3" s="5"/>
      <c r="HU3" s="5"/>
      <c r="HV3" s="5"/>
      <c r="HW3" s="5"/>
      <c r="HX3" s="5"/>
      <c r="HY3" s="5"/>
      <c r="HZ3" s="5"/>
      <c r="IA3" s="5"/>
      <c r="IB3" s="5"/>
      <c r="IC3" s="5"/>
      <c r="ID3" s="5"/>
      <c r="IE3" s="5"/>
      <c r="IF3" s="5"/>
      <c r="IG3" s="5"/>
      <c r="IH3" s="5"/>
      <c r="II3" s="5"/>
      <c r="IJ3" s="5"/>
      <c r="IK3" s="5"/>
      <c r="IL3" s="5"/>
      <c r="IM3" s="5"/>
      <c r="IN3" s="5"/>
      <c r="IO3" s="5"/>
      <c r="IP3" s="5"/>
      <c r="IQ3" s="5"/>
      <c r="IR3" s="5"/>
      <c r="IS3" s="5"/>
      <c r="IT3" s="5"/>
      <c r="IU3" s="5"/>
      <c r="IV3" s="5"/>
    </row>
    <row r="4" spans="1:256" ht="35.1" customHeight="1">
      <c r="A4" s="187"/>
      <c r="B4" s="188"/>
      <c r="C4" s="6" t="s">
        <v>61</v>
      </c>
      <c r="D4" s="7"/>
      <c r="E4" s="7"/>
      <c r="F4" s="7"/>
      <c r="G4" s="7"/>
      <c r="H4" s="6" t="s">
        <v>62</v>
      </c>
      <c r="I4" s="7"/>
      <c r="J4" s="7"/>
      <c r="K4" s="7"/>
      <c r="L4" s="7"/>
      <c r="M4" s="6" t="s">
        <v>63</v>
      </c>
      <c r="N4" s="7"/>
      <c r="O4" s="7"/>
      <c r="P4" s="7"/>
      <c r="Q4" s="8"/>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row>
    <row r="5" spans="1:256" ht="35.1" customHeight="1" thickBot="1">
      <c r="A5" s="189"/>
      <c r="B5" s="190"/>
      <c r="C5" s="9"/>
      <c r="D5" s="32" t="s">
        <v>6</v>
      </c>
      <c r="E5" s="32" t="s">
        <v>64</v>
      </c>
      <c r="F5" s="32" t="s">
        <v>65</v>
      </c>
      <c r="G5" s="32" t="s">
        <v>66</v>
      </c>
      <c r="H5" s="9"/>
      <c r="I5" s="32" t="s">
        <v>9</v>
      </c>
      <c r="J5" s="32" t="s">
        <v>64</v>
      </c>
      <c r="K5" s="32" t="s">
        <v>67</v>
      </c>
      <c r="L5" s="32" t="s">
        <v>66</v>
      </c>
      <c r="M5" s="9"/>
      <c r="N5" s="32" t="s">
        <v>9</v>
      </c>
      <c r="O5" s="32" t="s">
        <v>64</v>
      </c>
      <c r="P5" s="32" t="s">
        <v>67</v>
      </c>
      <c r="Q5" s="33" t="s">
        <v>66</v>
      </c>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row>
    <row r="6" spans="1:256" ht="35.1" customHeight="1">
      <c r="A6" s="12"/>
      <c r="B6" s="13"/>
      <c r="C6" s="14" t="s">
        <v>21</v>
      </c>
      <c r="D6" s="15" t="s">
        <v>21</v>
      </c>
      <c r="E6" s="16" t="s">
        <v>22</v>
      </c>
      <c r="F6" s="15" t="s">
        <v>21</v>
      </c>
      <c r="G6" s="15" t="s">
        <v>22</v>
      </c>
      <c r="H6" s="14" t="s">
        <v>21</v>
      </c>
      <c r="I6" s="15" t="s">
        <v>21</v>
      </c>
      <c r="J6" s="16" t="s">
        <v>22</v>
      </c>
      <c r="K6" s="15" t="s">
        <v>21</v>
      </c>
      <c r="L6" s="15" t="s">
        <v>22</v>
      </c>
      <c r="M6" s="14" t="s">
        <v>21</v>
      </c>
      <c r="N6" s="15" t="s">
        <v>21</v>
      </c>
      <c r="O6" s="16" t="s">
        <v>22</v>
      </c>
      <c r="P6" s="15" t="s">
        <v>21</v>
      </c>
      <c r="Q6" s="17" t="s">
        <v>22</v>
      </c>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row>
    <row r="7" spans="1:256" ht="35.1" customHeight="1">
      <c r="A7" s="183" t="s">
        <v>24</v>
      </c>
      <c r="B7" s="184"/>
      <c r="C7" s="55">
        <f>'５表 課税数量累計国税局'!C7+'６表 課税数量累計税関'!C7</f>
        <v>21510.749228999997</v>
      </c>
      <c r="D7" s="91">
        <f>'５表 課税数量累計国税局'!D7+'６表 課税数量累計税関'!D7</f>
        <v>24193.969515999997</v>
      </c>
      <c r="E7" s="65">
        <f>C7/D7*100</f>
        <v>88.909549194787857</v>
      </c>
      <c r="F7" s="56">
        <f>'５表 課税数量累計国税局'!F7+'６表 課税数量累計税関'!F7</f>
        <v>25073.669093999997</v>
      </c>
      <c r="G7" s="65">
        <f>C7/F7*100</f>
        <v>85.790193482881264</v>
      </c>
      <c r="H7" s="55">
        <f>'５表 課税数量累計国税局'!H7+'６表 課税数量累計税関'!H7</f>
        <v>135078.12409800003</v>
      </c>
      <c r="I7" s="56">
        <f>'５表 課税数量累計国税局'!I7+'６表 課税数量累計税関'!I7</f>
        <v>143260.76191</v>
      </c>
      <c r="J7" s="65">
        <f>H7/I7*100</f>
        <v>94.288291013599022</v>
      </c>
      <c r="K7" s="56">
        <f>'５表 課税数量累計国税局'!K7+'６表 課税数量累計税関'!K7</f>
        <v>146307.16104700003</v>
      </c>
      <c r="L7" s="65">
        <f>H7/K7*100</f>
        <v>92.325025741294525</v>
      </c>
      <c r="M7" s="55">
        <f>'５表 課税数量累計国税局'!M7+'６表 課税数量累計税関'!M7</f>
        <v>53764.009575999997</v>
      </c>
      <c r="N7" s="56">
        <f>'５表 課税数量累計国税局'!N7+'６表 課税数量累計税関'!N7</f>
        <v>57695.603512999995</v>
      </c>
      <c r="O7" s="65">
        <f>M7/N7*100</f>
        <v>93.185626464390609</v>
      </c>
      <c r="P7" s="56">
        <f>'５表 課税数量累計国税局'!P7+'６表 課税数量累計税関'!P7</f>
        <v>59485.056889000007</v>
      </c>
      <c r="Q7" s="67">
        <f>M7/P7*100</f>
        <v>90.382379017178096</v>
      </c>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c r="FP7" s="5"/>
      <c r="FQ7" s="5"/>
      <c r="FR7" s="5"/>
      <c r="FS7" s="5"/>
      <c r="FT7" s="5"/>
      <c r="FU7" s="5"/>
      <c r="FV7" s="5"/>
      <c r="FW7" s="5"/>
      <c r="FX7" s="5"/>
      <c r="FY7" s="5"/>
      <c r="FZ7" s="5"/>
      <c r="GA7" s="5"/>
      <c r="GB7" s="5"/>
      <c r="GC7" s="5"/>
      <c r="GD7" s="5"/>
      <c r="GE7" s="5"/>
      <c r="GF7" s="5"/>
      <c r="GG7" s="5"/>
      <c r="GH7" s="5"/>
      <c r="GI7" s="5"/>
      <c r="GJ7" s="5"/>
      <c r="GK7" s="5"/>
      <c r="GL7" s="5"/>
      <c r="GM7" s="5"/>
      <c r="GN7" s="5"/>
      <c r="GO7" s="5"/>
      <c r="GP7" s="5"/>
      <c r="GQ7" s="5"/>
      <c r="GR7" s="5"/>
      <c r="GS7" s="5"/>
      <c r="GT7" s="5"/>
      <c r="GU7" s="5"/>
      <c r="GV7" s="5"/>
      <c r="GW7" s="5"/>
      <c r="GX7" s="5"/>
      <c r="GY7" s="5"/>
      <c r="GZ7" s="5"/>
      <c r="HA7" s="5"/>
      <c r="HB7" s="5"/>
      <c r="HC7" s="5"/>
      <c r="HD7" s="5"/>
      <c r="HE7" s="5"/>
      <c r="HF7" s="5"/>
      <c r="HG7" s="5"/>
      <c r="HH7" s="5"/>
      <c r="HI7" s="5"/>
      <c r="HJ7" s="5"/>
      <c r="HK7" s="5"/>
      <c r="HL7" s="5"/>
      <c r="HM7" s="5"/>
      <c r="HN7" s="5"/>
      <c r="HO7" s="5"/>
      <c r="HP7" s="5"/>
      <c r="HQ7" s="5"/>
      <c r="HR7" s="5"/>
      <c r="HS7" s="5"/>
      <c r="HT7" s="5"/>
      <c r="HU7" s="5"/>
      <c r="HV7" s="5"/>
      <c r="HW7" s="5"/>
      <c r="HX7" s="5"/>
      <c r="HY7" s="5"/>
      <c r="HZ7" s="5"/>
      <c r="IA7" s="5"/>
      <c r="IB7" s="5"/>
      <c r="IC7" s="5"/>
      <c r="ID7" s="5"/>
      <c r="IE7" s="5"/>
      <c r="IF7" s="5"/>
      <c r="IG7" s="5"/>
      <c r="IH7" s="5"/>
      <c r="II7" s="5"/>
      <c r="IJ7" s="5"/>
      <c r="IK7" s="5"/>
      <c r="IL7" s="5"/>
      <c r="IM7" s="5"/>
      <c r="IN7" s="5"/>
      <c r="IO7" s="5"/>
      <c r="IP7" s="5"/>
      <c r="IQ7" s="5"/>
      <c r="IR7" s="5"/>
      <c r="IS7" s="5"/>
      <c r="IT7" s="5"/>
      <c r="IU7" s="5"/>
      <c r="IV7" s="5"/>
    </row>
    <row r="8" spans="1:256" ht="35.1" customHeight="1">
      <c r="A8" s="183" t="s">
        <v>25</v>
      </c>
      <c r="B8" s="184"/>
      <c r="C8" s="92">
        <f>'５表 課税数量累計国税局'!C8+'６表 課税数量累計税関'!C8</f>
        <v>1301.1294000000003</v>
      </c>
      <c r="D8" s="58">
        <f>'５表 課税数量累計国税局'!D8+'６表 課税数量累計税関'!D8</f>
        <v>1369.3602499999995</v>
      </c>
      <c r="E8" s="68">
        <f t="shared" ref="E8:E22" si="0">C8/D8*100</f>
        <v>95.017319218956501</v>
      </c>
      <c r="F8" s="58">
        <f>'５表 課税数量累計国税局'!F8+'６表 課税数量累計税関'!F8</f>
        <v>1439.7343999999998</v>
      </c>
      <c r="G8" s="71">
        <f t="shared" ref="G8:G22" si="1">C8/F8*100</f>
        <v>90.37287710844447</v>
      </c>
      <c r="H8" s="59">
        <f>'５表 課税数量累計国税局'!H8+'６表 課税数量累計税関'!H8</f>
        <v>6906.5413600000047</v>
      </c>
      <c r="I8" s="58">
        <f>'５表 課税数量累計国税局'!I8+'６表 課税数量累計税関'!I8</f>
        <v>7150.756400000002</v>
      </c>
      <c r="J8" s="68">
        <f t="shared" ref="J8:J22" si="2">H8/I8*100</f>
        <v>96.584766333251153</v>
      </c>
      <c r="K8" s="58">
        <f>'５表 課税数量累計国税局'!K8+'６表 課税数量累計税関'!K8</f>
        <v>7513.8655500000004</v>
      </c>
      <c r="L8" s="70">
        <f t="shared" ref="L8:L22" si="3">H8/K8*100</f>
        <v>91.917286968223749</v>
      </c>
      <c r="M8" s="92">
        <f>'５表 課税数量累計国税局'!M8+'６表 課税数量累計税関'!M8</f>
        <v>2904.0714500000004</v>
      </c>
      <c r="N8" s="58">
        <f>'５表 課税数量累計国税局'!N8+'６表 課税数量累計税関'!N8</f>
        <v>3235.1088999999993</v>
      </c>
      <c r="O8" s="68">
        <f t="shared" ref="O8:O22" si="4">M8/N8*100</f>
        <v>89.767347553586248</v>
      </c>
      <c r="P8" s="58">
        <f>'５表 課税数量累計国税局'!P8+'６表 課税数量累計税関'!P8</f>
        <v>3277.0883999999996</v>
      </c>
      <c r="Q8" s="71">
        <f t="shared" ref="Q8:Q22" si="5">M8/P8*100</f>
        <v>88.617427897276144</v>
      </c>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row>
    <row r="9" spans="1:256" ht="35.1" customHeight="1">
      <c r="A9" s="183" t="s">
        <v>26</v>
      </c>
      <c r="B9" s="184"/>
      <c r="C9" s="92">
        <f>'５表 課税数量累計国税局'!C9+'６表 課税数量累計税関'!C9</f>
        <v>21576.731330000002</v>
      </c>
      <c r="D9" s="58">
        <f>'５表 課税数量累計国税局'!D9+'６表 課税数量累計税関'!D9</f>
        <v>22531.989581999991</v>
      </c>
      <c r="E9" s="68">
        <f t="shared" si="0"/>
        <v>95.760435408850398</v>
      </c>
      <c r="F9" s="58">
        <f>'５表 課税数量累計国税局'!F9+'６表 課税数量累計税関'!F9</f>
        <v>25116.294559999995</v>
      </c>
      <c r="G9" s="71">
        <f t="shared" si="1"/>
        <v>85.907303238762495</v>
      </c>
      <c r="H9" s="59">
        <f>'５表 課税数量累計国税局'!H9+'６表 課税数量累計税関'!H9</f>
        <v>124096.12777999998</v>
      </c>
      <c r="I9" s="58">
        <f>'５表 課税数量累計国税局'!I9+'６表 課税数量累計税関'!I9</f>
        <v>114969.05699200001</v>
      </c>
      <c r="J9" s="68">
        <f t="shared" si="2"/>
        <v>107.93871936223245</v>
      </c>
      <c r="K9" s="58">
        <f>'５表 課税数量累計国税局'!K9+'６表 課税数量累計税関'!K9</f>
        <v>121608.49486999998</v>
      </c>
      <c r="L9" s="70">
        <f t="shared" si="3"/>
        <v>102.04560784397445</v>
      </c>
      <c r="M9" s="92">
        <f>'５表 課税数量累計国税局'!M9+'６表 課税数量累計税関'!M9</f>
        <v>49654.912300000004</v>
      </c>
      <c r="N9" s="58">
        <f>'５表 課税数量累計国税局'!N9+'６表 課税数量累計税関'!N9</f>
        <v>50379.410941999995</v>
      </c>
      <c r="O9" s="68">
        <f t="shared" si="4"/>
        <v>98.561915218036035</v>
      </c>
      <c r="P9" s="58">
        <f>'５表 課税数量累計国税局'!P9+'６表 課税数量累計税関'!P9</f>
        <v>55495.513489999998</v>
      </c>
      <c r="Q9" s="71">
        <f t="shared" si="5"/>
        <v>89.475543476046155</v>
      </c>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row>
    <row r="10" spans="1:256" ht="35.1" customHeight="1">
      <c r="A10" s="183" t="s">
        <v>27</v>
      </c>
      <c r="B10" s="184"/>
      <c r="C10" s="92">
        <f>'５表 課税数量累計国税局'!C10+'６表 課税数量累計税関'!C10</f>
        <v>25427.373919999991</v>
      </c>
      <c r="D10" s="58">
        <f>'５表 課税数量累計国税局'!D10+'６表 課税数量累計税関'!D10</f>
        <v>24779.366420999999</v>
      </c>
      <c r="E10" s="68">
        <f t="shared" si="0"/>
        <v>102.61510923237658</v>
      </c>
      <c r="F10" s="58">
        <f>'５表 課税数量累計国税局'!F10+'６表 課税数量累計税関'!F10</f>
        <v>25740.290700000005</v>
      </c>
      <c r="G10" s="71">
        <f t="shared" si="1"/>
        <v>98.784330823427666</v>
      </c>
      <c r="H10" s="59">
        <f>'５表 課税数量累計国税局'!H10+'６表 課税数量累計税関'!H10</f>
        <v>139731.59896499998</v>
      </c>
      <c r="I10" s="58">
        <f>'５表 課税数量累計国税局'!I10+'６表 課税数量累計税関'!I10</f>
        <v>135722.591701</v>
      </c>
      <c r="J10" s="68">
        <f t="shared" si="2"/>
        <v>102.95382457242779</v>
      </c>
      <c r="K10" s="58">
        <f>'５表 課税数量累計国税局'!K10+'６表 課税数量累計税関'!K10</f>
        <v>139840.05188500002</v>
      </c>
      <c r="L10" s="70">
        <f t="shared" si="3"/>
        <v>99.922445023054465</v>
      </c>
      <c r="M10" s="92">
        <f>'５表 課税数量累計国税局'!M10+'６表 課税数量累計税関'!M10</f>
        <v>57588.560239999992</v>
      </c>
      <c r="N10" s="58">
        <f>'５表 課税数量累計国税局'!N10+'６表 課税数量累計税関'!N10</f>
        <v>58035.367174999999</v>
      </c>
      <c r="O10" s="68">
        <f t="shared" si="4"/>
        <v>99.230112676546526</v>
      </c>
      <c r="P10" s="58">
        <f>'５表 課税数量累計国税局'!P10+'６表 課税数量累計税関'!P10</f>
        <v>59935.470020000001</v>
      </c>
      <c r="Q10" s="71">
        <f t="shared" si="5"/>
        <v>96.084272336202815</v>
      </c>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row>
    <row r="11" spans="1:256" ht="35.1" customHeight="1">
      <c r="A11" s="183" t="s">
        <v>28</v>
      </c>
      <c r="B11" s="184"/>
      <c r="C11" s="92">
        <f>'５表 課税数量累計国税局'!C11+'６表 課税数量累計税関'!C11</f>
        <v>7356.7674000000006</v>
      </c>
      <c r="D11" s="58">
        <f>'５表 課税数量累計国税局'!D11+'６表 課税数量累計税関'!D11</f>
        <v>7078.4644700000026</v>
      </c>
      <c r="E11" s="68">
        <f t="shared" si="0"/>
        <v>103.93168505937274</v>
      </c>
      <c r="F11" s="58">
        <f>'５表 課税数量累計国税局'!F11+'６表 課税数量累計税関'!F11</f>
        <v>7112.6871799999972</v>
      </c>
      <c r="G11" s="71">
        <f t="shared" si="1"/>
        <v>103.43161752827154</v>
      </c>
      <c r="H11" s="59">
        <f>'５表 課税数量累計国税局'!H11+'６表 課税数量累計税関'!H11</f>
        <v>35183.846039999997</v>
      </c>
      <c r="I11" s="58">
        <f>'５表 課税数量累計国税局'!I11+'６表 課税数量累計税関'!I11</f>
        <v>36511.215879999989</v>
      </c>
      <c r="J11" s="68">
        <f t="shared" si="2"/>
        <v>96.364487437606556</v>
      </c>
      <c r="K11" s="58">
        <f>'５表 課税数量累計国税局'!K11+'６表 課税数量累計税関'!K11</f>
        <v>36613.066829999982</v>
      </c>
      <c r="L11" s="70">
        <f t="shared" si="3"/>
        <v>96.096418809612231</v>
      </c>
      <c r="M11" s="92">
        <f>'５表 課税数量累計国税局'!M11+'６表 課税数量累計税関'!M11</f>
        <v>16085.351640000001</v>
      </c>
      <c r="N11" s="58">
        <f>'５表 課税数量累計国税局'!N11+'６表 課税数量累計税関'!N11</f>
        <v>15572.745660000002</v>
      </c>
      <c r="O11" s="68">
        <f t="shared" si="4"/>
        <v>103.29168658624326</v>
      </c>
      <c r="P11" s="58">
        <f>'５表 課税数量累計国税局'!P11+'６表 課税数量累計税関'!P11</f>
        <v>15836.784669999997</v>
      </c>
      <c r="Q11" s="71">
        <f t="shared" si="5"/>
        <v>101.56955452245853</v>
      </c>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c r="CX11" s="5"/>
      <c r="CY11" s="5"/>
      <c r="CZ11" s="5"/>
      <c r="DA11" s="5"/>
      <c r="DB11" s="5"/>
      <c r="DC11" s="5"/>
      <c r="DD11" s="5"/>
      <c r="DE11" s="5"/>
      <c r="DF11" s="5"/>
      <c r="DG11" s="5"/>
      <c r="DH11" s="5"/>
      <c r="DI11" s="5"/>
      <c r="DJ11" s="5"/>
      <c r="DK11" s="5"/>
      <c r="DL11" s="5"/>
      <c r="DM11" s="5"/>
      <c r="DN11" s="5"/>
      <c r="DO11" s="5"/>
      <c r="DP11" s="5"/>
      <c r="DQ11" s="5"/>
      <c r="DR11" s="5"/>
      <c r="DS11" s="5"/>
      <c r="DT11" s="5"/>
      <c r="DU11" s="5"/>
      <c r="DV11" s="5"/>
      <c r="DW11" s="5"/>
      <c r="DX11" s="5"/>
      <c r="DY11" s="5"/>
      <c r="DZ11" s="5"/>
      <c r="EA11" s="5"/>
      <c r="EB11" s="5"/>
      <c r="EC11" s="5"/>
      <c r="ED11" s="5"/>
      <c r="EE11" s="5"/>
      <c r="EF11" s="5"/>
      <c r="EG11" s="5"/>
      <c r="EH11" s="5"/>
      <c r="EI11" s="5"/>
      <c r="EJ11" s="5"/>
      <c r="EK11" s="5"/>
      <c r="EL11" s="5"/>
      <c r="EM11" s="5"/>
      <c r="EN11" s="5"/>
      <c r="EO11" s="5"/>
      <c r="EP11" s="5"/>
      <c r="EQ11" s="5"/>
      <c r="ER11" s="5"/>
      <c r="ES11" s="5"/>
      <c r="ET11" s="5"/>
      <c r="EU11" s="5"/>
      <c r="EV11" s="5"/>
      <c r="EW11" s="5"/>
      <c r="EX11" s="5"/>
      <c r="EY11" s="5"/>
      <c r="EZ11" s="5"/>
      <c r="FA11" s="5"/>
      <c r="FB11" s="5"/>
      <c r="FC11" s="5"/>
      <c r="FD11" s="5"/>
      <c r="FE11" s="5"/>
      <c r="FF11" s="5"/>
      <c r="FG11" s="5"/>
      <c r="FH11" s="5"/>
      <c r="FI11" s="5"/>
      <c r="FJ11" s="5"/>
      <c r="FK11" s="5"/>
      <c r="FL11" s="5"/>
      <c r="FM11" s="5"/>
      <c r="FN11" s="5"/>
      <c r="FO11" s="5"/>
      <c r="FP11" s="5"/>
      <c r="FQ11" s="5"/>
      <c r="FR11" s="5"/>
      <c r="FS11" s="5"/>
      <c r="FT11" s="5"/>
      <c r="FU11" s="5"/>
      <c r="FV11" s="5"/>
      <c r="FW11" s="5"/>
      <c r="FX11" s="5"/>
      <c r="FY11" s="5"/>
      <c r="FZ11" s="5"/>
      <c r="GA11" s="5"/>
      <c r="GB11" s="5"/>
      <c r="GC11" s="5"/>
      <c r="GD11" s="5"/>
      <c r="GE11" s="5"/>
      <c r="GF11" s="5"/>
      <c r="GG11" s="5"/>
      <c r="GH11" s="5"/>
      <c r="GI11" s="5"/>
      <c r="GJ11" s="5"/>
      <c r="GK11" s="5"/>
      <c r="GL11" s="5"/>
      <c r="GM11" s="5"/>
      <c r="GN11" s="5"/>
      <c r="GO11" s="5"/>
      <c r="GP11" s="5"/>
      <c r="GQ11" s="5"/>
      <c r="GR11" s="5"/>
      <c r="GS11" s="5"/>
      <c r="GT11" s="5"/>
      <c r="GU11" s="5"/>
      <c r="GV11" s="5"/>
      <c r="GW11" s="5"/>
      <c r="GX11" s="5"/>
      <c r="GY11" s="5"/>
      <c r="GZ11" s="5"/>
      <c r="HA11" s="5"/>
      <c r="HB11" s="5"/>
      <c r="HC11" s="5"/>
      <c r="HD11" s="5"/>
      <c r="HE11" s="5"/>
      <c r="HF11" s="5"/>
      <c r="HG11" s="5"/>
      <c r="HH11" s="5"/>
      <c r="HI11" s="5"/>
      <c r="HJ11" s="5"/>
      <c r="HK11" s="5"/>
      <c r="HL11" s="5"/>
      <c r="HM11" s="5"/>
      <c r="HN11" s="5"/>
      <c r="HO11" s="5"/>
      <c r="HP11" s="5"/>
      <c r="HQ11" s="5"/>
      <c r="HR11" s="5"/>
      <c r="HS11" s="5"/>
      <c r="HT11" s="5"/>
      <c r="HU11" s="5"/>
      <c r="HV11" s="5"/>
      <c r="HW11" s="5"/>
      <c r="HX11" s="5"/>
      <c r="HY11" s="5"/>
      <c r="HZ11" s="5"/>
      <c r="IA11" s="5"/>
      <c r="IB11" s="5"/>
      <c r="IC11" s="5"/>
      <c r="ID11" s="5"/>
      <c r="IE11" s="5"/>
      <c r="IF11" s="5"/>
      <c r="IG11" s="5"/>
      <c r="IH11" s="5"/>
      <c r="II11" s="5"/>
      <c r="IJ11" s="5"/>
      <c r="IK11" s="5"/>
      <c r="IL11" s="5"/>
      <c r="IM11" s="5"/>
      <c r="IN11" s="5"/>
      <c r="IO11" s="5"/>
      <c r="IP11" s="5"/>
      <c r="IQ11" s="5"/>
      <c r="IR11" s="5"/>
      <c r="IS11" s="5"/>
      <c r="IT11" s="5"/>
      <c r="IU11" s="5"/>
      <c r="IV11" s="5"/>
    </row>
    <row r="12" spans="1:256" ht="35.1" customHeight="1">
      <c r="A12" s="183" t="s">
        <v>29</v>
      </c>
      <c r="B12" s="184"/>
      <c r="C12" s="92">
        <f>'５表 課税数量累計国税局'!C12+'６表 課税数量累計税関'!C12</f>
        <v>185297.50643100005</v>
      </c>
      <c r="D12" s="58">
        <f>'５表 課税数量累計国税局'!D12+'６表 課税数量累計税関'!D12</f>
        <v>176983.88994599992</v>
      </c>
      <c r="E12" s="68">
        <f t="shared" si="0"/>
        <v>104.69738600927843</v>
      </c>
      <c r="F12" s="58">
        <f>'５表 課税数量累計国税局'!F12+'６表 課税数量累計税関'!F12</f>
        <v>200514.6216150001</v>
      </c>
      <c r="G12" s="71">
        <f t="shared" si="1"/>
        <v>92.41096980288161</v>
      </c>
      <c r="H12" s="59">
        <f>'５表 課税数量累計国税局'!H12+'６表 課税数量累計税関'!H12</f>
        <v>1215695.2894769998</v>
      </c>
      <c r="I12" s="58">
        <f>'５表 課税数量累計国税局'!I12+'６表 課税数量累計税関'!I12</f>
        <v>886855.92088999937</v>
      </c>
      <c r="J12" s="68">
        <f t="shared" si="2"/>
        <v>137.0792324707034</v>
      </c>
      <c r="K12" s="58">
        <f>'５表 課税数量累計国税局'!K12+'６表 課税数量累計税関'!K12</f>
        <v>888650.95359099994</v>
      </c>
      <c r="L12" s="70">
        <f t="shared" si="3"/>
        <v>136.80233893458706</v>
      </c>
      <c r="M12" s="92">
        <f>'５表 課税数量累計国税局'!M12+'６表 課税数量累計税関'!M12</f>
        <v>404201.57640100003</v>
      </c>
      <c r="N12" s="58">
        <f>'５表 課税数量累計国税局'!N12+'６表 課税数量累計税関'!N12</f>
        <v>348248.12472999992</v>
      </c>
      <c r="O12" s="68">
        <f t="shared" si="4"/>
        <v>116.06712217456486</v>
      </c>
      <c r="P12" s="58">
        <f>'５表 課税数量累計国税局'!P12+'６表 課税数量累計税関'!P12</f>
        <v>411913.61594200006</v>
      </c>
      <c r="Q12" s="71">
        <f t="shared" si="5"/>
        <v>98.127753188404938</v>
      </c>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c r="CZ12" s="5"/>
      <c r="DA12" s="5"/>
      <c r="DB12" s="5"/>
      <c r="DC12" s="5"/>
      <c r="DD12" s="5"/>
      <c r="DE12" s="5"/>
      <c r="DF12" s="5"/>
      <c r="DG12" s="5"/>
      <c r="DH12" s="5"/>
      <c r="DI12" s="5"/>
      <c r="DJ12" s="5"/>
      <c r="DK12" s="5"/>
      <c r="DL12" s="5"/>
      <c r="DM12" s="5"/>
      <c r="DN12" s="5"/>
      <c r="DO12" s="5"/>
      <c r="DP12" s="5"/>
      <c r="DQ12" s="5"/>
      <c r="DR12" s="5"/>
      <c r="DS12" s="5"/>
      <c r="DT12" s="5"/>
      <c r="DU12" s="5"/>
      <c r="DV12" s="5"/>
      <c r="DW12" s="5"/>
      <c r="DX12" s="5"/>
      <c r="DY12" s="5"/>
      <c r="DZ12" s="5"/>
      <c r="EA12" s="5"/>
      <c r="EB12" s="5"/>
      <c r="EC12" s="5"/>
      <c r="ED12" s="5"/>
      <c r="EE12" s="5"/>
      <c r="EF12" s="5"/>
      <c r="EG12" s="5"/>
      <c r="EH12" s="5"/>
      <c r="EI12" s="5"/>
      <c r="EJ12" s="5"/>
      <c r="EK12" s="5"/>
      <c r="EL12" s="5"/>
      <c r="EM12" s="5"/>
      <c r="EN12" s="5"/>
      <c r="EO12" s="5"/>
      <c r="EP12" s="5"/>
      <c r="EQ12" s="5"/>
      <c r="ER12" s="5"/>
      <c r="ES12" s="5"/>
      <c r="ET12" s="5"/>
      <c r="EU12" s="5"/>
      <c r="EV12" s="5"/>
      <c r="EW12" s="5"/>
      <c r="EX12" s="5"/>
      <c r="EY12" s="5"/>
      <c r="EZ12" s="5"/>
      <c r="FA12" s="5"/>
      <c r="FB12" s="5"/>
      <c r="FC12" s="5"/>
      <c r="FD12" s="5"/>
      <c r="FE12" s="5"/>
      <c r="FF12" s="5"/>
      <c r="FG12" s="5"/>
      <c r="FH12" s="5"/>
      <c r="FI12" s="5"/>
      <c r="FJ12" s="5"/>
      <c r="FK12" s="5"/>
      <c r="FL12" s="5"/>
      <c r="FM12" s="5"/>
      <c r="FN12" s="5"/>
      <c r="FO12" s="5"/>
      <c r="FP12" s="5"/>
      <c r="FQ12" s="5"/>
      <c r="FR12" s="5"/>
      <c r="FS12" s="5"/>
      <c r="FT12" s="5"/>
      <c r="FU12" s="5"/>
      <c r="FV12" s="5"/>
      <c r="FW12" s="5"/>
      <c r="FX12" s="5"/>
      <c r="FY12" s="5"/>
      <c r="FZ12" s="5"/>
      <c r="GA12" s="5"/>
      <c r="GB12" s="5"/>
      <c r="GC12" s="5"/>
      <c r="GD12" s="5"/>
      <c r="GE12" s="5"/>
      <c r="GF12" s="5"/>
      <c r="GG12" s="5"/>
      <c r="GH12" s="5"/>
      <c r="GI12" s="5"/>
      <c r="GJ12" s="5"/>
      <c r="GK12" s="5"/>
      <c r="GL12" s="5"/>
      <c r="GM12" s="5"/>
      <c r="GN12" s="5"/>
      <c r="GO12" s="5"/>
      <c r="GP12" s="5"/>
      <c r="GQ12" s="5"/>
      <c r="GR12" s="5"/>
      <c r="GS12" s="5"/>
      <c r="GT12" s="5"/>
      <c r="GU12" s="5"/>
      <c r="GV12" s="5"/>
      <c r="GW12" s="5"/>
      <c r="GX12" s="5"/>
      <c r="GY12" s="5"/>
      <c r="GZ12" s="5"/>
      <c r="HA12" s="5"/>
      <c r="HB12" s="5"/>
      <c r="HC12" s="5"/>
      <c r="HD12" s="5"/>
      <c r="HE12" s="5"/>
      <c r="HF12" s="5"/>
      <c r="HG12" s="5"/>
      <c r="HH12" s="5"/>
      <c r="HI12" s="5"/>
      <c r="HJ12" s="5"/>
      <c r="HK12" s="5"/>
      <c r="HL12" s="5"/>
      <c r="HM12" s="5"/>
      <c r="HN12" s="5"/>
      <c r="HO12" s="5"/>
      <c r="HP12" s="5"/>
      <c r="HQ12" s="5"/>
      <c r="HR12" s="5"/>
      <c r="HS12" s="5"/>
      <c r="HT12" s="5"/>
      <c r="HU12" s="5"/>
      <c r="HV12" s="5"/>
      <c r="HW12" s="5"/>
      <c r="HX12" s="5"/>
      <c r="HY12" s="5"/>
      <c r="HZ12" s="5"/>
      <c r="IA12" s="5"/>
      <c r="IB12" s="5"/>
      <c r="IC12" s="5"/>
      <c r="ID12" s="5"/>
      <c r="IE12" s="5"/>
      <c r="IF12" s="5"/>
      <c r="IG12" s="5"/>
      <c r="IH12" s="5"/>
      <c r="II12" s="5"/>
      <c r="IJ12" s="5"/>
      <c r="IK12" s="5"/>
      <c r="IL12" s="5"/>
      <c r="IM12" s="5"/>
      <c r="IN12" s="5"/>
      <c r="IO12" s="5"/>
      <c r="IP12" s="5"/>
      <c r="IQ12" s="5"/>
      <c r="IR12" s="5"/>
      <c r="IS12" s="5"/>
      <c r="IT12" s="5"/>
      <c r="IU12" s="5"/>
      <c r="IV12" s="5"/>
    </row>
    <row r="13" spans="1:256" ht="35.1" customHeight="1">
      <c r="A13" s="183" t="s">
        <v>30</v>
      </c>
      <c r="B13" s="184"/>
      <c r="C13" s="92">
        <f>'５表 課税数量累計国税局'!C13+'６表 課税数量累計税関'!C13</f>
        <v>21575.973845</v>
      </c>
      <c r="D13" s="58">
        <f>'５表 課税数量累計国税局'!D13+'６表 課税数量累計税関'!D13</f>
        <v>25017.625911000003</v>
      </c>
      <c r="E13" s="68">
        <f t="shared" si="0"/>
        <v>86.243090858246703</v>
      </c>
      <c r="F13" s="58">
        <f>'５表 課税数量累計国税局'!F13+'６表 課税数量累計税関'!F13</f>
        <v>27540.411655000004</v>
      </c>
      <c r="G13" s="71">
        <f>C13/F13*100</f>
        <v>78.342960574748162</v>
      </c>
      <c r="H13" s="59">
        <f>'５表 課税数量累計国税局'!H13+'６表 課税数量累計税関'!H13</f>
        <v>122989.204388</v>
      </c>
      <c r="I13" s="58">
        <f>'５表 課税数量累計国税局'!I13+'６表 課税数量累計税関'!I13</f>
        <v>124761.22189099996</v>
      </c>
      <c r="J13" s="68">
        <f t="shared" si="2"/>
        <v>98.579672853358133</v>
      </c>
      <c r="K13" s="58">
        <f>'５表 課税数量累計国税局'!K13+'６表 課税数量累計税関'!K13</f>
        <v>124176.123185</v>
      </c>
      <c r="L13" s="70">
        <f t="shared" si="3"/>
        <v>99.044165040301905</v>
      </c>
      <c r="M13" s="92">
        <f>'５表 課税数量累計国税局'!M13+'６表 課税数量累計税関'!M13</f>
        <v>49069.188093000004</v>
      </c>
      <c r="N13" s="58">
        <f>'５表 課税数量累計国税局'!N13+'６表 課税数量累計税関'!N13</f>
        <v>53841.391896000001</v>
      </c>
      <c r="O13" s="68">
        <f t="shared" si="4"/>
        <v>91.136551944611725</v>
      </c>
      <c r="P13" s="58">
        <f>'５表 課税数量累計国税局'!P13+'６表 課税数量累計税関'!P13</f>
        <v>56627.173875</v>
      </c>
      <c r="Q13" s="71">
        <f t="shared" si="5"/>
        <v>86.653076138527325</v>
      </c>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c r="CX13" s="5"/>
      <c r="CY13" s="5"/>
      <c r="CZ13" s="5"/>
      <c r="DA13" s="5"/>
      <c r="DB13" s="5"/>
      <c r="DC13" s="5"/>
      <c r="DD13" s="5"/>
      <c r="DE13" s="5"/>
      <c r="DF13" s="5"/>
      <c r="DG13" s="5"/>
      <c r="DH13" s="5"/>
      <c r="DI13" s="5"/>
      <c r="DJ13" s="5"/>
      <c r="DK13" s="5"/>
      <c r="DL13" s="5"/>
      <c r="DM13" s="5"/>
      <c r="DN13" s="5"/>
      <c r="DO13" s="5"/>
      <c r="DP13" s="5"/>
      <c r="DQ13" s="5"/>
      <c r="DR13" s="5"/>
      <c r="DS13" s="5"/>
      <c r="DT13" s="5"/>
      <c r="DU13" s="5"/>
      <c r="DV13" s="5"/>
      <c r="DW13" s="5"/>
      <c r="DX13" s="5"/>
      <c r="DY13" s="5"/>
      <c r="DZ13" s="5"/>
      <c r="EA13" s="5"/>
      <c r="EB13" s="5"/>
      <c r="EC13" s="5"/>
      <c r="ED13" s="5"/>
      <c r="EE13" s="5"/>
      <c r="EF13" s="5"/>
      <c r="EG13" s="5"/>
      <c r="EH13" s="5"/>
      <c r="EI13" s="5"/>
      <c r="EJ13" s="5"/>
      <c r="EK13" s="5"/>
      <c r="EL13" s="5"/>
      <c r="EM13" s="5"/>
      <c r="EN13" s="5"/>
      <c r="EO13" s="5"/>
      <c r="EP13" s="5"/>
      <c r="EQ13" s="5"/>
      <c r="ER13" s="5"/>
      <c r="ES13" s="5"/>
      <c r="ET13" s="5"/>
      <c r="EU13" s="5"/>
      <c r="EV13" s="5"/>
      <c r="EW13" s="5"/>
      <c r="EX13" s="5"/>
      <c r="EY13" s="5"/>
      <c r="EZ13" s="5"/>
      <c r="FA13" s="5"/>
      <c r="FB13" s="5"/>
      <c r="FC13" s="5"/>
      <c r="FD13" s="5"/>
      <c r="FE13" s="5"/>
      <c r="FF13" s="5"/>
      <c r="FG13" s="5"/>
      <c r="FH13" s="5"/>
      <c r="FI13" s="5"/>
      <c r="FJ13" s="5"/>
      <c r="FK13" s="5"/>
      <c r="FL13" s="5"/>
      <c r="FM13" s="5"/>
      <c r="FN13" s="5"/>
      <c r="FO13" s="5"/>
      <c r="FP13" s="5"/>
      <c r="FQ13" s="5"/>
      <c r="FR13" s="5"/>
      <c r="FS13" s="5"/>
      <c r="FT13" s="5"/>
      <c r="FU13" s="5"/>
      <c r="FV13" s="5"/>
      <c r="FW13" s="5"/>
      <c r="FX13" s="5"/>
      <c r="FY13" s="5"/>
      <c r="FZ13" s="5"/>
      <c r="GA13" s="5"/>
      <c r="GB13" s="5"/>
      <c r="GC13" s="5"/>
      <c r="GD13" s="5"/>
      <c r="GE13" s="5"/>
      <c r="GF13" s="5"/>
      <c r="GG13" s="5"/>
      <c r="GH13" s="5"/>
      <c r="GI13" s="5"/>
      <c r="GJ13" s="5"/>
      <c r="GK13" s="5"/>
      <c r="GL13" s="5"/>
      <c r="GM13" s="5"/>
      <c r="GN13" s="5"/>
      <c r="GO13" s="5"/>
      <c r="GP13" s="5"/>
      <c r="GQ13" s="5"/>
      <c r="GR13" s="5"/>
      <c r="GS13" s="5"/>
      <c r="GT13" s="5"/>
      <c r="GU13" s="5"/>
      <c r="GV13" s="5"/>
      <c r="GW13" s="5"/>
      <c r="GX13" s="5"/>
      <c r="GY13" s="5"/>
      <c r="GZ13" s="5"/>
      <c r="HA13" s="5"/>
      <c r="HB13" s="5"/>
      <c r="HC13" s="5"/>
      <c r="HD13" s="5"/>
      <c r="HE13" s="5"/>
      <c r="HF13" s="5"/>
      <c r="HG13" s="5"/>
      <c r="HH13" s="5"/>
      <c r="HI13" s="5"/>
      <c r="HJ13" s="5"/>
      <c r="HK13" s="5"/>
      <c r="HL13" s="5"/>
      <c r="HM13" s="5"/>
      <c r="HN13" s="5"/>
      <c r="HO13" s="5"/>
      <c r="HP13" s="5"/>
      <c r="HQ13" s="5"/>
      <c r="HR13" s="5"/>
      <c r="HS13" s="5"/>
      <c r="HT13" s="5"/>
      <c r="HU13" s="5"/>
      <c r="HV13" s="5"/>
      <c r="HW13" s="5"/>
      <c r="HX13" s="5"/>
      <c r="HY13" s="5"/>
      <c r="HZ13" s="5"/>
      <c r="IA13" s="5"/>
      <c r="IB13" s="5"/>
      <c r="IC13" s="5"/>
      <c r="ID13" s="5"/>
      <c r="IE13" s="5"/>
      <c r="IF13" s="5"/>
      <c r="IG13" s="5"/>
      <c r="IH13" s="5"/>
      <c r="II13" s="5"/>
      <c r="IJ13" s="5"/>
      <c r="IK13" s="5"/>
      <c r="IL13" s="5"/>
      <c r="IM13" s="5"/>
      <c r="IN13" s="5"/>
      <c r="IO13" s="5"/>
      <c r="IP13" s="5"/>
      <c r="IQ13" s="5"/>
      <c r="IR13" s="5"/>
      <c r="IS13" s="5"/>
      <c r="IT13" s="5"/>
      <c r="IU13" s="5"/>
      <c r="IV13" s="5"/>
    </row>
    <row r="14" spans="1:256" ht="35.1" customHeight="1">
      <c r="A14" s="183" t="s">
        <v>31</v>
      </c>
      <c r="B14" s="184"/>
      <c r="C14" s="92">
        <f>'５表 課税数量累計国税局'!C14+'６表 課税数量累計税関'!C14</f>
        <v>801.43547999999987</v>
      </c>
      <c r="D14" s="58">
        <f>'５表 課税数量累計国税局'!D14+'６表 課税数量累計税関'!D14</f>
        <v>856.63367000000017</v>
      </c>
      <c r="E14" s="68">
        <f t="shared" si="0"/>
        <v>93.556383325441743</v>
      </c>
      <c r="F14" s="58">
        <f>'５表 課税数量累計国税局'!F14+'６表 課税数量累計税関'!F14</f>
        <v>823.77832999999998</v>
      </c>
      <c r="G14" s="71">
        <f t="shared" si="1"/>
        <v>97.287759438877188</v>
      </c>
      <c r="H14" s="59">
        <f>'５表 課税数量累計国税局'!H14+'６表 課税数量累計税関'!H14</f>
        <v>5072.9278710000008</v>
      </c>
      <c r="I14" s="58">
        <f>'５表 課税数量累計国税局'!I14+'６表 課税数量累計税関'!I14</f>
        <v>4659.4207399999959</v>
      </c>
      <c r="J14" s="68">
        <f t="shared" si="2"/>
        <v>108.87464674417888</v>
      </c>
      <c r="K14" s="58">
        <f>'５表 課税数量累計国税局'!K14+'６表 課税数量累計税関'!K14</f>
        <v>3941.3039250000006</v>
      </c>
      <c r="L14" s="70">
        <f t="shared" si="3"/>
        <v>128.71191787119031</v>
      </c>
      <c r="M14" s="92">
        <f>'５表 課税数量累計国税局'!M14+'６表 課税数量累計税関'!M14</f>
        <v>2295.9663500000001</v>
      </c>
      <c r="N14" s="58">
        <f>'５表 課税数量累計国税局'!N14+'６表 課税数量累計税関'!N14</f>
        <v>2119.56603</v>
      </c>
      <c r="O14" s="68">
        <f t="shared" si="4"/>
        <v>108.32247344518917</v>
      </c>
      <c r="P14" s="58">
        <f>'５表 課税数量累計国税局'!P14+'６表 課税数量累計税関'!P14</f>
        <v>1677.05276</v>
      </c>
      <c r="Q14" s="71">
        <f t="shared" si="5"/>
        <v>136.90483715014429</v>
      </c>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c r="CW14" s="5"/>
      <c r="CX14" s="5"/>
      <c r="CY14" s="5"/>
      <c r="CZ14" s="5"/>
      <c r="DA14" s="5"/>
      <c r="DB14" s="5"/>
      <c r="DC14" s="5"/>
      <c r="DD14" s="5"/>
      <c r="DE14" s="5"/>
      <c r="DF14" s="5"/>
      <c r="DG14" s="5"/>
      <c r="DH14" s="5"/>
      <c r="DI14" s="5"/>
      <c r="DJ14" s="5"/>
      <c r="DK14" s="5"/>
      <c r="DL14" s="5"/>
      <c r="DM14" s="5"/>
      <c r="DN14" s="5"/>
      <c r="DO14" s="5"/>
      <c r="DP14" s="5"/>
      <c r="DQ14" s="5"/>
      <c r="DR14" s="5"/>
      <c r="DS14" s="5"/>
      <c r="DT14" s="5"/>
      <c r="DU14" s="5"/>
      <c r="DV14" s="5"/>
      <c r="DW14" s="5"/>
      <c r="DX14" s="5"/>
      <c r="DY14" s="5"/>
      <c r="DZ14" s="5"/>
      <c r="EA14" s="5"/>
      <c r="EB14" s="5"/>
      <c r="EC14" s="5"/>
      <c r="ED14" s="5"/>
      <c r="EE14" s="5"/>
      <c r="EF14" s="5"/>
      <c r="EG14" s="5"/>
      <c r="EH14" s="5"/>
      <c r="EI14" s="5"/>
      <c r="EJ14" s="5"/>
      <c r="EK14" s="5"/>
      <c r="EL14" s="5"/>
      <c r="EM14" s="5"/>
      <c r="EN14" s="5"/>
      <c r="EO14" s="5"/>
      <c r="EP14" s="5"/>
      <c r="EQ14" s="5"/>
      <c r="ER14" s="5"/>
      <c r="ES14" s="5"/>
      <c r="ET14" s="5"/>
      <c r="EU14" s="5"/>
      <c r="EV14" s="5"/>
      <c r="EW14" s="5"/>
      <c r="EX14" s="5"/>
      <c r="EY14" s="5"/>
      <c r="EZ14" s="5"/>
      <c r="FA14" s="5"/>
      <c r="FB14" s="5"/>
      <c r="FC14" s="5"/>
      <c r="FD14" s="5"/>
      <c r="FE14" s="5"/>
      <c r="FF14" s="5"/>
      <c r="FG14" s="5"/>
      <c r="FH14" s="5"/>
      <c r="FI14" s="5"/>
      <c r="FJ14" s="5"/>
      <c r="FK14" s="5"/>
      <c r="FL14" s="5"/>
      <c r="FM14" s="5"/>
      <c r="FN14" s="5"/>
      <c r="FO14" s="5"/>
      <c r="FP14" s="5"/>
      <c r="FQ14" s="5"/>
      <c r="FR14" s="5"/>
      <c r="FS14" s="5"/>
      <c r="FT14" s="5"/>
      <c r="FU14" s="5"/>
      <c r="FV14" s="5"/>
      <c r="FW14" s="5"/>
      <c r="FX14" s="5"/>
      <c r="FY14" s="5"/>
      <c r="FZ14" s="5"/>
      <c r="GA14" s="5"/>
      <c r="GB14" s="5"/>
      <c r="GC14" s="5"/>
      <c r="GD14" s="5"/>
      <c r="GE14" s="5"/>
      <c r="GF14" s="5"/>
      <c r="GG14" s="5"/>
      <c r="GH14" s="5"/>
      <c r="GI14" s="5"/>
      <c r="GJ14" s="5"/>
      <c r="GK14" s="5"/>
      <c r="GL14" s="5"/>
      <c r="GM14" s="5"/>
      <c r="GN14" s="5"/>
      <c r="GO14" s="5"/>
      <c r="GP14" s="5"/>
      <c r="GQ14" s="5"/>
      <c r="GR14" s="5"/>
      <c r="GS14" s="5"/>
      <c r="GT14" s="5"/>
      <c r="GU14" s="5"/>
      <c r="GV14" s="5"/>
      <c r="GW14" s="5"/>
      <c r="GX14" s="5"/>
      <c r="GY14" s="5"/>
      <c r="GZ14" s="5"/>
      <c r="HA14" s="5"/>
      <c r="HB14" s="5"/>
      <c r="HC14" s="5"/>
      <c r="HD14" s="5"/>
      <c r="HE14" s="5"/>
      <c r="HF14" s="5"/>
      <c r="HG14" s="5"/>
      <c r="HH14" s="5"/>
      <c r="HI14" s="5"/>
      <c r="HJ14" s="5"/>
      <c r="HK14" s="5"/>
      <c r="HL14" s="5"/>
      <c r="HM14" s="5"/>
      <c r="HN14" s="5"/>
      <c r="HO14" s="5"/>
      <c r="HP14" s="5"/>
      <c r="HQ14" s="5"/>
      <c r="HR14" s="5"/>
      <c r="HS14" s="5"/>
      <c r="HT14" s="5"/>
      <c r="HU14" s="5"/>
      <c r="HV14" s="5"/>
      <c r="HW14" s="5"/>
      <c r="HX14" s="5"/>
      <c r="HY14" s="5"/>
      <c r="HZ14" s="5"/>
      <c r="IA14" s="5"/>
      <c r="IB14" s="5"/>
      <c r="IC14" s="5"/>
      <c r="ID14" s="5"/>
      <c r="IE14" s="5"/>
      <c r="IF14" s="5"/>
      <c r="IG14" s="5"/>
      <c r="IH14" s="5"/>
      <c r="II14" s="5"/>
      <c r="IJ14" s="5"/>
      <c r="IK14" s="5"/>
      <c r="IL14" s="5"/>
      <c r="IM14" s="5"/>
      <c r="IN14" s="5"/>
      <c r="IO14" s="5"/>
      <c r="IP14" s="5"/>
      <c r="IQ14" s="5"/>
      <c r="IR14" s="5"/>
      <c r="IS14" s="5"/>
      <c r="IT14" s="5"/>
      <c r="IU14" s="5"/>
      <c r="IV14" s="5"/>
    </row>
    <row r="15" spans="1:256" ht="35.1" customHeight="1">
      <c r="A15" s="183" t="s">
        <v>32</v>
      </c>
      <c r="B15" s="184"/>
      <c r="C15" s="92">
        <f>'５表 課税数量累計国税局'!C15+'６表 課税数量累計税関'!C15</f>
        <v>17202.236430000004</v>
      </c>
      <c r="D15" s="58">
        <f>'５表 課税数量累計国税局'!D15+'６表 課税数量累計税関'!D15</f>
        <v>17606.045409999999</v>
      </c>
      <c r="E15" s="68">
        <f t="shared" si="0"/>
        <v>97.706418615899764</v>
      </c>
      <c r="F15" s="58">
        <f>'５表 課税数量累計国税局'!F15+'６表 課税数量累計税関'!F15</f>
        <v>16675.13607</v>
      </c>
      <c r="G15" s="71">
        <f>C15/F15*100</f>
        <v>103.16099585507013</v>
      </c>
      <c r="H15" s="59">
        <f>'５表 課税数量累計国税局'!H15+'６表 課税数量累計税関'!H15</f>
        <v>98823.914581000005</v>
      </c>
      <c r="I15" s="58">
        <f>'５表 課税数量累計国税局'!I15+'６表 課税数量累計税関'!I15</f>
        <v>80726.147317999988</v>
      </c>
      <c r="J15" s="68">
        <f t="shared" si="2"/>
        <v>122.41871793002643</v>
      </c>
      <c r="K15" s="58">
        <f>'５表 課税数量累計国税局'!K15+'６表 課税数量累計税関'!K15</f>
        <v>82774.096699999995</v>
      </c>
      <c r="L15" s="70">
        <f t="shared" si="3"/>
        <v>119.3899039927548</v>
      </c>
      <c r="M15" s="92">
        <f>'５表 課税数量累計国税局'!M15+'６表 課税数量累計税関'!M15</f>
        <v>36133.922721000003</v>
      </c>
      <c r="N15" s="58">
        <f>'５表 課税数量累計国税局'!N15+'６表 課税数量累計税関'!N15</f>
        <v>35683.043539999999</v>
      </c>
      <c r="O15" s="68">
        <f t="shared" si="4"/>
        <v>101.26356705109691</v>
      </c>
      <c r="P15" s="58">
        <f>'５表 課税数量累計国税局'!P15+'６表 課税数量累計税関'!P15</f>
        <v>33153.295030000001</v>
      </c>
      <c r="Q15" s="71">
        <f t="shared" si="5"/>
        <v>108.99044178958039</v>
      </c>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c r="CW15" s="5"/>
      <c r="CX15" s="5"/>
      <c r="CY15" s="5"/>
      <c r="CZ15" s="5"/>
      <c r="DA15" s="5"/>
      <c r="DB15" s="5"/>
      <c r="DC15" s="5"/>
      <c r="DD15" s="5"/>
      <c r="DE15" s="5"/>
      <c r="DF15" s="5"/>
      <c r="DG15" s="5"/>
      <c r="DH15" s="5"/>
      <c r="DI15" s="5"/>
      <c r="DJ15" s="5"/>
      <c r="DK15" s="5"/>
      <c r="DL15" s="5"/>
      <c r="DM15" s="5"/>
      <c r="DN15" s="5"/>
      <c r="DO15" s="5"/>
      <c r="DP15" s="5"/>
      <c r="DQ15" s="5"/>
      <c r="DR15" s="5"/>
      <c r="DS15" s="5"/>
      <c r="DT15" s="5"/>
      <c r="DU15" s="5"/>
      <c r="DV15" s="5"/>
      <c r="DW15" s="5"/>
      <c r="DX15" s="5"/>
      <c r="DY15" s="5"/>
      <c r="DZ15" s="5"/>
      <c r="EA15" s="5"/>
      <c r="EB15" s="5"/>
      <c r="EC15" s="5"/>
      <c r="ED15" s="5"/>
      <c r="EE15" s="5"/>
      <c r="EF15" s="5"/>
      <c r="EG15" s="5"/>
      <c r="EH15" s="5"/>
      <c r="EI15" s="5"/>
      <c r="EJ15" s="5"/>
      <c r="EK15" s="5"/>
      <c r="EL15" s="5"/>
      <c r="EM15" s="5"/>
      <c r="EN15" s="5"/>
      <c r="EO15" s="5"/>
      <c r="EP15" s="5"/>
      <c r="EQ15" s="5"/>
      <c r="ER15" s="5"/>
      <c r="ES15" s="5"/>
      <c r="ET15" s="5"/>
      <c r="EU15" s="5"/>
      <c r="EV15" s="5"/>
      <c r="EW15" s="5"/>
      <c r="EX15" s="5"/>
      <c r="EY15" s="5"/>
      <c r="EZ15" s="5"/>
      <c r="FA15" s="5"/>
      <c r="FB15" s="5"/>
      <c r="FC15" s="5"/>
      <c r="FD15" s="5"/>
      <c r="FE15" s="5"/>
      <c r="FF15" s="5"/>
      <c r="FG15" s="5"/>
      <c r="FH15" s="5"/>
      <c r="FI15" s="5"/>
      <c r="FJ15" s="5"/>
      <c r="FK15" s="5"/>
      <c r="FL15" s="5"/>
      <c r="FM15" s="5"/>
      <c r="FN15" s="5"/>
      <c r="FO15" s="5"/>
      <c r="FP15" s="5"/>
      <c r="FQ15" s="5"/>
      <c r="FR15" s="5"/>
      <c r="FS15" s="5"/>
      <c r="FT15" s="5"/>
      <c r="FU15" s="5"/>
      <c r="FV15" s="5"/>
      <c r="FW15" s="5"/>
      <c r="FX15" s="5"/>
      <c r="FY15" s="5"/>
      <c r="FZ15" s="5"/>
      <c r="GA15" s="5"/>
      <c r="GB15" s="5"/>
      <c r="GC15" s="5"/>
      <c r="GD15" s="5"/>
      <c r="GE15" s="5"/>
      <c r="GF15" s="5"/>
      <c r="GG15" s="5"/>
      <c r="GH15" s="5"/>
      <c r="GI15" s="5"/>
      <c r="GJ15" s="5"/>
      <c r="GK15" s="5"/>
      <c r="GL15" s="5"/>
      <c r="GM15" s="5"/>
      <c r="GN15" s="5"/>
      <c r="GO15" s="5"/>
      <c r="GP15" s="5"/>
      <c r="GQ15" s="5"/>
      <c r="GR15" s="5"/>
      <c r="GS15" s="5"/>
      <c r="GT15" s="5"/>
      <c r="GU15" s="5"/>
      <c r="GV15" s="5"/>
      <c r="GW15" s="5"/>
      <c r="GX15" s="5"/>
      <c r="GY15" s="5"/>
      <c r="GZ15" s="5"/>
      <c r="HA15" s="5"/>
      <c r="HB15" s="5"/>
      <c r="HC15" s="5"/>
      <c r="HD15" s="5"/>
      <c r="HE15" s="5"/>
      <c r="HF15" s="5"/>
      <c r="HG15" s="5"/>
      <c r="HH15" s="5"/>
      <c r="HI15" s="5"/>
      <c r="HJ15" s="5"/>
      <c r="HK15" s="5"/>
      <c r="HL15" s="5"/>
      <c r="HM15" s="5"/>
      <c r="HN15" s="5"/>
      <c r="HO15" s="5"/>
      <c r="HP15" s="5"/>
      <c r="HQ15" s="5"/>
      <c r="HR15" s="5"/>
      <c r="HS15" s="5"/>
      <c r="HT15" s="5"/>
      <c r="HU15" s="5"/>
      <c r="HV15" s="5"/>
      <c r="HW15" s="5"/>
      <c r="HX15" s="5"/>
      <c r="HY15" s="5"/>
      <c r="HZ15" s="5"/>
      <c r="IA15" s="5"/>
      <c r="IB15" s="5"/>
      <c r="IC15" s="5"/>
      <c r="ID15" s="5"/>
      <c r="IE15" s="5"/>
      <c r="IF15" s="5"/>
      <c r="IG15" s="5"/>
      <c r="IH15" s="5"/>
      <c r="II15" s="5"/>
      <c r="IJ15" s="5"/>
      <c r="IK15" s="5"/>
      <c r="IL15" s="5"/>
      <c r="IM15" s="5"/>
      <c r="IN15" s="5"/>
      <c r="IO15" s="5"/>
      <c r="IP15" s="5"/>
      <c r="IQ15" s="5"/>
      <c r="IR15" s="5"/>
      <c r="IS15" s="5"/>
      <c r="IT15" s="5"/>
      <c r="IU15" s="5"/>
      <c r="IV15" s="5"/>
    </row>
    <row r="16" spans="1:256" ht="35.1" customHeight="1">
      <c r="A16" s="183" t="s">
        <v>33</v>
      </c>
      <c r="B16" s="184"/>
      <c r="C16" s="92">
        <f>'５表 課税数量累計国税局'!C16+'６表 課税数量累計税関'!C16</f>
        <v>244.36635000000007</v>
      </c>
      <c r="D16" s="58">
        <f>'５表 課税数量累計国税局'!D16+'６表 課税数量累計税関'!D16</f>
        <v>364.01990999999987</v>
      </c>
      <c r="E16" s="68">
        <f t="shared" si="0"/>
        <v>67.129940777140504</v>
      </c>
      <c r="F16" s="58">
        <f>'５表 課税数量累計国税局'!F16+'６表 課税数量累計税関'!F16</f>
        <v>410.15478000000007</v>
      </c>
      <c r="G16" s="71">
        <f t="shared" si="1"/>
        <v>59.579056959911583</v>
      </c>
      <c r="H16" s="59">
        <f>'５表 課税数量累計国税局'!H16+'６表 課税数量累計税関'!H16</f>
        <v>1387.4099699999992</v>
      </c>
      <c r="I16" s="58">
        <f>'５表 課税数量累計国税局'!I16+'６表 課税数量累計税関'!I16</f>
        <v>1581.7396099999992</v>
      </c>
      <c r="J16" s="68">
        <f t="shared" si="2"/>
        <v>87.714182614419073</v>
      </c>
      <c r="K16" s="58">
        <f>'５表 課税数量累計国税局'!K16+'６表 課税数量累計税関'!K16</f>
        <v>1800.5869300000002</v>
      </c>
      <c r="L16" s="70">
        <f t="shared" si="3"/>
        <v>77.053206756310246</v>
      </c>
      <c r="M16" s="92">
        <f>'５表 課税数量累計国税局'!M16+'６表 課税数量累計税関'!M16</f>
        <v>601.63783000000012</v>
      </c>
      <c r="N16" s="58">
        <f>'５表 課税数量累計国税局'!N16+'６表 課税数量累計税関'!N16</f>
        <v>755.93276999999989</v>
      </c>
      <c r="O16" s="68">
        <f t="shared" si="4"/>
        <v>79.588801263371636</v>
      </c>
      <c r="P16" s="58">
        <f>'５表 課税数量累計国税局'!P16+'６表 課税数量累計税関'!P16</f>
        <v>896.50456000000008</v>
      </c>
      <c r="Q16" s="71">
        <f t="shared" si="5"/>
        <v>67.109288323084499</v>
      </c>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c r="CW16" s="5"/>
      <c r="CX16" s="5"/>
      <c r="CY16" s="5"/>
      <c r="CZ16" s="5"/>
      <c r="DA16" s="5"/>
      <c r="DB16" s="5"/>
      <c r="DC16" s="5"/>
      <c r="DD16" s="5"/>
      <c r="DE16" s="5"/>
      <c r="DF16" s="5"/>
      <c r="DG16" s="5"/>
      <c r="DH16" s="5"/>
      <c r="DI16" s="5"/>
      <c r="DJ16" s="5"/>
      <c r="DK16" s="5"/>
      <c r="DL16" s="5"/>
      <c r="DM16" s="5"/>
      <c r="DN16" s="5"/>
      <c r="DO16" s="5"/>
      <c r="DP16" s="5"/>
      <c r="DQ16" s="5"/>
      <c r="DR16" s="5"/>
      <c r="DS16" s="5"/>
      <c r="DT16" s="5"/>
      <c r="DU16" s="5"/>
      <c r="DV16" s="5"/>
      <c r="DW16" s="5"/>
      <c r="DX16" s="5"/>
      <c r="DY16" s="5"/>
      <c r="DZ16" s="5"/>
      <c r="EA16" s="5"/>
      <c r="EB16" s="5"/>
      <c r="EC16" s="5"/>
      <c r="ED16" s="5"/>
      <c r="EE16" s="5"/>
      <c r="EF16" s="5"/>
      <c r="EG16" s="5"/>
      <c r="EH16" s="5"/>
      <c r="EI16" s="5"/>
      <c r="EJ16" s="5"/>
      <c r="EK16" s="5"/>
      <c r="EL16" s="5"/>
      <c r="EM16" s="5"/>
      <c r="EN16" s="5"/>
      <c r="EO16" s="5"/>
      <c r="EP16" s="5"/>
      <c r="EQ16" s="5"/>
      <c r="ER16" s="5"/>
      <c r="ES16" s="5"/>
      <c r="ET16" s="5"/>
      <c r="EU16" s="5"/>
      <c r="EV16" s="5"/>
      <c r="EW16" s="5"/>
      <c r="EX16" s="5"/>
      <c r="EY16" s="5"/>
      <c r="EZ16" s="5"/>
      <c r="FA16" s="5"/>
      <c r="FB16" s="5"/>
      <c r="FC16" s="5"/>
      <c r="FD16" s="5"/>
      <c r="FE16" s="5"/>
      <c r="FF16" s="5"/>
      <c r="FG16" s="5"/>
      <c r="FH16" s="5"/>
      <c r="FI16" s="5"/>
      <c r="FJ16" s="5"/>
      <c r="FK16" s="5"/>
      <c r="FL16" s="5"/>
      <c r="FM16" s="5"/>
      <c r="FN16" s="5"/>
      <c r="FO16" s="5"/>
      <c r="FP16" s="5"/>
      <c r="FQ16" s="5"/>
      <c r="FR16" s="5"/>
      <c r="FS16" s="5"/>
      <c r="FT16" s="5"/>
      <c r="FU16" s="5"/>
      <c r="FV16" s="5"/>
      <c r="FW16" s="5"/>
      <c r="FX16" s="5"/>
      <c r="FY16" s="5"/>
      <c r="FZ16" s="5"/>
      <c r="GA16" s="5"/>
      <c r="GB16" s="5"/>
      <c r="GC16" s="5"/>
      <c r="GD16" s="5"/>
      <c r="GE16" s="5"/>
      <c r="GF16" s="5"/>
      <c r="GG16" s="5"/>
      <c r="GH16" s="5"/>
      <c r="GI16" s="5"/>
      <c r="GJ16" s="5"/>
      <c r="GK16" s="5"/>
      <c r="GL16" s="5"/>
      <c r="GM16" s="5"/>
      <c r="GN16" s="5"/>
      <c r="GO16" s="5"/>
      <c r="GP16" s="5"/>
      <c r="GQ16" s="5"/>
      <c r="GR16" s="5"/>
      <c r="GS16" s="5"/>
      <c r="GT16" s="5"/>
      <c r="GU16" s="5"/>
      <c r="GV16" s="5"/>
      <c r="GW16" s="5"/>
      <c r="GX16" s="5"/>
      <c r="GY16" s="5"/>
      <c r="GZ16" s="5"/>
      <c r="HA16" s="5"/>
      <c r="HB16" s="5"/>
      <c r="HC16" s="5"/>
      <c r="HD16" s="5"/>
      <c r="HE16" s="5"/>
      <c r="HF16" s="5"/>
      <c r="HG16" s="5"/>
      <c r="HH16" s="5"/>
      <c r="HI16" s="5"/>
      <c r="HJ16" s="5"/>
      <c r="HK16" s="5"/>
      <c r="HL16" s="5"/>
      <c r="HM16" s="5"/>
      <c r="HN16" s="5"/>
      <c r="HO16" s="5"/>
      <c r="HP16" s="5"/>
      <c r="HQ16" s="5"/>
      <c r="HR16" s="5"/>
      <c r="HS16" s="5"/>
      <c r="HT16" s="5"/>
      <c r="HU16" s="5"/>
      <c r="HV16" s="5"/>
      <c r="HW16" s="5"/>
      <c r="HX16" s="5"/>
      <c r="HY16" s="5"/>
      <c r="HZ16" s="5"/>
      <c r="IA16" s="5"/>
      <c r="IB16" s="5"/>
      <c r="IC16" s="5"/>
      <c r="ID16" s="5"/>
      <c r="IE16" s="5"/>
      <c r="IF16" s="5"/>
      <c r="IG16" s="5"/>
      <c r="IH16" s="5"/>
      <c r="II16" s="5"/>
      <c r="IJ16" s="5"/>
      <c r="IK16" s="5"/>
      <c r="IL16" s="5"/>
      <c r="IM16" s="5"/>
      <c r="IN16" s="5"/>
      <c r="IO16" s="5"/>
      <c r="IP16" s="5"/>
      <c r="IQ16" s="5"/>
      <c r="IR16" s="5"/>
      <c r="IS16" s="5"/>
      <c r="IT16" s="5"/>
      <c r="IU16" s="5"/>
      <c r="IV16" s="5"/>
    </row>
    <row r="17" spans="1:256" ht="35.1" customHeight="1">
      <c r="A17" s="183" t="s">
        <v>34</v>
      </c>
      <c r="B17" s="184"/>
      <c r="C17" s="92">
        <f>'５表 課税数量累計国税局'!C17+'６表 課税数量累計税関'!C17</f>
        <v>137561.12265800004</v>
      </c>
      <c r="D17" s="58">
        <f>'５表 課税数量累計国税局'!D17+'６表 課税数量累計税関'!D17</f>
        <v>134869.881803</v>
      </c>
      <c r="E17" s="68">
        <f t="shared" si="0"/>
        <v>101.9954350215351</v>
      </c>
      <c r="F17" s="58">
        <f>'５表 課税数量累計国税局'!F17+'６表 課税数量累計税関'!F17</f>
        <v>154220.93896199999</v>
      </c>
      <c r="G17" s="71">
        <f t="shared" si="1"/>
        <v>89.197435564761463</v>
      </c>
      <c r="H17" s="59">
        <f>'５表 課税数量累計国税局'!H17+'６表 課税数量累計税関'!H17</f>
        <v>770379.08127199975</v>
      </c>
      <c r="I17" s="58">
        <f>'５表 課税数量累計国税局'!I17+'６表 課税数量累計税関'!I17</f>
        <v>689296.45643100014</v>
      </c>
      <c r="J17" s="68">
        <f t="shared" si="2"/>
        <v>111.76309903881192</v>
      </c>
      <c r="K17" s="58">
        <f>'５表 課税数量累計国税局'!K17+'６表 課税数量累計税関'!K17</f>
        <v>759499.30472699984</v>
      </c>
      <c r="L17" s="70">
        <f t="shared" si="3"/>
        <v>101.43249328567991</v>
      </c>
      <c r="M17" s="92">
        <f>'５表 課税数量累計国税局'!M17+'６表 課税数量累計税関'!M17</f>
        <v>271008.97990900005</v>
      </c>
      <c r="N17" s="58">
        <f>'５表 課税数量累計国税局'!N17+'６表 課税数量累計税関'!N17</f>
        <v>239068.45231399999</v>
      </c>
      <c r="O17" s="68">
        <f t="shared" si="4"/>
        <v>113.3604109140458</v>
      </c>
      <c r="P17" s="58">
        <f>'５表 課税数量累計国税局'!P17+'６表 課税数量累計税関'!P17</f>
        <v>325789.17030499998</v>
      </c>
      <c r="Q17" s="71">
        <f t="shared" si="5"/>
        <v>83.185386320633256</v>
      </c>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c r="CW17" s="5"/>
      <c r="CX17" s="5"/>
      <c r="CY17" s="5"/>
      <c r="CZ17" s="5"/>
      <c r="DA17" s="5"/>
      <c r="DB17" s="5"/>
      <c r="DC17" s="5"/>
      <c r="DD17" s="5"/>
      <c r="DE17" s="5"/>
      <c r="DF17" s="5"/>
      <c r="DG17" s="5"/>
      <c r="DH17" s="5"/>
      <c r="DI17" s="5"/>
      <c r="DJ17" s="5"/>
      <c r="DK17" s="5"/>
      <c r="DL17" s="5"/>
      <c r="DM17" s="5"/>
      <c r="DN17" s="5"/>
      <c r="DO17" s="5"/>
      <c r="DP17" s="5"/>
      <c r="DQ17" s="5"/>
      <c r="DR17" s="5"/>
      <c r="DS17" s="5"/>
      <c r="DT17" s="5"/>
      <c r="DU17" s="5"/>
      <c r="DV17" s="5"/>
      <c r="DW17" s="5"/>
      <c r="DX17" s="5"/>
      <c r="DY17" s="5"/>
      <c r="DZ17" s="5"/>
      <c r="EA17" s="5"/>
      <c r="EB17" s="5"/>
      <c r="EC17" s="5"/>
      <c r="ED17" s="5"/>
      <c r="EE17" s="5"/>
      <c r="EF17" s="5"/>
      <c r="EG17" s="5"/>
      <c r="EH17" s="5"/>
      <c r="EI17" s="5"/>
      <c r="EJ17" s="5"/>
      <c r="EK17" s="5"/>
      <c r="EL17" s="5"/>
      <c r="EM17" s="5"/>
      <c r="EN17" s="5"/>
      <c r="EO17" s="5"/>
      <c r="EP17" s="5"/>
      <c r="EQ17" s="5"/>
      <c r="ER17" s="5"/>
      <c r="ES17" s="5"/>
      <c r="ET17" s="5"/>
      <c r="EU17" s="5"/>
      <c r="EV17" s="5"/>
      <c r="EW17" s="5"/>
      <c r="EX17" s="5"/>
      <c r="EY17" s="5"/>
      <c r="EZ17" s="5"/>
      <c r="FA17" s="5"/>
      <c r="FB17" s="5"/>
      <c r="FC17" s="5"/>
      <c r="FD17" s="5"/>
      <c r="FE17" s="5"/>
      <c r="FF17" s="5"/>
      <c r="FG17" s="5"/>
      <c r="FH17" s="5"/>
      <c r="FI17" s="5"/>
      <c r="FJ17" s="5"/>
      <c r="FK17" s="5"/>
      <c r="FL17" s="5"/>
      <c r="FM17" s="5"/>
      <c r="FN17" s="5"/>
      <c r="FO17" s="5"/>
      <c r="FP17" s="5"/>
      <c r="FQ17" s="5"/>
      <c r="FR17" s="5"/>
      <c r="FS17" s="5"/>
      <c r="FT17" s="5"/>
      <c r="FU17" s="5"/>
      <c r="FV17" s="5"/>
      <c r="FW17" s="5"/>
      <c r="FX17" s="5"/>
      <c r="FY17" s="5"/>
      <c r="FZ17" s="5"/>
      <c r="GA17" s="5"/>
      <c r="GB17" s="5"/>
      <c r="GC17" s="5"/>
      <c r="GD17" s="5"/>
      <c r="GE17" s="5"/>
      <c r="GF17" s="5"/>
      <c r="GG17" s="5"/>
      <c r="GH17" s="5"/>
      <c r="GI17" s="5"/>
      <c r="GJ17" s="5"/>
      <c r="GK17" s="5"/>
      <c r="GL17" s="5"/>
      <c r="GM17" s="5"/>
      <c r="GN17" s="5"/>
      <c r="GO17" s="5"/>
      <c r="GP17" s="5"/>
      <c r="GQ17" s="5"/>
      <c r="GR17" s="5"/>
      <c r="GS17" s="5"/>
      <c r="GT17" s="5"/>
      <c r="GU17" s="5"/>
      <c r="GV17" s="5"/>
      <c r="GW17" s="5"/>
      <c r="GX17" s="5"/>
      <c r="GY17" s="5"/>
      <c r="GZ17" s="5"/>
      <c r="HA17" s="5"/>
      <c r="HB17" s="5"/>
      <c r="HC17" s="5"/>
      <c r="HD17" s="5"/>
      <c r="HE17" s="5"/>
      <c r="HF17" s="5"/>
      <c r="HG17" s="5"/>
      <c r="HH17" s="5"/>
      <c r="HI17" s="5"/>
      <c r="HJ17" s="5"/>
      <c r="HK17" s="5"/>
      <c r="HL17" s="5"/>
      <c r="HM17" s="5"/>
      <c r="HN17" s="5"/>
      <c r="HO17" s="5"/>
      <c r="HP17" s="5"/>
      <c r="HQ17" s="5"/>
      <c r="HR17" s="5"/>
      <c r="HS17" s="5"/>
      <c r="HT17" s="5"/>
      <c r="HU17" s="5"/>
      <c r="HV17" s="5"/>
      <c r="HW17" s="5"/>
      <c r="HX17" s="5"/>
      <c r="HY17" s="5"/>
      <c r="HZ17" s="5"/>
      <c r="IA17" s="5"/>
      <c r="IB17" s="5"/>
      <c r="IC17" s="5"/>
      <c r="ID17" s="5"/>
      <c r="IE17" s="5"/>
      <c r="IF17" s="5"/>
      <c r="IG17" s="5"/>
      <c r="IH17" s="5"/>
      <c r="II17" s="5"/>
      <c r="IJ17" s="5"/>
      <c r="IK17" s="5"/>
      <c r="IL17" s="5"/>
      <c r="IM17" s="5"/>
      <c r="IN17" s="5"/>
      <c r="IO17" s="5"/>
      <c r="IP17" s="5"/>
      <c r="IQ17" s="5"/>
      <c r="IR17" s="5"/>
      <c r="IS17" s="5"/>
      <c r="IT17" s="5"/>
      <c r="IU17" s="5"/>
      <c r="IV17" s="5"/>
    </row>
    <row r="18" spans="1:256" ht="35.1" customHeight="1">
      <c r="A18" s="183" t="s">
        <v>35</v>
      </c>
      <c r="B18" s="184"/>
      <c r="C18" s="92">
        <f>'５表 課税数量累計国税局'!C18+'６表 課税数量累計税関'!C18</f>
        <v>401.40839000000005</v>
      </c>
      <c r="D18" s="58">
        <f>'５表 課税数量累計国税局'!D18+'６表 課税数量累計税関'!D18</f>
        <v>388.31764999999996</v>
      </c>
      <c r="E18" s="68">
        <f t="shared" si="0"/>
        <v>103.37114215642788</v>
      </c>
      <c r="F18" s="58">
        <f>'５表 課税数量累計国税局'!F18+'６表 課税数量累計税関'!F18</f>
        <v>498.72631000000001</v>
      </c>
      <c r="G18" s="71">
        <f t="shared" si="1"/>
        <v>80.486708230813022</v>
      </c>
      <c r="H18" s="59">
        <f>'５表 課税数量累計国税局'!H18+'６表 課税数量累計税関'!H18</f>
        <v>2200.0125150000003</v>
      </c>
      <c r="I18" s="58">
        <f>'５表 課税数量累計国税局'!I18+'６表 課税数量累計税関'!I18</f>
        <v>2220.7965360000003</v>
      </c>
      <c r="J18" s="68">
        <f t="shared" si="2"/>
        <v>99.064118632072649</v>
      </c>
      <c r="K18" s="58">
        <f>'５表 課税数量累計国税局'!K18+'６表 課税数量累計税関'!K18</f>
        <v>2367.6499699999745</v>
      </c>
      <c r="L18" s="70">
        <f t="shared" si="3"/>
        <v>92.919668991444041</v>
      </c>
      <c r="M18" s="92">
        <f>'５表 課税数量累計国税局'!M18+'６表 課税数量累計税関'!M18</f>
        <v>805.07664</v>
      </c>
      <c r="N18" s="58">
        <f>'５表 課税数量累計国税局'!N18+'６表 課税数量累計税関'!N18</f>
        <v>912.17180499999995</v>
      </c>
      <c r="O18" s="68">
        <f t="shared" si="4"/>
        <v>88.259320841428561</v>
      </c>
      <c r="P18" s="58">
        <f>'５表 課税数量累計国税局'!P18+'６表 課税数量累計税関'!P18</f>
        <v>958.25307999999995</v>
      </c>
      <c r="Q18" s="71">
        <f t="shared" si="5"/>
        <v>84.015032855412272</v>
      </c>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row>
    <row r="19" spans="1:256" ht="35.1" customHeight="1">
      <c r="A19" s="191" t="s">
        <v>36</v>
      </c>
      <c r="B19" s="192"/>
      <c r="C19" s="92">
        <f>'５表 課税数量累計国税局'!C19+'６表 課税数量累計税関'!C19</f>
        <v>83430.805135000031</v>
      </c>
      <c r="D19" s="58">
        <f>'５表 課税数量累計国税局'!D19+'６表 課税数量累計税関'!D19</f>
        <v>93338.187742000009</v>
      </c>
      <c r="E19" s="68">
        <f t="shared" si="0"/>
        <v>89.385499283117227</v>
      </c>
      <c r="F19" s="58">
        <f>'５表 課税数量累計国税局'!F19+'６表 課税数量累計税関'!F19</f>
        <v>96616.140185999975</v>
      </c>
      <c r="G19" s="71">
        <f t="shared" si="1"/>
        <v>86.352865033092527</v>
      </c>
      <c r="H19" s="59">
        <f>'５表 課税数量累計国税局'!H19+'６表 課税数量累計税関'!H19</f>
        <v>476818.87787299987</v>
      </c>
      <c r="I19" s="58">
        <f>'５表 課税数量累計国税局'!I19+'６表 課税数量累計税関'!I19</f>
        <v>469970.46950499958</v>
      </c>
      <c r="J19" s="68">
        <f t="shared" si="2"/>
        <v>101.45719972048744</v>
      </c>
      <c r="K19" s="58">
        <f>'５表 課税数量累計国税局'!K19+'６表 課税数量累計税関'!K19</f>
        <v>445058.58149399998</v>
      </c>
      <c r="L19" s="70">
        <f t="shared" si="3"/>
        <v>107.13620581640848</v>
      </c>
      <c r="M19" s="92">
        <f>'５表 課税数量累計国税局'!M19+'６表 課税数量累計税関'!M19</f>
        <v>189170.15862800003</v>
      </c>
      <c r="N19" s="58">
        <f>'５表 課税数量累計国税局'!N19+'６表 課税数量累計税関'!N19</f>
        <v>188871.00913200001</v>
      </c>
      <c r="O19" s="68">
        <f t="shared" si="4"/>
        <v>100.15838825523029</v>
      </c>
      <c r="P19" s="58">
        <f>'５表 課税数量累計国税局'!P19+'６表 課税数量累計税関'!P19</f>
        <v>195156.79916</v>
      </c>
      <c r="Q19" s="71">
        <f t="shared" si="5"/>
        <v>96.932394588470487</v>
      </c>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5"/>
      <c r="DD19" s="5"/>
      <c r="DE19" s="5"/>
      <c r="DF19" s="5"/>
      <c r="DG19" s="5"/>
      <c r="DH19" s="5"/>
      <c r="DI19" s="5"/>
      <c r="DJ19" s="5"/>
      <c r="DK19" s="5"/>
      <c r="DL19" s="5"/>
      <c r="DM19" s="5"/>
      <c r="DN19" s="5"/>
      <c r="DO19" s="5"/>
      <c r="DP19" s="5"/>
      <c r="DQ19" s="5"/>
      <c r="DR19" s="5"/>
      <c r="DS19" s="5"/>
      <c r="DT19" s="5"/>
      <c r="DU19" s="5"/>
      <c r="DV19" s="5"/>
      <c r="DW19" s="5"/>
      <c r="DX19" s="5"/>
      <c r="DY19" s="5"/>
      <c r="DZ19" s="5"/>
      <c r="EA19" s="5"/>
      <c r="EB19" s="5"/>
      <c r="EC19" s="5"/>
      <c r="ED19" s="5"/>
      <c r="EE19" s="5"/>
      <c r="EF19" s="5"/>
      <c r="EG19" s="5"/>
      <c r="EH19" s="5"/>
      <c r="EI19" s="5"/>
      <c r="EJ19" s="5"/>
      <c r="EK19" s="5"/>
      <c r="EL19" s="5"/>
      <c r="EM19" s="5"/>
      <c r="EN19" s="5"/>
      <c r="EO19" s="5"/>
      <c r="EP19" s="5"/>
      <c r="EQ19" s="5"/>
      <c r="ER19" s="5"/>
      <c r="ES19" s="5"/>
      <c r="ET19" s="5"/>
      <c r="EU19" s="5"/>
      <c r="EV19" s="5"/>
      <c r="EW19" s="5"/>
      <c r="EX19" s="5"/>
      <c r="EY19" s="5"/>
      <c r="EZ19" s="5"/>
      <c r="FA19" s="5"/>
      <c r="FB19" s="5"/>
      <c r="FC19" s="5"/>
      <c r="FD19" s="5"/>
      <c r="FE19" s="5"/>
      <c r="FF19" s="5"/>
      <c r="FG19" s="5"/>
      <c r="FH19" s="5"/>
      <c r="FI19" s="5"/>
      <c r="FJ19" s="5"/>
      <c r="FK19" s="5"/>
      <c r="FL19" s="5"/>
      <c r="FM19" s="5"/>
      <c r="FN19" s="5"/>
      <c r="FO19" s="5"/>
      <c r="FP19" s="5"/>
      <c r="FQ19" s="5"/>
      <c r="FR19" s="5"/>
      <c r="FS19" s="5"/>
      <c r="FT19" s="5"/>
      <c r="FU19" s="5"/>
      <c r="FV19" s="5"/>
      <c r="FW19" s="5"/>
      <c r="FX19" s="5"/>
      <c r="FY19" s="5"/>
      <c r="FZ19" s="5"/>
      <c r="GA19" s="5"/>
      <c r="GB19" s="5"/>
      <c r="GC19" s="5"/>
      <c r="GD19" s="5"/>
      <c r="GE19" s="5"/>
      <c r="GF19" s="5"/>
      <c r="GG19" s="5"/>
      <c r="GH19" s="5"/>
      <c r="GI19" s="5"/>
      <c r="GJ19" s="5"/>
      <c r="GK19" s="5"/>
      <c r="GL19" s="5"/>
      <c r="GM19" s="5"/>
      <c r="GN19" s="5"/>
      <c r="GO19" s="5"/>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5"/>
      <c r="IJ19" s="5"/>
      <c r="IK19" s="5"/>
      <c r="IL19" s="5"/>
      <c r="IM19" s="5"/>
      <c r="IN19" s="5"/>
      <c r="IO19" s="5"/>
      <c r="IP19" s="5"/>
      <c r="IQ19" s="5"/>
      <c r="IR19" s="5"/>
      <c r="IS19" s="5"/>
      <c r="IT19" s="5"/>
      <c r="IU19" s="5"/>
      <c r="IV19" s="5"/>
    </row>
    <row r="20" spans="1:256" ht="35.1" customHeight="1">
      <c r="A20" s="185" t="s">
        <v>37</v>
      </c>
      <c r="B20" s="186"/>
      <c r="C20" s="93">
        <f>'５表 課税数量累計国税局'!C20+'６表 課税数量累計税関'!C20</f>
        <v>63997.719548000008</v>
      </c>
      <c r="D20" s="58">
        <f>'５表 課税数量累計国税局'!D20+'６表 課税数量累計税関'!D20</f>
        <v>64685.30049199998</v>
      </c>
      <c r="E20" s="68">
        <f t="shared" si="0"/>
        <v>98.937036793877127</v>
      </c>
      <c r="F20" s="58">
        <f>'５表 課税数量累計国税局'!F20+'６表 課税数量累計税関'!F20</f>
        <v>67603.766555000053</v>
      </c>
      <c r="G20" s="95">
        <f t="shared" si="1"/>
        <v>94.665908142756678</v>
      </c>
      <c r="H20" s="94">
        <f>'５表 課税数量累計国税局'!H20+'６表 課税数量累計税関'!H20</f>
        <v>355018.38052500022</v>
      </c>
      <c r="I20" s="58">
        <f>'５表 課税数量累計国税局'!I20+'６表 課税数量累計税関'!I20</f>
        <v>335621.57161499991</v>
      </c>
      <c r="J20" s="68">
        <f t="shared" si="2"/>
        <v>105.77936895315266</v>
      </c>
      <c r="K20" s="58">
        <f>'５表 課税数量累計国税局'!K20+'６表 課税数量累計税関'!K20</f>
        <v>339346.86765000009</v>
      </c>
      <c r="L20" s="96">
        <f t="shared" si="3"/>
        <v>104.61813983536268</v>
      </c>
      <c r="M20" s="93">
        <f>'５表 課税数量累計国税局'!M20+'６表 課税数量累計税関'!M20</f>
        <v>137818.42422800002</v>
      </c>
      <c r="N20" s="58">
        <f>'５表 課税数量累計国税局'!N20+'６表 課税数量累計税関'!N20</f>
        <v>133572.80152499999</v>
      </c>
      <c r="O20" s="68">
        <f t="shared" si="4"/>
        <v>103.1785083898277</v>
      </c>
      <c r="P20" s="58">
        <f>'５表 課税数量累計国税局'!P20+'６表 課税数量累計税関'!P20</f>
        <v>149424.30211500003</v>
      </c>
      <c r="Q20" s="73">
        <f t="shared" si="5"/>
        <v>92.232938201666897</v>
      </c>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c r="DI20" s="5"/>
      <c r="DJ20" s="5"/>
      <c r="DK20" s="5"/>
      <c r="DL20" s="5"/>
      <c r="DM20" s="5"/>
      <c r="DN20" s="5"/>
      <c r="DO20" s="5"/>
      <c r="DP20" s="5"/>
      <c r="DQ20" s="5"/>
      <c r="DR20" s="5"/>
      <c r="DS20" s="5"/>
      <c r="DT20" s="5"/>
      <c r="DU20" s="5"/>
      <c r="DV20" s="5"/>
      <c r="DW20" s="5"/>
      <c r="DX20" s="5"/>
      <c r="DY20" s="5"/>
      <c r="DZ20" s="5"/>
      <c r="EA20" s="5"/>
      <c r="EB20" s="5"/>
      <c r="EC20" s="5"/>
      <c r="ED20" s="5"/>
      <c r="EE20" s="5"/>
      <c r="EF20" s="5"/>
      <c r="EG20" s="5"/>
      <c r="EH20" s="5"/>
      <c r="EI20" s="5"/>
      <c r="EJ20" s="5"/>
      <c r="EK20" s="5"/>
      <c r="EL20" s="5"/>
      <c r="EM20" s="5"/>
      <c r="EN20" s="5"/>
      <c r="EO20" s="5"/>
      <c r="EP20" s="5"/>
      <c r="EQ20" s="5"/>
      <c r="ER20" s="5"/>
      <c r="ES20" s="5"/>
      <c r="ET20" s="5"/>
      <c r="EU20" s="5"/>
      <c r="EV20" s="5"/>
      <c r="EW20" s="5"/>
      <c r="EX20" s="5"/>
      <c r="EY20" s="5"/>
      <c r="EZ20" s="5"/>
      <c r="FA20" s="5"/>
      <c r="FB20" s="5"/>
      <c r="FC20" s="5"/>
      <c r="FD20" s="5"/>
      <c r="FE20" s="5"/>
      <c r="FF20" s="5"/>
      <c r="FG20" s="5"/>
      <c r="FH20" s="5"/>
      <c r="FI20" s="5"/>
      <c r="FJ20" s="5"/>
      <c r="FK20" s="5"/>
      <c r="FL20" s="5"/>
      <c r="FM20" s="5"/>
      <c r="FN20" s="5"/>
      <c r="FO20" s="5"/>
      <c r="FP20" s="5"/>
      <c r="FQ20" s="5"/>
      <c r="FR20" s="5"/>
      <c r="FS20" s="5"/>
      <c r="FT20" s="5"/>
      <c r="FU20" s="5"/>
      <c r="FV20" s="5"/>
      <c r="FW20" s="5"/>
      <c r="FX20" s="5"/>
      <c r="FY20" s="5"/>
      <c r="FZ20" s="5"/>
      <c r="GA20" s="5"/>
      <c r="GB20" s="5"/>
      <c r="GC20" s="5"/>
      <c r="GD20" s="5"/>
      <c r="GE20" s="5"/>
      <c r="GF20" s="5"/>
      <c r="GG20" s="5"/>
      <c r="GH20" s="5"/>
      <c r="GI20" s="5"/>
      <c r="GJ20" s="5"/>
      <c r="GK20" s="5"/>
      <c r="GL20" s="5"/>
      <c r="GM20" s="5"/>
      <c r="GN20" s="5"/>
      <c r="GO20" s="5"/>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5"/>
      <c r="IJ20" s="5"/>
      <c r="IK20" s="5"/>
      <c r="IL20" s="5"/>
      <c r="IM20" s="5"/>
      <c r="IN20" s="5"/>
      <c r="IO20" s="5"/>
      <c r="IP20" s="5"/>
      <c r="IQ20" s="5"/>
      <c r="IR20" s="5"/>
      <c r="IS20" s="5"/>
      <c r="IT20" s="5"/>
      <c r="IU20" s="5"/>
      <c r="IV20" s="5"/>
    </row>
    <row r="21" spans="1:256" ht="35.1" customHeight="1" thickBot="1">
      <c r="A21" s="179" t="s">
        <v>38</v>
      </c>
      <c r="B21" s="180"/>
      <c r="C21" s="61">
        <f>'５表 課税数量累計国税局'!C21+'６表 課税数量累計税関'!C21</f>
        <v>48.692090000000007</v>
      </c>
      <c r="D21" s="62">
        <f>'５表 課税数量累計国税局'!D21+'６表 課税数量累計税関'!D21</f>
        <v>55.042879999999982</v>
      </c>
      <c r="E21" s="74">
        <f t="shared" si="0"/>
        <v>88.462104453836758</v>
      </c>
      <c r="F21" s="62">
        <f>'５表 課税数量累計国税局'!F21+'６表 課税数量累計税関'!F21</f>
        <v>61.638679999999994</v>
      </c>
      <c r="G21" s="74">
        <f t="shared" si="1"/>
        <v>78.995997318566864</v>
      </c>
      <c r="H21" s="61">
        <f>'５表 課税数量累計国税局'!H21+'６表 課税数量累計税関'!H21</f>
        <v>389.34920000000011</v>
      </c>
      <c r="I21" s="62">
        <f>'５表 課税数量累計国税局'!I21+'６表 課税数量累計税関'!I21</f>
        <v>326.88468</v>
      </c>
      <c r="J21" s="74">
        <f t="shared" si="2"/>
        <v>119.10903869829572</v>
      </c>
      <c r="K21" s="62">
        <f>'５表 課税数量累計国税局'!K21+'６表 課税数量累計税関'!K21</f>
        <v>322.04272000000014</v>
      </c>
      <c r="L21" s="74">
        <f t="shared" si="3"/>
        <v>120.89986073897275</v>
      </c>
      <c r="M21" s="61">
        <f>'５表 課税数量累計国税局'!M21+'６表 課税数量累計税関'!M21</f>
        <v>132.53094000000002</v>
      </c>
      <c r="N21" s="62">
        <f>'５表 課税数量累計国税局'!N21+'６表 課税数量累計税関'!N21</f>
        <v>143.54594999999998</v>
      </c>
      <c r="O21" s="74">
        <f t="shared" si="4"/>
        <v>92.326491969992901</v>
      </c>
      <c r="P21" s="62">
        <f>'５表 課税数量累計国税局'!P21+'６表 課税数量累計税関'!P21</f>
        <v>150.73486</v>
      </c>
      <c r="Q21" s="75">
        <f t="shared" si="5"/>
        <v>87.923218292039422</v>
      </c>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row>
    <row r="22" spans="1:256" ht="35.1" customHeight="1" thickTop="1" thickBot="1">
      <c r="A22" s="181" t="s">
        <v>40</v>
      </c>
      <c r="B22" s="182"/>
      <c r="C22" s="63">
        <f>'５表 課税数量累計国税局'!C22+'６表 課税数量累計税関'!C22</f>
        <v>587730.01763599983</v>
      </c>
      <c r="D22" s="64">
        <f>'５表 課税数量累計国税局'!D22+'６表 課税数量累計税関'!D22</f>
        <v>594113.09565300005</v>
      </c>
      <c r="E22" s="76">
        <f t="shared" si="0"/>
        <v>98.92561230114201</v>
      </c>
      <c r="F22" s="64">
        <f>'５表 課税数量累計国税局'!F22+'６表 課税数量累計税関'!F22</f>
        <v>649446.98907700006</v>
      </c>
      <c r="G22" s="76">
        <f t="shared" si="1"/>
        <v>90.496996293921868</v>
      </c>
      <c r="H22" s="63">
        <f>'５表 課税数量累計国税局'!H22+'６表 課税数量累計税関'!H22</f>
        <v>3489764.6859149989</v>
      </c>
      <c r="I22" s="64">
        <f>'５表 課税数量累計国税局'!I22+'６表 課税数量累計税関'!I22</f>
        <v>3033633.0120990006</v>
      </c>
      <c r="J22" s="76">
        <f t="shared" si="2"/>
        <v>115.03582246095074</v>
      </c>
      <c r="K22" s="64">
        <f>'５表 課税数量累計国税局'!K22+'６表 課税数量累計税関'!K22</f>
        <v>3099824.1510740002</v>
      </c>
      <c r="L22" s="76">
        <f t="shared" si="3"/>
        <v>112.57944050490399</v>
      </c>
      <c r="M22" s="63">
        <f>'５表 課税数量累計国税局'!M22+'６表 課税数量累計税関'!M22</f>
        <v>1271233.3669459999</v>
      </c>
      <c r="N22" s="64">
        <f>'５表 課税数量累計国税局'!N22+'６表 課税数量累計税関'!N22</f>
        <v>1188131.2758820001</v>
      </c>
      <c r="O22" s="76">
        <f t="shared" si="4"/>
        <v>106.99435262339252</v>
      </c>
      <c r="P22" s="64">
        <f>'５表 課税数量累計国税局'!P22+'６表 課税数量累計税関'!P22</f>
        <v>1369779.8151560002</v>
      </c>
      <c r="Q22" s="78">
        <f t="shared" si="5"/>
        <v>92.805672333638739</v>
      </c>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row>
    <row r="23" spans="1:256" ht="31.5" customHeight="1">
      <c r="A23" s="36"/>
      <c r="B23" s="5"/>
      <c r="C23" s="19"/>
      <c r="D23" s="19"/>
      <c r="E23" s="19"/>
      <c r="F23" s="19"/>
      <c r="G23" s="19"/>
      <c r="H23" s="19"/>
      <c r="I23" s="19"/>
      <c r="J23" s="19"/>
      <c r="K23" s="19"/>
      <c r="L23" s="19"/>
      <c r="M23" s="19"/>
      <c r="N23" s="19"/>
      <c r="O23" s="19"/>
      <c r="P23" s="19"/>
      <c r="Q23" s="19"/>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row>
    <row r="24" spans="1:256" ht="31.5" customHeight="1">
      <c r="A24" s="5"/>
      <c r="B24" s="5"/>
    </row>
  </sheetData>
  <mergeCells count="18">
    <mergeCell ref="A15:B15"/>
    <mergeCell ref="A16:B16"/>
    <mergeCell ref="A2:D2"/>
    <mergeCell ref="A21:B21"/>
    <mergeCell ref="A22:B22"/>
    <mergeCell ref="A7:B7"/>
    <mergeCell ref="A8:B8"/>
    <mergeCell ref="A12:B12"/>
    <mergeCell ref="A13:B13"/>
    <mergeCell ref="A9:B9"/>
    <mergeCell ref="A10:B10"/>
    <mergeCell ref="A11:B11"/>
    <mergeCell ref="A20:B20"/>
    <mergeCell ref="A4:B5"/>
    <mergeCell ref="A19:B19"/>
    <mergeCell ref="A17:B17"/>
    <mergeCell ref="A18:B18"/>
    <mergeCell ref="A14:B14"/>
  </mergeCells>
  <phoneticPr fontId="1"/>
  <printOptions horizontalCentered="1" verticalCentered="1"/>
  <pageMargins left="0.39370078740157483" right="0.39370078740157483" top="0.70866141732283472" bottom="0.51181102362204722" header="0" footer="0"/>
  <pageSetup paperSize="9" scale="48" orientation="landscape" r:id="rId1"/>
  <headerFooter alignWithMargins="0">
    <oddFooter>&amp;C&amp;14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56008A-5686-441F-ADE6-B4FDBAF73FF6}">
  <sheetPr codeName="Sheet5"/>
  <dimension ref="A2:IV25"/>
  <sheetViews>
    <sheetView tabSelected="1" showOutlineSymbols="0" view="pageBreakPreview" zoomScale="40" zoomScaleNormal="50" zoomScaleSheetLayoutView="40" workbookViewId="0">
      <selection activeCell="G11" sqref="G11"/>
    </sheetView>
  </sheetViews>
  <sheetFormatPr defaultColWidth="10.6640625" defaultRowHeight="14.25"/>
  <cols>
    <col min="1" max="1" width="6.88671875" style="2" customWidth="1"/>
    <col min="2" max="2" width="24.21875" style="2" customWidth="1"/>
    <col min="3" max="4" width="13.6640625" style="2" customWidth="1"/>
    <col min="5" max="5" width="10.6640625" style="2" customWidth="1"/>
    <col min="6" max="6" width="13.6640625" style="2" customWidth="1"/>
    <col min="7" max="7" width="11.6640625" style="2" customWidth="1"/>
    <col min="8" max="9" width="17.21875" style="2" bestFit="1" customWidth="1"/>
    <col min="10" max="10" width="10.6640625" style="2" customWidth="1"/>
    <col min="11" max="11" width="14.6640625" style="2" customWidth="1"/>
    <col min="12" max="12" width="11.21875" style="2" customWidth="1"/>
    <col min="13" max="13" width="15.44140625" style="2" bestFit="1" customWidth="1"/>
    <col min="14" max="14" width="14.5546875" style="2" customWidth="1"/>
    <col min="15" max="15" width="10.6640625" style="2" customWidth="1"/>
    <col min="16" max="16" width="15.6640625" style="2" customWidth="1"/>
    <col min="17" max="17" width="11.44140625" style="2" customWidth="1"/>
    <col min="18" max="16384" width="10.6640625" style="2"/>
  </cols>
  <sheetData>
    <row r="2" spans="1:256" ht="32.450000000000003" customHeight="1">
      <c r="A2" s="178"/>
      <c r="B2" s="178"/>
      <c r="C2" s="178"/>
      <c r="D2" s="178"/>
      <c r="E2" s="178"/>
      <c r="F2" s="154" t="str">
        <f>'４表 課税数量累計合計'!F2</f>
        <v>令和８年度５月分（2026年５月分）課税状況表</v>
      </c>
      <c r="G2" s="153"/>
      <c r="H2" s="153"/>
      <c r="I2" s="153"/>
      <c r="J2" s="153"/>
      <c r="K2" s="155"/>
      <c r="L2" s="155"/>
      <c r="M2" s="155"/>
      <c r="N2" s="1"/>
      <c r="O2" s="1"/>
      <c r="P2" s="1"/>
      <c r="Q2" s="1"/>
    </row>
    <row r="3" spans="1:256" ht="35.1" customHeight="1" thickBot="1">
      <c r="A3" s="175" t="s">
        <v>68</v>
      </c>
      <c r="B3" s="175"/>
      <c r="C3" s="175"/>
      <c r="D3" s="175"/>
      <c r="E3" s="3"/>
      <c r="F3" s="3"/>
      <c r="G3" s="3"/>
      <c r="H3" s="3"/>
      <c r="I3" s="3"/>
      <c r="J3" s="3"/>
      <c r="K3" s="3"/>
      <c r="L3" s="4"/>
      <c r="M3" s="3"/>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c r="FP3" s="5"/>
      <c r="FQ3" s="5"/>
      <c r="FR3" s="5"/>
      <c r="FS3" s="5"/>
      <c r="FT3" s="5"/>
      <c r="FU3" s="5"/>
      <c r="FV3" s="5"/>
      <c r="FW3" s="5"/>
      <c r="FX3" s="5"/>
      <c r="FY3" s="5"/>
      <c r="FZ3" s="5"/>
      <c r="GA3" s="5"/>
      <c r="GB3" s="5"/>
      <c r="GC3" s="5"/>
      <c r="GD3" s="5"/>
      <c r="GE3" s="5"/>
      <c r="GF3" s="5"/>
      <c r="GG3" s="5"/>
      <c r="GH3" s="5"/>
      <c r="GI3" s="5"/>
      <c r="GJ3" s="5"/>
      <c r="GK3" s="5"/>
      <c r="GL3" s="5"/>
      <c r="GM3" s="5"/>
      <c r="GN3" s="5"/>
      <c r="GO3" s="5"/>
      <c r="GP3" s="5"/>
      <c r="GQ3" s="5"/>
      <c r="GR3" s="5"/>
      <c r="GS3" s="5"/>
      <c r="GT3" s="5"/>
      <c r="GU3" s="5"/>
      <c r="GV3" s="5"/>
      <c r="GW3" s="5"/>
      <c r="GX3" s="5"/>
      <c r="GY3" s="5"/>
      <c r="GZ3" s="5"/>
      <c r="HA3" s="5"/>
      <c r="HB3" s="5"/>
      <c r="HC3" s="5"/>
      <c r="HD3" s="5"/>
      <c r="HE3" s="5"/>
      <c r="HF3" s="5"/>
      <c r="HG3" s="5"/>
      <c r="HH3" s="5"/>
      <c r="HI3" s="5"/>
      <c r="HJ3" s="5"/>
      <c r="HK3" s="5"/>
      <c r="HL3" s="5"/>
      <c r="HM3" s="5"/>
      <c r="HN3" s="5"/>
      <c r="HO3" s="5"/>
      <c r="HP3" s="5"/>
      <c r="HQ3" s="5"/>
      <c r="HR3" s="5"/>
      <c r="HS3" s="5"/>
      <c r="HT3" s="5"/>
      <c r="HU3" s="5"/>
      <c r="HV3" s="5"/>
      <c r="HW3" s="5"/>
      <c r="HX3" s="5"/>
      <c r="HY3" s="5"/>
      <c r="HZ3" s="5"/>
      <c r="IA3" s="5"/>
      <c r="IB3" s="5"/>
      <c r="IC3" s="5"/>
      <c r="ID3" s="5"/>
      <c r="IE3" s="5"/>
      <c r="IF3" s="5"/>
      <c r="IG3" s="5"/>
      <c r="IH3" s="5"/>
      <c r="II3" s="5"/>
      <c r="IJ3" s="5"/>
      <c r="IK3" s="5"/>
      <c r="IL3" s="5"/>
      <c r="IM3" s="5"/>
      <c r="IN3" s="5"/>
      <c r="IO3" s="5"/>
      <c r="IP3" s="5"/>
      <c r="IQ3" s="5"/>
      <c r="IR3" s="5"/>
      <c r="IS3" s="5"/>
      <c r="IT3" s="5"/>
      <c r="IU3" s="5"/>
      <c r="IV3" s="5"/>
    </row>
    <row r="4" spans="1:256" ht="35.1" customHeight="1">
      <c r="A4" s="187"/>
      <c r="B4" s="188"/>
      <c r="C4" s="6" t="s">
        <v>61</v>
      </c>
      <c r="D4" s="7"/>
      <c r="E4" s="7"/>
      <c r="F4" s="7"/>
      <c r="G4" s="7"/>
      <c r="H4" s="6" t="s">
        <v>62</v>
      </c>
      <c r="I4" s="7"/>
      <c r="J4" s="7"/>
      <c r="K4" s="7"/>
      <c r="L4" s="7"/>
      <c r="M4" s="6" t="s">
        <v>63</v>
      </c>
      <c r="N4" s="7"/>
      <c r="O4" s="7"/>
      <c r="P4" s="7"/>
      <c r="Q4" s="8"/>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row>
    <row r="5" spans="1:256" ht="35.1" customHeight="1" thickBot="1">
      <c r="A5" s="189"/>
      <c r="B5" s="190"/>
      <c r="C5" s="9"/>
      <c r="D5" s="32" t="s">
        <v>6</v>
      </c>
      <c r="E5" s="32" t="s">
        <v>64</v>
      </c>
      <c r="F5" s="32" t="s">
        <v>65</v>
      </c>
      <c r="G5" s="32" t="s">
        <v>66</v>
      </c>
      <c r="H5" s="34"/>
      <c r="I5" s="32" t="s">
        <v>9</v>
      </c>
      <c r="J5" s="32" t="s">
        <v>64</v>
      </c>
      <c r="K5" s="32" t="s">
        <v>67</v>
      </c>
      <c r="L5" s="32" t="s">
        <v>66</v>
      </c>
      <c r="M5" s="34"/>
      <c r="N5" s="32" t="s">
        <v>9</v>
      </c>
      <c r="O5" s="32" t="s">
        <v>64</v>
      </c>
      <c r="P5" s="32" t="s">
        <v>67</v>
      </c>
      <c r="Q5" s="33" t="s">
        <v>66</v>
      </c>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row>
    <row r="6" spans="1:256" ht="35.1" customHeight="1">
      <c r="A6" s="12"/>
      <c r="B6" s="13"/>
      <c r="C6" s="14" t="s">
        <v>21</v>
      </c>
      <c r="D6" s="15" t="s">
        <v>21</v>
      </c>
      <c r="E6" s="16" t="s">
        <v>22</v>
      </c>
      <c r="F6" s="15" t="s">
        <v>21</v>
      </c>
      <c r="G6" s="15" t="s">
        <v>22</v>
      </c>
      <c r="H6" s="14" t="s">
        <v>21</v>
      </c>
      <c r="I6" s="15" t="s">
        <v>21</v>
      </c>
      <c r="J6" s="16" t="s">
        <v>22</v>
      </c>
      <c r="K6" s="15" t="s">
        <v>21</v>
      </c>
      <c r="L6" s="15" t="s">
        <v>22</v>
      </c>
      <c r="M6" s="14" t="s">
        <v>21</v>
      </c>
      <c r="N6" s="15" t="s">
        <v>21</v>
      </c>
      <c r="O6" s="16" t="s">
        <v>22</v>
      </c>
      <c r="P6" s="15" t="s">
        <v>21</v>
      </c>
      <c r="Q6" s="17" t="s">
        <v>22</v>
      </c>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row>
    <row r="7" spans="1:256" ht="35.1" customHeight="1">
      <c r="A7" s="183" t="s">
        <v>24</v>
      </c>
      <c r="B7" s="184"/>
      <c r="C7" s="98">
        <v>21510.749228999997</v>
      </c>
      <c r="D7" s="99">
        <v>24192.969515999997</v>
      </c>
      <c r="E7" s="100">
        <v>88.913224210752148</v>
      </c>
      <c r="F7" s="99">
        <v>25061.669093999997</v>
      </c>
      <c r="G7" s="100">
        <v>85.831271446121988</v>
      </c>
      <c r="H7" s="98">
        <v>135030.12409800003</v>
      </c>
      <c r="I7" s="99">
        <v>143221.76191</v>
      </c>
      <c r="J7" s="100">
        <v>94.280451725522298</v>
      </c>
      <c r="K7" s="99">
        <v>146278.16104700003</v>
      </c>
      <c r="L7" s="100">
        <v>92.310515207129285</v>
      </c>
      <c r="M7" s="98">
        <v>53749.009575999997</v>
      </c>
      <c r="N7" s="99">
        <v>57684.603512999995</v>
      </c>
      <c r="O7" s="100">
        <v>93.177392757647965</v>
      </c>
      <c r="P7" s="99">
        <v>59473.056889000007</v>
      </c>
      <c r="Q7" s="101">
        <v>90.375394149180323</v>
      </c>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c r="FP7" s="5"/>
      <c r="FQ7" s="5"/>
      <c r="FR7" s="5"/>
      <c r="FS7" s="5"/>
      <c r="FT7" s="5"/>
      <c r="FU7" s="5"/>
      <c r="FV7" s="5"/>
      <c r="FW7" s="5"/>
      <c r="FX7" s="5"/>
      <c r="FY7" s="5"/>
      <c r="FZ7" s="5"/>
      <c r="GA7" s="5"/>
      <c r="GB7" s="5"/>
      <c r="GC7" s="5"/>
      <c r="GD7" s="5"/>
      <c r="GE7" s="5"/>
      <c r="GF7" s="5"/>
      <c r="GG7" s="5"/>
      <c r="GH7" s="5"/>
      <c r="GI7" s="5"/>
      <c r="GJ7" s="5"/>
      <c r="GK7" s="5"/>
      <c r="GL7" s="5"/>
      <c r="GM7" s="5"/>
      <c r="GN7" s="5"/>
      <c r="GO7" s="5"/>
      <c r="GP7" s="5"/>
      <c r="GQ7" s="5"/>
      <c r="GR7" s="5"/>
      <c r="GS7" s="5"/>
      <c r="GT7" s="5"/>
      <c r="GU7" s="5"/>
      <c r="GV7" s="5"/>
      <c r="GW7" s="5"/>
      <c r="GX7" s="5"/>
      <c r="GY7" s="5"/>
      <c r="GZ7" s="5"/>
      <c r="HA7" s="5"/>
      <c r="HB7" s="5"/>
      <c r="HC7" s="5"/>
      <c r="HD7" s="5"/>
      <c r="HE7" s="5"/>
      <c r="HF7" s="5"/>
      <c r="HG7" s="5"/>
      <c r="HH7" s="5"/>
      <c r="HI7" s="5"/>
      <c r="HJ7" s="5"/>
      <c r="HK7" s="5"/>
      <c r="HL7" s="5"/>
      <c r="HM7" s="5"/>
      <c r="HN7" s="5"/>
      <c r="HO7" s="5"/>
      <c r="HP7" s="5"/>
      <c r="HQ7" s="5"/>
      <c r="HR7" s="5"/>
      <c r="HS7" s="5"/>
      <c r="HT7" s="5"/>
      <c r="HU7" s="5"/>
      <c r="HV7" s="5"/>
      <c r="HW7" s="5"/>
      <c r="HX7" s="5"/>
      <c r="HY7" s="5"/>
      <c r="HZ7" s="5"/>
      <c r="IA7" s="5"/>
      <c r="IB7" s="5"/>
      <c r="IC7" s="5"/>
      <c r="ID7" s="5"/>
      <c r="IE7" s="5"/>
      <c r="IF7" s="5"/>
      <c r="IG7" s="5"/>
      <c r="IH7" s="5"/>
      <c r="II7" s="5"/>
      <c r="IJ7" s="5"/>
      <c r="IK7" s="5"/>
      <c r="IL7" s="5"/>
      <c r="IM7" s="5"/>
      <c r="IN7" s="5"/>
      <c r="IO7" s="5"/>
      <c r="IP7" s="5"/>
      <c r="IQ7" s="5"/>
      <c r="IR7" s="5"/>
      <c r="IS7" s="5"/>
      <c r="IT7" s="5"/>
      <c r="IU7" s="5"/>
      <c r="IV7" s="5"/>
    </row>
    <row r="8" spans="1:256" ht="35.1" customHeight="1">
      <c r="A8" s="183" t="s">
        <v>25</v>
      </c>
      <c r="B8" s="184"/>
      <c r="C8" s="102">
        <v>1301.1294000000003</v>
      </c>
      <c r="D8" s="103">
        <v>1369.3602499999995</v>
      </c>
      <c r="E8" s="104">
        <v>95.017319218956501</v>
      </c>
      <c r="F8" s="103">
        <v>1437.7343999999998</v>
      </c>
      <c r="G8" s="105">
        <v>90.498592785983305</v>
      </c>
      <c r="H8" s="106">
        <v>6899.5413600000047</v>
      </c>
      <c r="I8" s="103">
        <v>7142.756400000002</v>
      </c>
      <c r="J8" s="104">
        <v>96.594941415053754</v>
      </c>
      <c r="K8" s="103">
        <v>7505.8655500000004</v>
      </c>
      <c r="L8" s="107">
        <v>91.921995058917688</v>
      </c>
      <c r="M8" s="102">
        <v>2901.0714500000004</v>
      </c>
      <c r="N8" s="103">
        <v>3235.1088999999993</v>
      </c>
      <c r="O8" s="104">
        <v>89.674614972002985</v>
      </c>
      <c r="P8" s="103">
        <v>3275.0883999999996</v>
      </c>
      <c r="Q8" s="105">
        <v>88.579943368856874</v>
      </c>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row>
    <row r="9" spans="1:256" ht="35.1" customHeight="1">
      <c r="A9" s="183" t="s">
        <v>26</v>
      </c>
      <c r="B9" s="184"/>
      <c r="C9" s="102">
        <v>19498.731330000002</v>
      </c>
      <c r="D9" s="103">
        <v>20414.989581999991</v>
      </c>
      <c r="E9" s="104">
        <v>95.511835809076985</v>
      </c>
      <c r="F9" s="103">
        <v>22499.294559999995</v>
      </c>
      <c r="G9" s="105">
        <v>86.663745292110207</v>
      </c>
      <c r="H9" s="106">
        <v>111964.12777999998</v>
      </c>
      <c r="I9" s="103">
        <v>103575.05699200001</v>
      </c>
      <c r="J9" s="104">
        <v>108.09950873466371</v>
      </c>
      <c r="K9" s="103">
        <v>109534.49486999998</v>
      </c>
      <c r="L9" s="107">
        <v>102.21814407678932</v>
      </c>
      <c r="M9" s="102">
        <v>45917.912300000004</v>
      </c>
      <c r="N9" s="103">
        <v>45927.410941999995</v>
      </c>
      <c r="O9" s="104">
        <v>99.979318141812996</v>
      </c>
      <c r="P9" s="103">
        <v>50312.513489999998</v>
      </c>
      <c r="Q9" s="105">
        <v>91.265391281090629</v>
      </c>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row>
    <row r="10" spans="1:256" ht="35.1" customHeight="1">
      <c r="A10" s="183" t="s">
        <v>27</v>
      </c>
      <c r="B10" s="184"/>
      <c r="C10" s="102">
        <v>25425.373919999991</v>
      </c>
      <c r="D10" s="103">
        <v>24752.366420999999</v>
      </c>
      <c r="E10" s="104">
        <v>102.71896225012655</v>
      </c>
      <c r="F10" s="103">
        <v>25727.290700000005</v>
      </c>
      <c r="G10" s="105">
        <v>98.826472699669026</v>
      </c>
      <c r="H10" s="106">
        <v>139662.59896499998</v>
      </c>
      <c r="I10" s="103">
        <v>135639.591701</v>
      </c>
      <c r="J10" s="104">
        <v>102.96595353432514</v>
      </c>
      <c r="K10" s="103">
        <v>139765.05188500002</v>
      </c>
      <c r="L10" s="107">
        <v>99.92669632456878</v>
      </c>
      <c r="M10" s="102">
        <v>57562.560239999992</v>
      </c>
      <c r="N10" s="103">
        <v>57988.367174999999</v>
      </c>
      <c r="O10" s="104">
        <v>99.26570283706215</v>
      </c>
      <c r="P10" s="103">
        <v>59922.470020000001</v>
      </c>
      <c r="Q10" s="105">
        <v>96.0617281310127</v>
      </c>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row>
    <row r="11" spans="1:256" ht="35.1" customHeight="1">
      <c r="A11" s="183" t="s">
        <v>28</v>
      </c>
      <c r="B11" s="184"/>
      <c r="C11" s="102">
        <v>7247.7674000000006</v>
      </c>
      <c r="D11" s="103">
        <v>6899.4644700000026</v>
      </c>
      <c r="E11" s="104">
        <v>105.04826036157553</v>
      </c>
      <c r="F11" s="103">
        <v>7004.6871799999972</v>
      </c>
      <c r="G11" s="105">
        <v>103.47025090134008</v>
      </c>
      <c r="H11" s="106">
        <v>34629.846039999997</v>
      </c>
      <c r="I11" s="103">
        <v>35908.215879999989</v>
      </c>
      <c r="J11" s="104">
        <v>96.439895971796204</v>
      </c>
      <c r="K11" s="103">
        <v>35928.066829999982</v>
      </c>
      <c r="L11" s="107">
        <v>96.386611068881763</v>
      </c>
      <c r="M11" s="102">
        <v>15869.351640000001</v>
      </c>
      <c r="N11" s="103">
        <v>15351.745660000002</v>
      </c>
      <c r="O11" s="104">
        <v>103.37164249241475</v>
      </c>
      <c r="P11" s="103">
        <v>15581.784669999997</v>
      </c>
      <c r="Q11" s="105">
        <v>101.84553294818446</v>
      </c>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c r="CX11" s="5"/>
      <c r="CY11" s="5"/>
      <c r="CZ11" s="5"/>
      <c r="DA11" s="5"/>
      <c r="DB11" s="5"/>
      <c r="DC11" s="5"/>
      <c r="DD11" s="5"/>
      <c r="DE11" s="5"/>
      <c r="DF11" s="5"/>
      <c r="DG11" s="5"/>
      <c r="DH11" s="5"/>
      <c r="DI11" s="5"/>
      <c r="DJ11" s="5"/>
      <c r="DK11" s="5"/>
      <c r="DL11" s="5"/>
      <c r="DM11" s="5"/>
      <c r="DN11" s="5"/>
      <c r="DO11" s="5"/>
      <c r="DP11" s="5"/>
      <c r="DQ11" s="5"/>
      <c r="DR11" s="5"/>
      <c r="DS11" s="5"/>
      <c r="DT11" s="5"/>
      <c r="DU11" s="5"/>
      <c r="DV11" s="5"/>
      <c r="DW11" s="5"/>
      <c r="DX11" s="5"/>
      <c r="DY11" s="5"/>
      <c r="DZ11" s="5"/>
      <c r="EA11" s="5"/>
      <c r="EB11" s="5"/>
      <c r="EC11" s="5"/>
      <c r="ED11" s="5"/>
      <c r="EE11" s="5"/>
      <c r="EF11" s="5"/>
      <c r="EG11" s="5"/>
      <c r="EH11" s="5"/>
      <c r="EI11" s="5"/>
      <c r="EJ11" s="5"/>
      <c r="EK11" s="5"/>
      <c r="EL11" s="5"/>
      <c r="EM11" s="5"/>
      <c r="EN11" s="5"/>
      <c r="EO11" s="5"/>
      <c r="EP11" s="5"/>
      <c r="EQ11" s="5"/>
      <c r="ER11" s="5"/>
      <c r="ES11" s="5"/>
      <c r="ET11" s="5"/>
      <c r="EU11" s="5"/>
      <c r="EV11" s="5"/>
      <c r="EW11" s="5"/>
      <c r="EX11" s="5"/>
      <c r="EY11" s="5"/>
      <c r="EZ11" s="5"/>
      <c r="FA11" s="5"/>
      <c r="FB11" s="5"/>
      <c r="FC11" s="5"/>
      <c r="FD11" s="5"/>
      <c r="FE11" s="5"/>
      <c r="FF11" s="5"/>
      <c r="FG11" s="5"/>
      <c r="FH11" s="5"/>
      <c r="FI11" s="5"/>
      <c r="FJ11" s="5"/>
      <c r="FK11" s="5"/>
      <c r="FL11" s="5"/>
      <c r="FM11" s="5"/>
      <c r="FN11" s="5"/>
      <c r="FO11" s="5"/>
      <c r="FP11" s="5"/>
      <c r="FQ11" s="5"/>
      <c r="FR11" s="5"/>
      <c r="FS11" s="5"/>
      <c r="FT11" s="5"/>
      <c r="FU11" s="5"/>
      <c r="FV11" s="5"/>
      <c r="FW11" s="5"/>
      <c r="FX11" s="5"/>
      <c r="FY11" s="5"/>
      <c r="FZ11" s="5"/>
      <c r="GA11" s="5"/>
      <c r="GB11" s="5"/>
      <c r="GC11" s="5"/>
      <c r="GD11" s="5"/>
      <c r="GE11" s="5"/>
      <c r="GF11" s="5"/>
      <c r="GG11" s="5"/>
      <c r="GH11" s="5"/>
      <c r="GI11" s="5"/>
      <c r="GJ11" s="5"/>
      <c r="GK11" s="5"/>
      <c r="GL11" s="5"/>
      <c r="GM11" s="5"/>
      <c r="GN11" s="5"/>
      <c r="GO11" s="5"/>
      <c r="GP11" s="5"/>
      <c r="GQ11" s="5"/>
      <c r="GR11" s="5"/>
      <c r="GS11" s="5"/>
      <c r="GT11" s="5"/>
      <c r="GU11" s="5"/>
      <c r="GV11" s="5"/>
      <c r="GW11" s="5"/>
      <c r="GX11" s="5"/>
      <c r="GY11" s="5"/>
      <c r="GZ11" s="5"/>
      <c r="HA11" s="5"/>
      <c r="HB11" s="5"/>
      <c r="HC11" s="5"/>
      <c r="HD11" s="5"/>
      <c r="HE11" s="5"/>
      <c r="HF11" s="5"/>
      <c r="HG11" s="5"/>
      <c r="HH11" s="5"/>
      <c r="HI11" s="5"/>
      <c r="HJ11" s="5"/>
      <c r="HK11" s="5"/>
      <c r="HL11" s="5"/>
      <c r="HM11" s="5"/>
      <c r="HN11" s="5"/>
      <c r="HO11" s="5"/>
      <c r="HP11" s="5"/>
      <c r="HQ11" s="5"/>
      <c r="HR11" s="5"/>
      <c r="HS11" s="5"/>
      <c r="HT11" s="5"/>
      <c r="HU11" s="5"/>
      <c r="HV11" s="5"/>
      <c r="HW11" s="5"/>
      <c r="HX11" s="5"/>
      <c r="HY11" s="5"/>
      <c r="HZ11" s="5"/>
      <c r="IA11" s="5"/>
      <c r="IB11" s="5"/>
      <c r="IC11" s="5"/>
      <c r="ID11" s="5"/>
      <c r="IE11" s="5"/>
      <c r="IF11" s="5"/>
      <c r="IG11" s="5"/>
      <c r="IH11" s="5"/>
      <c r="II11" s="5"/>
      <c r="IJ11" s="5"/>
      <c r="IK11" s="5"/>
      <c r="IL11" s="5"/>
      <c r="IM11" s="5"/>
      <c r="IN11" s="5"/>
      <c r="IO11" s="5"/>
      <c r="IP11" s="5"/>
      <c r="IQ11" s="5"/>
      <c r="IR11" s="5"/>
      <c r="IS11" s="5"/>
      <c r="IT11" s="5"/>
      <c r="IU11" s="5"/>
      <c r="IV11" s="5"/>
    </row>
    <row r="12" spans="1:256" ht="35.1" customHeight="1">
      <c r="A12" s="183" t="s">
        <v>29</v>
      </c>
      <c r="B12" s="184"/>
      <c r="C12" s="102">
        <v>180788.50643100005</v>
      </c>
      <c r="D12" s="103">
        <v>173207.88994599992</v>
      </c>
      <c r="E12" s="104">
        <v>104.37659998477176</v>
      </c>
      <c r="F12" s="103">
        <v>196689.6216150001</v>
      </c>
      <c r="G12" s="105">
        <v>91.915630802765563</v>
      </c>
      <c r="H12" s="106">
        <v>1196202.2894769998</v>
      </c>
      <c r="I12" s="103">
        <v>869751.92088999937</v>
      </c>
      <c r="J12" s="104">
        <v>137.53373355622492</v>
      </c>
      <c r="K12" s="103">
        <v>871538.95359099994</v>
      </c>
      <c r="L12" s="107">
        <v>137.25172977619536</v>
      </c>
      <c r="M12" s="102">
        <v>394816.57640100003</v>
      </c>
      <c r="N12" s="103">
        <v>340209.12472999992</v>
      </c>
      <c r="O12" s="104">
        <v>116.05114257718343</v>
      </c>
      <c r="P12" s="103">
        <v>404128.61594200006</v>
      </c>
      <c r="Q12" s="105">
        <v>97.695773282648091</v>
      </c>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c r="CZ12" s="5"/>
      <c r="DA12" s="5"/>
      <c r="DB12" s="5"/>
      <c r="DC12" s="5"/>
      <c r="DD12" s="5"/>
      <c r="DE12" s="5"/>
      <c r="DF12" s="5"/>
      <c r="DG12" s="5"/>
      <c r="DH12" s="5"/>
      <c r="DI12" s="5"/>
      <c r="DJ12" s="5"/>
      <c r="DK12" s="5"/>
      <c r="DL12" s="5"/>
      <c r="DM12" s="5"/>
      <c r="DN12" s="5"/>
      <c r="DO12" s="5"/>
      <c r="DP12" s="5"/>
      <c r="DQ12" s="5"/>
      <c r="DR12" s="5"/>
      <c r="DS12" s="5"/>
      <c r="DT12" s="5"/>
      <c r="DU12" s="5"/>
      <c r="DV12" s="5"/>
      <c r="DW12" s="5"/>
      <c r="DX12" s="5"/>
      <c r="DY12" s="5"/>
      <c r="DZ12" s="5"/>
      <c r="EA12" s="5"/>
      <c r="EB12" s="5"/>
      <c r="EC12" s="5"/>
      <c r="ED12" s="5"/>
      <c r="EE12" s="5"/>
      <c r="EF12" s="5"/>
      <c r="EG12" s="5"/>
      <c r="EH12" s="5"/>
      <c r="EI12" s="5"/>
      <c r="EJ12" s="5"/>
      <c r="EK12" s="5"/>
      <c r="EL12" s="5"/>
      <c r="EM12" s="5"/>
      <c r="EN12" s="5"/>
      <c r="EO12" s="5"/>
      <c r="EP12" s="5"/>
      <c r="EQ12" s="5"/>
      <c r="ER12" s="5"/>
      <c r="ES12" s="5"/>
      <c r="ET12" s="5"/>
      <c r="EU12" s="5"/>
      <c r="EV12" s="5"/>
      <c r="EW12" s="5"/>
      <c r="EX12" s="5"/>
      <c r="EY12" s="5"/>
      <c r="EZ12" s="5"/>
      <c r="FA12" s="5"/>
      <c r="FB12" s="5"/>
      <c r="FC12" s="5"/>
      <c r="FD12" s="5"/>
      <c r="FE12" s="5"/>
      <c r="FF12" s="5"/>
      <c r="FG12" s="5"/>
      <c r="FH12" s="5"/>
      <c r="FI12" s="5"/>
      <c r="FJ12" s="5"/>
      <c r="FK12" s="5"/>
      <c r="FL12" s="5"/>
      <c r="FM12" s="5"/>
      <c r="FN12" s="5"/>
      <c r="FO12" s="5"/>
      <c r="FP12" s="5"/>
      <c r="FQ12" s="5"/>
      <c r="FR12" s="5"/>
      <c r="FS12" s="5"/>
      <c r="FT12" s="5"/>
      <c r="FU12" s="5"/>
      <c r="FV12" s="5"/>
      <c r="FW12" s="5"/>
      <c r="FX12" s="5"/>
      <c r="FY12" s="5"/>
      <c r="FZ12" s="5"/>
      <c r="GA12" s="5"/>
      <c r="GB12" s="5"/>
      <c r="GC12" s="5"/>
      <c r="GD12" s="5"/>
      <c r="GE12" s="5"/>
      <c r="GF12" s="5"/>
      <c r="GG12" s="5"/>
      <c r="GH12" s="5"/>
      <c r="GI12" s="5"/>
      <c r="GJ12" s="5"/>
      <c r="GK12" s="5"/>
      <c r="GL12" s="5"/>
      <c r="GM12" s="5"/>
      <c r="GN12" s="5"/>
      <c r="GO12" s="5"/>
      <c r="GP12" s="5"/>
      <c r="GQ12" s="5"/>
      <c r="GR12" s="5"/>
      <c r="GS12" s="5"/>
      <c r="GT12" s="5"/>
      <c r="GU12" s="5"/>
      <c r="GV12" s="5"/>
      <c r="GW12" s="5"/>
      <c r="GX12" s="5"/>
      <c r="GY12" s="5"/>
      <c r="GZ12" s="5"/>
      <c r="HA12" s="5"/>
      <c r="HB12" s="5"/>
      <c r="HC12" s="5"/>
      <c r="HD12" s="5"/>
      <c r="HE12" s="5"/>
      <c r="HF12" s="5"/>
      <c r="HG12" s="5"/>
      <c r="HH12" s="5"/>
      <c r="HI12" s="5"/>
      <c r="HJ12" s="5"/>
      <c r="HK12" s="5"/>
      <c r="HL12" s="5"/>
      <c r="HM12" s="5"/>
      <c r="HN12" s="5"/>
      <c r="HO12" s="5"/>
      <c r="HP12" s="5"/>
      <c r="HQ12" s="5"/>
      <c r="HR12" s="5"/>
      <c r="HS12" s="5"/>
      <c r="HT12" s="5"/>
      <c r="HU12" s="5"/>
      <c r="HV12" s="5"/>
      <c r="HW12" s="5"/>
      <c r="HX12" s="5"/>
      <c r="HY12" s="5"/>
      <c r="HZ12" s="5"/>
      <c r="IA12" s="5"/>
      <c r="IB12" s="5"/>
      <c r="IC12" s="5"/>
      <c r="ID12" s="5"/>
      <c r="IE12" s="5"/>
      <c r="IF12" s="5"/>
      <c r="IG12" s="5"/>
      <c r="IH12" s="5"/>
      <c r="II12" s="5"/>
      <c r="IJ12" s="5"/>
      <c r="IK12" s="5"/>
      <c r="IL12" s="5"/>
      <c r="IM12" s="5"/>
      <c r="IN12" s="5"/>
      <c r="IO12" s="5"/>
      <c r="IP12" s="5"/>
      <c r="IQ12" s="5"/>
      <c r="IR12" s="5"/>
      <c r="IS12" s="5"/>
      <c r="IT12" s="5"/>
      <c r="IU12" s="5"/>
      <c r="IV12" s="5"/>
    </row>
    <row r="13" spans="1:256" ht="35.1" customHeight="1">
      <c r="A13" s="183" t="s">
        <v>30</v>
      </c>
      <c r="B13" s="184"/>
      <c r="C13" s="102">
        <v>5901.9738449999986</v>
      </c>
      <c r="D13" s="103">
        <v>7313.6259110000028</v>
      </c>
      <c r="E13" s="104">
        <v>80.698328254979245</v>
      </c>
      <c r="F13" s="103">
        <v>6925.4116550000017</v>
      </c>
      <c r="G13" s="105">
        <v>85.221993132190164</v>
      </c>
      <c r="H13" s="106">
        <v>38290.204387999998</v>
      </c>
      <c r="I13" s="103">
        <v>40288.221890999965</v>
      </c>
      <c r="J13" s="104">
        <v>95.040690779539446</v>
      </c>
      <c r="K13" s="103">
        <v>39685.123184999997</v>
      </c>
      <c r="L13" s="107">
        <v>96.485033470861836</v>
      </c>
      <c r="M13" s="102">
        <v>15162.188093000001</v>
      </c>
      <c r="N13" s="103">
        <v>16910.391896000001</v>
      </c>
      <c r="O13" s="104">
        <v>89.661955714855296</v>
      </c>
      <c r="P13" s="103">
        <v>16932.173875</v>
      </c>
      <c r="Q13" s="105">
        <v>89.546612295227206</v>
      </c>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c r="CX13" s="5"/>
      <c r="CY13" s="5"/>
      <c r="CZ13" s="5"/>
      <c r="DA13" s="5"/>
      <c r="DB13" s="5"/>
      <c r="DC13" s="5"/>
      <c r="DD13" s="5"/>
      <c r="DE13" s="5"/>
      <c r="DF13" s="5"/>
      <c r="DG13" s="5"/>
      <c r="DH13" s="5"/>
      <c r="DI13" s="5"/>
      <c r="DJ13" s="5"/>
      <c r="DK13" s="5"/>
      <c r="DL13" s="5"/>
      <c r="DM13" s="5"/>
      <c r="DN13" s="5"/>
      <c r="DO13" s="5"/>
      <c r="DP13" s="5"/>
      <c r="DQ13" s="5"/>
      <c r="DR13" s="5"/>
      <c r="DS13" s="5"/>
      <c r="DT13" s="5"/>
      <c r="DU13" s="5"/>
      <c r="DV13" s="5"/>
      <c r="DW13" s="5"/>
      <c r="DX13" s="5"/>
      <c r="DY13" s="5"/>
      <c r="DZ13" s="5"/>
      <c r="EA13" s="5"/>
      <c r="EB13" s="5"/>
      <c r="EC13" s="5"/>
      <c r="ED13" s="5"/>
      <c r="EE13" s="5"/>
      <c r="EF13" s="5"/>
      <c r="EG13" s="5"/>
      <c r="EH13" s="5"/>
      <c r="EI13" s="5"/>
      <c r="EJ13" s="5"/>
      <c r="EK13" s="5"/>
      <c r="EL13" s="5"/>
      <c r="EM13" s="5"/>
      <c r="EN13" s="5"/>
      <c r="EO13" s="5"/>
      <c r="EP13" s="5"/>
      <c r="EQ13" s="5"/>
      <c r="ER13" s="5"/>
      <c r="ES13" s="5"/>
      <c r="ET13" s="5"/>
      <c r="EU13" s="5"/>
      <c r="EV13" s="5"/>
      <c r="EW13" s="5"/>
      <c r="EX13" s="5"/>
      <c r="EY13" s="5"/>
      <c r="EZ13" s="5"/>
      <c r="FA13" s="5"/>
      <c r="FB13" s="5"/>
      <c r="FC13" s="5"/>
      <c r="FD13" s="5"/>
      <c r="FE13" s="5"/>
      <c r="FF13" s="5"/>
      <c r="FG13" s="5"/>
      <c r="FH13" s="5"/>
      <c r="FI13" s="5"/>
      <c r="FJ13" s="5"/>
      <c r="FK13" s="5"/>
      <c r="FL13" s="5"/>
      <c r="FM13" s="5"/>
      <c r="FN13" s="5"/>
      <c r="FO13" s="5"/>
      <c r="FP13" s="5"/>
      <c r="FQ13" s="5"/>
      <c r="FR13" s="5"/>
      <c r="FS13" s="5"/>
      <c r="FT13" s="5"/>
      <c r="FU13" s="5"/>
      <c r="FV13" s="5"/>
      <c r="FW13" s="5"/>
      <c r="FX13" s="5"/>
      <c r="FY13" s="5"/>
      <c r="FZ13" s="5"/>
      <c r="GA13" s="5"/>
      <c r="GB13" s="5"/>
      <c r="GC13" s="5"/>
      <c r="GD13" s="5"/>
      <c r="GE13" s="5"/>
      <c r="GF13" s="5"/>
      <c r="GG13" s="5"/>
      <c r="GH13" s="5"/>
      <c r="GI13" s="5"/>
      <c r="GJ13" s="5"/>
      <c r="GK13" s="5"/>
      <c r="GL13" s="5"/>
      <c r="GM13" s="5"/>
      <c r="GN13" s="5"/>
      <c r="GO13" s="5"/>
      <c r="GP13" s="5"/>
      <c r="GQ13" s="5"/>
      <c r="GR13" s="5"/>
      <c r="GS13" s="5"/>
      <c r="GT13" s="5"/>
      <c r="GU13" s="5"/>
      <c r="GV13" s="5"/>
      <c r="GW13" s="5"/>
      <c r="GX13" s="5"/>
      <c r="GY13" s="5"/>
      <c r="GZ13" s="5"/>
      <c r="HA13" s="5"/>
      <c r="HB13" s="5"/>
      <c r="HC13" s="5"/>
      <c r="HD13" s="5"/>
      <c r="HE13" s="5"/>
      <c r="HF13" s="5"/>
      <c r="HG13" s="5"/>
      <c r="HH13" s="5"/>
      <c r="HI13" s="5"/>
      <c r="HJ13" s="5"/>
      <c r="HK13" s="5"/>
      <c r="HL13" s="5"/>
      <c r="HM13" s="5"/>
      <c r="HN13" s="5"/>
      <c r="HO13" s="5"/>
      <c r="HP13" s="5"/>
      <c r="HQ13" s="5"/>
      <c r="HR13" s="5"/>
      <c r="HS13" s="5"/>
      <c r="HT13" s="5"/>
      <c r="HU13" s="5"/>
      <c r="HV13" s="5"/>
      <c r="HW13" s="5"/>
      <c r="HX13" s="5"/>
      <c r="HY13" s="5"/>
      <c r="HZ13" s="5"/>
      <c r="IA13" s="5"/>
      <c r="IB13" s="5"/>
      <c r="IC13" s="5"/>
      <c r="ID13" s="5"/>
      <c r="IE13" s="5"/>
      <c r="IF13" s="5"/>
      <c r="IG13" s="5"/>
      <c r="IH13" s="5"/>
      <c r="II13" s="5"/>
      <c r="IJ13" s="5"/>
      <c r="IK13" s="5"/>
      <c r="IL13" s="5"/>
      <c r="IM13" s="5"/>
      <c r="IN13" s="5"/>
      <c r="IO13" s="5"/>
      <c r="IP13" s="5"/>
      <c r="IQ13" s="5"/>
      <c r="IR13" s="5"/>
      <c r="IS13" s="5"/>
      <c r="IT13" s="5"/>
      <c r="IU13" s="5"/>
      <c r="IV13" s="5"/>
    </row>
    <row r="14" spans="1:256" ht="35.1" customHeight="1">
      <c r="A14" s="183" t="s">
        <v>31</v>
      </c>
      <c r="B14" s="184"/>
      <c r="C14" s="102">
        <v>634.43547999999987</v>
      </c>
      <c r="D14" s="103">
        <v>609.63367000000017</v>
      </c>
      <c r="E14" s="104">
        <v>104.06831368090278</v>
      </c>
      <c r="F14" s="103">
        <v>627.77832999999998</v>
      </c>
      <c r="G14" s="105">
        <v>101.06043004064824</v>
      </c>
      <c r="H14" s="106">
        <v>4126.9278710000008</v>
      </c>
      <c r="I14" s="103">
        <v>3510.4207399999959</v>
      </c>
      <c r="J14" s="104">
        <v>117.56220056402714</v>
      </c>
      <c r="K14" s="103">
        <v>2972.3039250000006</v>
      </c>
      <c r="L14" s="107">
        <v>138.84609296810049</v>
      </c>
      <c r="M14" s="102">
        <v>1924.9663500000001</v>
      </c>
      <c r="N14" s="103">
        <v>1553.5660300000002</v>
      </c>
      <c r="O14" s="104">
        <v>123.90631056730817</v>
      </c>
      <c r="P14" s="103">
        <v>1227.05276</v>
      </c>
      <c r="Q14" s="105">
        <v>156.87722751220576</v>
      </c>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c r="CW14" s="5"/>
      <c r="CX14" s="5"/>
      <c r="CY14" s="5"/>
      <c r="CZ14" s="5"/>
      <c r="DA14" s="5"/>
      <c r="DB14" s="5"/>
      <c r="DC14" s="5"/>
      <c r="DD14" s="5"/>
      <c r="DE14" s="5"/>
      <c r="DF14" s="5"/>
      <c r="DG14" s="5"/>
      <c r="DH14" s="5"/>
      <c r="DI14" s="5"/>
      <c r="DJ14" s="5"/>
      <c r="DK14" s="5"/>
      <c r="DL14" s="5"/>
      <c r="DM14" s="5"/>
      <c r="DN14" s="5"/>
      <c r="DO14" s="5"/>
      <c r="DP14" s="5"/>
      <c r="DQ14" s="5"/>
      <c r="DR14" s="5"/>
      <c r="DS14" s="5"/>
      <c r="DT14" s="5"/>
      <c r="DU14" s="5"/>
      <c r="DV14" s="5"/>
      <c r="DW14" s="5"/>
      <c r="DX14" s="5"/>
      <c r="DY14" s="5"/>
      <c r="DZ14" s="5"/>
      <c r="EA14" s="5"/>
      <c r="EB14" s="5"/>
      <c r="EC14" s="5"/>
      <c r="ED14" s="5"/>
      <c r="EE14" s="5"/>
      <c r="EF14" s="5"/>
      <c r="EG14" s="5"/>
      <c r="EH14" s="5"/>
      <c r="EI14" s="5"/>
      <c r="EJ14" s="5"/>
      <c r="EK14" s="5"/>
      <c r="EL14" s="5"/>
      <c r="EM14" s="5"/>
      <c r="EN14" s="5"/>
      <c r="EO14" s="5"/>
      <c r="EP14" s="5"/>
      <c r="EQ14" s="5"/>
      <c r="ER14" s="5"/>
      <c r="ES14" s="5"/>
      <c r="ET14" s="5"/>
      <c r="EU14" s="5"/>
      <c r="EV14" s="5"/>
      <c r="EW14" s="5"/>
      <c r="EX14" s="5"/>
      <c r="EY14" s="5"/>
      <c r="EZ14" s="5"/>
      <c r="FA14" s="5"/>
      <c r="FB14" s="5"/>
      <c r="FC14" s="5"/>
      <c r="FD14" s="5"/>
      <c r="FE14" s="5"/>
      <c r="FF14" s="5"/>
      <c r="FG14" s="5"/>
      <c r="FH14" s="5"/>
      <c r="FI14" s="5"/>
      <c r="FJ14" s="5"/>
      <c r="FK14" s="5"/>
      <c r="FL14" s="5"/>
      <c r="FM14" s="5"/>
      <c r="FN14" s="5"/>
      <c r="FO14" s="5"/>
      <c r="FP14" s="5"/>
      <c r="FQ14" s="5"/>
      <c r="FR14" s="5"/>
      <c r="FS14" s="5"/>
      <c r="FT14" s="5"/>
      <c r="FU14" s="5"/>
      <c r="FV14" s="5"/>
      <c r="FW14" s="5"/>
      <c r="FX14" s="5"/>
      <c r="FY14" s="5"/>
      <c r="FZ14" s="5"/>
      <c r="GA14" s="5"/>
      <c r="GB14" s="5"/>
      <c r="GC14" s="5"/>
      <c r="GD14" s="5"/>
      <c r="GE14" s="5"/>
      <c r="GF14" s="5"/>
      <c r="GG14" s="5"/>
      <c r="GH14" s="5"/>
      <c r="GI14" s="5"/>
      <c r="GJ14" s="5"/>
      <c r="GK14" s="5"/>
      <c r="GL14" s="5"/>
      <c r="GM14" s="5"/>
      <c r="GN14" s="5"/>
      <c r="GO14" s="5"/>
      <c r="GP14" s="5"/>
      <c r="GQ14" s="5"/>
      <c r="GR14" s="5"/>
      <c r="GS14" s="5"/>
      <c r="GT14" s="5"/>
      <c r="GU14" s="5"/>
      <c r="GV14" s="5"/>
      <c r="GW14" s="5"/>
      <c r="GX14" s="5"/>
      <c r="GY14" s="5"/>
      <c r="GZ14" s="5"/>
      <c r="HA14" s="5"/>
      <c r="HB14" s="5"/>
      <c r="HC14" s="5"/>
      <c r="HD14" s="5"/>
      <c r="HE14" s="5"/>
      <c r="HF14" s="5"/>
      <c r="HG14" s="5"/>
      <c r="HH14" s="5"/>
      <c r="HI14" s="5"/>
      <c r="HJ14" s="5"/>
      <c r="HK14" s="5"/>
      <c r="HL14" s="5"/>
      <c r="HM14" s="5"/>
      <c r="HN14" s="5"/>
      <c r="HO14" s="5"/>
      <c r="HP14" s="5"/>
      <c r="HQ14" s="5"/>
      <c r="HR14" s="5"/>
      <c r="HS14" s="5"/>
      <c r="HT14" s="5"/>
      <c r="HU14" s="5"/>
      <c r="HV14" s="5"/>
      <c r="HW14" s="5"/>
      <c r="HX14" s="5"/>
      <c r="HY14" s="5"/>
      <c r="HZ14" s="5"/>
      <c r="IA14" s="5"/>
      <c r="IB14" s="5"/>
      <c r="IC14" s="5"/>
      <c r="ID14" s="5"/>
      <c r="IE14" s="5"/>
      <c r="IF14" s="5"/>
      <c r="IG14" s="5"/>
      <c r="IH14" s="5"/>
      <c r="II14" s="5"/>
      <c r="IJ14" s="5"/>
      <c r="IK14" s="5"/>
      <c r="IL14" s="5"/>
      <c r="IM14" s="5"/>
      <c r="IN14" s="5"/>
      <c r="IO14" s="5"/>
      <c r="IP14" s="5"/>
      <c r="IQ14" s="5"/>
      <c r="IR14" s="5"/>
      <c r="IS14" s="5"/>
      <c r="IT14" s="5"/>
      <c r="IU14" s="5"/>
      <c r="IV14" s="5"/>
    </row>
    <row r="15" spans="1:256" ht="35.1" customHeight="1">
      <c r="A15" s="183" t="s">
        <v>32</v>
      </c>
      <c r="B15" s="184"/>
      <c r="C15" s="102">
        <v>14787.236430000004</v>
      </c>
      <c r="D15" s="103">
        <v>15057.045409999999</v>
      </c>
      <c r="E15" s="104">
        <v>98.208088156386879</v>
      </c>
      <c r="F15" s="103">
        <v>14099.136070000002</v>
      </c>
      <c r="G15" s="105">
        <v>104.88044342989309</v>
      </c>
      <c r="H15" s="106">
        <v>85996.914581000005</v>
      </c>
      <c r="I15" s="103">
        <v>67160.147317999988</v>
      </c>
      <c r="J15" s="104">
        <v>128.0475371410501</v>
      </c>
      <c r="K15" s="103">
        <v>68610.096699999995</v>
      </c>
      <c r="L15" s="107">
        <v>125.34148575394737</v>
      </c>
      <c r="M15" s="102">
        <v>30452.922721000003</v>
      </c>
      <c r="N15" s="103">
        <v>29900.043539999999</v>
      </c>
      <c r="O15" s="104">
        <v>101.84909155821251</v>
      </c>
      <c r="P15" s="103">
        <v>26804.295030000001</v>
      </c>
      <c r="Q15" s="105">
        <v>113.61210092232</v>
      </c>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c r="CW15" s="5"/>
      <c r="CX15" s="5"/>
      <c r="CY15" s="5"/>
      <c r="CZ15" s="5"/>
      <c r="DA15" s="5"/>
      <c r="DB15" s="5"/>
      <c r="DC15" s="5"/>
      <c r="DD15" s="5"/>
      <c r="DE15" s="5"/>
      <c r="DF15" s="5"/>
      <c r="DG15" s="5"/>
      <c r="DH15" s="5"/>
      <c r="DI15" s="5"/>
      <c r="DJ15" s="5"/>
      <c r="DK15" s="5"/>
      <c r="DL15" s="5"/>
      <c r="DM15" s="5"/>
      <c r="DN15" s="5"/>
      <c r="DO15" s="5"/>
      <c r="DP15" s="5"/>
      <c r="DQ15" s="5"/>
      <c r="DR15" s="5"/>
      <c r="DS15" s="5"/>
      <c r="DT15" s="5"/>
      <c r="DU15" s="5"/>
      <c r="DV15" s="5"/>
      <c r="DW15" s="5"/>
      <c r="DX15" s="5"/>
      <c r="DY15" s="5"/>
      <c r="DZ15" s="5"/>
      <c r="EA15" s="5"/>
      <c r="EB15" s="5"/>
      <c r="EC15" s="5"/>
      <c r="ED15" s="5"/>
      <c r="EE15" s="5"/>
      <c r="EF15" s="5"/>
      <c r="EG15" s="5"/>
      <c r="EH15" s="5"/>
      <c r="EI15" s="5"/>
      <c r="EJ15" s="5"/>
      <c r="EK15" s="5"/>
      <c r="EL15" s="5"/>
      <c r="EM15" s="5"/>
      <c r="EN15" s="5"/>
      <c r="EO15" s="5"/>
      <c r="EP15" s="5"/>
      <c r="EQ15" s="5"/>
      <c r="ER15" s="5"/>
      <c r="ES15" s="5"/>
      <c r="ET15" s="5"/>
      <c r="EU15" s="5"/>
      <c r="EV15" s="5"/>
      <c r="EW15" s="5"/>
      <c r="EX15" s="5"/>
      <c r="EY15" s="5"/>
      <c r="EZ15" s="5"/>
      <c r="FA15" s="5"/>
      <c r="FB15" s="5"/>
      <c r="FC15" s="5"/>
      <c r="FD15" s="5"/>
      <c r="FE15" s="5"/>
      <c r="FF15" s="5"/>
      <c r="FG15" s="5"/>
      <c r="FH15" s="5"/>
      <c r="FI15" s="5"/>
      <c r="FJ15" s="5"/>
      <c r="FK15" s="5"/>
      <c r="FL15" s="5"/>
      <c r="FM15" s="5"/>
      <c r="FN15" s="5"/>
      <c r="FO15" s="5"/>
      <c r="FP15" s="5"/>
      <c r="FQ15" s="5"/>
      <c r="FR15" s="5"/>
      <c r="FS15" s="5"/>
      <c r="FT15" s="5"/>
      <c r="FU15" s="5"/>
      <c r="FV15" s="5"/>
      <c r="FW15" s="5"/>
      <c r="FX15" s="5"/>
      <c r="FY15" s="5"/>
      <c r="FZ15" s="5"/>
      <c r="GA15" s="5"/>
      <c r="GB15" s="5"/>
      <c r="GC15" s="5"/>
      <c r="GD15" s="5"/>
      <c r="GE15" s="5"/>
      <c r="GF15" s="5"/>
      <c r="GG15" s="5"/>
      <c r="GH15" s="5"/>
      <c r="GI15" s="5"/>
      <c r="GJ15" s="5"/>
      <c r="GK15" s="5"/>
      <c r="GL15" s="5"/>
      <c r="GM15" s="5"/>
      <c r="GN15" s="5"/>
      <c r="GO15" s="5"/>
      <c r="GP15" s="5"/>
      <c r="GQ15" s="5"/>
      <c r="GR15" s="5"/>
      <c r="GS15" s="5"/>
      <c r="GT15" s="5"/>
      <c r="GU15" s="5"/>
      <c r="GV15" s="5"/>
      <c r="GW15" s="5"/>
      <c r="GX15" s="5"/>
      <c r="GY15" s="5"/>
      <c r="GZ15" s="5"/>
      <c r="HA15" s="5"/>
      <c r="HB15" s="5"/>
      <c r="HC15" s="5"/>
      <c r="HD15" s="5"/>
      <c r="HE15" s="5"/>
      <c r="HF15" s="5"/>
      <c r="HG15" s="5"/>
      <c r="HH15" s="5"/>
      <c r="HI15" s="5"/>
      <c r="HJ15" s="5"/>
      <c r="HK15" s="5"/>
      <c r="HL15" s="5"/>
      <c r="HM15" s="5"/>
      <c r="HN15" s="5"/>
      <c r="HO15" s="5"/>
      <c r="HP15" s="5"/>
      <c r="HQ15" s="5"/>
      <c r="HR15" s="5"/>
      <c r="HS15" s="5"/>
      <c r="HT15" s="5"/>
      <c r="HU15" s="5"/>
      <c r="HV15" s="5"/>
      <c r="HW15" s="5"/>
      <c r="HX15" s="5"/>
      <c r="HY15" s="5"/>
      <c r="HZ15" s="5"/>
      <c r="IA15" s="5"/>
      <c r="IB15" s="5"/>
      <c r="IC15" s="5"/>
      <c r="ID15" s="5"/>
      <c r="IE15" s="5"/>
      <c r="IF15" s="5"/>
      <c r="IG15" s="5"/>
      <c r="IH15" s="5"/>
      <c r="II15" s="5"/>
      <c r="IJ15" s="5"/>
      <c r="IK15" s="5"/>
      <c r="IL15" s="5"/>
      <c r="IM15" s="5"/>
      <c r="IN15" s="5"/>
      <c r="IO15" s="5"/>
      <c r="IP15" s="5"/>
      <c r="IQ15" s="5"/>
      <c r="IR15" s="5"/>
      <c r="IS15" s="5"/>
      <c r="IT15" s="5"/>
      <c r="IU15" s="5"/>
      <c r="IV15" s="5"/>
    </row>
    <row r="16" spans="1:256" ht="35.1" customHeight="1">
      <c r="A16" s="183" t="s">
        <v>33</v>
      </c>
      <c r="B16" s="184"/>
      <c r="C16" s="102">
        <v>205.36635000000007</v>
      </c>
      <c r="D16" s="103">
        <v>264.01990999999987</v>
      </c>
      <c r="E16" s="104">
        <v>77.784417849396348</v>
      </c>
      <c r="F16" s="103">
        <v>326.15478000000007</v>
      </c>
      <c r="G16" s="105">
        <v>62.965917592868024</v>
      </c>
      <c r="H16" s="106">
        <v>1112.4099699999992</v>
      </c>
      <c r="I16" s="103">
        <v>1143.7396099999992</v>
      </c>
      <c r="J16" s="104">
        <v>97.260771619162512</v>
      </c>
      <c r="K16" s="103">
        <v>1368.5869300000002</v>
      </c>
      <c r="L16" s="107">
        <v>81.281645002995845</v>
      </c>
      <c r="M16" s="102">
        <v>505.63783000000006</v>
      </c>
      <c r="N16" s="103">
        <v>577.93276999999989</v>
      </c>
      <c r="O16" s="104">
        <v>87.490769903911172</v>
      </c>
      <c r="P16" s="103">
        <v>718.50456000000008</v>
      </c>
      <c r="Q16" s="105">
        <v>70.37364244424559</v>
      </c>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c r="CW16" s="5"/>
      <c r="CX16" s="5"/>
      <c r="CY16" s="5"/>
      <c r="CZ16" s="5"/>
      <c r="DA16" s="5"/>
      <c r="DB16" s="5"/>
      <c r="DC16" s="5"/>
      <c r="DD16" s="5"/>
      <c r="DE16" s="5"/>
      <c r="DF16" s="5"/>
      <c r="DG16" s="5"/>
      <c r="DH16" s="5"/>
      <c r="DI16" s="5"/>
      <c r="DJ16" s="5"/>
      <c r="DK16" s="5"/>
      <c r="DL16" s="5"/>
      <c r="DM16" s="5"/>
      <c r="DN16" s="5"/>
      <c r="DO16" s="5"/>
      <c r="DP16" s="5"/>
      <c r="DQ16" s="5"/>
      <c r="DR16" s="5"/>
      <c r="DS16" s="5"/>
      <c r="DT16" s="5"/>
      <c r="DU16" s="5"/>
      <c r="DV16" s="5"/>
      <c r="DW16" s="5"/>
      <c r="DX16" s="5"/>
      <c r="DY16" s="5"/>
      <c r="DZ16" s="5"/>
      <c r="EA16" s="5"/>
      <c r="EB16" s="5"/>
      <c r="EC16" s="5"/>
      <c r="ED16" s="5"/>
      <c r="EE16" s="5"/>
      <c r="EF16" s="5"/>
      <c r="EG16" s="5"/>
      <c r="EH16" s="5"/>
      <c r="EI16" s="5"/>
      <c r="EJ16" s="5"/>
      <c r="EK16" s="5"/>
      <c r="EL16" s="5"/>
      <c r="EM16" s="5"/>
      <c r="EN16" s="5"/>
      <c r="EO16" s="5"/>
      <c r="EP16" s="5"/>
      <c r="EQ16" s="5"/>
      <c r="ER16" s="5"/>
      <c r="ES16" s="5"/>
      <c r="ET16" s="5"/>
      <c r="EU16" s="5"/>
      <c r="EV16" s="5"/>
      <c r="EW16" s="5"/>
      <c r="EX16" s="5"/>
      <c r="EY16" s="5"/>
      <c r="EZ16" s="5"/>
      <c r="FA16" s="5"/>
      <c r="FB16" s="5"/>
      <c r="FC16" s="5"/>
      <c r="FD16" s="5"/>
      <c r="FE16" s="5"/>
      <c r="FF16" s="5"/>
      <c r="FG16" s="5"/>
      <c r="FH16" s="5"/>
      <c r="FI16" s="5"/>
      <c r="FJ16" s="5"/>
      <c r="FK16" s="5"/>
      <c r="FL16" s="5"/>
      <c r="FM16" s="5"/>
      <c r="FN16" s="5"/>
      <c r="FO16" s="5"/>
      <c r="FP16" s="5"/>
      <c r="FQ16" s="5"/>
      <c r="FR16" s="5"/>
      <c r="FS16" s="5"/>
      <c r="FT16" s="5"/>
      <c r="FU16" s="5"/>
      <c r="FV16" s="5"/>
      <c r="FW16" s="5"/>
      <c r="FX16" s="5"/>
      <c r="FY16" s="5"/>
      <c r="FZ16" s="5"/>
      <c r="GA16" s="5"/>
      <c r="GB16" s="5"/>
      <c r="GC16" s="5"/>
      <c r="GD16" s="5"/>
      <c r="GE16" s="5"/>
      <c r="GF16" s="5"/>
      <c r="GG16" s="5"/>
      <c r="GH16" s="5"/>
      <c r="GI16" s="5"/>
      <c r="GJ16" s="5"/>
      <c r="GK16" s="5"/>
      <c r="GL16" s="5"/>
      <c r="GM16" s="5"/>
      <c r="GN16" s="5"/>
      <c r="GO16" s="5"/>
      <c r="GP16" s="5"/>
      <c r="GQ16" s="5"/>
      <c r="GR16" s="5"/>
      <c r="GS16" s="5"/>
      <c r="GT16" s="5"/>
      <c r="GU16" s="5"/>
      <c r="GV16" s="5"/>
      <c r="GW16" s="5"/>
      <c r="GX16" s="5"/>
      <c r="GY16" s="5"/>
      <c r="GZ16" s="5"/>
      <c r="HA16" s="5"/>
      <c r="HB16" s="5"/>
      <c r="HC16" s="5"/>
      <c r="HD16" s="5"/>
      <c r="HE16" s="5"/>
      <c r="HF16" s="5"/>
      <c r="HG16" s="5"/>
      <c r="HH16" s="5"/>
      <c r="HI16" s="5"/>
      <c r="HJ16" s="5"/>
      <c r="HK16" s="5"/>
      <c r="HL16" s="5"/>
      <c r="HM16" s="5"/>
      <c r="HN16" s="5"/>
      <c r="HO16" s="5"/>
      <c r="HP16" s="5"/>
      <c r="HQ16" s="5"/>
      <c r="HR16" s="5"/>
      <c r="HS16" s="5"/>
      <c r="HT16" s="5"/>
      <c r="HU16" s="5"/>
      <c r="HV16" s="5"/>
      <c r="HW16" s="5"/>
      <c r="HX16" s="5"/>
      <c r="HY16" s="5"/>
      <c r="HZ16" s="5"/>
      <c r="IA16" s="5"/>
      <c r="IB16" s="5"/>
      <c r="IC16" s="5"/>
      <c r="ID16" s="5"/>
      <c r="IE16" s="5"/>
      <c r="IF16" s="5"/>
      <c r="IG16" s="5"/>
      <c r="IH16" s="5"/>
      <c r="II16" s="5"/>
      <c r="IJ16" s="5"/>
      <c r="IK16" s="5"/>
      <c r="IL16" s="5"/>
      <c r="IM16" s="5"/>
      <c r="IN16" s="5"/>
      <c r="IO16" s="5"/>
      <c r="IP16" s="5"/>
      <c r="IQ16" s="5"/>
      <c r="IR16" s="5"/>
      <c r="IS16" s="5"/>
      <c r="IT16" s="5"/>
      <c r="IU16" s="5"/>
      <c r="IV16" s="5"/>
    </row>
    <row r="17" spans="1:256" ht="35.1" customHeight="1">
      <c r="A17" s="183" t="s">
        <v>34</v>
      </c>
      <c r="B17" s="184"/>
      <c r="C17" s="102">
        <v>133766.12265800004</v>
      </c>
      <c r="D17" s="103">
        <v>131876.881803</v>
      </c>
      <c r="E17" s="104">
        <v>101.43257925814642</v>
      </c>
      <c r="F17" s="103">
        <v>150952.93896199999</v>
      </c>
      <c r="G17" s="105">
        <v>88.614453999914204</v>
      </c>
      <c r="H17" s="106">
        <v>754942.08127199975</v>
      </c>
      <c r="I17" s="103">
        <v>674790.45643100014</v>
      </c>
      <c r="J17" s="104">
        <v>111.87800213786743</v>
      </c>
      <c r="K17" s="103">
        <v>742040.30472699984</v>
      </c>
      <c r="L17" s="107">
        <v>101.73868945700282</v>
      </c>
      <c r="M17" s="102">
        <v>263751.97990900005</v>
      </c>
      <c r="N17" s="103">
        <v>232737.45231399999</v>
      </c>
      <c r="O17" s="104">
        <v>113.32597194247727</v>
      </c>
      <c r="P17" s="103">
        <v>318000.17030499998</v>
      </c>
      <c r="Q17" s="105">
        <v>82.940829766232682</v>
      </c>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c r="CW17" s="5"/>
      <c r="CX17" s="5"/>
      <c r="CY17" s="5"/>
      <c r="CZ17" s="5"/>
      <c r="DA17" s="5"/>
      <c r="DB17" s="5"/>
      <c r="DC17" s="5"/>
      <c r="DD17" s="5"/>
      <c r="DE17" s="5"/>
      <c r="DF17" s="5"/>
      <c r="DG17" s="5"/>
      <c r="DH17" s="5"/>
      <c r="DI17" s="5"/>
      <c r="DJ17" s="5"/>
      <c r="DK17" s="5"/>
      <c r="DL17" s="5"/>
      <c r="DM17" s="5"/>
      <c r="DN17" s="5"/>
      <c r="DO17" s="5"/>
      <c r="DP17" s="5"/>
      <c r="DQ17" s="5"/>
      <c r="DR17" s="5"/>
      <c r="DS17" s="5"/>
      <c r="DT17" s="5"/>
      <c r="DU17" s="5"/>
      <c r="DV17" s="5"/>
      <c r="DW17" s="5"/>
      <c r="DX17" s="5"/>
      <c r="DY17" s="5"/>
      <c r="DZ17" s="5"/>
      <c r="EA17" s="5"/>
      <c r="EB17" s="5"/>
      <c r="EC17" s="5"/>
      <c r="ED17" s="5"/>
      <c r="EE17" s="5"/>
      <c r="EF17" s="5"/>
      <c r="EG17" s="5"/>
      <c r="EH17" s="5"/>
      <c r="EI17" s="5"/>
      <c r="EJ17" s="5"/>
      <c r="EK17" s="5"/>
      <c r="EL17" s="5"/>
      <c r="EM17" s="5"/>
      <c r="EN17" s="5"/>
      <c r="EO17" s="5"/>
      <c r="EP17" s="5"/>
      <c r="EQ17" s="5"/>
      <c r="ER17" s="5"/>
      <c r="ES17" s="5"/>
      <c r="ET17" s="5"/>
      <c r="EU17" s="5"/>
      <c r="EV17" s="5"/>
      <c r="EW17" s="5"/>
      <c r="EX17" s="5"/>
      <c r="EY17" s="5"/>
      <c r="EZ17" s="5"/>
      <c r="FA17" s="5"/>
      <c r="FB17" s="5"/>
      <c r="FC17" s="5"/>
      <c r="FD17" s="5"/>
      <c r="FE17" s="5"/>
      <c r="FF17" s="5"/>
      <c r="FG17" s="5"/>
      <c r="FH17" s="5"/>
      <c r="FI17" s="5"/>
      <c r="FJ17" s="5"/>
      <c r="FK17" s="5"/>
      <c r="FL17" s="5"/>
      <c r="FM17" s="5"/>
      <c r="FN17" s="5"/>
      <c r="FO17" s="5"/>
      <c r="FP17" s="5"/>
      <c r="FQ17" s="5"/>
      <c r="FR17" s="5"/>
      <c r="FS17" s="5"/>
      <c r="FT17" s="5"/>
      <c r="FU17" s="5"/>
      <c r="FV17" s="5"/>
      <c r="FW17" s="5"/>
      <c r="FX17" s="5"/>
      <c r="FY17" s="5"/>
      <c r="FZ17" s="5"/>
      <c r="GA17" s="5"/>
      <c r="GB17" s="5"/>
      <c r="GC17" s="5"/>
      <c r="GD17" s="5"/>
      <c r="GE17" s="5"/>
      <c r="GF17" s="5"/>
      <c r="GG17" s="5"/>
      <c r="GH17" s="5"/>
      <c r="GI17" s="5"/>
      <c r="GJ17" s="5"/>
      <c r="GK17" s="5"/>
      <c r="GL17" s="5"/>
      <c r="GM17" s="5"/>
      <c r="GN17" s="5"/>
      <c r="GO17" s="5"/>
      <c r="GP17" s="5"/>
      <c r="GQ17" s="5"/>
      <c r="GR17" s="5"/>
      <c r="GS17" s="5"/>
      <c r="GT17" s="5"/>
      <c r="GU17" s="5"/>
      <c r="GV17" s="5"/>
      <c r="GW17" s="5"/>
      <c r="GX17" s="5"/>
      <c r="GY17" s="5"/>
      <c r="GZ17" s="5"/>
      <c r="HA17" s="5"/>
      <c r="HB17" s="5"/>
      <c r="HC17" s="5"/>
      <c r="HD17" s="5"/>
      <c r="HE17" s="5"/>
      <c r="HF17" s="5"/>
      <c r="HG17" s="5"/>
      <c r="HH17" s="5"/>
      <c r="HI17" s="5"/>
      <c r="HJ17" s="5"/>
      <c r="HK17" s="5"/>
      <c r="HL17" s="5"/>
      <c r="HM17" s="5"/>
      <c r="HN17" s="5"/>
      <c r="HO17" s="5"/>
      <c r="HP17" s="5"/>
      <c r="HQ17" s="5"/>
      <c r="HR17" s="5"/>
      <c r="HS17" s="5"/>
      <c r="HT17" s="5"/>
      <c r="HU17" s="5"/>
      <c r="HV17" s="5"/>
      <c r="HW17" s="5"/>
      <c r="HX17" s="5"/>
      <c r="HY17" s="5"/>
      <c r="HZ17" s="5"/>
      <c r="IA17" s="5"/>
      <c r="IB17" s="5"/>
      <c r="IC17" s="5"/>
      <c r="ID17" s="5"/>
      <c r="IE17" s="5"/>
      <c r="IF17" s="5"/>
      <c r="IG17" s="5"/>
      <c r="IH17" s="5"/>
      <c r="II17" s="5"/>
      <c r="IJ17" s="5"/>
      <c r="IK17" s="5"/>
      <c r="IL17" s="5"/>
      <c r="IM17" s="5"/>
      <c r="IN17" s="5"/>
      <c r="IO17" s="5"/>
      <c r="IP17" s="5"/>
      <c r="IQ17" s="5"/>
      <c r="IR17" s="5"/>
      <c r="IS17" s="5"/>
      <c r="IT17" s="5"/>
      <c r="IU17" s="5"/>
      <c r="IV17" s="5"/>
    </row>
    <row r="18" spans="1:256" ht="35.1" customHeight="1">
      <c r="A18" s="183" t="s">
        <v>35</v>
      </c>
      <c r="B18" s="184"/>
      <c r="C18" s="102">
        <v>136.40839000000005</v>
      </c>
      <c r="D18" s="103">
        <v>143.31764999999999</v>
      </c>
      <c r="E18" s="104">
        <v>95.17905854582466</v>
      </c>
      <c r="F18" s="103">
        <v>129.72631000000004</v>
      </c>
      <c r="G18" s="105">
        <v>105.15090578002257</v>
      </c>
      <c r="H18" s="106">
        <v>645.01251500000012</v>
      </c>
      <c r="I18" s="103">
        <v>687.79653600000029</v>
      </c>
      <c r="J18" s="104">
        <v>93.779552707721095</v>
      </c>
      <c r="K18" s="103">
        <v>626.64996999997447</v>
      </c>
      <c r="L18" s="107">
        <v>102.93027142409763</v>
      </c>
      <c r="M18" s="102">
        <v>262.07664000000005</v>
      </c>
      <c r="N18" s="103">
        <v>266.17180500000001</v>
      </c>
      <c r="O18" s="104">
        <v>98.461458004539608</v>
      </c>
      <c r="P18" s="103">
        <v>264.25308000000001</v>
      </c>
      <c r="Q18" s="105">
        <v>99.176380460731068</v>
      </c>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row>
    <row r="19" spans="1:256" ht="35.1" customHeight="1">
      <c r="A19" s="191" t="s">
        <v>36</v>
      </c>
      <c r="B19" s="192"/>
      <c r="C19" s="102">
        <v>82269.805135000031</v>
      </c>
      <c r="D19" s="103">
        <v>92348.187742000009</v>
      </c>
      <c r="E19" s="104">
        <v>89.086539916563709</v>
      </c>
      <c r="F19" s="103">
        <v>95546.140185999975</v>
      </c>
      <c r="G19" s="105">
        <v>86.104791857468172</v>
      </c>
      <c r="H19" s="106">
        <v>470441.87787299987</v>
      </c>
      <c r="I19" s="103">
        <v>464815.46950499958</v>
      </c>
      <c r="J19" s="104">
        <v>101.21046065312586</v>
      </c>
      <c r="K19" s="103">
        <v>440053.58149399998</v>
      </c>
      <c r="L19" s="107">
        <v>106.90559005924469</v>
      </c>
      <c r="M19" s="102">
        <v>186555.15862800003</v>
      </c>
      <c r="N19" s="103">
        <v>186804.00913200001</v>
      </c>
      <c r="O19" s="104">
        <v>99.866785244515739</v>
      </c>
      <c r="P19" s="103">
        <v>192947.79916</v>
      </c>
      <c r="Q19" s="105">
        <v>96.686854911105286</v>
      </c>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5"/>
      <c r="DD19" s="5"/>
      <c r="DE19" s="5"/>
      <c r="DF19" s="5"/>
      <c r="DG19" s="5"/>
      <c r="DH19" s="5"/>
      <c r="DI19" s="5"/>
      <c r="DJ19" s="5"/>
      <c r="DK19" s="5"/>
      <c r="DL19" s="5"/>
      <c r="DM19" s="5"/>
      <c r="DN19" s="5"/>
      <c r="DO19" s="5"/>
      <c r="DP19" s="5"/>
      <c r="DQ19" s="5"/>
      <c r="DR19" s="5"/>
      <c r="DS19" s="5"/>
      <c r="DT19" s="5"/>
      <c r="DU19" s="5"/>
      <c r="DV19" s="5"/>
      <c r="DW19" s="5"/>
      <c r="DX19" s="5"/>
      <c r="DY19" s="5"/>
      <c r="DZ19" s="5"/>
      <c r="EA19" s="5"/>
      <c r="EB19" s="5"/>
      <c r="EC19" s="5"/>
      <c r="ED19" s="5"/>
      <c r="EE19" s="5"/>
      <c r="EF19" s="5"/>
      <c r="EG19" s="5"/>
      <c r="EH19" s="5"/>
      <c r="EI19" s="5"/>
      <c r="EJ19" s="5"/>
      <c r="EK19" s="5"/>
      <c r="EL19" s="5"/>
      <c r="EM19" s="5"/>
      <c r="EN19" s="5"/>
      <c r="EO19" s="5"/>
      <c r="EP19" s="5"/>
      <c r="EQ19" s="5"/>
      <c r="ER19" s="5"/>
      <c r="ES19" s="5"/>
      <c r="ET19" s="5"/>
      <c r="EU19" s="5"/>
      <c r="EV19" s="5"/>
      <c r="EW19" s="5"/>
      <c r="EX19" s="5"/>
      <c r="EY19" s="5"/>
      <c r="EZ19" s="5"/>
      <c r="FA19" s="5"/>
      <c r="FB19" s="5"/>
      <c r="FC19" s="5"/>
      <c r="FD19" s="5"/>
      <c r="FE19" s="5"/>
      <c r="FF19" s="5"/>
      <c r="FG19" s="5"/>
      <c r="FH19" s="5"/>
      <c r="FI19" s="5"/>
      <c r="FJ19" s="5"/>
      <c r="FK19" s="5"/>
      <c r="FL19" s="5"/>
      <c r="FM19" s="5"/>
      <c r="FN19" s="5"/>
      <c r="FO19" s="5"/>
      <c r="FP19" s="5"/>
      <c r="FQ19" s="5"/>
      <c r="FR19" s="5"/>
      <c r="FS19" s="5"/>
      <c r="FT19" s="5"/>
      <c r="FU19" s="5"/>
      <c r="FV19" s="5"/>
      <c r="FW19" s="5"/>
      <c r="FX19" s="5"/>
      <c r="FY19" s="5"/>
      <c r="FZ19" s="5"/>
      <c r="GA19" s="5"/>
      <c r="GB19" s="5"/>
      <c r="GC19" s="5"/>
      <c r="GD19" s="5"/>
      <c r="GE19" s="5"/>
      <c r="GF19" s="5"/>
      <c r="GG19" s="5"/>
      <c r="GH19" s="5"/>
      <c r="GI19" s="5"/>
      <c r="GJ19" s="5"/>
      <c r="GK19" s="5"/>
      <c r="GL19" s="5"/>
      <c r="GM19" s="5"/>
      <c r="GN19" s="5"/>
      <c r="GO19" s="5"/>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5"/>
      <c r="IJ19" s="5"/>
      <c r="IK19" s="5"/>
      <c r="IL19" s="5"/>
      <c r="IM19" s="5"/>
      <c r="IN19" s="5"/>
      <c r="IO19" s="5"/>
      <c r="IP19" s="5"/>
      <c r="IQ19" s="5"/>
      <c r="IR19" s="5"/>
      <c r="IS19" s="5"/>
      <c r="IT19" s="5"/>
      <c r="IU19" s="5"/>
      <c r="IV19" s="5"/>
    </row>
    <row r="20" spans="1:256" ht="35.1" customHeight="1">
      <c r="A20" s="185" t="s">
        <v>37</v>
      </c>
      <c r="B20" s="186"/>
      <c r="C20" s="108">
        <v>62003.719548000008</v>
      </c>
      <c r="D20" s="103">
        <v>62429.30049199998</v>
      </c>
      <c r="E20" s="104">
        <v>99.318299355196999</v>
      </c>
      <c r="F20" s="103">
        <v>65432.766555000053</v>
      </c>
      <c r="G20" s="109">
        <v>94.759434473678056</v>
      </c>
      <c r="H20" s="102">
        <v>345173.38052500022</v>
      </c>
      <c r="I20" s="103">
        <v>323623.57161499991</v>
      </c>
      <c r="J20" s="104">
        <v>106.6589120200543</v>
      </c>
      <c r="K20" s="103">
        <v>328965.86765000009</v>
      </c>
      <c r="L20" s="105">
        <v>104.92680684193168</v>
      </c>
      <c r="M20" s="108">
        <v>133150.42422800002</v>
      </c>
      <c r="N20" s="103">
        <v>128135.80152499999</v>
      </c>
      <c r="O20" s="104">
        <v>103.91352193791184</v>
      </c>
      <c r="P20" s="103">
        <v>144685.30211500003</v>
      </c>
      <c r="Q20" s="110">
        <v>92.02760908096127</v>
      </c>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c r="DI20" s="5"/>
      <c r="DJ20" s="5"/>
      <c r="DK20" s="5"/>
      <c r="DL20" s="5"/>
      <c r="DM20" s="5"/>
      <c r="DN20" s="5"/>
      <c r="DO20" s="5"/>
      <c r="DP20" s="5"/>
      <c r="DQ20" s="5"/>
      <c r="DR20" s="5"/>
      <c r="DS20" s="5"/>
      <c r="DT20" s="5"/>
      <c r="DU20" s="5"/>
      <c r="DV20" s="5"/>
      <c r="DW20" s="5"/>
      <c r="DX20" s="5"/>
      <c r="DY20" s="5"/>
      <c r="DZ20" s="5"/>
      <c r="EA20" s="5"/>
      <c r="EB20" s="5"/>
      <c r="EC20" s="5"/>
      <c r="ED20" s="5"/>
      <c r="EE20" s="5"/>
      <c r="EF20" s="5"/>
      <c r="EG20" s="5"/>
      <c r="EH20" s="5"/>
      <c r="EI20" s="5"/>
      <c r="EJ20" s="5"/>
      <c r="EK20" s="5"/>
      <c r="EL20" s="5"/>
      <c r="EM20" s="5"/>
      <c r="EN20" s="5"/>
      <c r="EO20" s="5"/>
      <c r="EP20" s="5"/>
      <c r="EQ20" s="5"/>
      <c r="ER20" s="5"/>
      <c r="ES20" s="5"/>
      <c r="ET20" s="5"/>
      <c r="EU20" s="5"/>
      <c r="EV20" s="5"/>
      <c r="EW20" s="5"/>
      <c r="EX20" s="5"/>
      <c r="EY20" s="5"/>
      <c r="EZ20" s="5"/>
      <c r="FA20" s="5"/>
      <c r="FB20" s="5"/>
      <c r="FC20" s="5"/>
      <c r="FD20" s="5"/>
      <c r="FE20" s="5"/>
      <c r="FF20" s="5"/>
      <c r="FG20" s="5"/>
      <c r="FH20" s="5"/>
      <c r="FI20" s="5"/>
      <c r="FJ20" s="5"/>
      <c r="FK20" s="5"/>
      <c r="FL20" s="5"/>
      <c r="FM20" s="5"/>
      <c r="FN20" s="5"/>
      <c r="FO20" s="5"/>
      <c r="FP20" s="5"/>
      <c r="FQ20" s="5"/>
      <c r="FR20" s="5"/>
      <c r="FS20" s="5"/>
      <c r="FT20" s="5"/>
      <c r="FU20" s="5"/>
      <c r="FV20" s="5"/>
      <c r="FW20" s="5"/>
      <c r="FX20" s="5"/>
      <c r="FY20" s="5"/>
      <c r="FZ20" s="5"/>
      <c r="GA20" s="5"/>
      <c r="GB20" s="5"/>
      <c r="GC20" s="5"/>
      <c r="GD20" s="5"/>
      <c r="GE20" s="5"/>
      <c r="GF20" s="5"/>
      <c r="GG20" s="5"/>
      <c r="GH20" s="5"/>
      <c r="GI20" s="5"/>
      <c r="GJ20" s="5"/>
      <c r="GK20" s="5"/>
      <c r="GL20" s="5"/>
      <c r="GM20" s="5"/>
      <c r="GN20" s="5"/>
      <c r="GO20" s="5"/>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5"/>
      <c r="IJ20" s="5"/>
      <c r="IK20" s="5"/>
      <c r="IL20" s="5"/>
      <c r="IM20" s="5"/>
      <c r="IN20" s="5"/>
      <c r="IO20" s="5"/>
      <c r="IP20" s="5"/>
      <c r="IQ20" s="5"/>
      <c r="IR20" s="5"/>
      <c r="IS20" s="5"/>
      <c r="IT20" s="5"/>
      <c r="IU20" s="5"/>
      <c r="IV20" s="5"/>
    </row>
    <row r="21" spans="1:256" ht="35.1" customHeight="1" thickBot="1">
      <c r="A21" s="179" t="s">
        <v>38</v>
      </c>
      <c r="B21" s="180"/>
      <c r="C21" s="111">
        <v>48.692090000000007</v>
      </c>
      <c r="D21" s="112">
        <v>55.042879999999982</v>
      </c>
      <c r="E21" s="113">
        <v>88.462104453836758</v>
      </c>
      <c r="F21" s="112">
        <v>61.638679999999994</v>
      </c>
      <c r="G21" s="113">
        <v>78.995997318566864</v>
      </c>
      <c r="H21" s="111">
        <v>304.34920000000011</v>
      </c>
      <c r="I21" s="112">
        <v>325.88468</v>
      </c>
      <c r="J21" s="113">
        <v>93.391686899795374</v>
      </c>
      <c r="K21" s="112">
        <v>321.04272000000014</v>
      </c>
      <c r="L21" s="113">
        <v>94.800218488056657</v>
      </c>
      <c r="M21" s="111">
        <v>132.53094000000002</v>
      </c>
      <c r="N21" s="112">
        <v>143.54594999999998</v>
      </c>
      <c r="O21" s="113">
        <v>92.326491969992901</v>
      </c>
      <c r="P21" s="112">
        <v>150.73486</v>
      </c>
      <c r="Q21" s="114">
        <v>87.923218292039422</v>
      </c>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row>
    <row r="22" spans="1:256" ht="35.1" customHeight="1" thickTop="1" thickBot="1">
      <c r="A22" s="181" t="s">
        <v>40</v>
      </c>
      <c r="B22" s="182"/>
      <c r="C22" s="115">
        <v>555526.01763599983</v>
      </c>
      <c r="D22" s="116">
        <v>560934.09565300005</v>
      </c>
      <c r="E22" s="117">
        <v>99.035879961851037</v>
      </c>
      <c r="F22" s="116">
        <v>612521.98907700006</v>
      </c>
      <c r="G22" s="117">
        <v>90.694869334097447</v>
      </c>
      <c r="H22" s="115">
        <v>3325421.6859149989</v>
      </c>
      <c r="I22" s="116">
        <v>2871585.0120990006</v>
      </c>
      <c r="J22" s="117">
        <v>115.80439624471587</v>
      </c>
      <c r="K22" s="116">
        <v>2935194.1510740002</v>
      </c>
      <c r="L22" s="117">
        <v>113.29477761115778</v>
      </c>
      <c r="M22" s="115">
        <v>1202714.3669459999</v>
      </c>
      <c r="N22" s="116">
        <v>1117425.2758820001</v>
      </c>
      <c r="O22" s="117">
        <v>107.63264380221575</v>
      </c>
      <c r="P22" s="116">
        <v>1294423.8151560002</v>
      </c>
      <c r="Q22" s="118">
        <v>92.915037012128238</v>
      </c>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row>
    <row r="23" spans="1:256" ht="31.5" customHeight="1">
      <c r="A23" s="36"/>
      <c r="B23" s="5"/>
      <c r="C23" s="19"/>
      <c r="D23" s="19"/>
      <c r="E23" s="19"/>
      <c r="F23" s="19"/>
      <c r="G23" s="19"/>
      <c r="H23" s="19"/>
      <c r="I23" s="19"/>
      <c r="J23" s="19"/>
      <c r="K23" s="19"/>
      <c r="L23" s="19"/>
      <c r="M23" s="19"/>
      <c r="N23" s="19"/>
      <c r="O23" s="19"/>
      <c r="P23" s="19"/>
      <c r="Q23" s="19"/>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row>
    <row r="24" spans="1:256" ht="31.5" customHeight="1">
      <c r="A24" s="5"/>
      <c r="B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row>
    <row r="25" spans="1:256" ht="35.1" customHeight="1">
      <c r="A25" s="19"/>
      <c r="B25" s="20"/>
      <c r="C25" s="19"/>
      <c r="D25" s="19"/>
      <c r="E25" s="19"/>
      <c r="F25" s="19"/>
      <c r="G25" s="19"/>
      <c r="H25" s="19"/>
      <c r="I25" s="19"/>
      <c r="J25" s="19"/>
      <c r="K25" s="19"/>
      <c r="L25" s="19"/>
      <c r="M25" s="19"/>
      <c r="N25" s="19"/>
      <c r="O25" s="19"/>
      <c r="P25" s="19"/>
      <c r="Q25" s="19"/>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row>
  </sheetData>
  <mergeCells count="18">
    <mergeCell ref="A15:B15"/>
    <mergeCell ref="A16:B16"/>
    <mergeCell ref="A2:E2"/>
    <mergeCell ref="A21:B21"/>
    <mergeCell ref="A22:B22"/>
    <mergeCell ref="A7:B7"/>
    <mergeCell ref="A8:B8"/>
    <mergeCell ref="A12:B12"/>
    <mergeCell ref="A13:B13"/>
    <mergeCell ref="A9:B9"/>
    <mergeCell ref="A10:B10"/>
    <mergeCell ref="A11:B11"/>
    <mergeCell ref="A20:B20"/>
    <mergeCell ref="A4:B5"/>
    <mergeCell ref="A19:B19"/>
    <mergeCell ref="A17:B17"/>
    <mergeCell ref="A18:B18"/>
    <mergeCell ref="A14:B14"/>
  </mergeCells>
  <phoneticPr fontId="1"/>
  <printOptions horizontalCentered="1" verticalCentered="1"/>
  <pageMargins left="0.39370078740157483" right="0.39370078740157483" top="0.70866141732283472" bottom="0.51181102362204722" header="0" footer="0"/>
  <pageSetup paperSize="9" scale="48" orientation="landscape" r:id="rId1"/>
  <headerFooter alignWithMargins="0">
    <oddFooter>&amp;C&amp;14 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D166AE-C8C9-4ACD-BC3B-2CF186CC42FA}">
  <sheetPr codeName="Sheet6"/>
  <dimension ref="A2:IV24"/>
  <sheetViews>
    <sheetView showOutlineSymbols="0" view="pageBreakPreview" topLeftCell="A2" zoomScale="50" zoomScaleNormal="50" zoomScaleSheetLayoutView="50" workbookViewId="0">
      <selection activeCell="E8" sqref="E8"/>
    </sheetView>
  </sheetViews>
  <sheetFormatPr defaultColWidth="10.6640625" defaultRowHeight="14.25"/>
  <cols>
    <col min="1" max="1" width="6.88671875" style="2" customWidth="1"/>
    <col min="2" max="2" width="24.21875" style="2" customWidth="1"/>
    <col min="3" max="4" width="13.6640625" style="2" customWidth="1"/>
    <col min="5" max="5" width="11.6640625" style="2" customWidth="1"/>
    <col min="6" max="6" width="13.6640625" style="2" customWidth="1"/>
    <col min="7" max="7" width="13.88671875" style="2" bestFit="1" customWidth="1"/>
    <col min="8" max="9" width="13.6640625" style="2" customWidth="1"/>
    <col min="10" max="10" width="13.88671875" style="2" customWidth="1"/>
    <col min="11" max="11" width="13.6640625" style="2" customWidth="1"/>
    <col min="12" max="12" width="13.88671875" style="2" bestFit="1" customWidth="1"/>
    <col min="13" max="14" width="13.6640625" style="2" customWidth="1"/>
    <col min="15" max="15" width="15.109375" style="2" customWidth="1"/>
    <col min="16" max="16" width="13.6640625" style="2" customWidth="1"/>
    <col min="17" max="17" width="13.88671875" style="2" bestFit="1" customWidth="1"/>
    <col min="18" max="19" width="10.6640625" style="2"/>
    <col min="20" max="22" width="12.21875" style="2" bestFit="1" customWidth="1"/>
    <col min="23" max="16384" width="10.6640625" style="2"/>
  </cols>
  <sheetData>
    <row r="2" spans="1:256" ht="32.450000000000003" customHeight="1">
      <c r="A2" s="178"/>
      <c r="B2" s="178"/>
      <c r="C2" s="178"/>
      <c r="D2" s="178"/>
      <c r="E2" s="178"/>
      <c r="F2" s="154" t="str">
        <f>'４表 課税数量累計合計'!F2</f>
        <v>令和８年度５月分（2026年５月分）課税状況表</v>
      </c>
      <c r="G2" s="153"/>
      <c r="H2" s="153"/>
      <c r="I2" s="153"/>
      <c r="J2" s="153"/>
      <c r="K2" s="155"/>
      <c r="L2" s="155"/>
      <c r="M2" s="155"/>
      <c r="N2" s="1"/>
      <c r="O2" s="1"/>
      <c r="P2" s="1"/>
      <c r="Q2" s="1"/>
    </row>
    <row r="3" spans="1:256" ht="35.1" customHeight="1" thickBot="1">
      <c r="A3" s="175" t="s">
        <v>69</v>
      </c>
      <c r="B3" s="175"/>
      <c r="C3" s="175"/>
      <c r="D3" s="175"/>
      <c r="E3" s="3"/>
      <c r="F3" s="3"/>
      <c r="G3" s="3"/>
      <c r="H3" s="3"/>
      <c r="I3" s="3"/>
      <c r="J3" s="3"/>
      <c r="K3" s="3"/>
      <c r="L3" s="4"/>
      <c r="M3" s="3"/>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c r="FP3" s="5"/>
      <c r="FQ3" s="5"/>
      <c r="FR3" s="5"/>
      <c r="FS3" s="5"/>
      <c r="FT3" s="5"/>
      <c r="FU3" s="5"/>
      <c r="FV3" s="5"/>
      <c r="FW3" s="5"/>
      <c r="FX3" s="5"/>
      <c r="FY3" s="5"/>
      <c r="FZ3" s="5"/>
      <c r="GA3" s="5"/>
      <c r="GB3" s="5"/>
      <c r="GC3" s="5"/>
      <c r="GD3" s="5"/>
      <c r="GE3" s="5"/>
      <c r="GF3" s="5"/>
      <c r="GG3" s="5"/>
      <c r="GH3" s="5"/>
      <c r="GI3" s="5"/>
      <c r="GJ3" s="5"/>
      <c r="GK3" s="5"/>
      <c r="GL3" s="5"/>
      <c r="GM3" s="5"/>
      <c r="GN3" s="5"/>
      <c r="GO3" s="5"/>
      <c r="GP3" s="5"/>
      <c r="GQ3" s="5"/>
      <c r="GR3" s="5"/>
      <c r="GS3" s="5"/>
      <c r="GT3" s="5"/>
      <c r="GU3" s="5"/>
      <c r="GV3" s="5"/>
      <c r="GW3" s="5"/>
      <c r="GX3" s="5"/>
      <c r="GY3" s="5"/>
      <c r="GZ3" s="5"/>
      <c r="HA3" s="5"/>
      <c r="HB3" s="5"/>
      <c r="HC3" s="5"/>
      <c r="HD3" s="5"/>
      <c r="HE3" s="5"/>
      <c r="HF3" s="5"/>
      <c r="HG3" s="5"/>
      <c r="HH3" s="5"/>
      <c r="HI3" s="5"/>
      <c r="HJ3" s="5"/>
      <c r="HK3" s="5"/>
      <c r="HL3" s="5"/>
      <c r="HM3" s="5"/>
      <c r="HN3" s="5"/>
      <c r="HO3" s="5"/>
      <c r="HP3" s="5"/>
      <c r="HQ3" s="5"/>
      <c r="HR3" s="5"/>
      <c r="HS3" s="5"/>
      <c r="HT3" s="5"/>
      <c r="HU3" s="5"/>
      <c r="HV3" s="5"/>
      <c r="HW3" s="5"/>
      <c r="HX3" s="5"/>
      <c r="HY3" s="5"/>
      <c r="HZ3" s="5"/>
      <c r="IA3" s="5"/>
      <c r="IB3" s="5"/>
      <c r="IC3" s="5"/>
      <c r="ID3" s="5"/>
      <c r="IE3" s="5"/>
      <c r="IF3" s="5"/>
      <c r="IG3" s="5"/>
      <c r="IH3" s="5"/>
      <c r="II3" s="5"/>
      <c r="IJ3" s="5"/>
      <c r="IK3" s="5"/>
      <c r="IL3" s="5"/>
      <c r="IM3" s="5"/>
      <c r="IN3" s="5"/>
      <c r="IO3" s="5"/>
      <c r="IP3" s="5"/>
      <c r="IQ3" s="5"/>
      <c r="IR3" s="5"/>
      <c r="IS3" s="5"/>
      <c r="IT3" s="5"/>
      <c r="IU3" s="5"/>
      <c r="IV3" s="5"/>
    </row>
    <row r="4" spans="1:256" ht="35.1" customHeight="1">
      <c r="A4" s="187"/>
      <c r="B4" s="188"/>
      <c r="C4" s="6" t="s">
        <v>61</v>
      </c>
      <c r="D4" s="7"/>
      <c r="E4" s="7"/>
      <c r="F4" s="7"/>
      <c r="G4" s="7"/>
      <c r="H4" s="6" t="s">
        <v>62</v>
      </c>
      <c r="I4" s="7"/>
      <c r="J4" s="7"/>
      <c r="K4" s="7"/>
      <c r="L4" s="7"/>
      <c r="M4" s="45" t="s">
        <v>63</v>
      </c>
      <c r="N4" s="7"/>
      <c r="O4" s="7"/>
      <c r="P4" s="7"/>
      <c r="Q4" s="8"/>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row>
    <row r="5" spans="1:256" ht="35.1" customHeight="1" thickBot="1">
      <c r="A5" s="189"/>
      <c r="B5" s="190"/>
      <c r="C5" s="50"/>
      <c r="D5" s="51" t="s">
        <v>6</v>
      </c>
      <c r="E5" s="51" t="s">
        <v>64</v>
      </c>
      <c r="F5" s="51" t="s">
        <v>65</v>
      </c>
      <c r="G5" s="51" t="s">
        <v>66</v>
      </c>
      <c r="H5" s="52"/>
      <c r="I5" s="51" t="s">
        <v>9</v>
      </c>
      <c r="J5" s="51" t="s">
        <v>64</v>
      </c>
      <c r="K5" s="51" t="s">
        <v>67</v>
      </c>
      <c r="L5" s="51" t="s">
        <v>66</v>
      </c>
      <c r="M5" s="53"/>
      <c r="N5" s="51" t="s">
        <v>9</v>
      </c>
      <c r="O5" s="51" t="s">
        <v>64</v>
      </c>
      <c r="P5" s="51" t="s">
        <v>67</v>
      </c>
      <c r="Q5" s="54" t="s">
        <v>66</v>
      </c>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row>
    <row r="6" spans="1:256" ht="35.1" customHeight="1">
      <c r="A6" s="12"/>
      <c r="B6" s="13"/>
      <c r="C6" s="14" t="s">
        <v>21</v>
      </c>
      <c r="D6" s="15" t="s">
        <v>21</v>
      </c>
      <c r="E6" s="16" t="s">
        <v>22</v>
      </c>
      <c r="F6" s="15" t="s">
        <v>21</v>
      </c>
      <c r="G6" s="15" t="s">
        <v>22</v>
      </c>
      <c r="H6" s="14" t="s">
        <v>21</v>
      </c>
      <c r="I6" s="15" t="s">
        <v>21</v>
      </c>
      <c r="J6" s="16" t="s">
        <v>22</v>
      </c>
      <c r="K6" s="15" t="s">
        <v>21</v>
      </c>
      <c r="L6" s="15" t="s">
        <v>22</v>
      </c>
      <c r="M6" s="46" t="s">
        <v>21</v>
      </c>
      <c r="N6" s="15" t="s">
        <v>21</v>
      </c>
      <c r="O6" s="16" t="s">
        <v>22</v>
      </c>
      <c r="P6" s="15" t="s">
        <v>21</v>
      </c>
      <c r="Q6" s="17" t="s">
        <v>22</v>
      </c>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row>
    <row r="7" spans="1:256" ht="35.1" customHeight="1">
      <c r="A7" s="183" t="s">
        <v>24</v>
      </c>
      <c r="B7" s="184"/>
      <c r="C7" s="125">
        <v>0</v>
      </c>
      <c r="D7" s="126">
        <v>1</v>
      </c>
      <c r="E7" s="127">
        <v>0</v>
      </c>
      <c r="F7" s="126">
        <v>12</v>
      </c>
      <c r="G7" s="127">
        <v>0</v>
      </c>
      <c r="H7" s="125">
        <v>48</v>
      </c>
      <c r="I7" s="126">
        <v>39</v>
      </c>
      <c r="J7" s="127">
        <v>123.07692307692308</v>
      </c>
      <c r="K7" s="126">
        <v>29</v>
      </c>
      <c r="L7" s="127">
        <v>165.51724137931035</v>
      </c>
      <c r="M7" s="128">
        <v>15</v>
      </c>
      <c r="N7" s="126">
        <v>11</v>
      </c>
      <c r="O7" s="129">
        <v>136.36363636363635</v>
      </c>
      <c r="P7" s="126">
        <v>12</v>
      </c>
      <c r="Q7" s="130">
        <v>125</v>
      </c>
      <c r="R7" s="49"/>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c r="FP7" s="5"/>
      <c r="FQ7" s="5"/>
      <c r="FR7" s="5"/>
      <c r="FS7" s="5"/>
      <c r="FT7" s="5"/>
      <c r="FU7" s="5"/>
      <c r="FV7" s="5"/>
      <c r="FW7" s="5"/>
      <c r="FX7" s="5"/>
      <c r="FY7" s="5"/>
      <c r="FZ7" s="5"/>
      <c r="GA7" s="5"/>
      <c r="GB7" s="5"/>
      <c r="GC7" s="5"/>
      <c r="GD7" s="5"/>
      <c r="GE7" s="5"/>
      <c r="GF7" s="5"/>
      <c r="GG7" s="5"/>
      <c r="GH7" s="5"/>
      <c r="GI7" s="5"/>
      <c r="GJ7" s="5"/>
      <c r="GK7" s="5"/>
      <c r="GL7" s="5"/>
      <c r="GM7" s="5"/>
      <c r="GN7" s="5"/>
      <c r="GO7" s="5"/>
      <c r="GP7" s="5"/>
      <c r="GQ7" s="5"/>
      <c r="GR7" s="5"/>
      <c r="GS7" s="5"/>
      <c r="GT7" s="5"/>
      <c r="GU7" s="5"/>
      <c r="GV7" s="5"/>
      <c r="GW7" s="5"/>
      <c r="GX7" s="5"/>
      <c r="GY7" s="5"/>
      <c r="GZ7" s="5"/>
      <c r="HA7" s="5"/>
      <c r="HB7" s="5"/>
      <c r="HC7" s="5"/>
      <c r="HD7" s="5"/>
      <c r="HE7" s="5"/>
      <c r="HF7" s="5"/>
      <c r="HG7" s="5"/>
      <c r="HH7" s="5"/>
      <c r="HI7" s="5"/>
      <c r="HJ7" s="5"/>
      <c r="HK7" s="5"/>
      <c r="HL7" s="5"/>
      <c r="HM7" s="5"/>
      <c r="HN7" s="5"/>
      <c r="HO7" s="5"/>
      <c r="HP7" s="5"/>
      <c r="HQ7" s="5"/>
      <c r="HR7" s="5"/>
      <c r="HS7" s="5"/>
      <c r="HT7" s="5"/>
      <c r="HU7" s="5"/>
      <c r="HV7" s="5"/>
      <c r="HW7" s="5"/>
      <c r="HX7" s="5"/>
      <c r="HY7" s="5"/>
      <c r="HZ7" s="5"/>
      <c r="IA7" s="5"/>
      <c r="IB7" s="5"/>
      <c r="IC7" s="5"/>
      <c r="ID7" s="5"/>
      <c r="IE7" s="5"/>
      <c r="IF7" s="5"/>
      <c r="IG7" s="5"/>
      <c r="IH7" s="5"/>
      <c r="II7" s="5"/>
      <c r="IJ7" s="5"/>
      <c r="IK7" s="5"/>
      <c r="IL7" s="5"/>
      <c r="IM7" s="5"/>
      <c r="IN7" s="5"/>
      <c r="IO7" s="5"/>
      <c r="IP7" s="5"/>
      <c r="IQ7" s="5"/>
      <c r="IR7" s="5"/>
      <c r="IS7" s="5"/>
      <c r="IT7" s="5"/>
      <c r="IU7" s="5"/>
      <c r="IV7" s="5"/>
    </row>
    <row r="8" spans="1:256" ht="35.1" customHeight="1">
      <c r="A8" s="183" t="s">
        <v>25</v>
      </c>
      <c r="B8" s="184"/>
      <c r="C8" s="131">
        <v>0</v>
      </c>
      <c r="D8" s="132">
        <v>0</v>
      </c>
      <c r="E8" s="133" t="s">
        <v>70</v>
      </c>
      <c r="F8" s="132">
        <v>2</v>
      </c>
      <c r="G8" s="134">
        <v>0</v>
      </c>
      <c r="H8" s="135">
        <v>7</v>
      </c>
      <c r="I8" s="132">
        <v>8</v>
      </c>
      <c r="J8" s="133">
        <v>87.5</v>
      </c>
      <c r="K8" s="132">
        <v>8</v>
      </c>
      <c r="L8" s="136">
        <v>87.5</v>
      </c>
      <c r="M8" s="131">
        <v>3</v>
      </c>
      <c r="N8" s="132">
        <v>0</v>
      </c>
      <c r="O8" s="133" t="s">
        <v>70</v>
      </c>
      <c r="P8" s="132">
        <v>2</v>
      </c>
      <c r="Q8" s="134">
        <v>150</v>
      </c>
      <c r="R8" s="49"/>
      <c r="S8" s="5"/>
      <c r="T8" s="48"/>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row>
    <row r="9" spans="1:256" ht="35.1" customHeight="1">
      <c r="A9" s="183" t="s">
        <v>26</v>
      </c>
      <c r="B9" s="184"/>
      <c r="C9" s="131">
        <v>2078</v>
      </c>
      <c r="D9" s="132">
        <v>2117</v>
      </c>
      <c r="E9" s="133">
        <v>98.157770429853571</v>
      </c>
      <c r="F9" s="132">
        <v>2617</v>
      </c>
      <c r="G9" s="127">
        <v>79.403897592663355</v>
      </c>
      <c r="H9" s="131">
        <v>12132</v>
      </c>
      <c r="I9" s="132">
        <v>11394</v>
      </c>
      <c r="J9" s="133">
        <v>106.47709320695103</v>
      </c>
      <c r="K9" s="132">
        <v>12074</v>
      </c>
      <c r="L9" s="136">
        <v>100.48037104522113</v>
      </c>
      <c r="M9" s="131">
        <v>3737</v>
      </c>
      <c r="N9" s="132">
        <v>4452</v>
      </c>
      <c r="O9" s="133">
        <v>83.939802336028748</v>
      </c>
      <c r="P9" s="132">
        <v>5183</v>
      </c>
      <c r="Q9" s="136">
        <v>72.101099749180008</v>
      </c>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row>
    <row r="10" spans="1:256" ht="35.1" customHeight="1">
      <c r="A10" s="183" t="s">
        <v>27</v>
      </c>
      <c r="B10" s="184"/>
      <c r="C10" s="131">
        <v>2</v>
      </c>
      <c r="D10" s="132">
        <v>27</v>
      </c>
      <c r="E10" s="133">
        <v>7.4074074074074066</v>
      </c>
      <c r="F10" s="132">
        <v>13</v>
      </c>
      <c r="G10" s="136">
        <v>15.384615384615385</v>
      </c>
      <c r="H10" s="131">
        <v>69</v>
      </c>
      <c r="I10" s="132">
        <v>83</v>
      </c>
      <c r="J10" s="133">
        <v>83.132530120481931</v>
      </c>
      <c r="K10" s="132">
        <v>75</v>
      </c>
      <c r="L10" s="136">
        <v>92</v>
      </c>
      <c r="M10" s="131">
        <v>26</v>
      </c>
      <c r="N10" s="132">
        <v>47</v>
      </c>
      <c r="O10" s="133">
        <v>55.319148936170215</v>
      </c>
      <c r="P10" s="132">
        <v>13</v>
      </c>
      <c r="Q10" s="136">
        <v>200</v>
      </c>
      <c r="R10" s="5"/>
      <c r="S10" s="5"/>
      <c r="T10" s="5"/>
      <c r="U10" s="5"/>
      <c r="V10" s="48"/>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row>
    <row r="11" spans="1:256" ht="35.1" customHeight="1">
      <c r="A11" s="183" t="s">
        <v>28</v>
      </c>
      <c r="B11" s="184"/>
      <c r="C11" s="131">
        <v>109</v>
      </c>
      <c r="D11" s="132">
        <v>179</v>
      </c>
      <c r="E11" s="133">
        <v>60.893854748603346</v>
      </c>
      <c r="F11" s="132">
        <v>108</v>
      </c>
      <c r="G11" s="136">
        <v>100.92592592592592</v>
      </c>
      <c r="H11" s="131">
        <v>554</v>
      </c>
      <c r="I11" s="132">
        <v>603</v>
      </c>
      <c r="J11" s="133">
        <v>91.873963515754568</v>
      </c>
      <c r="K11" s="132">
        <v>685</v>
      </c>
      <c r="L11" s="136">
        <v>80.87591240875912</v>
      </c>
      <c r="M11" s="131">
        <v>216</v>
      </c>
      <c r="N11" s="132">
        <v>221</v>
      </c>
      <c r="O11" s="133">
        <v>97.737556561085967</v>
      </c>
      <c r="P11" s="132">
        <v>255</v>
      </c>
      <c r="Q11" s="136">
        <v>84.705882352941174</v>
      </c>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c r="CX11" s="5"/>
      <c r="CY11" s="5"/>
      <c r="CZ11" s="5"/>
      <c r="DA11" s="5"/>
      <c r="DB11" s="5"/>
      <c r="DC11" s="5"/>
      <c r="DD11" s="5"/>
      <c r="DE11" s="5"/>
      <c r="DF11" s="5"/>
      <c r="DG11" s="5"/>
      <c r="DH11" s="5"/>
      <c r="DI11" s="5"/>
      <c r="DJ11" s="5"/>
      <c r="DK11" s="5"/>
      <c r="DL11" s="5"/>
      <c r="DM11" s="5"/>
      <c r="DN11" s="5"/>
      <c r="DO11" s="5"/>
      <c r="DP11" s="5"/>
      <c r="DQ11" s="5"/>
      <c r="DR11" s="5"/>
      <c r="DS11" s="5"/>
      <c r="DT11" s="5"/>
      <c r="DU11" s="5"/>
      <c r="DV11" s="5"/>
      <c r="DW11" s="5"/>
      <c r="DX11" s="5"/>
      <c r="DY11" s="5"/>
      <c r="DZ11" s="5"/>
      <c r="EA11" s="5"/>
      <c r="EB11" s="5"/>
      <c r="EC11" s="5"/>
      <c r="ED11" s="5"/>
      <c r="EE11" s="5"/>
      <c r="EF11" s="5"/>
      <c r="EG11" s="5"/>
      <c r="EH11" s="5"/>
      <c r="EI11" s="5"/>
      <c r="EJ11" s="5"/>
      <c r="EK11" s="5"/>
      <c r="EL11" s="5"/>
      <c r="EM11" s="5"/>
      <c r="EN11" s="5"/>
      <c r="EO11" s="5"/>
      <c r="EP11" s="5"/>
      <c r="EQ11" s="5"/>
      <c r="ER11" s="5"/>
      <c r="ES11" s="5"/>
      <c r="ET11" s="5"/>
      <c r="EU11" s="5"/>
      <c r="EV11" s="5"/>
      <c r="EW11" s="5"/>
      <c r="EX11" s="5"/>
      <c r="EY11" s="5"/>
      <c r="EZ11" s="5"/>
      <c r="FA11" s="5"/>
      <c r="FB11" s="5"/>
      <c r="FC11" s="5"/>
      <c r="FD11" s="5"/>
      <c r="FE11" s="5"/>
      <c r="FF11" s="5"/>
      <c r="FG11" s="5"/>
      <c r="FH11" s="5"/>
      <c r="FI11" s="5"/>
      <c r="FJ11" s="5"/>
      <c r="FK11" s="5"/>
      <c r="FL11" s="5"/>
      <c r="FM11" s="5"/>
      <c r="FN11" s="5"/>
      <c r="FO11" s="5"/>
      <c r="FP11" s="5"/>
      <c r="FQ11" s="5"/>
      <c r="FR11" s="5"/>
      <c r="FS11" s="5"/>
      <c r="FT11" s="5"/>
      <c r="FU11" s="5"/>
      <c r="FV11" s="5"/>
      <c r="FW11" s="5"/>
      <c r="FX11" s="5"/>
      <c r="FY11" s="5"/>
      <c r="FZ11" s="5"/>
      <c r="GA11" s="5"/>
      <c r="GB11" s="5"/>
      <c r="GC11" s="5"/>
      <c r="GD11" s="5"/>
      <c r="GE11" s="5"/>
      <c r="GF11" s="5"/>
      <c r="GG11" s="5"/>
      <c r="GH11" s="5"/>
      <c r="GI11" s="5"/>
      <c r="GJ11" s="5"/>
      <c r="GK11" s="5"/>
      <c r="GL11" s="5"/>
      <c r="GM11" s="5"/>
      <c r="GN11" s="5"/>
      <c r="GO11" s="5"/>
      <c r="GP11" s="5"/>
      <c r="GQ11" s="5"/>
      <c r="GR11" s="5"/>
      <c r="GS11" s="5"/>
      <c r="GT11" s="5"/>
      <c r="GU11" s="5"/>
      <c r="GV11" s="5"/>
      <c r="GW11" s="5"/>
      <c r="GX11" s="5"/>
      <c r="GY11" s="5"/>
      <c r="GZ11" s="5"/>
      <c r="HA11" s="5"/>
      <c r="HB11" s="5"/>
      <c r="HC11" s="5"/>
      <c r="HD11" s="5"/>
      <c r="HE11" s="5"/>
      <c r="HF11" s="5"/>
      <c r="HG11" s="5"/>
      <c r="HH11" s="5"/>
      <c r="HI11" s="5"/>
      <c r="HJ11" s="5"/>
      <c r="HK11" s="5"/>
      <c r="HL11" s="5"/>
      <c r="HM11" s="5"/>
      <c r="HN11" s="5"/>
      <c r="HO11" s="5"/>
      <c r="HP11" s="5"/>
      <c r="HQ11" s="5"/>
      <c r="HR11" s="5"/>
      <c r="HS11" s="5"/>
      <c r="HT11" s="5"/>
      <c r="HU11" s="5"/>
      <c r="HV11" s="5"/>
      <c r="HW11" s="5"/>
      <c r="HX11" s="5"/>
      <c r="HY11" s="5"/>
      <c r="HZ11" s="5"/>
      <c r="IA11" s="5"/>
      <c r="IB11" s="5"/>
      <c r="IC11" s="5"/>
      <c r="ID11" s="5"/>
      <c r="IE11" s="5"/>
      <c r="IF11" s="5"/>
      <c r="IG11" s="5"/>
      <c r="IH11" s="5"/>
      <c r="II11" s="5"/>
      <c r="IJ11" s="5"/>
      <c r="IK11" s="5"/>
      <c r="IL11" s="5"/>
      <c r="IM11" s="5"/>
      <c r="IN11" s="5"/>
      <c r="IO11" s="5"/>
      <c r="IP11" s="5"/>
      <c r="IQ11" s="5"/>
      <c r="IR11" s="5"/>
      <c r="IS11" s="5"/>
      <c r="IT11" s="5"/>
      <c r="IU11" s="5"/>
      <c r="IV11" s="5"/>
    </row>
    <row r="12" spans="1:256" ht="35.1" customHeight="1">
      <c r="A12" s="183" t="s">
        <v>29</v>
      </c>
      <c r="B12" s="184"/>
      <c r="C12" s="131">
        <v>4509</v>
      </c>
      <c r="D12" s="132">
        <v>3776</v>
      </c>
      <c r="E12" s="133">
        <v>119.41207627118644</v>
      </c>
      <c r="F12" s="132">
        <v>3825</v>
      </c>
      <c r="G12" s="136">
        <v>117.88235294117646</v>
      </c>
      <c r="H12" s="131">
        <v>19493</v>
      </c>
      <c r="I12" s="132">
        <v>17104</v>
      </c>
      <c r="J12" s="133">
        <v>113.96749298409729</v>
      </c>
      <c r="K12" s="132">
        <v>17112</v>
      </c>
      <c r="L12" s="136">
        <v>113.91421224871434</v>
      </c>
      <c r="M12" s="131">
        <v>9385</v>
      </c>
      <c r="N12" s="132">
        <v>8039</v>
      </c>
      <c r="O12" s="133">
        <v>116.74337604179625</v>
      </c>
      <c r="P12" s="132">
        <v>7785</v>
      </c>
      <c r="Q12" s="136">
        <v>120.55234425176621</v>
      </c>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c r="CZ12" s="5"/>
      <c r="DA12" s="5"/>
      <c r="DB12" s="5"/>
      <c r="DC12" s="5"/>
      <c r="DD12" s="5"/>
      <c r="DE12" s="5"/>
      <c r="DF12" s="5"/>
      <c r="DG12" s="5"/>
      <c r="DH12" s="5"/>
      <c r="DI12" s="5"/>
      <c r="DJ12" s="5"/>
      <c r="DK12" s="5"/>
      <c r="DL12" s="5"/>
      <c r="DM12" s="5"/>
      <c r="DN12" s="5"/>
      <c r="DO12" s="5"/>
      <c r="DP12" s="5"/>
      <c r="DQ12" s="5"/>
      <c r="DR12" s="5"/>
      <c r="DS12" s="5"/>
      <c r="DT12" s="5"/>
      <c r="DU12" s="5"/>
      <c r="DV12" s="5"/>
      <c r="DW12" s="5"/>
      <c r="DX12" s="5"/>
      <c r="DY12" s="5"/>
      <c r="DZ12" s="5"/>
      <c r="EA12" s="5"/>
      <c r="EB12" s="5"/>
      <c r="EC12" s="5"/>
      <c r="ED12" s="5"/>
      <c r="EE12" s="5"/>
      <c r="EF12" s="5"/>
      <c r="EG12" s="5"/>
      <c r="EH12" s="5"/>
      <c r="EI12" s="5"/>
      <c r="EJ12" s="5"/>
      <c r="EK12" s="5"/>
      <c r="EL12" s="5"/>
      <c r="EM12" s="5"/>
      <c r="EN12" s="5"/>
      <c r="EO12" s="5"/>
      <c r="EP12" s="5"/>
      <c r="EQ12" s="5"/>
      <c r="ER12" s="5"/>
      <c r="ES12" s="5"/>
      <c r="ET12" s="5"/>
      <c r="EU12" s="5"/>
      <c r="EV12" s="5"/>
      <c r="EW12" s="5"/>
      <c r="EX12" s="5"/>
      <c r="EY12" s="5"/>
      <c r="EZ12" s="5"/>
      <c r="FA12" s="5"/>
      <c r="FB12" s="5"/>
      <c r="FC12" s="5"/>
      <c r="FD12" s="5"/>
      <c r="FE12" s="5"/>
      <c r="FF12" s="5"/>
      <c r="FG12" s="5"/>
      <c r="FH12" s="5"/>
      <c r="FI12" s="5"/>
      <c r="FJ12" s="5"/>
      <c r="FK12" s="5"/>
      <c r="FL12" s="5"/>
      <c r="FM12" s="5"/>
      <c r="FN12" s="5"/>
      <c r="FO12" s="5"/>
      <c r="FP12" s="5"/>
      <c r="FQ12" s="5"/>
      <c r="FR12" s="5"/>
      <c r="FS12" s="5"/>
      <c r="FT12" s="5"/>
      <c r="FU12" s="5"/>
      <c r="FV12" s="5"/>
      <c r="FW12" s="5"/>
      <c r="FX12" s="5"/>
      <c r="FY12" s="5"/>
      <c r="FZ12" s="5"/>
      <c r="GA12" s="5"/>
      <c r="GB12" s="5"/>
      <c r="GC12" s="5"/>
      <c r="GD12" s="5"/>
      <c r="GE12" s="5"/>
      <c r="GF12" s="5"/>
      <c r="GG12" s="5"/>
      <c r="GH12" s="5"/>
      <c r="GI12" s="5"/>
      <c r="GJ12" s="5"/>
      <c r="GK12" s="5"/>
      <c r="GL12" s="5"/>
      <c r="GM12" s="5"/>
      <c r="GN12" s="5"/>
      <c r="GO12" s="5"/>
      <c r="GP12" s="5"/>
      <c r="GQ12" s="5"/>
      <c r="GR12" s="5"/>
      <c r="GS12" s="5"/>
      <c r="GT12" s="5"/>
      <c r="GU12" s="5"/>
      <c r="GV12" s="5"/>
      <c r="GW12" s="5"/>
      <c r="GX12" s="5"/>
      <c r="GY12" s="5"/>
      <c r="GZ12" s="5"/>
      <c r="HA12" s="5"/>
      <c r="HB12" s="5"/>
      <c r="HC12" s="5"/>
      <c r="HD12" s="5"/>
      <c r="HE12" s="5"/>
      <c r="HF12" s="5"/>
      <c r="HG12" s="5"/>
      <c r="HH12" s="5"/>
      <c r="HI12" s="5"/>
      <c r="HJ12" s="5"/>
      <c r="HK12" s="5"/>
      <c r="HL12" s="5"/>
      <c r="HM12" s="5"/>
      <c r="HN12" s="5"/>
      <c r="HO12" s="5"/>
      <c r="HP12" s="5"/>
      <c r="HQ12" s="5"/>
      <c r="HR12" s="5"/>
      <c r="HS12" s="5"/>
      <c r="HT12" s="5"/>
      <c r="HU12" s="5"/>
      <c r="HV12" s="5"/>
      <c r="HW12" s="5"/>
      <c r="HX12" s="5"/>
      <c r="HY12" s="5"/>
      <c r="HZ12" s="5"/>
      <c r="IA12" s="5"/>
      <c r="IB12" s="5"/>
      <c r="IC12" s="5"/>
      <c r="ID12" s="5"/>
      <c r="IE12" s="5"/>
      <c r="IF12" s="5"/>
      <c r="IG12" s="5"/>
      <c r="IH12" s="5"/>
      <c r="II12" s="5"/>
      <c r="IJ12" s="5"/>
      <c r="IK12" s="5"/>
      <c r="IL12" s="5"/>
      <c r="IM12" s="5"/>
      <c r="IN12" s="5"/>
      <c r="IO12" s="5"/>
      <c r="IP12" s="5"/>
      <c r="IQ12" s="5"/>
      <c r="IR12" s="5"/>
      <c r="IS12" s="5"/>
      <c r="IT12" s="5"/>
      <c r="IU12" s="5"/>
      <c r="IV12" s="5"/>
    </row>
    <row r="13" spans="1:256" ht="35.1" customHeight="1">
      <c r="A13" s="183" t="s">
        <v>30</v>
      </c>
      <c r="B13" s="184"/>
      <c r="C13" s="131">
        <v>15674</v>
      </c>
      <c r="D13" s="132">
        <v>17704</v>
      </c>
      <c r="E13" s="133">
        <v>88.533664708540442</v>
      </c>
      <c r="F13" s="132">
        <v>20615</v>
      </c>
      <c r="G13" s="136">
        <v>76.032015522677668</v>
      </c>
      <c r="H13" s="131">
        <v>84699</v>
      </c>
      <c r="I13" s="132">
        <v>84473</v>
      </c>
      <c r="J13" s="133">
        <v>100.26754110780959</v>
      </c>
      <c r="K13" s="132">
        <v>84491</v>
      </c>
      <c r="L13" s="136">
        <v>100.24618006651596</v>
      </c>
      <c r="M13" s="131">
        <v>33907</v>
      </c>
      <c r="N13" s="132">
        <v>36931</v>
      </c>
      <c r="O13" s="133">
        <v>91.811757060464103</v>
      </c>
      <c r="P13" s="132">
        <v>39695</v>
      </c>
      <c r="Q13" s="136">
        <v>85.418818490993829</v>
      </c>
      <c r="R13" s="5"/>
      <c r="S13" s="5"/>
      <c r="T13" s="5"/>
      <c r="U13" s="48"/>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c r="CX13" s="5"/>
      <c r="CY13" s="5"/>
      <c r="CZ13" s="5"/>
      <c r="DA13" s="5"/>
      <c r="DB13" s="5"/>
      <c r="DC13" s="5"/>
      <c r="DD13" s="5"/>
      <c r="DE13" s="5"/>
      <c r="DF13" s="5"/>
      <c r="DG13" s="5"/>
      <c r="DH13" s="5"/>
      <c r="DI13" s="5"/>
      <c r="DJ13" s="5"/>
      <c r="DK13" s="5"/>
      <c r="DL13" s="5"/>
      <c r="DM13" s="5"/>
      <c r="DN13" s="5"/>
      <c r="DO13" s="5"/>
      <c r="DP13" s="5"/>
      <c r="DQ13" s="5"/>
      <c r="DR13" s="5"/>
      <c r="DS13" s="5"/>
      <c r="DT13" s="5"/>
      <c r="DU13" s="5"/>
      <c r="DV13" s="5"/>
      <c r="DW13" s="5"/>
      <c r="DX13" s="5"/>
      <c r="DY13" s="5"/>
      <c r="DZ13" s="5"/>
      <c r="EA13" s="5"/>
      <c r="EB13" s="5"/>
      <c r="EC13" s="5"/>
      <c r="ED13" s="5"/>
      <c r="EE13" s="5"/>
      <c r="EF13" s="5"/>
      <c r="EG13" s="5"/>
      <c r="EH13" s="5"/>
      <c r="EI13" s="5"/>
      <c r="EJ13" s="5"/>
      <c r="EK13" s="5"/>
      <c r="EL13" s="5"/>
      <c r="EM13" s="5"/>
      <c r="EN13" s="5"/>
      <c r="EO13" s="5"/>
      <c r="EP13" s="5"/>
      <c r="EQ13" s="5"/>
      <c r="ER13" s="5"/>
      <c r="ES13" s="5"/>
      <c r="ET13" s="5"/>
      <c r="EU13" s="5"/>
      <c r="EV13" s="5"/>
      <c r="EW13" s="5"/>
      <c r="EX13" s="5"/>
      <c r="EY13" s="5"/>
      <c r="EZ13" s="5"/>
      <c r="FA13" s="5"/>
      <c r="FB13" s="5"/>
      <c r="FC13" s="5"/>
      <c r="FD13" s="5"/>
      <c r="FE13" s="5"/>
      <c r="FF13" s="5"/>
      <c r="FG13" s="5"/>
      <c r="FH13" s="5"/>
      <c r="FI13" s="5"/>
      <c r="FJ13" s="5"/>
      <c r="FK13" s="5"/>
      <c r="FL13" s="5"/>
      <c r="FM13" s="5"/>
      <c r="FN13" s="5"/>
      <c r="FO13" s="5"/>
      <c r="FP13" s="5"/>
      <c r="FQ13" s="5"/>
      <c r="FR13" s="5"/>
      <c r="FS13" s="5"/>
      <c r="FT13" s="5"/>
      <c r="FU13" s="5"/>
      <c r="FV13" s="5"/>
      <c r="FW13" s="5"/>
      <c r="FX13" s="5"/>
      <c r="FY13" s="5"/>
      <c r="FZ13" s="5"/>
      <c r="GA13" s="5"/>
      <c r="GB13" s="5"/>
      <c r="GC13" s="5"/>
      <c r="GD13" s="5"/>
      <c r="GE13" s="5"/>
      <c r="GF13" s="5"/>
      <c r="GG13" s="5"/>
      <c r="GH13" s="5"/>
      <c r="GI13" s="5"/>
      <c r="GJ13" s="5"/>
      <c r="GK13" s="5"/>
      <c r="GL13" s="5"/>
      <c r="GM13" s="5"/>
      <c r="GN13" s="5"/>
      <c r="GO13" s="5"/>
      <c r="GP13" s="5"/>
      <c r="GQ13" s="5"/>
      <c r="GR13" s="5"/>
      <c r="GS13" s="5"/>
      <c r="GT13" s="5"/>
      <c r="GU13" s="5"/>
      <c r="GV13" s="5"/>
      <c r="GW13" s="5"/>
      <c r="GX13" s="5"/>
      <c r="GY13" s="5"/>
      <c r="GZ13" s="5"/>
      <c r="HA13" s="5"/>
      <c r="HB13" s="5"/>
      <c r="HC13" s="5"/>
      <c r="HD13" s="5"/>
      <c r="HE13" s="5"/>
      <c r="HF13" s="5"/>
      <c r="HG13" s="5"/>
      <c r="HH13" s="5"/>
      <c r="HI13" s="5"/>
      <c r="HJ13" s="5"/>
      <c r="HK13" s="5"/>
      <c r="HL13" s="5"/>
      <c r="HM13" s="5"/>
      <c r="HN13" s="5"/>
      <c r="HO13" s="5"/>
      <c r="HP13" s="5"/>
      <c r="HQ13" s="5"/>
      <c r="HR13" s="5"/>
      <c r="HS13" s="5"/>
      <c r="HT13" s="5"/>
      <c r="HU13" s="5"/>
      <c r="HV13" s="5"/>
      <c r="HW13" s="5"/>
      <c r="HX13" s="5"/>
      <c r="HY13" s="5"/>
      <c r="HZ13" s="5"/>
      <c r="IA13" s="5"/>
      <c r="IB13" s="5"/>
      <c r="IC13" s="5"/>
      <c r="ID13" s="5"/>
      <c r="IE13" s="5"/>
      <c r="IF13" s="5"/>
      <c r="IG13" s="5"/>
      <c r="IH13" s="5"/>
      <c r="II13" s="5"/>
      <c r="IJ13" s="5"/>
      <c r="IK13" s="5"/>
      <c r="IL13" s="5"/>
      <c r="IM13" s="5"/>
      <c r="IN13" s="5"/>
      <c r="IO13" s="5"/>
      <c r="IP13" s="5"/>
      <c r="IQ13" s="5"/>
      <c r="IR13" s="5"/>
      <c r="IS13" s="5"/>
      <c r="IT13" s="5"/>
      <c r="IU13" s="5"/>
      <c r="IV13" s="5"/>
    </row>
    <row r="14" spans="1:256" ht="35.1" customHeight="1">
      <c r="A14" s="183" t="s">
        <v>31</v>
      </c>
      <c r="B14" s="184"/>
      <c r="C14" s="131">
        <v>167</v>
      </c>
      <c r="D14" s="132">
        <v>247</v>
      </c>
      <c r="E14" s="133">
        <v>67.611336032388664</v>
      </c>
      <c r="F14" s="132">
        <v>196</v>
      </c>
      <c r="G14" s="136">
        <v>85.204081632653057</v>
      </c>
      <c r="H14" s="131">
        <v>946</v>
      </c>
      <c r="I14" s="132">
        <v>1149</v>
      </c>
      <c r="J14" s="133">
        <v>82.332463011314189</v>
      </c>
      <c r="K14" s="132">
        <v>969</v>
      </c>
      <c r="L14" s="136">
        <v>97.626418988648084</v>
      </c>
      <c r="M14" s="131">
        <v>371</v>
      </c>
      <c r="N14" s="132">
        <v>566</v>
      </c>
      <c r="O14" s="133">
        <v>65.547703180212011</v>
      </c>
      <c r="P14" s="132">
        <v>450</v>
      </c>
      <c r="Q14" s="136">
        <v>82.444444444444443</v>
      </c>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c r="CW14" s="5"/>
      <c r="CX14" s="5"/>
      <c r="CY14" s="5"/>
      <c r="CZ14" s="5"/>
      <c r="DA14" s="5"/>
      <c r="DB14" s="5"/>
      <c r="DC14" s="5"/>
      <c r="DD14" s="5"/>
      <c r="DE14" s="5"/>
      <c r="DF14" s="5"/>
      <c r="DG14" s="5"/>
      <c r="DH14" s="5"/>
      <c r="DI14" s="5"/>
      <c r="DJ14" s="5"/>
      <c r="DK14" s="5"/>
      <c r="DL14" s="5"/>
      <c r="DM14" s="5"/>
      <c r="DN14" s="5"/>
      <c r="DO14" s="5"/>
      <c r="DP14" s="5"/>
      <c r="DQ14" s="5"/>
      <c r="DR14" s="5"/>
      <c r="DS14" s="5"/>
      <c r="DT14" s="5"/>
      <c r="DU14" s="5"/>
      <c r="DV14" s="5"/>
      <c r="DW14" s="5"/>
      <c r="DX14" s="5"/>
      <c r="DY14" s="5"/>
      <c r="DZ14" s="5"/>
      <c r="EA14" s="5"/>
      <c r="EB14" s="5"/>
      <c r="EC14" s="5"/>
      <c r="ED14" s="5"/>
      <c r="EE14" s="5"/>
      <c r="EF14" s="5"/>
      <c r="EG14" s="5"/>
      <c r="EH14" s="5"/>
      <c r="EI14" s="5"/>
      <c r="EJ14" s="5"/>
      <c r="EK14" s="5"/>
      <c r="EL14" s="5"/>
      <c r="EM14" s="5"/>
      <c r="EN14" s="5"/>
      <c r="EO14" s="5"/>
      <c r="EP14" s="5"/>
      <c r="EQ14" s="5"/>
      <c r="ER14" s="5"/>
      <c r="ES14" s="5"/>
      <c r="ET14" s="5"/>
      <c r="EU14" s="5"/>
      <c r="EV14" s="5"/>
      <c r="EW14" s="5"/>
      <c r="EX14" s="5"/>
      <c r="EY14" s="5"/>
      <c r="EZ14" s="5"/>
      <c r="FA14" s="5"/>
      <c r="FB14" s="5"/>
      <c r="FC14" s="5"/>
      <c r="FD14" s="5"/>
      <c r="FE14" s="5"/>
      <c r="FF14" s="5"/>
      <c r="FG14" s="5"/>
      <c r="FH14" s="5"/>
      <c r="FI14" s="5"/>
      <c r="FJ14" s="5"/>
      <c r="FK14" s="5"/>
      <c r="FL14" s="5"/>
      <c r="FM14" s="5"/>
      <c r="FN14" s="5"/>
      <c r="FO14" s="5"/>
      <c r="FP14" s="5"/>
      <c r="FQ14" s="5"/>
      <c r="FR14" s="5"/>
      <c r="FS14" s="5"/>
      <c r="FT14" s="5"/>
      <c r="FU14" s="5"/>
      <c r="FV14" s="5"/>
      <c r="FW14" s="5"/>
      <c r="FX14" s="5"/>
      <c r="FY14" s="5"/>
      <c r="FZ14" s="5"/>
      <c r="GA14" s="5"/>
      <c r="GB14" s="5"/>
      <c r="GC14" s="5"/>
      <c r="GD14" s="5"/>
      <c r="GE14" s="5"/>
      <c r="GF14" s="5"/>
      <c r="GG14" s="5"/>
      <c r="GH14" s="5"/>
      <c r="GI14" s="5"/>
      <c r="GJ14" s="5"/>
      <c r="GK14" s="5"/>
      <c r="GL14" s="5"/>
      <c r="GM14" s="5"/>
      <c r="GN14" s="5"/>
      <c r="GO14" s="5"/>
      <c r="GP14" s="5"/>
      <c r="GQ14" s="5"/>
      <c r="GR14" s="5"/>
      <c r="GS14" s="5"/>
      <c r="GT14" s="5"/>
      <c r="GU14" s="5"/>
      <c r="GV14" s="5"/>
      <c r="GW14" s="5"/>
      <c r="GX14" s="5"/>
      <c r="GY14" s="5"/>
      <c r="GZ14" s="5"/>
      <c r="HA14" s="5"/>
      <c r="HB14" s="5"/>
      <c r="HC14" s="5"/>
      <c r="HD14" s="5"/>
      <c r="HE14" s="5"/>
      <c r="HF14" s="5"/>
      <c r="HG14" s="5"/>
      <c r="HH14" s="5"/>
      <c r="HI14" s="5"/>
      <c r="HJ14" s="5"/>
      <c r="HK14" s="5"/>
      <c r="HL14" s="5"/>
      <c r="HM14" s="5"/>
      <c r="HN14" s="5"/>
      <c r="HO14" s="5"/>
      <c r="HP14" s="5"/>
      <c r="HQ14" s="5"/>
      <c r="HR14" s="5"/>
      <c r="HS14" s="5"/>
      <c r="HT14" s="5"/>
      <c r="HU14" s="5"/>
      <c r="HV14" s="5"/>
      <c r="HW14" s="5"/>
      <c r="HX14" s="5"/>
      <c r="HY14" s="5"/>
      <c r="HZ14" s="5"/>
      <c r="IA14" s="5"/>
      <c r="IB14" s="5"/>
      <c r="IC14" s="5"/>
      <c r="ID14" s="5"/>
      <c r="IE14" s="5"/>
      <c r="IF14" s="5"/>
      <c r="IG14" s="5"/>
      <c r="IH14" s="5"/>
      <c r="II14" s="5"/>
      <c r="IJ14" s="5"/>
      <c r="IK14" s="5"/>
      <c r="IL14" s="5"/>
      <c r="IM14" s="5"/>
      <c r="IN14" s="5"/>
      <c r="IO14" s="5"/>
      <c r="IP14" s="5"/>
      <c r="IQ14" s="5"/>
      <c r="IR14" s="5"/>
      <c r="IS14" s="5"/>
      <c r="IT14" s="5"/>
      <c r="IU14" s="5"/>
      <c r="IV14" s="5"/>
    </row>
    <row r="15" spans="1:256" ht="35.1" customHeight="1">
      <c r="A15" s="183" t="s">
        <v>32</v>
      </c>
      <c r="B15" s="184"/>
      <c r="C15" s="131">
        <v>2415</v>
      </c>
      <c r="D15" s="132">
        <v>2549</v>
      </c>
      <c r="E15" s="133">
        <v>94.743036484896038</v>
      </c>
      <c r="F15" s="132">
        <v>2576</v>
      </c>
      <c r="G15" s="134">
        <v>93.75</v>
      </c>
      <c r="H15" s="135">
        <v>12827</v>
      </c>
      <c r="I15" s="132">
        <v>13566</v>
      </c>
      <c r="J15" s="133">
        <v>94.552557865251359</v>
      </c>
      <c r="K15" s="132">
        <v>14164</v>
      </c>
      <c r="L15" s="136">
        <v>90.560576108443939</v>
      </c>
      <c r="M15" s="131">
        <v>5681</v>
      </c>
      <c r="N15" s="132">
        <v>5783</v>
      </c>
      <c r="O15" s="133">
        <v>98.236209579802875</v>
      </c>
      <c r="P15" s="132">
        <v>6349</v>
      </c>
      <c r="Q15" s="136">
        <v>89.478658056386834</v>
      </c>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c r="CW15" s="5"/>
      <c r="CX15" s="5"/>
      <c r="CY15" s="5"/>
      <c r="CZ15" s="5"/>
      <c r="DA15" s="5"/>
      <c r="DB15" s="5"/>
      <c r="DC15" s="5"/>
      <c r="DD15" s="5"/>
      <c r="DE15" s="5"/>
      <c r="DF15" s="5"/>
      <c r="DG15" s="5"/>
      <c r="DH15" s="5"/>
      <c r="DI15" s="5"/>
      <c r="DJ15" s="5"/>
      <c r="DK15" s="5"/>
      <c r="DL15" s="5"/>
      <c r="DM15" s="5"/>
      <c r="DN15" s="5"/>
      <c r="DO15" s="5"/>
      <c r="DP15" s="5"/>
      <c r="DQ15" s="5"/>
      <c r="DR15" s="5"/>
      <c r="DS15" s="5"/>
      <c r="DT15" s="5"/>
      <c r="DU15" s="5"/>
      <c r="DV15" s="5"/>
      <c r="DW15" s="5"/>
      <c r="DX15" s="5"/>
      <c r="DY15" s="5"/>
      <c r="DZ15" s="5"/>
      <c r="EA15" s="5"/>
      <c r="EB15" s="5"/>
      <c r="EC15" s="5"/>
      <c r="ED15" s="5"/>
      <c r="EE15" s="5"/>
      <c r="EF15" s="5"/>
      <c r="EG15" s="5"/>
      <c r="EH15" s="5"/>
      <c r="EI15" s="5"/>
      <c r="EJ15" s="5"/>
      <c r="EK15" s="5"/>
      <c r="EL15" s="5"/>
      <c r="EM15" s="5"/>
      <c r="EN15" s="5"/>
      <c r="EO15" s="5"/>
      <c r="EP15" s="5"/>
      <c r="EQ15" s="5"/>
      <c r="ER15" s="5"/>
      <c r="ES15" s="5"/>
      <c r="ET15" s="5"/>
      <c r="EU15" s="5"/>
      <c r="EV15" s="5"/>
      <c r="EW15" s="5"/>
      <c r="EX15" s="5"/>
      <c r="EY15" s="5"/>
      <c r="EZ15" s="5"/>
      <c r="FA15" s="5"/>
      <c r="FB15" s="5"/>
      <c r="FC15" s="5"/>
      <c r="FD15" s="5"/>
      <c r="FE15" s="5"/>
      <c r="FF15" s="5"/>
      <c r="FG15" s="5"/>
      <c r="FH15" s="5"/>
      <c r="FI15" s="5"/>
      <c r="FJ15" s="5"/>
      <c r="FK15" s="5"/>
      <c r="FL15" s="5"/>
      <c r="FM15" s="5"/>
      <c r="FN15" s="5"/>
      <c r="FO15" s="5"/>
      <c r="FP15" s="5"/>
      <c r="FQ15" s="5"/>
      <c r="FR15" s="5"/>
      <c r="FS15" s="5"/>
      <c r="FT15" s="5"/>
      <c r="FU15" s="5"/>
      <c r="FV15" s="5"/>
      <c r="FW15" s="5"/>
      <c r="FX15" s="5"/>
      <c r="FY15" s="5"/>
      <c r="FZ15" s="5"/>
      <c r="GA15" s="5"/>
      <c r="GB15" s="5"/>
      <c r="GC15" s="5"/>
      <c r="GD15" s="5"/>
      <c r="GE15" s="5"/>
      <c r="GF15" s="5"/>
      <c r="GG15" s="5"/>
      <c r="GH15" s="5"/>
      <c r="GI15" s="5"/>
      <c r="GJ15" s="5"/>
      <c r="GK15" s="5"/>
      <c r="GL15" s="5"/>
      <c r="GM15" s="5"/>
      <c r="GN15" s="5"/>
      <c r="GO15" s="5"/>
      <c r="GP15" s="5"/>
      <c r="GQ15" s="5"/>
      <c r="GR15" s="5"/>
      <c r="GS15" s="5"/>
      <c r="GT15" s="5"/>
      <c r="GU15" s="5"/>
      <c r="GV15" s="5"/>
      <c r="GW15" s="5"/>
      <c r="GX15" s="5"/>
      <c r="GY15" s="5"/>
      <c r="GZ15" s="5"/>
      <c r="HA15" s="5"/>
      <c r="HB15" s="5"/>
      <c r="HC15" s="5"/>
      <c r="HD15" s="5"/>
      <c r="HE15" s="5"/>
      <c r="HF15" s="5"/>
      <c r="HG15" s="5"/>
      <c r="HH15" s="5"/>
      <c r="HI15" s="5"/>
      <c r="HJ15" s="5"/>
      <c r="HK15" s="5"/>
      <c r="HL15" s="5"/>
      <c r="HM15" s="5"/>
      <c r="HN15" s="5"/>
      <c r="HO15" s="5"/>
      <c r="HP15" s="5"/>
      <c r="HQ15" s="5"/>
      <c r="HR15" s="5"/>
      <c r="HS15" s="5"/>
      <c r="HT15" s="5"/>
      <c r="HU15" s="5"/>
      <c r="HV15" s="5"/>
      <c r="HW15" s="5"/>
      <c r="HX15" s="5"/>
      <c r="HY15" s="5"/>
      <c r="HZ15" s="5"/>
      <c r="IA15" s="5"/>
      <c r="IB15" s="5"/>
      <c r="IC15" s="5"/>
      <c r="ID15" s="5"/>
      <c r="IE15" s="5"/>
      <c r="IF15" s="5"/>
      <c r="IG15" s="5"/>
      <c r="IH15" s="5"/>
      <c r="II15" s="5"/>
      <c r="IJ15" s="5"/>
      <c r="IK15" s="5"/>
      <c r="IL15" s="5"/>
      <c r="IM15" s="5"/>
      <c r="IN15" s="5"/>
      <c r="IO15" s="5"/>
      <c r="IP15" s="5"/>
      <c r="IQ15" s="5"/>
      <c r="IR15" s="5"/>
      <c r="IS15" s="5"/>
      <c r="IT15" s="5"/>
      <c r="IU15" s="5"/>
      <c r="IV15" s="5"/>
    </row>
    <row r="16" spans="1:256" ht="35.1" customHeight="1">
      <c r="A16" s="183" t="s">
        <v>33</v>
      </c>
      <c r="B16" s="184"/>
      <c r="C16" s="131">
        <v>39</v>
      </c>
      <c r="D16" s="132">
        <v>100</v>
      </c>
      <c r="E16" s="133">
        <v>39</v>
      </c>
      <c r="F16" s="132">
        <v>84</v>
      </c>
      <c r="G16" s="136">
        <v>46.428571428571431</v>
      </c>
      <c r="H16" s="135">
        <v>275</v>
      </c>
      <c r="I16" s="132">
        <v>438</v>
      </c>
      <c r="J16" s="133">
        <v>62.785388127853878</v>
      </c>
      <c r="K16" s="132">
        <v>432</v>
      </c>
      <c r="L16" s="136">
        <v>63.657407407407405</v>
      </c>
      <c r="M16" s="131">
        <v>96</v>
      </c>
      <c r="N16" s="132">
        <v>178</v>
      </c>
      <c r="O16" s="133">
        <v>53.932584269662918</v>
      </c>
      <c r="P16" s="132">
        <v>178</v>
      </c>
      <c r="Q16" s="136">
        <v>53.932584269662918</v>
      </c>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c r="CW16" s="5"/>
      <c r="CX16" s="5"/>
      <c r="CY16" s="5"/>
      <c r="CZ16" s="5"/>
      <c r="DA16" s="5"/>
      <c r="DB16" s="5"/>
      <c r="DC16" s="5"/>
      <c r="DD16" s="5"/>
      <c r="DE16" s="5"/>
      <c r="DF16" s="5"/>
      <c r="DG16" s="5"/>
      <c r="DH16" s="5"/>
      <c r="DI16" s="5"/>
      <c r="DJ16" s="5"/>
      <c r="DK16" s="5"/>
      <c r="DL16" s="5"/>
      <c r="DM16" s="5"/>
      <c r="DN16" s="5"/>
      <c r="DO16" s="5"/>
      <c r="DP16" s="5"/>
      <c r="DQ16" s="5"/>
      <c r="DR16" s="5"/>
      <c r="DS16" s="5"/>
      <c r="DT16" s="5"/>
      <c r="DU16" s="5"/>
      <c r="DV16" s="5"/>
      <c r="DW16" s="5"/>
      <c r="DX16" s="5"/>
      <c r="DY16" s="5"/>
      <c r="DZ16" s="5"/>
      <c r="EA16" s="5"/>
      <c r="EB16" s="5"/>
      <c r="EC16" s="5"/>
      <c r="ED16" s="5"/>
      <c r="EE16" s="5"/>
      <c r="EF16" s="5"/>
      <c r="EG16" s="5"/>
      <c r="EH16" s="5"/>
      <c r="EI16" s="5"/>
      <c r="EJ16" s="5"/>
      <c r="EK16" s="5"/>
      <c r="EL16" s="5"/>
      <c r="EM16" s="5"/>
      <c r="EN16" s="5"/>
      <c r="EO16" s="5"/>
      <c r="EP16" s="5"/>
      <c r="EQ16" s="5"/>
      <c r="ER16" s="5"/>
      <c r="ES16" s="5"/>
      <c r="ET16" s="5"/>
      <c r="EU16" s="5"/>
      <c r="EV16" s="5"/>
      <c r="EW16" s="5"/>
      <c r="EX16" s="5"/>
      <c r="EY16" s="5"/>
      <c r="EZ16" s="5"/>
      <c r="FA16" s="5"/>
      <c r="FB16" s="5"/>
      <c r="FC16" s="5"/>
      <c r="FD16" s="5"/>
      <c r="FE16" s="5"/>
      <c r="FF16" s="5"/>
      <c r="FG16" s="5"/>
      <c r="FH16" s="5"/>
      <c r="FI16" s="5"/>
      <c r="FJ16" s="5"/>
      <c r="FK16" s="5"/>
      <c r="FL16" s="5"/>
      <c r="FM16" s="5"/>
      <c r="FN16" s="5"/>
      <c r="FO16" s="5"/>
      <c r="FP16" s="5"/>
      <c r="FQ16" s="5"/>
      <c r="FR16" s="5"/>
      <c r="FS16" s="5"/>
      <c r="FT16" s="5"/>
      <c r="FU16" s="5"/>
      <c r="FV16" s="5"/>
      <c r="FW16" s="5"/>
      <c r="FX16" s="5"/>
      <c r="FY16" s="5"/>
      <c r="FZ16" s="5"/>
      <c r="GA16" s="5"/>
      <c r="GB16" s="5"/>
      <c r="GC16" s="5"/>
      <c r="GD16" s="5"/>
      <c r="GE16" s="5"/>
      <c r="GF16" s="5"/>
      <c r="GG16" s="5"/>
      <c r="GH16" s="5"/>
      <c r="GI16" s="5"/>
      <c r="GJ16" s="5"/>
      <c r="GK16" s="5"/>
      <c r="GL16" s="5"/>
      <c r="GM16" s="5"/>
      <c r="GN16" s="5"/>
      <c r="GO16" s="5"/>
      <c r="GP16" s="5"/>
      <c r="GQ16" s="5"/>
      <c r="GR16" s="5"/>
      <c r="GS16" s="5"/>
      <c r="GT16" s="5"/>
      <c r="GU16" s="5"/>
      <c r="GV16" s="5"/>
      <c r="GW16" s="5"/>
      <c r="GX16" s="5"/>
      <c r="GY16" s="5"/>
      <c r="GZ16" s="5"/>
      <c r="HA16" s="5"/>
      <c r="HB16" s="5"/>
      <c r="HC16" s="5"/>
      <c r="HD16" s="5"/>
      <c r="HE16" s="5"/>
      <c r="HF16" s="5"/>
      <c r="HG16" s="5"/>
      <c r="HH16" s="5"/>
      <c r="HI16" s="5"/>
      <c r="HJ16" s="5"/>
      <c r="HK16" s="5"/>
      <c r="HL16" s="5"/>
      <c r="HM16" s="5"/>
      <c r="HN16" s="5"/>
      <c r="HO16" s="5"/>
      <c r="HP16" s="5"/>
      <c r="HQ16" s="5"/>
      <c r="HR16" s="5"/>
      <c r="HS16" s="5"/>
      <c r="HT16" s="5"/>
      <c r="HU16" s="5"/>
      <c r="HV16" s="5"/>
      <c r="HW16" s="5"/>
      <c r="HX16" s="5"/>
      <c r="HY16" s="5"/>
      <c r="HZ16" s="5"/>
      <c r="IA16" s="5"/>
      <c r="IB16" s="5"/>
      <c r="IC16" s="5"/>
      <c r="ID16" s="5"/>
      <c r="IE16" s="5"/>
      <c r="IF16" s="5"/>
      <c r="IG16" s="5"/>
      <c r="IH16" s="5"/>
      <c r="II16" s="5"/>
      <c r="IJ16" s="5"/>
      <c r="IK16" s="5"/>
      <c r="IL16" s="5"/>
      <c r="IM16" s="5"/>
      <c r="IN16" s="5"/>
      <c r="IO16" s="5"/>
      <c r="IP16" s="5"/>
      <c r="IQ16" s="5"/>
      <c r="IR16" s="5"/>
      <c r="IS16" s="5"/>
      <c r="IT16" s="5"/>
      <c r="IU16" s="5"/>
      <c r="IV16" s="5"/>
    </row>
    <row r="17" spans="1:256" ht="35.1" customHeight="1">
      <c r="A17" s="183" t="s">
        <v>34</v>
      </c>
      <c r="B17" s="184"/>
      <c r="C17" s="131">
        <v>3795</v>
      </c>
      <c r="D17" s="132">
        <v>2993</v>
      </c>
      <c r="E17" s="133">
        <v>126.79585699966589</v>
      </c>
      <c r="F17" s="132">
        <v>3268</v>
      </c>
      <c r="G17" s="136">
        <v>116.12607099143206</v>
      </c>
      <c r="H17" s="131">
        <v>15437</v>
      </c>
      <c r="I17" s="132">
        <v>14506</v>
      </c>
      <c r="J17" s="133">
        <v>106.41803391699986</v>
      </c>
      <c r="K17" s="132">
        <v>17459</v>
      </c>
      <c r="L17" s="136">
        <v>88.418580674723628</v>
      </c>
      <c r="M17" s="131">
        <v>7257</v>
      </c>
      <c r="N17" s="132">
        <v>6331</v>
      </c>
      <c r="O17" s="133">
        <v>114.62644132048649</v>
      </c>
      <c r="P17" s="132">
        <v>7789</v>
      </c>
      <c r="Q17" s="136">
        <v>93.169854923610217</v>
      </c>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c r="CW17" s="5"/>
      <c r="CX17" s="5"/>
      <c r="CY17" s="5"/>
      <c r="CZ17" s="5"/>
      <c r="DA17" s="5"/>
      <c r="DB17" s="5"/>
      <c r="DC17" s="5"/>
      <c r="DD17" s="5"/>
      <c r="DE17" s="5"/>
      <c r="DF17" s="5"/>
      <c r="DG17" s="5"/>
      <c r="DH17" s="5"/>
      <c r="DI17" s="5"/>
      <c r="DJ17" s="5"/>
      <c r="DK17" s="5"/>
      <c r="DL17" s="5"/>
      <c r="DM17" s="5"/>
      <c r="DN17" s="5"/>
      <c r="DO17" s="5"/>
      <c r="DP17" s="5"/>
      <c r="DQ17" s="5"/>
      <c r="DR17" s="5"/>
      <c r="DS17" s="5"/>
      <c r="DT17" s="5"/>
      <c r="DU17" s="5"/>
      <c r="DV17" s="5"/>
      <c r="DW17" s="5"/>
      <c r="DX17" s="5"/>
      <c r="DY17" s="5"/>
      <c r="DZ17" s="5"/>
      <c r="EA17" s="5"/>
      <c r="EB17" s="5"/>
      <c r="EC17" s="5"/>
      <c r="ED17" s="5"/>
      <c r="EE17" s="5"/>
      <c r="EF17" s="5"/>
      <c r="EG17" s="5"/>
      <c r="EH17" s="5"/>
      <c r="EI17" s="5"/>
      <c r="EJ17" s="5"/>
      <c r="EK17" s="5"/>
      <c r="EL17" s="5"/>
      <c r="EM17" s="5"/>
      <c r="EN17" s="5"/>
      <c r="EO17" s="5"/>
      <c r="EP17" s="5"/>
      <c r="EQ17" s="5"/>
      <c r="ER17" s="5"/>
      <c r="ES17" s="5"/>
      <c r="ET17" s="5"/>
      <c r="EU17" s="5"/>
      <c r="EV17" s="5"/>
      <c r="EW17" s="5"/>
      <c r="EX17" s="5"/>
      <c r="EY17" s="5"/>
      <c r="EZ17" s="5"/>
      <c r="FA17" s="5"/>
      <c r="FB17" s="5"/>
      <c r="FC17" s="5"/>
      <c r="FD17" s="5"/>
      <c r="FE17" s="5"/>
      <c r="FF17" s="5"/>
      <c r="FG17" s="5"/>
      <c r="FH17" s="5"/>
      <c r="FI17" s="5"/>
      <c r="FJ17" s="5"/>
      <c r="FK17" s="5"/>
      <c r="FL17" s="5"/>
      <c r="FM17" s="5"/>
      <c r="FN17" s="5"/>
      <c r="FO17" s="5"/>
      <c r="FP17" s="5"/>
      <c r="FQ17" s="5"/>
      <c r="FR17" s="5"/>
      <c r="FS17" s="5"/>
      <c r="FT17" s="5"/>
      <c r="FU17" s="5"/>
      <c r="FV17" s="5"/>
      <c r="FW17" s="5"/>
      <c r="FX17" s="5"/>
      <c r="FY17" s="5"/>
      <c r="FZ17" s="5"/>
      <c r="GA17" s="5"/>
      <c r="GB17" s="5"/>
      <c r="GC17" s="5"/>
      <c r="GD17" s="5"/>
      <c r="GE17" s="5"/>
      <c r="GF17" s="5"/>
      <c r="GG17" s="5"/>
      <c r="GH17" s="5"/>
      <c r="GI17" s="5"/>
      <c r="GJ17" s="5"/>
      <c r="GK17" s="5"/>
      <c r="GL17" s="5"/>
      <c r="GM17" s="5"/>
      <c r="GN17" s="5"/>
      <c r="GO17" s="5"/>
      <c r="GP17" s="5"/>
      <c r="GQ17" s="5"/>
      <c r="GR17" s="5"/>
      <c r="GS17" s="5"/>
      <c r="GT17" s="5"/>
      <c r="GU17" s="5"/>
      <c r="GV17" s="5"/>
      <c r="GW17" s="5"/>
      <c r="GX17" s="5"/>
      <c r="GY17" s="5"/>
      <c r="GZ17" s="5"/>
      <c r="HA17" s="5"/>
      <c r="HB17" s="5"/>
      <c r="HC17" s="5"/>
      <c r="HD17" s="5"/>
      <c r="HE17" s="5"/>
      <c r="HF17" s="5"/>
      <c r="HG17" s="5"/>
      <c r="HH17" s="5"/>
      <c r="HI17" s="5"/>
      <c r="HJ17" s="5"/>
      <c r="HK17" s="5"/>
      <c r="HL17" s="5"/>
      <c r="HM17" s="5"/>
      <c r="HN17" s="5"/>
      <c r="HO17" s="5"/>
      <c r="HP17" s="5"/>
      <c r="HQ17" s="5"/>
      <c r="HR17" s="5"/>
      <c r="HS17" s="5"/>
      <c r="HT17" s="5"/>
      <c r="HU17" s="5"/>
      <c r="HV17" s="5"/>
      <c r="HW17" s="5"/>
      <c r="HX17" s="5"/>
      <c r="HY17" s="5"/>
      <c r="HZ17" s="5"/>
      <c r="IA17" s="5"/>
      <c r="IB17" s="5"/>
      <c r="IC17" s="5"/>
      <c r="ID17" s="5"/>
      <c r="IE17" s="5"/>
      <c r="IF17" s="5"/>
      <c r="IG17" s="5"/>
      <c r="IH17" s="5"/>
      <c r="II17" s="5"/>
      <c r="IJ17" s="5"/>
      <c r="IK17" s="5"/>
      <c r="IL17" s="5"/>
      <c r="IM17" s="5"/>
      <c r="IN17" s="5"/>
      <c r="IO17" s="5"/>
      <c r="IP17" s="5"/>
      <c r="IQ17" s="5"/>
      <c r="IR17" s="5"/>
      <c r="IS17" s="5"/>
      <c r="IT17" s="5"/>
      <c r="IU17" s="5"/>
      <c r="IV17" s="5"/>
    </row>
    <row r="18" spans="1:256" ht="35.1" customHeight="1">
      <c r="A18" s="183" t="s">
        <v>35</v>
      </c>
      <c r="B18" s="184"/>
      <c r="C18" s="131">
        <v>265</v>
      </c>
      <c r="D18" s="132">
        <v>245</v>
      </c>
      <c r="E18" s="133">
        <v>108.16326530612245</v>
      </c>
      <c r="F18" s="132">
        <v>369</v>
      </c>
      <c r="G18" s="134">
        <v>71.815718157181578</v>
      </c>
      <c r="H18" s="131">
        <v>1555</v>
      </c>
      <c r="I18" s="132">
        <v>1533</v>
      </c>
      <c r="J18" s="133">
        <v>101.43509458577952</v>
      </c>
      <c r="K18" s="132">
        <v>1741</v>
      </c>
      <c r="L18" s="136">
        <v>89.31648477886273</v>
      </c>
      <c r="M18" s="131">
        <v>543</v>
      </c>
      <c r="N18" s="132">
        <v>646</v>
      </c>
      <c r="O18" s="133">
        <v>84.055727554179569</v>
      </c>
      <c r="P18" s="132">
        <v>694</v>
      </c>
      <c r="Q18" s="136">
        <v>78.24207492795388</v>
      </c>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row>
    <row r="19" spans="1:256" ht="35.1" customHeight="1">
      <c r="A19" s="191" t="s">
        <v>36</v>
      </c>
      <c r="B19" s="192"/>
      <c r="C19" s="131">
        <v>1161</v>
      </c>
      <c r="D19" s="132">
        <v>990</v>
      </c>
      <c r="E19" s="133">
        <v>117.27272727272727</v>
      </c>
      <c r="F19" s="132">
        <v>1070</v>
      </c>
      <c r="G19" s="134">
        <v>108.50467289719626</v>
      </c>
      <c r="H19" s="131">
        <v>6377</v>
      </c>
      <c r="I19" s="132">
        <v>5155</v>
      </c>
      <c r="J19" s="133">
        <v>123.70514064015519</v>
      </c>
      <c r="K19" s="132">
        <v>5005</v>
      </c>
      <c r="L19" s="136">
        <v>127.41258741258741</v>
      </c>
      <c r="M19" s="131">
        <v>2615</v>
      </c>
      <c r="N19" s="132">
        <v>2067</v>
      </c>
      <c r="O19" s="133">
        <v>126.51185292694727</v>
      </c>
      <c r="P19" s="132">
        <v>2209</v>
      </c>
      <c r="Q19" s="136">
        <v>118.3793571751924</v>
      </c>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5"/>
      <c r="DD19" s="5"/>
      <c r="DE19" s="5"/>
      <c r="DF19" s="5"/>
      <c r="DG19" s="5"/>
      <c r="DH19" s="5"/>
      <c r="DI19" s="5"/>
      <c r="DJ19" s="5"/>
      <c r="DK19" s="5"/>
      <c r="DL19" s="5"/>
      <c r="DM19" s="5"/>
      <c r="DN19" s="5"/>
      <c r="DO19" s="5"/>
      <c r="DP19" s="5"/>
      <c r="DQ19" s="5"/>
      <c r="DR19" s="5"/>
      <c r="DS19" s="5"/>
      <c r="DT19" s="5"/>
      <c r="DU19" s="5"/>
      <c r="DV19" s="5"/>
      <c r="DW19" s="5"/>
      <c r="DX19" s="5"/>
      <c r="DY19" s="5"/>
      <c r="DZ19" s="5"/>
      <c r="EA19" s="5"/>
      <c r="EB19" s="5"/>
      <c r="EC19" s="5"/>
      <c r="ED19" s="5"/>
      <c r="EE19" s="5"/>
      <c r="EF19" s="5"/>
      <c r="EG19" s="5"/>
      <c r="EH19" s="5"/>
      <c r="EI19" s="5"/>
      <c r="EJ19" s="5"/>
      <c r="EK19" s="5"/>
      <c r="EL19" s="5"/>
      <c r="EM19" s="5"/>
      <c r="EN19" s="5"/>
      <c r="EO19" s="5"/>
      <c r="EP19" s="5"/>
      <c r="EQ19" s="5"/>
      <c r="ER19" s="5"/>
      <c r="ES19" s="5"/>
      <c r="ET19" s="5"/>
      <c r="EU19" s="5"/>
      <c r="EV19" s="5"/>
      <c r="EW19" s="5"/>
      <c r="EX19" s="5"/>
      <c r="EY19" s="5"/>
      <c r="EZ19" s="5"/>
      <c r="FA19" s="5"/>
      <c r="FB19" s="5"/>
      <c r="FC19" s="5"/>
      <c r="FD19" s="5"/>
      <c r="FE19" s="5"/>
      <c r="FF19" s="5"/>
      <c r="FG19" s="5"/>
      <c r="FH19" s="5"/>
      <c r="FI19" s="5"/>
      <c r="FJ19" s="5"/>
      <c r="FK19" s="5"/>
      <c r="FL19" s="5"/>
      <c r="FM19" s="5"/>
      <c r="FN19" s="5"/>
      <c r="FO19" s="5"/>
      <c r="FP19" s="5"/>
      <c r="FQ19" s="5"/>
      <c r="FR19" s="5"/>
      <c r="FS19" s="5"/>
      <c r="FT19" s="5"/>
      <c r="FU19" s="5"/>
      <c r="FV19" s="5"/>
      <c r="FW19" s="5"/>
      <c r="FX19" s="5"/>
      <c r="FY19" s="5"/>
      <c r="FZ19" s="5"/>
      <c r="GA19" s="5"/>
      <c r="GB19" s="5"/>
      <c r="GC19" s="5"/>
      <c r="GD19" s="5"/>
      <c r="GE19" s="5"/>
      <c r="GF19" s="5"/>
      <c r="GG19" s="5"/>
      <c r="GH19" s="5"/>
      <c r="GI19" s="5"/>
      <c r="GJ19" s="5"/>
      <c r="GK19" s="5"/>
      <c r="GL19" s="5"/>
      <c r="GM19" s="5"/>
      <c r="GN19" s="5"/>
      <c r="GO19" s="5"/>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5"/>
      <c r="IJ19" s="5"/>
      <c r="IK19" s="5"/>
      <c r="IL19" s="5"/>
      <c r="IM19" s="5"/>
      <c r="IN19" s="5"/>
      <c r="IO19" s="5"/>
      <c r="IP19" s="5"/>
      <c r="IQ19" s="5"/>
      <c r="IR19" s="5"/>
      <c r="IS19" s="5"/>
      <c r="IT19" s="5"/>
      <c r="IU19" s="5"/>
      <c r="IV19" s="5"/>
    </row>
    <row r="20" spans="1:256" ht="35.1" customHeight="1">
      <c r="A20" s="185" t="s">
        <v>37</v>
      </c>
      <c r="B20" s="186"/>
      <c r="C20" s="137">
        <v>1994</v>
      </c>
      <c r="D20" s="132">
        <v>2256</v>
      </c>
      <c r="E20" s="133">
        <v>88.386524822695037</v>
      </c>
      <c r="F20" s="132">
        <v>2171</v>
      </c>
      <c r="G20" s="138">
        <v>91.847075080608008</v>
      </c>
      <c r="H20" s="131">
        <v>9845</v>
      </c>
      <c r="I20" s="132">
        <v>11998</v>
      </c>
      <c r="J20" s="133">
        <v>82.055342557092843</v>
      </c>
      <c r="K20" s="132">
        <v>10381</v>
      </c>
      <c r="L20" s="136">
        <v>94.836720932472787</v>
      </c>
      <c r="M20" s="139">
        <v>4668</v>
      </c>
      <c r="N20" s="132">
        <v>5437</v>
      </c>
      <c r="O20" s="133">
        <v>85.856170682361594</v>
      </c>
      <c r="P20" s="132">
        <v>4739</v>
      </c>
      <c r="Q20" s="136">
        <v>98.501793627347539</v>
      </c>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c r="DI20" s="5"/>
      <c r="DJ20" s="5"/>
      <c r="DK20" s="5"/>
      <c r="DL20" s="5"/>
      <c r="DM20" s="5"/>
      <c r="DN20" s="5"/>
      <c r="DO20" s="5"/>
      <c r="DP20" s="5"/>
      <c r="DQ20" s="5"/>
      <c r="DR20" s="5"/>
      <c r="DS20" s="5"/>
      <c r="DT20" s="5"/>
      <c r="DU20" s="5"/>
      <c r="DV20" s="5"/>
      <c r="DW20" s="5"/>
      <c r="DX20" s="5"/>
      <c r="DY20" s="5"/>
      <c r="DZ20" s="5"/>
      <c r="EA20" s="5"/>
      <c r="EB20" s="5"/>
      <c r="EC20" s="5"/>
      <c r="ED20" s="5"/>
      <c r="EE20" s="5"/>
      <c r="EF20" s="5"/>
      <c r="EG20" s="5"/>
      <c r="EH20" s="5"/>
      <c r="EI20" s="5"/>
      <c r="EJ20" s="5"/>
      <c r="EK20" s="5"/>
      <c r="EL20" s="5"/>
      <c r="EM20" s="5"/>
      <c r="EN20" s="5"/>
      <c r="EO20" s="5"/>
      <c r="EP20" s="5"/>
      <c r="EQ20" s="5"/>
      <c r="ER20" s="5"/>
      <c r="ES20" s="5"/>
      <c r="ET20" s="5"/>
      <c r="EU20" s="5"/>
      <c r="EV20" s="5"/>
      <c r="EW20" s="5"/>
      <c r="EX20" s="5"/>
      <c r="EY20" s="5"/>
      <c r="EZ20" s="5"/>
      <c r="FA20" s="5"/>
      <c r="FB20" s="5"/>
      <c r="FC20" s="5"/>
      <c r="FD20" s="5"/>
      <c r="FE20" s="5"/>
      <c r="FF20" s="5"/>
      <c r="FG20" s="5"/>
      <c r="FH20" s="5"/>
      <c r="FI20" s="5"/>
      <c r="FJ20" s="5"/>
      <c r="FK20" s="5"/>
      <c r="FL20" s="5"/>
      <c r="FM20" s="5"/>
      <c r="FN20" s="5"/>
      <c r="FO20" s="5"/>
      <c r="FP20" s="5"/>
      <c r="FQ20" s="5"/>
      <c r="FR20" s="5"/>
      <c r="FS20" s="5"/>
      <c r="FT20" s="5"/>
      <c r="FU20" s="5"/>
      <c r="FV20" s="5"/>
      <c r="FW20" s="5"/>
      <c r="FX20" s="5"/>
      <c r="FY20" s="5"/>
      <c r="FZ20" s="5"/>
      <c r="GA20" s="5"/>
      <c r="GB20" s="5"/>
      <c r="GC20" s="5"/>
      <c r="GD20" s="5"/>
      <c r="GE20" s="5"/>
      <c r="GF20" s="5"/>
      <c r="GG20" s="5"/>
      <c r="GH20" s="5"/>
      <c r="GI20" s="5"/>
      <c r="GJ20" s="5"/>
      <c r="GK20" s="5"/>
      <c r="GL20" s="5"/>
      <c r="GM20" s="5"/>
      <c r="GN20" s="5"/>
      <c r="GO20" s="5"/>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5"/>
      <c r="IJ20" s="5"/>
      <c r="IK20" s="5"/>
      <c r="IL20" s="5"/>
      <c r="IM20" s="5"/>
      <c r="IN20" s="5"/>
      <c r="IO20" s="5"/>
      <c r="IP20" s="5"/>
      <c r="IQ20" s="5"/>
      <c r="IR20" s="5"/>
      <c r="IS20" s="5"/>
      <c r="IT20" s="5"/>
      <c r="IU20" s="5"/>
      <c r="IV20" s="5"/>
    </row>
    <row r="21" spans="1:256" ht="35.1" customHeight="1" thickBot="1">
      <c r="A21" s="179" t="s">
        <v>38</v>
      </c>
      <c r="B21" s="180"/>
      <c r="C21" s="140">
        <v>0</v>
      </c>
      <c r="D21" s="141">
        <v>0</v>
      </c>
      <c r="E21" s="142" t="s">
        <v>70</v>
      </c>
      <c r="F21" s="141">
        <v>0</v>
      </c>
      <c r="G21" s="142" t="s">
        <v>70</v>
      </c>
      <c r="H21" s="140">
        <v>85</v>
      </c>
      <c r="I21" s="141">
        <v>1</v>
      </c>
      <c r="J21" s="142">
        <v>8500</v>
      </c>
      <c r="K21" s="141">
        <v>1</v>
      </c>
      <c r="L21" s="142">
        <v>8500</v>
      </c>
      <c r="M21" s="143">
        <v>0</v>
      </c>
      <c r="N21" s="144">
        <v>0</v>
      </c>
      <c r="O21" s="142" t="s">
        <v>70</v>
      </c>
      <c r="P21" s="144">
        <v>0</v>
      </c>
      <c r="Q21" s="145" t="s">
        <v>70</v>
      </c>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row>
    <row r="22" spans="1:256" ht="35.1" customHeight="1" thickTop="1" thickBot="1">
      <c r="A22" s="181" t="s">
        <v>40</v>
      </c>
      <c r="B22" s="182"/>
      <c r="C22" s="146">
        <v>32204</v>
      </c>
      <c r="D22" s="147">
        <v>33179</v>
      </c>
      <c r="E22" s="127">
        <v>97.061394255402504</v>
      </c>
      <c r="F22" s="147">
        <v>36925</v>
      </c>
      <c r="G22" s="148">
        <v>87.214624238320923</v>
      </c>
      <c r="H22" s="146">
        <v>164343</v>
      </c>
      <c r="I22" s="147">
        <v>162048</v>
      </c>
      <c r="J22" s="149">
        <v>101.4162470379147</v>
      </c>
      <c r="K22" s="147">
        <v>164630</v>
      </c>
      <c r="L22" s="148">
        <v>99.825669683532766</v>
      </c>
      <c r="M22" s="150">
        <v>68519</v>
      </c>
      <c r="N22" s="147">
        <v>70706</v>
      </c>
      <c r="O22" s="127">
        <v>96.906910304641755</v>
      </c>
      <c r="P22" s="147">
        <v>75356</v>
      </c>
      <c r="Q22" s="148">
        <v>90.927066192473063</v>
      </c>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row>
    <row r="23" spans="1:256" ht="35.1" customHeight="1">
      <c r="A23" s="36"/>
      <c r="B23" s="5"/>
      <c r="C23" s="19"/>
      <c r="D23" s="19"/>
      <c r="E23" s="47"/>
      <c r="F23" s="19"/>
      <c r="G23" s="19"/>
      <c r="H23" s="19"/>
      <c r="I23" s="19"/>
      <c r="J23" s="19"/>
      <c r="K23" s="19"/>
      <c r="L23" s="19"/>
      <c r="M23" s="19"/>
      <c r="N23" s="19"/>
      <c r="O23" s="47"/>
      <c r="P23" s="19"/>
      <c r="Q23" s="19"/>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row>
    <row r="24" spans="1:256" ht="35.1" customHeight="1">
      <c r="A24" s="5"/>
      <c r="B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row>
  </sheetData>
  <mergeCells count="18">
    <mergeCell ref="A15:B15"/>
    <mergeCell ref="A16:B16"/>
    <mergeCell ref="A2:E2"/>
    <mergeCell ref="A21:B21"/>
    <mergeCell ref="A22:B22"/>
    <mergeCell ref="A7:B7"/>
    <mergeCell ref="A8:B8"/>
    <mergeCell ref="A12:B12"/>
    <mergeCell ref="A13:B13"/>
    <mergeCell ref="A9:B9"/>
    <mergeCell ref="A10:B10"/>
    <mergeCell ref="A11:B11"/>
    <mergeCell ref="A20:B20"/>
    <mergeCell ref="A4:B5"/>
    <mergeCell ref="A19:B19"/>
    <mergeCell ref="A17:B17"/>
    <mergeCell ref="A18:B18"/>
    <mergeCell ref="A14:B14"/>
  </mergeCells>
  <phoneticPr fontId="1"/>
  <printOptions horizontalCentered="1" verticalCentered="1"/>
  <pageMargins left="0.39370078740157483" right="0.39370078740157483" top="0.70866141732283472" bottom="0.51181102362204722" header="0" footer="0"/>
  <pageSetup paperSize="9" scale="48" orientation="landscape" r:id="rId1"/>
  <headerFooter alignWithMargins="0">
    <oddFooter>&amp;C&amp;14 6</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A7541FD871A8C43A66CB12371C3A8B3" ma:contentTypeVersion="11" ma:contentTypeDescription="新しいドキュメントを作成します。" ma:contentTypeScope="" ma:versionID="3784e12f11306d7bdc126347381e020b">
  <xsd:schema xmlns:xsd="http://www.w3.org/2001/XMLSchema" xmlns:xs="http://www.w3.org/2001/XMLSchema" xmlns:p="http://schemas.microsoft.com/office/2006/metadata/properties" xmlns:ns2="b1f73904-95b0-4253-8b6a-6a1608ea1a1f" xmlns:ns3="01e7a88d-0d88-4f36-9fd4-3de2ae01b5e0" targetNamespace="http://schemas.microsoft.com/office/2006/metadata/properties" ma:root="true" ma:fieldsID="094316b98e486ba6af8ee094907e7e2b" ns2:_="" ns3:_="">
    <xsd:import namespace="b1f73904-95b0-4253-8b6a-6a1608ea1a1f"/>
    <xsd:import namespace="01e7a88d-0d88-4f36-9fd4-3de2ae01b5e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f73904-95b0-4253-8b6a-6a1608ea1a1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descriptio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e7a88d-0d88-4f36-9fd4-3de2ae01b5e0"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d57671a5-84de-403c-ad4c-dee612a10eed}" ma:internalName="TaxCatchAll" ma:showField="CatchAllData" ma:web="01e7a88d-0d88-4f36-9fd4-3de2ae01b5e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1f73904-95b0-4253-8b6a-6a1608ea1a1f">
      <Terms xmlns="http://schemas.microsoft.com/office/infopath/2007/PartnerControls"/>
    </lcf76f155ced4ddcb4097134ff3c332f>
    <TaxCatchAll xmlns="01e7a88d-0d88-4f36-9fd4-3de2ae01b5e0" xsi:nil="true"/>
  </documentManagement>
</p:properties>
</file>

<file path=customXml/itemProps1.xml><?xml version="1.0" encoding="utf-8"?>
<ds:datastoreItem xmlns:ds="http://schemas.openxmlformats.org/officeDocument/2006/customXml" ds:itemID="{EBEA1FB3-C4A9-4078-9D1B-B0D69D88290F}"/>
</file>

<file path=customXml/itemProps2.xml><?xml version="1.0" encoding="utf-8"?>
<ds:datastoreItem xmlns:ds="http://schemas.openxmlformats.org/officeDocument/2006/customXml" ds:itemID="{79F2B5FD-8F87-44A4-814E-81C183D738E5}"/>
</file>

<file path=customXml/itemProps3.xml><?xml version="1.0" encoding="utf-8"?>
<ds:datastoreItem xmlns:ds="http://schemas.openxmlformats.org/officeDocument/2006/customXml" ds:itemID="{B658E1E3-6BF7-4B60-8331-E6EB82159CE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白木 美宇(SHIRAKI Miu)</cp:lastModifiedBy>
  <cp:revision/>
  <dcterms:created xsi:type="dcterms:W3CDTF">2002-07-01T14:19:12Z</dcterms:created>
  <dcterms:modified xsi:type="dcterms:W3CDTF">2026-08-19T00:49:54Z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説明">
    <vt:lpwstr/>
  </property>
  <property fmtid="{D5CDD505-2E9C-101B-9397-08002B2CF9AE}" pid="3" name="MediaServiceImageTags">
    <vt:lpwstr/>
  </property>
  <property fmtid="{D5CDD505-2E9C-101B-9397-08002B2CF9AE}" pid="4" name="ContentTypeId">
    <vt:lpwstr>0x010100BA7541FD871A8C43A66CB12371C3A8B3</vt:lpwstr>
  </property>
</Properties>
</file>