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1 国税収入の累年比較" sheetId="1" r:id="rId1"/>
  </sheets>
  <definedNames>
    <definedName name="_xlnm.Print_Area" localSheetId="0">'1 国税収入の累年比較'!$A$1:$AO$33</definedName>
  </definedNames>
  <calcPr fullCalcOnLoad="1"/>
</workbook>
</file>

<file path=xl/sharedStrings.xml><?xml version="1.0" encoding="utf-8"?>
<sst xmlns="http://schemas.openxmlformats.org/spreadsheetml/2006/main" count="146" uniqueCount="44">
  <si>
    <t>区分</t>
  </si>
  <si>
    <t>直接税</t>
  </si>
  <si>
    <t>所得税</t>
  </si>
  <si>
    <t>法人税</t>
  </si>
  <si>
    <t>相続税</t>
  </si>
  <si>
    <t>間接税等</t>
  </si>
  <si>
    <t>酒税</t>
  </si>
  <si>
    <t>消費税</t>
  </si>
  <si>
    <t>たばこ税</t>
  </si>
  <si>
    <t>揮発油税</t>
  </si>
  <si>
    <t>石油ガス税</t>
  </si>
  <si>
    <t>航空機燃料税</t>
  </si>
  <si>
    <t>自動車重量税</t>
  </si>
  <si>
    <t>関税</t>
  </si>
  <si>
    <t>とん税</t>
  </si>
  <si>
    <t>その他</t>
  </si>
  <si>
    <t>印紙収入</t>
  </si>
  <si>
    <t>合計</t>
  </si>
  <si>
    <t>(注) 1</t>
  </si>
  <si>
    <t>億円</t>
  </si>
  <si>
    <t>金額</t>
  </si>
  <si>
    <t>構成比</t>
  </si>
  <si>
    <t>１　　国　税　収　入　の　累　年　比　較</t>
  </si>
  <si>
    <t>％</t>
  </si>
  <si>
    <t>（内源泉分）</t>
  </si>
  <si>
    <t>（内申告分）</t>
  </si>
  <si>
    <t>石油石炭税</t>
  </si>
  <si>
    <t xml:space="preserve"> 石油石炭税については、平成15年度に名称が石油税から改められた。</t>
  </si>
  <si>
    <t>-</t>
  </si>
  <si>
    <t>-</t>
  </si>
  <si>
    <t>電源開発促進税</t>
  </si>
  <si>
    <t xml:space="preserve"> 電源開発促進税については、平成19年度から一般会計に組み入れられた。</t>
  </si>
  <si>
    <t xml:space="preserve"> 億円単位未満の値については四捨五入しているため、各項目の合計と合計欄の金額は一致しない。</t>
  </si>
  <si>
    <t>特別会計分</t>
  </si>
  <si>
    <t>-</t>
  </si>
  <si>
    <t xml:space="preserve"> 平成21年度までは決算額、平成22年度は補正後予算額、平成23年度は当初予算案である。</t>
  </si>
  <si>
    <t xml:space="preserve"> 平成22年度までは決算額、平成23年度は決算額（概数）、平成24年度は当初予算である。</t>
  </si>
  <si>
    <t xml:space="preserve"> 電源開発促進税については、平成19年度から一般会計に組み入れられた。</t>
  </si>
  <si>
    <t xml:space="preserve"> 億円単位未満の値については四捨五入しているため、各項目の合計と合計欄の金額は一致しない。</t>
  </si>
  <si>
    <t xml:space="preserve"> 平成29年度までは決算額、平成30年度は補正後予算額である。</t>
  </si>
  <si>
    <t>令和元</t>
  </si>
  <si>
    <t>平成23</t>
  </si>
  <si>
    <t xml:space="preserve"> 令和元年度までは決算額、令和２年度は補正後予算額である。</t>
  </si>
  <si>
    <t xml:space="preserve"> 令和３年度までは決算額、令和４年度は補正後予算額である。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</si>
</sst>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.0_ "/>
    <numFmt numFmtId="179" formatCode="#,##0;&quot;△ &quot;#,##0"/>
  </numFmts>
  <fonts count="54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i/>
      <sz val="10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i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9"/>
      <color theme="1"/>
      <name val="ＭＳ Ｐ明朝"/>
      <family val="1"/>
    </font>
    <font>
      <i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1" fillId="0" borderId="15" xfId="49" applyFont="1" applyBorder="1" applyAlignment="1">
      <alignment vertical="center"/>
    </xf>
    <xf numFmtId="176" fontId="1" fillId="0" borderId="16" xfId="49" applyNumberFormat="1" applyFont="1" applyBorder="1" applyAlignment="1">
      <alignment vertical="center"/>
    </xf>
    <xf numFmtId="38" fontId="1" fillId="0" borderId="17" xfId="49" applyFont="1" applyBorder="1" applyAlignment="1">
      <alignment horizontal="right" vertical="center"/>
    </xf>
    <xf numFmtId="176" fontId="1" fillId="0" borderId="18" xfId="49" applyNumberFormat="1" applyFont="1" applyBorder="1" applyAlignment="1">
      <alignment horizontal="right" vertical="center"/>
    </xf>
    <xf numFmtId="38" fontId="1" fillId="0" borderId="19" xfId="49" applyFont="1" applyBorder="1" applyAlignment="1">
      <alignment vertical="center"/>
    </xf>
    <xf numFmtId="176" fontId="1" fillId="0" borderId="20" xfId="49" applyNumberFormat="1" applyFont="1" applyBorder="1" applyAlignment="1">
      <alignment vertical="center"/>
    </xf>
    <xf numFmtId="38" fontId="1" fillId="0" borderId="21" xfId="49" applyFont="1" applyBorder="1" applyAlignment="1">
      <alignment vertical="center"/>
    </xf>
    <xf numFmtId="176" fontId="1" fillId="0" borderId="22" xfId="49" applyNumberFormat="1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176" fontId="1" fillId="0" borderId="18" xfId="49" applyNumberFormat="1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8" fontId="1" fillId="0" borderId="26" xfId="49" applyFont="1" applyBorder="1" applyAlignment="1">
      <alignment vertical="center"/>
    </xf>
    <xf numFmtId="176" fontId="1" fillId="0" borderId="27" xfId="49" applyNumberFormat="1" applyFont="1" applyBorder="1" applyAlignment="1">
      <alignment vertical="center"/>
    </xf>
    <xf numFmtId="38" fontId="1" fillId="0" borderId="15" xfId="49" applyFont="1" applyBorder="1" applyAlignment="1">
      <alignment horizontal="right" vertical="center"/>
    </xf>
    <xf numFmtId="176" fontId="1" fillId="0" borderId="16" xfId="49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4" fillId="0" borderId="15" xfId="49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distributed" vertical="center"/>
    </xf>
    <xf numFmtId="38" fontId="1" fillId="0" borderId="19" xfId="49" applyFont="1" applyBorder="1" applyAlignment="1">
      <alignment horizontal="right" vertical="center"/>
    </xf>
    <xf numFmtId="176" fontId="1" fillId="0" borderId="20" xfId="49" applyNumberFormat="1" applyFont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5" xfId="49" applyFont="1" applyBorder="1" applyAlignment="1">
      <alignment horizontal="right" vertical="center"/>
    </xf>
    <xf numFmtId="176" fontId="4" fillId="0" borderId="16" xfId="49" applyNumberFormat="1" applyFont="1" applyBorder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3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1" fillId="0" borderId="15" xfId="49" applyFont="1" applyFill="1" applyBorder="1" applyAlignment="1">
      <alignment vertical="center"/>
    </xf>
    <xf numFmtId="176" fontId="1" fillId="0" borderId="16" xfId="49" applyNumberFormat="1" applyFont="1" applyFill="1" applyBorder="1" applyAlignment="1">
      <alignment vertical="center"/>
    </xf>
    <xf numFmtId="176" fontId="1" fillId="0" borderId="27" xfId="49" applyNumberFormat="1" applyFont="1" applyFill="1" applyBorder="1" applyAlignment="1">
      <alignment vertical="center"/>
    </xf>
    <xf numFmtId="38" fontId="1" fillId="0" borderId="15" xfId="49" applyFont="1" applyFill="1" applyBorder="1" applyAlignment="1">
      <alignment horizontal="right" vertical="center"/>
    </xf>
    <xf numFmtId="176" fontId="1" fillId="0" borderId="16" xfId="49" applyNumberFormat="1" applyFont="1" applyFill="1" applyBorder="1" applyAlignment="1">
      <alignment horizontal="right" vertical="center"/>
    </xf>
    <xf numFmtId="176" fontId="1" fillId="0" borderId="18" xfId="49" applyNumberFormat="1" applyFont="1" applyFill="1" applyBorder="1" applyAlignment="1">
      <alignment vertical="center"/>
    </xf>
    <xf numFmtId="176" fontId="1" fillId="0" borderId="22" xfId="49" applyNumberFormat="1" applyFont="1" applyFill="1" applyBorder="1" applyAlignment="1">
      <alignment vertical="center"/>
    </xf>
    <xf numFmtId="38" fontId="1" fillId="0" borderId="21" xfId="49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horizontal="right" vertical="center"/>
    </xf>
    <xf numFmtId="176" fontId="1" fillId="0" borderId="18" xfId="49" applyNumberFormat="1" applyFont="1" applyFill="1" applyBorder="1" applyAlignment="1">
      <alignment horizontal="right" vertical="center"/>
    </xf>
    <xf numFmtId="176" fontId="1" fillId="0" borderId="20" xfId="49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38" fontId="1" fillId="0" borderId="26" xfId="49" applyFont="1" applyFill="1" applyBorder="1" applyAlignment="1">
      <alignment vertical="center"/>
    </xf>
    <xf numFmtId="38" fontId="4" fillId="0" borderId="15" xfId="49" applyFont="1" applyFill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distributed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vertical="center"/>
    </xf>
    <xf numFmtId="176" fontId="50" fillId="0" borderId="16" xfId="49" applyNumberFormat="1" applyFont="1" applyFill="1" applyBorder="1" applyAlignment="1">
      <alignment vertical="center"/>
    </xf>
    <xf numFmtId="38" fontId="50" fillId="0" borderId="26" xfId="49" applyFont="1" applyFill="1" applyBorder="1" applyAlignment="1">
      <alignment vertical="center"/>
    </xf>
    <xf numFmtId="176" fontId="50" fillId="0" borderId="27" xfId="49" applyNumberFormat="1" applyFont="1" applyFill="1" applyBorder="1" applyAlignment="1">
      <alignment vertical="center"/>
    </xf>
    <xf numFmtId="38" fontId="50" fillId="0" borderId="15" xfId="49" applyFont="1" applyFill="1" applyBorder="1" applyAlignment="1">
      <alignment horizontal="right" vertical="center"/>
    </xf>
    <xf numFmtId="176" fontId="50" fillId="0" borderId="16" xfId="49" applyNumberFormat="1" applyFont="1" applyFill="1" applyBorder="1" applyAlignment="1">
      <alignment horizontal="right" vertical="center"/>
    </xf>
    <xf numFmtId="38" fontId="50" fillId="0" borderId="17" xfId="49" applyFont="1" applyFill="1" applyBorder="1" applyAlignment="1">
      <alignment horizontal="right" vertical="center"/>
    </xf>
    <xf numFmtId="176" fontId="50" fillId="0" borderId="18" xfId="49" applyNumberFormat="1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176" fontId="50" fillId="0" borderId="22" xfId="49" applyNumberFormat="1" applyFont="1" applyFill="1" applyBorder="1" applyAlignment="1">
      <alignment vertical="center"/>
    </xf>
    <xf numFmtId="38" fontId="52" fillId="0" borderId="15" xfId="49" applyFont="1" applyFill="1" applyBorder="1" applyAlignment="1">
      <alignment horizontal="right" vertical="center"/>
    </xf>
    <xf numFmtId="176" fontId="52" fillId="0" borderId="16" xfId="49" applyNumberFormat="1" applyFont="1" applyFill="1" applyBorder="1" applyAlignment="1">
      <alignment horizontal="right" vertical="center"/>
    </xf>
    <xf numFmtId="176" fontId="50" fillId="0" borderId="18" xfId="49" applyNumberFormat="1" applyFont="1" applyFill="1" applyBorder="1" applyAlignment="1">
      <alignment horizontal="right" vertical="center"/>
    </xf>
    <xf numFmtId="38" fontId="50" fillId="0" borderId="19" xfId="49" applyFont="1" applyFill="1" applyBorder="1" applyAlignment="1">
      <alignment horizontal="right" vertical="center"/>
    </xf>
    <xf numFmtId="176" fontId="50" fillId="0" borderId="20" xfId="49" applyNumberFormat="1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view="pageBreakPreview" zoomScaleSheetLayoutView="100" zoomScalePageLayoutView="0" workbookViewId="0" topLeftCell="A1">
      <pane xSplit="5" ySplit="5" topLeftCell="R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N10" sqref="AN10"/>
    </sheetView>
  </sheetViews>
  <sheetFormatPr defaultColWidth="9.00390625" defaultRowHeight="13.5" customHeight="1"/>
  <cols>
    <col min="1" max="1" width="12.25390625" style="1" customWidth="1"/>
    <col min="2" max="2" width="1.12109375" style="1" hidden="1" customWidth="1"/>
    <col min="3" max="3" width="2.25390625" style="1" hidden="1" customWidth="1"/>
    <col min="4" max="4" width="6.50390625" style="1" hidden="1" customWidth="1"/>
    <col min="5" max="5" width="5.625" style="1" hidden="1" customWidth="1"/>
    <col min="6" max="6" width="6.50390625" style="1" hidden="1" customWidth="1"/>
    <col min="7" max="7" width="4.125" style="1" hidden="1" customWidth="1"/>
    <col min="8" max="8" width="6.50390625" style="1" hidden="1" customWidth="1"/>
    <col min="9" max="9" width="5.625" style="1" hidden="1" customWidth="1"/>
    <col min="10" max="10" width="6.50390625" style="1" hidden="1" customWidth="1"/>
    <col min="11" max="11" width="5.625" style="1" hidden="1" customWidth="1"/>
    <col min="12" max="12" width="6.50390625" style="1" hidden="1" customWidth="1"/>
    <col min="13" max="13" width="5.625" style="1" hidden="1" customWidth="1"/>
    <col min="14" max="14" width="6.50390625" style="1" hidden="1" customWidth="1"/>
    <col min="15" max="15" width="5.625" style="1" hidden="1" customWidth="1"/>
    <col min="16" max="16" width="6.50390625" style="1" hidden="1" customWidth="1"/>
    <col min="17" max="18" width="5.625" style="1" hidden="1" customWidth="1"/>
    <col min="19" max="19" width="7.875" style="1" hidden="1" customWidth="1"/>
    <col min="20" max="20" width="6.50390625" style="1" hidden="1" customWidth="1"/>
    <col min="21" max="21" width="5.625" style="1" hidden="1" customWidth="1"/>
    <col min="22" max="22" width="6.50390625" style="1" customWidth="1"/>
    <col min="23" max="23" width="5.625" style="1" customWidth="1"/>
    <col min="24" max="24" width="6.50390625" style="38" customWidth="1"/>
    <col min="25" max="25" width="5.625" style="38" customWidth="1"/>
    <col min="26" max="26" width="6.50390625" style="38" customWidth="1"/>
    <col min="27" max="27" width="5.625" style="38" customWidth="1"/>
    <col min="28" max="28" width="6.50390625" style="38" customWidth="1"/>
    <col min="29" max="29" width="5.625" style="38" customWidth="1"/>
    <col min="30" max="30" width="6.50390625" style="38" customWidth="1"/>
    <col min="31" max="31" width="5.625" style="38" customWidth="1"/>
    <col min="32" max="32" width="6.50390625" style="38" customWidth="1"/>
    <col min="33" max="33" width="5.625" style="38" customWidth="1"/>
    <col min="34" max="34" width="6.50390625" style="1" customWidth="1"/>
    <col min="35" max="35" width="5.625" style="1" customWidth="1"/>
    <col min="36" max="36" width="6.50390625" style="1" customWidth="1"/>
    <col min="37" max="37" width="5.625" style="1" customWidth="1"/>
    <col min="38" max="38" width="6.625" style="38" bestFit="1" customWidth="1"/>
    <col min="39" max="39" width="5.50390625" style="38" bestFit="1" customWidth="1"/>
    <col min="40" max="40" width="6.50390625" style="38" customWidth="1"/>
    <col min="41" max="41" width="5.625" style="1" customWidth="1"/>
    <col min="42" max="16384" width="9.00390625" style="1" customWidth="1"/>
  </cols>
  <sheetData>
    <row r="1" spans="1:41" ht="13.5">
      <c r="A1" s="42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"/>
      <c r="AI1" s="4"/>
      <c r="AJ1" s="4"/>
      <c r="AK1" s="4"/>
      <c r="AL1" s="44"/>
      <c r="AM1" s="44"/>
      <c r="AN1" s="44"/>
      <c r="AO1" s="4"/>
    </row>
    <row r="3" spans="1:41" ht="15.75" customHeight="1">
      <c r="A3" s="85" t="s">
        <v>0</v>
      </c>
      <c r="B3" s="86">
        <v>7</v>
      </c>
      <c r="C3" s="87"/>
      <c r="D3" s="86">
        <v>10</v>
      </c>
      <c r="E3" s="87"/>
      <c r="F3" s="86">
        <v>11</v>
      </c>
      <c r="G3" s="87"/>
      <c r="H3" s="86">
        <v>14</v>
      </c>
      <c r="I3" s="87"/>
      <c r="J3" s="86">
        <v>15</v>
      </c>
      <c r="K3" s="87"/>
      <c r="L3" s="86">
        <v>16</v>
      </c>
      <c r="M3" s="87"/>
      <c r="N3" s="86">
        <v>19</v>
      </c>
      <c r="O3" s="87"/>
      <c r="P3" s="86">
        <v>21</v>
      </c>
      <c r="Q3" s="87"/>
      <c r="R3" s="86" t="s">
        <v>41</v>
      </c>
      <c r="S3" s="87"/>
      <c r="T3" s="86">
        <v>24</v>
      </c>
      <c r="U3" s="87"/>
      <c r="V3" s="88">
        <v>25</v>
      </c>
      <c r="W3" s="89"/>
      <c r="X3" s="88">
        <v>26</v>
      </c>
      <c r="Y3" s="89"/>
      <c r="Z3" s="88">
        <v>27</v>
      </c>
      <c r="AA3" s="89"/>
      <c r="AB3" s="88">
        <v>28</v>
      </c>
      <c r="AC3" s="89"/>
      <c r="AD3" s="90">
        <v>29</v>
      </c>
      <c r="AE3" s="91"/>
      <c r="AF3" s="90">
        <v>30</v>
      </c>
      <c r="AG3" s="91"/>
      <c r="AH3" s="90" t="s">
        <v>40</v>
      </c>
      <c r="AI3" s="91"/>
      <c r="AJ3" s="90">
        <v>2</v>
      </c>
      <c r="AK3" s="91"/>
      <c r="AL3" s="84">
        <v>3</v>
      </c>
      <c r="AM3" s="84"/>
      <c r="AN3" s="84">
        <v>4</v>
      </c>
      <c r="AO3" s="84"/>
    </row>
    <row r="4" spans="1:41" ht="14.25" customHeight="1">
      <c r="A4" s="85"/>
      <c r="B4" s="21" t="s">
        <v>20</v>
      </c>
      <c r="C4" s="22" t="s">
        <v>21</v>
      </c>
      <c r="D4" s="21" t="s">
        <v>20</v>
      </c>
      <c r="E4" s="22" t="s">
        <v>21</v>
      </c>
      <c r="F4" s="21" t="s">
        <v>20</v>
      </c>
      <c r="G4" s="22" t="s">
        <v>21</v>
      </c>
      <c r="H4" s="21" t="s">
        <v>20</v>
      </c>
      <c r="I4" s="22" t="s">
        <v>21</v>
      </c>
      <c r="J4" s="21" t="s">
        <v>20</v>
      </c>
      <c r="K4" s="22" t="s">
        <v>21</v>
      </c>
      <c r="L4" s="21" t="s">
        <v>20</v>
      </c>
      <c r="M4" s="22" t="s">
        <v>21</v>
      </c>
      <c r="N4" s="21" t="s">
        <v>20</v>
      </c>
      <c r="O4" s="22" t="s">
        <v>21</v>
      </c>
      <c r="P4" s="21" t="s">
        <v>20</v>
      </c>
      <c r="Q4" s="22" t="s">
        <v>21</v>
      </c>
      <c r="R4" s="21" t="s">
        <v>20</v>
      </c>
      <c r="S4" s="22" t="s">
        <v>21</v>
      </c>
      <c r="T4" s="21" t="s">
        <v>20</v>
      </c>
      <c r="U4" s="22" t="s">
        <v>21</v>
      </c>
      <c r="V4" s="45" t="s">
        <v>20</v>
      </c>
      <c r="W4" s="46" t="s">
        <v>21</v>
      </c>
      <c r="X4" s="45" t="s">
        <v>20</v>
      </c>
      <c r="Y4" s="46" t="s">
        <v>21</v>
      </c>
      <c r="Z4" s="45" t="s">
        <v>20</v>
      </c>
      <c r="AA4" s="46" t="s">
        <v>21</v>
      </c>
      <c r="AB4" s="45" t="s">
        <v>20</v>
      </c>
      <c r="AC4" s="46" t="s">
        <v>21</v>
      </c>
      <c r="AD4" s="64" t="s">
        <v>20</v>
      </c>
      <c r="AE4" s="65" t="s">
        <v>21</v>
      </c>
      <c r="AF4" s="64" t="s">
        <v>20</v>
      </c>
      <c r="AG4" s="65" t="s">
        <v>21</v>
      </c>
      <c r="AH4" s="64" t="s">
        <v>20</v>
      </c>
      <c r="AI4" s="65" t="s">
        <v>21</v>
      </c>
      <c r="AJ4" s="64" t="s">
        <v>20</v>
      </c>
      <c r="AK4" s="65" t="s">
        <v>21</v>
      </c>
      <c r="AL4" s="64" t="s">
        <v>20</v>
      </c>
      <c r="AM4" s="65" t="s">
        <v>21</v>
      </c>
      <c r="AN4" s="64" t="s">
        <v>20</v>
      </c>
      <c r="AO4" s="65" t="s">
        <v>21</v>
      </c>
    </row>
    <row r="5" spans="1:41" s="3" customFormat="1" ht="9">
      <c r="A5" s="5"/>
      <c r="B5" s="9" t="s">
        <v>19</v>
      </c>
      <c r="C5" s="10" t="s">
        <v>23</v>
      </c>
      <c r="D5" s="9" t="s">
        <v>19</v>
      </c>
      <c r="E5" s="10" t="s">
        <v>23</v>
      </c>
      <c r="F5" s="9" t="s">
        <v>19</v>
      </c>
      <c r="G5" s="10" t="s">
        <v>23</v>
      </c>
      <c r="H5" s="9" t="s">
        <v>19</v>
      </c>
      <c r="I5" s="10" t="s">
        <v>23</v>
      </c>
      <c r="J5" s="9" t="s">
        <v>19</v>
      </c>
      <c r="K5" s="10" t="s">
        <v>23</v>
      </c>
      <c r="L5" s="9" t="s">
        <v>19</v>
      </c>
      <c r="M5" s="10" t="s">
        <v>23</v>
      </c>
      <c r="N5" s="9" t="s">
        <v>19</v>
      </c>
      <c r="O5" s="10" t="s">
        <v>23</v>
      </c>
      <c r="P5" s="9" t="s">
        <v>19</v>
      </c>
      <c r="Q5" s="10" t="s">
        <v>23</v>
      </c>
      <c r="R5" s="9" t="s">
        <v>19</v>
      </c>
      <c r="S5" s="10" t="s">
        <v>23</v>
      </c>
      <c r="T5" s="9" t="s">
        <v>19</v>
      </c>
      <c r="U5" s="10" t="s">
        <v>23</v>
      </c>
      <c r="V5" s="47" t="s">
        <v>19</v>
      </c>
      <c r="W5" s="48" t="s">
        <v>23</v>
      </c>
      <c r="X5" s="47" t="s">
        <v>19</v>
      </c>
      <c r="Y5" s="48" t="s">
        <v>23</v>
      </c>
      <c r="Z5" s="47" t="s">
        <v>19</v>
      </c>
      <c r="AA5" s="48" t="s">
        <v>23</v>
      </c>
      <c r="AB5" s="47" t="s">
        <v>19</v>
      </c>
      <c r="AC5" s="48" t="s">
        <v>23</v>
      </c>
      <c r="AD5" s="66" t="s">
        <v>19</v>
      </c>
      <c r="AE5" s="67" t="s">
        <v>23</v>
      </c>
      <c r="AF5" s="66" t="s">
        <v>19</v>
      </c>
      <c r="AG5" s="67" t="s">
        <v>23</v>
      </c>
      <c r="AH5" s="66" t="s">
        <v>19</v>
      </c>
      <c r="AI5" s="67" t="s">
        <v>23</v>
      </c>
      <c r="AJ5" s="66" t="s">
        <v>19</v>
      </c>
      <c r="AK5" s="67" t="s">
        <v>23</v>
      </c>
      <c r="AL5" s="66" t="s">
        <v>19</v>
      </c>
      <c r="AM5" s="67" t="s">
        <v>23</v>
      </c>
      <c r="AN5" s="66" t="s">
        <v>19</v>
      </c>
      <c r="AO5" s="67" t="s">
        <v>23</v>
      </c>
    </row>
    <row r="6" spans="1:41" ht="18.75" customHeight="1">
      <c r="A6" s="30" t="s">
        <v>1</v>
      </c>
      <c r="B6" s="11">
        <v>363519</v>
      </c>
      <c r="C6" s="12">
        <f aca="true" t="shared" si="0" ref="C6:C20">B6/B$28*100</f>
        <v>66.13885704928771</v>
      </c>
      <c r="D6" s="11" t="e">
        <f>D7+D10+D11+#REF!</f>
        <v>#REF!</v>
      </c>
      <c r="E6" s="12" t="e">
        <f aca="true" t="shared" si="1" ref="E6:E11">D6/D$28*100</f>
        <v>#REF!</v>
      </c>
      <c r="F6" s="11">
        <f>SUM(F8:F12)</f>
        <v>281272</v>
      </c>
      <c r="G6" s="12">
        <f>F6/F$28*100</f>
        <v>57.152958818545166</v>
      </c>
      <c r="H6" s="11">
        <f>SUM(H8:H12)</f>
        <v>257886</v>
      </c>
      <c r="I6" s="12">
        <f>H6/H$28*100</f>
        <v>56.25269936000629</v>
      </c>
      <c r="J6" s="11">
        <f>SUM(J8:J12)</f>
        <v>254723</v>
      </c>
      <c r="K6" s="12">
        <f>J6/J$28*100</f>
        <v>56.14422937045674</v>
      </c>
      <c r="L6" s="11">
        <f>SUM(L8:L12)</f>
        <v>279856</v>
      </c>
      <c r="M6" s="12">
        <f>L6/L$28*100</f>
        <v>58.17861293186065</v>
      </c>
      <c r="N6" s="11">
        <v>323270</v>
      </c>
      <c r="O6" s="12">
        <v>61.3930469198075</v>
      </c>
      <c r="P6" s="11">
        <v>212940</v>
      </c>
      <c r="Q6" s="12">
        <v>52.91315573027063</v>
      </c>
      <c r="R6" s="11">
        <v>258580</v>
      </c>
      <c r="S6" s="12">
        <v>57.239116864488196</v>
      </c>
      <c r="T6" s="11">
        <v>276250.75999999995</v>
      </c>
      <c r="U6" s="12">
        <v>58.71524261145892</v>
      </c>
      <c r="V6" s="49">
        <v>311380.16</v>
      </c>
      <c r="W6" s="50">
        <v>60.78386233596412</v>
      </c>
      <c r="X6" s="49">
        <v>328821</v>
      </c>
      <c r="Y6" s="50">
        <v>56.839137484572014</v>
      </c>
      <c r="Z6" s="49">
        <v>335704</v>
      </c>
      <c r="AA6" s="50">
        <v>55.97921606686077</v>
      </c>
      <c r="AB6" s="68">
        <v>328528</v>
      </c>
      <c r="AC6" s="69">
        <v>55.72389087529089</v>
      </c>
      <c r="AD6" s="68">
        <v>360744</v>
      </c>
      <c r="AE6" s="69">
        <v>57.82979562458019</v>
      </c>
      <c r="AF6" s="68">
        <v>377358</v>
      </c>
      <c r="AG6" s="69">
        <v>58.756448124613655</v>
      </c>
      <c r="AH6" s="68">
        <v>353168</v>
      </c>
      <c r="AI6" s="69">
        <v>56.802068992138345</v>
      </c>
      <c r="AJ6" s="68">
        <v>362085</v>
      </c>
      <c r="AK6" s="69">
        <v>55.76286325905164</v>
      </c>
      <c r="AL6" s="68">
        <v>419902</v>
      </c>
      <c r="AM6" s="69">
        <v>58.4161900694341</v>
      </c>
      <c r="AN6" s="68">
        <v>430326</v>
      </c>
      <c r="AO6" s="69">
        <v>58.623686734382495</v>
      </c>
    </row>
    <row r="7" spans="1:41" ht="15.75" customHeight="1">
      <c r="A7" s="23" t="s">
        <v>2</v>
      </c>
      <c r="B7" s="24">
        <v>195151</v>
      </c>
      <c r="C7" s="25">
        <f t="shared" si="0"/>
        <v>35.505885777705004</v>
      </c>
      <c r="D7" s="24">
        <v>169961</v>
      </c>
      <c r="E7" s="25">
        <f t="shared" si="1"/>
        <v>33.196999083943226</v>
      </c>
      <c r="F7" s="24">
        <f>SUM(F8:F9)</f>
        <v>154468</v>
      </c>
      <c r="G7" s="25">
        <f>F7/F$28*100</f>
        <v>31.387067474839426</v>
      </c>
      <c r="H7" s="24">
        <f>SUM(H8:H9)</f>
        <v>148123</v>
      </c>
      <c r="I7" s="25">
        <f>H7/H$28*100</f>
        <v>32.31008502711357</v>
      </c>
      <c r="J7" s="24">
        <f>SUM(J8:J9)</f>
        <v>139146</v>
      </c>
      <c r="K7" s="25">
        <f>J7/J$28*100</f>
        <v>30.669570238971644</v>
      </c>
      <c r="L7" s="24">
        <f>SUM(L8:L9)</f>
        <v>146705</v>
      </c>
      <c r="M7" s="25">
        <f>L7/L$28*100</f>
        <v>30.498161233522303</v>
      </c>
      <c r="N7" s="24">
        <v>160800</v>
      </c>
      <c r="O7" s="25">
        <v>30.53794643704967</v>
      </c>
      <c r="P7" s="24">
        <v>129139</v>
      </c>
      <c r="Q7" s="25">
        <v>32.08956521955207</v>
      </c>
      <c r="R7" s="24">
        <v>134762</v>
      </c>
      <c r="S7" s="25">
        <v>29.830837137025906</v>
      </c>
      <c r="T7" s="24">
        <v>139924.87</v>
      </c>
      <c r="U7" s="25">
        <v>29.740090812517046</v>
      </c>
      <c r="V7" s="61">
        <v>155308.13</v>
      </c>
      <c r="W7" s="51">
        <v>30.31737151646406</v>
      </c>
      <c r="X7" s="61">
        <v>167902</v>
      </c>
      <c r="Y7" s="51">
        <v>29.023982962658213</v>
      </c>
      <c r="Z7" s="61">
        <v>178071</v>
      </c>
      <c r="AA7" s="51">
        <v>29.69364375831674</v>
      </c>
      <c r="AB7" s="70">
        <v>176111</v>
      </c>
      <c r="AC7" s="71">
        <v>29.87139648960927</v>
      </c>
      <c r="AD7" s="70">
        <v>188816</v>
      </c>
      <c r="AE7" s="71">
        <v>30.268530289209895</v>
      </c>
      <c r="AF7" s="70">
        <v>199006</v>
      </c>
      <c r="AG7" s="71">
        <v>30.98618742808385</v>
      </c>
      <c r="AH7" s="70">
        <v>191707</v>
      </c>
      <c r="AI7" s="71">
        <v>30.833354778110888</v>
      </c>
      <c r="AJ7" s="70">
        <v>191898</v>
      </c>
      <c r="AK7" s="71">
        <v>29.55323179277101</v>
      </c>
      <c r="AL7" s="70">
        <v>213822</v>
      </c>
      <c r="AM7" s="71">
        <v>29.74662324310563</v>
      </c>
      <c r="AN7" s="70">
        <v>220190</v>
      </c>
      <c r="AO7" s="71">
        <v>29.996675966694276</v>
      </c>
    </row>
    <row r="8" spans="1:41" ht="15.75" customHeight="1">
      <c r="A8" s="6" t="s">
        <v>24</v>
      </c>
      <c r="B8" s="11">
        <v>157259</v>
      </c>
      <c r="C8" s="12">
        <f t="shared" si="0"/>
        <v>28.611793388279388</v>
      </c>
      <c r="D8" s="11">
        <v>137658</v>
      </c>
      <c r="E8" s="12">
        <f t="shared" si="1"/>
        <v>26.88753596352961</v>
      </c>
      <c r="F8" s="11">
        <v>126186</v>
      </c>
      <c r="G8" s="12">
        <v>25.64031706489427</v>
      </c>
      <c r="H8" s="11">
        <v>122492</v>
      </c>
      <c r="I8" s="12">
        <v>30.0792100607584</v>
      </c>
      <c r="J8" s="11">
        <v>113926</v>
      </c>
      <c r="K8" s="12">
        <v>25.11075747089448</v>
      </c>
      <c r="L8" s="26">
        <v>121846</v>
      </c>
      <c r="M8" s="27">
        <v>25.330281542277078</v>
      </c>
      <c r="N8" s="26">
        <v>129285</v>
      </c>
      <c r="O8" s="27">
        <v>24.55285077807193</v>
      </c>
      <c r="P8" s="26">
        <v>104995</v>
      </c>
      <c r="Q8" s="12">
        <v>26.090057226917274</v>
      </c>
      <c r="R8" s="26">
        <v>110108</v>
      </c>
      <c r="S8" s="12">
        <v>24.37344218313507</v>
      </c>
      <c r="T8" s="26">
        <v>114725.13</v>
      </c>
      <c r="U8" s="12">
        <v>24.384055419725055</v>
      </c>
      <c r="V8" s="52">
        <v>127591.55</v>
      </c>
      <c r="W8" s="50">
        <v>24.90687656667748</v>
      </c>
      <c r="X8" s="52">
        <v>140267</v>
      </c>
      <c r="Y8" s="50">
        <v>24.246923909323172</v>
      </c>
      <c r="Z8" s="52">
        <v>147732</v>
      </c>
      <c r="AA8" s="50">
        <v>24.63456362745</v>
      </c>
      <c r="AB8" s="72">
        <v>144860</v>
      </c>
      <c r="AC8" s="69">
        <v>24.570699703509714</v>
      </c>
      <c r="AD8" s="72">
        <v>156271</v>
      </c>
      <c r="AE8" s="69">
        <v>25.051338323156507</v>
      </c>
      <c r="AF8" s="72">
        <v>165650</v>
      </c>
      <c r="AG8" s="69">
        <v>25.792498454629957</v>
      </c>
      <c r="AH8" s="72">
        <v>159375</v>
      </c>
      <c r="AI8" s="69">
        <v>25.63321066920573</v>
      </c>
      <c r="AJ8" s="72">
        <v>159976</v>
      </c>
      <c r="AK8" s="69">
        <v>24.637087459381206</v>
      </c>
      <c r="AL8" s="72">
        <v>175332</v>
      </c>
      <c r="AM8" s="69">
        <v>24.391947257345812</v>
      </c>
      <c r="AN8" s="72">
        <v>184950</v>
      </c>
      <c r="AO8" s="69">
        <v>25.195899995640612</v>
      </c>
    </row>
    <row r="9" spans="1:41" ht="15.75" customHeight="1">
      <c r="A9" s="6" t="s">
        <v>25</v>
      </c>
      <c r="B9" s="11">
        <v>37891</v>
      </c>
      <c r="C9" s="12">
        <f t="shared" si="0"/>
        <v>6.893910448847407</v>
      </c>
      <c r="D9" s="11">
        <v>32304</v>
      </c>
      <c r="E9" s="12">
        <f t="shared" si="1"/>
        <v>6.30965844168781</v>
      </c>
      <c r="F9" s="11">
        <v>28282</v>
      </c>
      <c r="G9" s="12">
        <v>5.746750409945157</v>
      </c>
      <c r="H9" s="11">
        <v>25631</v>
      </c>
      <c r="I9" s="12">
        <v>5.5563115889242</v>
      </c>
      <c r="J9" s="11">
        <v>25220</v>
      </c>
      <c r="K9" s="12">
        <v>5.558812768077162</v>
      </c>
      <c r="L9" s="26">
        <v>24859</v>
      </c>
      <c r="M9" s="27">
        <v>5.1678796912452265</v>
      </c>
      <c r="N9" s="26">
        <v>31515</v>
      </c>
      <c r="O9" s="27">
        <v>5.985095658977738</v>
      </c>
      <c r="P9" s="26">
        <v>24144</v>
      </c>
      <c r="Q9" s="12">
        <v>5.999507992634799</v>
      </c>
      <c r="R9" s="26">
        <v>24654</v>
      </c>
      <c r="S9" s="12">
        <v>5.457394953890835</v>
      </c>
      <c r="T9" s="26">
        <v>25199.74</v>
      </c>
      <c r="U9" s="12">
        <v>5.356035392791991</v>
      </c>
      <c r="V9" s="52">
        <v>27716.58</v>
      </c>
      <c r="W9" s="50">
        <v>5.410494949786578</v>
      </c>
      <c r="X9" s="52">
        <v>27635</v>
      </c>
      <c r="Y9" s="50">
        <v>4.777059053335039</v>
      </c>
      <c r="Z9" s="52">
        <v>30340</v>
      </c>
      <c r="AA9" s="50">
        <v>5.059246882576781</v>
      </c>
      <c r="AB9" s="72">
        <v>31251</v>
      </c>
      <c r="AC9" s="69">
        <v>5.300696786099558</v>
      </c>
      <c r="AD9" s="72">
        <v>32544</v>
      </c>
      <c r="AE9" s="69">
        <v>5.21703165903338</v>
      </c>
      <c r="AF9" s="72">
        <v>33356</v>
      </c>
      <c r="AG9" s="69">
        <v>5.19368897345389</v>
      </c>
      <c r="AH9" s="72">
        <v>32332</v>
      </c>
      <c r="AI9" s="69">
        <v>5.2001441089051585</v>
      </c>
      <c r="AJ9" s="72">
        <v>31922</v>
      </c>
      <c r="AK9" s="69">
        <v>4.916144333389802</v>
      </c>
      <c r="AL9" s="72">
        <v>38490</v>
      </c>
      <c r="AM9" s="69">
        <v>5.354675985759817</v>
      </c>
      <c r="AN9" s="72">
        <v>35240</v>
      </c>
      <c r="AO9" s="69">
        <v>4.800775971053664</v>
      </c>
    </row>
    <row r="10" spans="1:41" ht="15.75" customHeight="1">
      <c r="A10" s="7" t="s">
        <v>3</v>
      </c>
      <c r="B10" s="11">
        <v>137354</v>
      </c>
      <c r="C10" s="12">
        <f t="shared" si="0"/>
        <v>24.990266179065916</v>
      </c>
      <c r="D10" s="11">
        <v>114232</v>
      </c>
      <c r="E10" s="12">
        <f t="shared" si="1"/>
        <v>22.311939794170442</v>
      </c>
      <c r="F10" s="11">
        <v>107951</v>
      </c>
      <c r="G10" s="12">
        <v>21.93506306145215</v>
      </c>
      <c r="H10" s="11">
        <v>95234</v>
      </c>
      <c r="I10" s="12">
        <v>20.528574058805166</v>
      </c>
      <c r="J10" s="11">
        <v>101152</v>
      </c>
      <c r="K10" s="12">
        <v>22.29520337496198</v>
      </c>
      <c r="L10" s="26">
        <v>114437</v>
      </c>
      <c r="M10" s="27">
        <v>23.79004176463373</v>
      </c>
      <c r="N10" s="26">
        <v>147444</v>
      </c>
      <c r="O10" s="27">
        <v>28.00147372179323</v>
      </c>
      <c r="P10" s="26">
        <v>63564</v>
      </c>
      <c r="Q10" s="12">
        <v>15.794927354367061</v>
      </c>
      <c r="R10" s="26">
        <v>93514</v>
      </c>
      <c r="S10" s="12">
        <v>20.700204093378254</v>
      </c>
      <c r="T10" s="26">
        <v>97583.11</v>
      </c>
      <c r="U10" s="12">
        <v>20.740634264429477</v>
      </c>
      <c r="V10" s="52">
        <v>104937.18</v>
      </c>
      <c r="W10" s="50">
        <v>20.484564922326097</v>
      </c>
      <c r="X10" s="52">
        <v>110316</v>
      </c>
      <c r="Y10" s="50">
        <v>19.069514982004996</v>
      </c>
      <c r="Z10" s="52">
        <v>108274</v>
      </c>
      <c r="AA10" s="50">
        <v>18.054874652739564</v>
      </c>
      <c r="AB10" s="72">
        <v>103289</v>
      </c>
      <c r="AC10" s="69">
        <v>17.51955682504359</v>
      </c>
      <c r="AD10" s="72">
        <v>119953</v>
      </c>
      <c r="AE10" s="69">
        <v>19.229307970625342</v>
      </c>
      <c r="AF10" s="72">
        <v>123180</v>
      </c>
      <c r="AG10" s="69">
        <v>19.179716025604097</v>
      </c>
      <c r="AH10" s="72">
        <v>107971</v>
      </c>
      <c r="AI10" s="69">
        <v>17.36560557907333</v>
      </c>
      <c r="AJ10" s="72">
        <v>112346</v>
      </c>
      <c r="AK10" s="69">
        <v>17.301834198327505</v>
      </c>
      <c r="AL10" s="72">
        <v>136428</v>
      </c>
      <c r="AM10" s="69">
        <v>18.9796761596581</v>
      </c>
      <c r="AN10" s="72">
        <v>137870</v>
      </c>
      <c r="AO10" s="69">
        <v>18.782150486071757</v>
      </c>
    </row>
    <row r="11" spans="1:41" ht="15.75" customHeight="1">
      <c r="A11" s="7" t="s">
        <v>4</v>
      </c>
      <c r="B11" s="11">
        <v>26903</v>
      </c>
      <c r="C11" s="12">
        <f t="shared" si="0"/>
        <v>4.894747375507159</v>
      </c>
      <c r="D11" s="11">
        <v>19156</v>
      </c>
      <c r="E11" s="12">
        <f t="shared" si="1"/>
        <v>3.7415743285342895</v>
      </c>
      <c r="F11" s="11">
        <v>18853</v>
      </c>
      <c r="G11" s="12">
        <v>3.8308282822535906</v>
      </c>
      <c r="H11" s="11">
        <v>14529</v>
      </c>
      <c r="I11" s="12">
        <v>3.3511179065169183</v>
      </c>
      <c r="J11" s="11">
        <v>14425</v>
      </c>
      <c r="K11" s="12">
        <v>3.1794557565231187</v>
      </c>
      <c r="L11" s="26">
        <v>14465</v>
      </c>
      <c r="M11" s="27">
        <v>3.007095206318122</v>
      </c>
      <c r="N11" s="26">
        <v>15026</v>
      </c>
      <c r="O11" s="27">
        <v>2.8536267609646044</v>
      </c>
      <c r="P11" s="26">
        <v>13498</v>
      </c>
      <c r="Q11" s="12">
        <v>3.354098694689551</v>
      </c>
      <c r="R11" s="26">
        <v>14744</v>
      </c>
      <c r="S11" s="12">
        <v>3.2637231767732</v>
      </c>
      <c r="T11" s="26">
        <v>15039.46</v>
      </c>
      <c r="U11" s="12">
        <v>3.196536156661911</v>
      </c>
      <c r="V11" s="52">
        <v>15743.36</v>
      </c>
      <c r="W11" s="50">
        <v>3.0732280018917204</v>
      </c>
      <c r="X11" s="52">
        <v>18829</v>
      </c>
      <c r="Y11" s="50">
        <v>3.2548306464717007</v>
      </c>
      <c r="Z11" s="52">
        <v>19684</v>
      </c>
      <c r="AA11" s="50">
        <v>3.2823406604034724</v>
      </c>
      <c r="AB11" s="72">
        <v>21314</v>
      </c>
      <c r="AC11" s="69">
        <v>3.6152139547190805</v>
      </c>
      <c r="AD11" s="72">
        <v>22920</v>
      </c>
      <c r="AE11" s="69">
        <v>3.6742368985080223</v>
      </c>
      <c r="AF11" s="72">
        <v>23333</v>
      </c>
      <c r="AG11" s="69">
        <v>3.633059863820591</v>
      </c>
      <c r="AH11" s="72">
        <v>23005</v>
      </c>
      <c r="AI11" s="69">
        <v>3.7000283071063707</v>
      </c>
      <c r="AJ11" s="72">
        <v>23145</v>
      </c>
      <c r="AK11" s="69">
        <v>3.564443349298508</v>
      </c>
      <c r="AL11" s="72">
        <v>27702</v>
      </c>
      <c r="AM11" s="69">
        <v>3.8538642285663407</v>
      </c>
      <c r="AN11" s="72">
        <v>28390</v>
      </c>
      <c r="AO11" s="69">
        <v>3.8675944897336416</v>
      </c>
    </row>
    <row r="12" spans="1:41" ht="15.75" customHeight="1">
      <c r="A12" s="8" t="s">
        <v>33</v>
      </c>
      <c r="B12" s="13">
        <v>4</v>
      </c>
      <c r="C12" s="14">
        <f t="shared" si="0"/>
        <v>0.0007277623128286301</v>
      </c>
      <c r="D12" s="13" t="s">
        <v>28</v>
      </c>
      <c r="E12" s="14" t="s">
        <v>28</v>
      </c>
      <c r="F12" s="13" t="s">
        <v>28</v>
      </c>
      <c r="G12" s="14" t="s">
        <v>28</v>
      </c>
      <c r="H12" s="13" t="s">
        <v>34</v>
      </c>
      <c r="I12" s="14" t="s">
        <v>28</v>
      </c>
      <c r="J12" s="13" t="s">
        <v>28</v>
      </c>
      <c r="K12" s="14" t="s">
        <v>28</v>
      </c>
      <c r="L12" s="37">
        <v>4249</v>
      </c>
      <c r="M12" s="14">
        <v>0.8833147273864985</v>
      </c>
      <c r="N12" s="37" t="s">
        <v>29</v>
      </c>
      <c r="O12" s="14" t="s">
        <v>29</v>
      </c>
      <c r="P12" s="37">
        <v>6739</v>
      </c>
      <c r="Q12" s="14">
        <v>1.6745644616619413</v>
      </c>
      <c r="R12" s="37">
        <v>15560</v>
      </c>
      <c r="S12" s="20">
        <v>3.4443524573108375</v>
      </c>
      <c r="T12" s="37">
        <v>23703.32</v>
      </c>
      <c r="U12" s="20">
        <v>5.037981377850496</v>
      </c>
      <c r="V12" s="37">
        <v>35391.49</v>
      </c>
      <c r="W12" s="54">
        <v>6.908697895282252</v>
      </c>
      <c r="X12" s="37">
        <v>31774</v>
      </c>
      <c r="Y12" s="54">
        <v>5.490808893437097</v>
      </c>
      <c r="Z12" s="37">
        <v>29674</v>
      </c>
      <c r="AA12" s="54">
        <v>4.948190243690949</v>
      </c>
      <c r="AB12" s="74">
        <v>27814</v>
      </c>
      <c r="AC12" s="75">
        <v>4.717723605918951</v>
      </c>
      <c r="AD12" s="74">
        <v>29056</v>
      </c>
      <c r="AE12" s="75">
        <v>4.657880773256942</v>
      </c>
      <c r="AF12" s="74">
        <v>31839</v>
      </c>
      <c r="AG12" s="75">
        <v>4.957484807105121</v>
      </c>
      <c r="AH12" s="74">
        <v>30485</v>
      </c>
      <c r="AI12" s="75">
        <v>4.90308032784776</v>
      </c>
      <c r="AJ12" s="74">
        <v>34695</v>
      </c>
      <c r="AK12" s="75">
        <v>5.343199913757257</v>
      </c>
      <c r="AL12" s="74">
        <v>41949</v>
      </c>
      <c r="AM12" s="75">
        <v>5.835887319476191</v>
      </c>
      <c r="AN12" s="74">
        <v>43876</v>
      </c>
      <c r="AO12" s="75">
        <v>5.97726579188282</v>
      </c>
    </row>
    <row r="13" spans="1:41" ht="21" customHeight="1">
      <c r="A13" s="29" t="s">
        <v>5</v>
      </c>
      <c r="B13" s="17">
        <v>186111</v>
      </c>
      <c r="C13" s="18">
        <f t="shared" si="0"/>
        <v>33.8611429507123</v>
      </c>
      <c r="D13" s="17">
        <f>SUM(D14:D27)</f>
        <v>206674</v>
      </c>
      <c r="E13" s="18">
        <f aca="true" t="shared" si="2" ref="E13:E20">D13/D$28*100</f>
        <v>40.36782902356942</v>
      </c>
      <c r="F13" s="17">
        <f>SUM(F14:F27)</f>
        <v>210850</v>
      </c>
      <c r="G13" s="18">
        <f>F13/F$28*100</f>
        <v>42.843586872814384</v>
      </c>
      <c r="H13" s="17">
        <f>SUM(H14:H27)</f>
        <v>200551</v>
      </c>
      <c r="I13" s="18">
        <f>H13/H$28*100</f>
        <v>43.74620998948613</v>
      </c>
      <c r="J13" s="17">
        <f>SUM(J14:J27)</f>
        <v>198969</v>
      </c>
      <c r="K13" s="18">
        <f>J13/J$28*100</f>
        <v>43.85532980378846</v>
      </c>
      <c r="L13" s="17">
        <f>SUM(L14:L27)</f>
        <v>201173</v>
      </c>
      <c r="M13" s="18">
        <f>L13/L$28*100</f>
        <v>41.821387068139344</v>
      </c>
      <c r="N13" s="17">
        <v>203288</v>
      </c>
      <c r="O13" s="18">
        <v>38.60714299279472</v>
      </c>
      <c r="P13" s="17">
        <v>189493</v>
      </c>
      <c r="Q13" s="18">
        <v>47.08734124686594</v>
      </c>
      <c r="R13" s="17">
        <v>193174</v>
      </c>
      <c r="S13" s="18">
        <v>42.760883135511804</v>
      </c>
      <c r="T13" s="17">
        <v>194241.65</v>
      </c>
      <c r="U13" s="18">
        <v>41.28475738854109</v>
      </c>
      <c r="V13" s="56">
        <v>200894.23000000004</v>
      </c>
      <c r="W13" s="55">
        <v>39.21613766403588</v>
      </c>
      <c r="X13" s="56">
        <v>249671</v>
      </c>
      <c r="Y13" s="55">
        <v>43.160862515427986</v>
      </c>
      <c r="Z13" s="56">
        <v>263990</v>
      </c>
      <c r="AA13" s="55">
        <v>44.020783933139235</v>
      </c>
      <c r="AB13" s="76">
        <v>261036</v>
      </c>
      <c r="AC13" s="77">
        <v>44.27610912470911</v>
      </c>
      <c r="AD13" s="76">
        <v>263034</v>
      </c>
      <c r="AE13" s="77">
        <v>42.16619669991968</v>
      </c>
      <c r="AF13" s="76">
        <v>264882</v>
      </c>
      <c r="AG13" s="77">
        <v>41.2433961705964</v>
      </c>
      <c r="AH13" s="76">
        <v>268584</v>
      </c>
      <c r="AI13" s="77">
        <v>43.197931007861655</v>
      </c>
      <c r="AJ13" s="76">
        <v>287245</v>
      </c>
      <c r="AK13" s="77">
        <v>44.237136740948365</v>
      </c>
      <c r="AL13" s="76">
        <v>298909</v>
      </c>
      <c r="AM13" s="77">
        <v>41.58380993056589</v>
      </c>
      <c r="AN13" s="76">
        <v>303722</v>
      </c>
      <c r="AO13" s="77">
        <v>41.37631326561751</v>
      </c>
    </row>
    <row r="14" spans="1:41" ht="19.5" customHeight="1">
      <c r="A14" s="34" t="s">
        <v>6</v>
      </c>
      <c r="B14" s="31">
        <v>20610</v>
      </c>
      <c r="C14" s="32">
        <f t="shared" si="0"/>
        <v>3.749795316849517</v>
      </c>
      <c r="D14" s="31">
        <v>18983</v>
      </c>
      <c r="E14" s="32">
        <f t="shared" si="2"/>
        <v>3.707783748098059</v>
      </c>
      <c r="F14" s="31">
        <v>18717</v>
      </c>
      <c r="G14" s="32">
        <v>3.8031938131300307</v>
      </c>
      <c r="H14" s="31">
        <v>16804</v>
      </c>
      <c r="I14" s="32">
        <v>3.5330328767781234</v>
      </c>
      <c r="J14" s="31">
        <v>16842</v>
      </c>
      <c r="K14" s="32">
        <v>3.712193681203631</v>
      </c>
      <c r="L14" s="40">
        <v>16599</v>
      </c>
      <c r="M14" s="41">
        <v>3.4507275029156244</v>
      </c>
      <c r="N14" s="40">
        <v>15242</v>
      </c>
      <c r="O14" s="41">
        <v>2.894647883044223</v>
      </c>
      <c r="P14" s="40">
        <v>14168</v>
      </c>
      <c r="Q14" s="41">
        <v>3.5205860354394396</v>
      </c>
      <c r="R14" s="40">
        <v>13693</v>
      </c>
      <c r="S14" s="41">
        <v>3.0310744343160216</v>
      </c>
      <c r="T14" s="40">
        <v>13496.38</v>
      </c>
      <c r="U14" s="41">
        <v>2.8685648722792365</v>
      </c>
      <c r="V14" s="62">
        <v>13708.52</v>
      </c>
      <c r="W14" s="57">
        <v>2.6760111900186927</v>
      </c>
      <c r="X14" s="62">
        <v>13276</v>
      </c>
      <c r="Y14" s="57">
        <v>2.2949244071675765</v>
      </c>
      <c r="Z14" s="62">
        <v>13380</v>
      </c>
      <c r="AA14" s="57">
        <v>2.2311378803189625</v>
      </c>
      <c r="AB14" s="78">
        <v>13195</v>
      </c>
      <c r="AC14" s="79">
        <v>2.238094591935736</v>
      </c>
      <c r="AD14" s="78">
        <v>13041</v>
      </c>
      <c r="AE14" s="79">
        <v>2.0905638478814623</v>
      </c>
      <c r="AF14" s="78">
        <v>12751</v>
      </c>
      <c r="AG14" s="79">
        <v>1.985391776607224</v>
      </c>
      <c r="AH14" s="78">
        <v>12473</v>
      </c>
      <c r="AI14" s="79">
        <v>2.006105328169431</v>
      </c>
      <c r="AJ14" s="78">
        <v>11336</v>
      </c>
      <c r="AK14" s="79">
        <v>1.7457995164246225</v>
      </c>
      <c r="AL14" s="78">
        <v>11321</v>
      </c>
      <c r="AM14" s="79">
        <v>1.5749619858349413</v>
      </c>
      <c r="AN14" s="78">
        <v>11280</v>
      </c>
      <c r="AO14" s="79">
        <v>1.536684249531366</v>
      </c>
    </row>
    <row r="15" spans="1:41" ht="15.75" customHeight="1">
      <c r="A15" s="7" t="s">
        <v>7</v>
      </c>
      <c r="B15" s="11">
        <v>57901</v>
      </c>
      <c r="C15" s="12">
        <f t="shared" si="0"/>
        <v>10.53454141877263</v>
      </c>
      <c r="D15" s="11">
        <v>100744</v>
      </c>
      <c r="E15" s="12">
        <f t="shared" si="2"/>
        <v>19.677446447789645</v>
      </c>
      <c r="F15" s="11">
        <v>104471</v>
      </c>
      <c r="G15" s="12">
        <v>21.22794576329045</v>
      </c>
      <c r="H15" s="11">
        <v>98115</v>
      </c>
      <c r="I15" s="12">
        <v>19.546553421762557</v>
      </c>
      <c r="J15" s="11">
        <v>97128</v>
      </c>
      <c r="K15" s="12">
        <v>21.408261956296535</v>
      </c>
      <c r="L15" s="26">
        <v>99743</v>
      </c>
      <c r="M15" s="27">
        <v>20.7353402809394</v>
      </c>
      <c r="N15" s="26">
        <v>102719</v>
      </c>
      <c r="O15" s="27">
        <v>19.50763258748324</v>
      </c>
      <c r="P15" s="26">
        <v>98075</v>
      </c>
      <c r="Q15" s="27">
        <v>24.370516334396036</v>
      </c>
      <c r="R15" s="26">
        <v>101946</v>
      </c>
      <c r="S15" s="27">
        <v>22.566706658933843</v>
      </c>
      <c r="T15" s="26">
        <v>103504.29</v>
      </c>
      <c r="U15" s="27">
        <v>21.999141282640462</v>
      </c>
      <c r="V15" s="52">
        <v>108293.01</v>
      </c>
      <c r="W15" s="53">
        <v>21.139649397659717</v>
      </c>
      <c r="X15" s="52">
        <v>160290</v>
      </c>
      <c r="Y15" s="53">
        <v>27.70815254782245</v>
      </c>
      <c r="Z15" s="52">
        <v>174263</v>
      </c>
      <c r="AA15" s="53">
        <v>29.05865324648904</v>
      </c>
      <c r="AB15" s="72">
        <v>172282</v>
      </c>
      <c r="AC15" s="73">
        <v>29.22193349661784</v>
      </c>
      <c r="AD15" s="72">
        <v>175139</v>
      </c>
      <c r="AE15" s="73">
        <v>28.076011176605437</v>
      </c>
      <c r="AF15" s="72">
        <v>176809</v>
      </c>
      <c r="AG15" s="73">
        <v>27.53000820564243</v>
      </c>
      <c r="AH15" s="72">
        <v>183527</v>
      </c>
      <c r="AI15" s="73">
        <v>29.517717675214556</v>
      </c>
      <c r="AJ15" s="72">
        <v>209714</v>
      </c>
      <c r="AK15" s="73">
        <v>32.2969830440608</v>
      </c>
      <c r="AL15" s="72">
        <v>218886</v>
      </c>
      <c r="AM15" s="73">
        <v>30.451119974513468</v>
      </c>
      <c r="AN15" s="72">
        <v>221610</v>
      </c>
      <c r="AO15" s="73">
        <v>30.190123806617553</v>
      </c>
    </row>
    <row r="16" spans="1:41" ht="15.75" customHeight="1">
      <c r="A16" s="7" t="s">
        <v>8</v>
      </c>
      <c r="B16" s="11">
        <v>10420</v>
      </c>
      <c r="C16" s="12">
        <f t="shared" si="0"/>
        <v>1.8958208249185815</v>
      </c>
      <c r="D16" s="11">
        <v>10462</v>
      </c>
      <c r="E16" s="12">
        <f t="shared" si="2"/>
        <v>2.0434511706580567</v>
      </c>
      <c r="F16" s="11">
        <v>9050</v>
      </c>
      <c r="G16" s="12">
        <v>1.8389113644722324</v>
      </c>
      <c r="H16" s="11">
        <v>8441</v>
      </c>
      <c r="I16" s="12">
        <v>1.723889498162839</v>
      </c>
      <c r="J16" s="11">
        <v>9032</v>
      </c>
      <c r="K16" s="12">
        <v>1.9907691086944064</v>
      </c>
      <c r="L16" s="26">
        <v>9097</v>
      </c>
      <c r="M16" s="27">
        <v>1.891154171578013</v>
      </c>
      <c r="N16" s="26">
        <v>9253</v>
      </c>
      <c r="O16" s="27">
        <v>1.757261308345899</v>
      </c>
      <c r="P16" s="26">
        <v>8224</v>
      </c>
      <c r="Q16" s="27">
        <v>2.043569985562814</v>
      </c>
      <c r="R16" s="26">
        <v>10315</v>
      </c>
      <c r="S16" s="27">
        <v>2.283322339149183</v>
      </c>
      <c r="T16" s="26">
        <v>10179.42</v>
      </c>
      <c r="U16" s="27">
        <v>2.1635673145077945</v>
      </c>
      <c r="V16" s="52">
        <v>10375.48</v>
      </c>
      <c r="W16" s="53">
        <v>2.0253755023748115</v>
      </c>
      <c r="X16" s="52">
        <v>9187</v>
      </c>
      <c r="Y16" s="53">
        <v>1.5880890726610821</v>
      </c>
      <c r="Z16" s="52">
        <v>9536</v>
      </c>
      <c r="AA16" s="53">
        <v>1.5901443069298675</v>
      </c>
      <c r="AB16" s="72">
        <v>9142</v>
      </c>
      <c r="AC16" s="73">
        <v>1.550637420195263</v>
      </c>
      <c r="AD16" s="72">
        <v>8642</v>
      </c>
      <c r="AE16" s="73">
        <v>1.38537326688073</v>
      </c>
      <c r="AF16" s="72">
        <v>8613</v>
      </c>
      <c r="AG16" s="73">
        <v>1.3410853558088007</v>
      </c>
      <c r="AH16" s="72">
        <v>8737</v>
      </c>
      <c r="AI16" s="73">
        <v>1.4052226611253362</v>
      </c>
      <c r="AJ16" s="72">
        <v>8398</v>
      </c>
      <c r="AK16" s="73">
        <v>1.29333312799347</v>
      </c>
      <c r="AL16" s="72">
        <v>9057</v>
      </c>
      <c r="AM16" s="73">
        <v>1.259997412393522</v>
      </c>
      <c r="AN16" s="72">
        <v>9340</v>
      </c>
      <c r="AO16" s="73">
        <v>1.2723963555516806</v>
      </c>
    </row>
    <row r="17" spans="1:41" ht="15.75" customHeight="1">
      <c r="A17" s="7" t="s">
        <v>9</v>
      </c>
      <c r="B17" s="11">
        <v>18651</v>
      </c>
      <c r="C17" s="12">
        <f t="shared" si="0"/>
        <v>3.3933737241416955</v>
      </c>
      <c r="D17" s="11">
        <v>19982</v>
      </c>
      <c r="E17" s="12">
        <f t="shared" si="2"/>
        <v>3.9029097010217257</v>
      </c>
      <c r="F17" s="11">
        <v>20707</v>
      </c>
      <c r="G17" s="12">
        <v>4.207551118688013</v>
      </c>
      <c r="H17" s="11">
        <v>21263</v>
      </c>
      <c r="I17" s="12">
        <v>4.198853675522931</v>
      </c>
      <c r="J17" s="11">
        <v>21821</v>
      </c>
      <c r="K17" s="12">
        <v>4.809629397787937</v>
      </c>
      <c r="L17" s="26">
        <v>21910</v>
      </c>
      <c r="M17" s="27">
        <v>4.554818940230215</v>
      </c>
      <c r="N17" s="26">
        <v>21105</v>
      </c>
      <c r="O17" s="27">
        <v>4.008105469862769</v>
      </c>
      <c r="P17" s="26">
        <v>27152</v>
      </c>
      <c r="Q17" s="27">
        <v>6.746961606031314</v>
      </c>
      <c r="R17" s="26">
        <v>26484</v>
      </c>
      <c r="S17" s="27">
        <v>5.862482678625978</v>
      </c>
      <c r="T17" s="26">
        <v>26219.15</v>
      </c>
      <c r="U17" s="27">
        <v>5.572704137777697</v>
      </c>
      <c r="V17" s="52">
        <v>25742.63</v>
      </c>
      <c r="W17" s="53">
        <v>5.025164346006053</v>
      </c>
      <c r="X17" s="52">
        <v>24864</v>
      </c>
      <c r="Y17" s="53">
        <v>4.298056678202366</v>
      </c>
      <c r="Z17" s="52">
        <v>24646</v>
      </c>
      <c r="AA17" s="53">
        <v>4.109762645615931</v>
      </c>
      <c r="AB17" s="72">
        <v>24342</v>
      </c>
      <c r="AC17" s="73">
        <v>4.128813835308804</v>
      </c>
      <c r="AD17" s="72">
        <v>23962</v>
      </c>
      <c r="AE17" s="73">
        <v>3.841276813352933</v>
      </c>
      <c r="AF17" s="72">
        <v>23478</v>
      </c>
      <c r="AG17" s="73">
        <v>3.655637058362826</v>
      </c>
      <c r="AH17" s="72">
        <v>22808</v>
      </c>
      <c r="AI17" s="73">
        <v>3.6683436482713363</v>
      </c>
      <c r="AJ17" s="72">
        <v>20582</v>
      </c>
      <c r="AK17" s="73">
        <v>3.1697287973757566</v>
      </c>
      <c r="AL17" s="72">
        <v>20762</v>
      </c>
      <c r="AM17" s="73">
        <v>2.888380951321001</v>
      </c>
      <c r="AN17" s="72">
        <v>20790</v>
      </c>
      <c r="AO17" s="73">
        <v>2.832239853524565</v>
      </c>
    </row>
    <row r="18" spans="1:41" ht="15.75" customHeight="1">
      <c r="A18" s="7" t="s">
        <v>10</v>
      </c>
      <c r="B18" s="11">
        <v>153</v>
      </c>
      <c r="C18" s="12">
        <f t="shared" si="0"/>
        <v>0.027836908465695104</v>
      </c>
      <c r="D18" s="11">
        <v>144</v>
      </c>
      <c r="E18" s="12">
        <f t="shared" si="2"/>
        <v>0.02812626348449247</v>
      </c>
      <c r="F18" s="11">
        <v>144</v>
      </c>
      <c r="G18" s="12">
        <v>0.029260026130828894</v>
      </c>
      <c r="H18" s="11">
        <v>142</v>
      </c>
      <c r="I18" s="12">
        <v>0.028017707190944676</v>
      </c>
      <c r="J18" s="11">
        <v>143</v>
      </c>
      <c r="K18" s="12">
        <v>0.03151904146847875</v>
      </c>
      <c r="L18" s="26">
        <v>143</v>
      </c>
      <c r="M18" s="27">
        <v>0.029727937400863564</v>
      </c>
      <c r="N18" s="26">
        <v>137</v>
      </c>
      <c r="O18" s="27">
        <v>0.026018026504202766</v>
      </c>
      <c r="P18" s="26">
        <v>123</v>
      </c>
      <c r="Q18" s="27">
        <v>0.03056409389886018</v>
      </c>
      <c r="R18" s="26">
        <v>113</v>
      </c>
      <c r="S18" s="27">
        <v>0.02501361360386405</v>
      </c>
      <c r="T18" s="26">
        <v>107.13</v>
      </c>
      <c r="U18" s="27">
        <v>0.02276976157808795</v>
      </c>
      <c r="V18" s="52">
        <v>102.65</v>
      </c>
      <c r="W18" s="53">
        <v>0.020038089352856385</v>
      </c>
      <c r="X18" s="52">
        <v>97</v>
      </c>
      <c r="Y18" s="53">
        <v>0.01676767606924186</v>
      </c>
      <c r="Z18" s="52">
        <v>92</v>
      </c>
      <c r="AA18" s="53">
        <v>0.015341157323568354</v>
      </c>
      <c r="AB18" s="72">
        <v>87</v>
      </c>
      <c r="AC18" s="73">
        <v>0.014756667639136717</v>
      </c>
      <c r="AD18" s="72">
        <v>82</v>
      </c>
      <c r="AE18" s="73">
        <v>0.013145175640386468</v>
      </c>
      <c r="AF18" s="72">
        <v>76</v>
      </c>
      <c r="AG18" s="73">
        <v>0.011833564035930437</v>
      </c>
      <c r="AH18" s="72">
        <v>68</v>
      </c>
      <c r="AI18" s="73">
        <v>0.010936836552194445</v>
      </c>
      <c r="AJ18" s="72">
        <v>46</v>
      </c>
      <c r="AK18" s="73">
        <v>0.0070842252783638515</v>
      </c>
      <c r="AL18" s="72">
        <v>48</v>
      </c>
      <c r="AM18" s="73">
        <v>0.006677694136567192</v>
      </c>
      <c r="AN18" s="72">
        <v>50</v>
      </c>
      <c r="AO18" s="73">
        <v>0.006811543659270239</v>
      </c>
    </row>
    <row r="19" spans="1:41" ht="15.75" customHeight="1">
      <c r="A19" s="7" t="s">
        <v>11</v>
      </c>
      <c r="B19" s="11">
        <v>855</v>
      </c>
      <c r="C19" s="12">
        <f t="shared" si="0"/>
        <v>0.1555591943671197</v>
      </c>
      <c r="D19" s="11">
        <v>901</v>
      </c>
      <c r="E19" s="12">
        <f t="shared" si="2"/>
        <v>0.1759844680522758</v>
      </c>
      <c r="F19" s="11">
        <v>872</v>
      </c>
      <c r="G19" s="12">
        <v>0.17718571379224163</v>
      </c>
      <c r="H19" s="11">
        <v>901</v>
      </c>
      <c r="I19" s="12">
        <v>0.17671168178288676</v>
      </c>
      <c r="J19" s="11">
        <v>910</v>
      </c>
      <c r="K19" s="12">
        <v>0.20035530555837194</v>
      </c>
      <c r="L19" s="26">
        <v>880</v>
      </c>
      <c r="M19" s="27">
        <v>0.18294115323608348</v>
      </c>
      <c r="N19" s="26">
        <v>880</v>
      </c>
      <c r="O19" s="27">
        <v>0.16712308995400318</v>
      </c>
      <c r="P19" s="26">
        <v>793</v>
      </c>
      <c r="Q19" s="27">
        <v>0.19705143464874897</v>
      </c>
      <c r="R19" s="26">
        <v>462</v>
      </c>
      <c r="S19" s="27">
        <v>0.10226804853969194</v>
      </c>
      <c r="T19" s="26">
        <v>493.6</v>
      </c>
      <c r="U19" s="27">
        <v>0.10491136296970234</v>
      </c>
      <c r="V19" s="52">
        <v>521.88</v>
      </c>
      <c r="W19" s="53">
        <v>0.1018750908082678</v>
      </c>
      <c r="X19" s="52">
        <v>521</v>
      </c>
      <c r="Y19" s="53">
        <v>0.09006143538221657</v>
      </c>
      <c r="Z19" s="52">
        <v>513</v>
      </c>
      <c r="AA19" s="53">
        <v>0.08554362724989745</v>
      </c>
      <c r="AB19" s="72">
        <v>514</v>
      </c>
      <c r="AC19" s="73">
        <v>0.08718307087949739</v>
      </c>
      <c r="AD19" s="72">
        <v>522</v>
      </c>
      <c r="AE19" s="73">
        <v>0.0836802644424602</v>
      </c>
      <c r="AF19" s="72">
        <v>527</v>
      </c>
      <c r="AG19" s="73">
        <v>0.0820564243017808</v>
      </c>
      <c r="AH19" s="72">
        <v>508</v>
      </c>
      <c r="AI19" s="73">
        <v>0.0817046024781585</v>
      </c>
      <c r="AJ19" s="72">
        <v>85</v>
      </c>
      <c r="AK19" s="73">
        <v>0.013090416275237554</v>
      </c>
      <c r="AL19" s="72">
        <v>303</v>
      </c>
      <c r="AM19" s="73">
        <v>0.0421529442370804</v>
      </c>
      <c r="AN19" s="72">
        <v>340</v>
      </c>
      <c r="AO19" s="73">
        <v>0.04631849688303762</v>
      </c>
    </row>
    <row r="20" spans="1:41" ht="15.75" customHeight="1">
      <c r="A20" s="7" t="s">
        <v>26</v>
      </c>
      <c r="B20" s="11">
        <v>5131</v>
      </c>
      <c r="C20" s="12">
        <f t="shared" si="0"/>
        <v>0.9335371067809253</v>
      </c>
      <c r="D20" s="11">
        <v>4767</v>
      </c>
      <c r="E20" s="12">
        <f t="shared" si="2"/>
        <v>0.9310965141012194</v>
      </c>
      <c r="F20" s="11">
        <v>4859</v>
      </c>
      <c r="G20" s="12">
        <v>0.9873226872895666</v>
      </c>
      <c r="H20" s="11">
        <v>4634</v>
      </c>
      <c r="I20" s="12">
        <v>0.9441967323348356</v>
      </c>
      <c r="J20" s="11">
        <v>4783</v>
      </c>
      <c r="K20" s="12">
        <v>1.0542347926135236</v>
      </c>
      <c r="L20" s="26">
        <v>4803</v>
      </c>
      <c r="M20" s="27">
        <v>0.9984844988555783</v>
      </c>
      <c r="N20" s="26">
        <v>5129</v>
      </c>
      <c r="O20" s="27">
        <v>0.9740617367887299</v>
      </c>
      <c r="P20" s="26">
        <v>4868</v>
      </c>
      <c r="Q20" s="27">
        <v>1.2096423504036697</v>
      </c>
      <c r="R20" s="26">
        <v>5191</v>
      </c>
      <c r="S20" s="27">
        <v>1.1490767098907813</v>
      </c>
      <c r="T20" s="26">
        <v>5669.46</v>
      </c>
      <c r="U20" s="27">
        <v>1.2050056237889153</v>
      </c>
      <c r="V20" s="52">
        <v>5994.73</v>
      </c>
      <c r="W20" s="53">
        <v>1.1702185619702754</v>
      </c>
      <c r="X20" s="52">
        <v>6307</v>
      </c>
      <c r="Y20" s="53">
        <v>1.090244669780499</v>
      </c>
      <c r="Z20" s="52">
        <v>6304</v>
      </c>
      <c r="AA20" s="53">
        <v>1.0512027800845096</v>
      </c>
      <c r="AB20" s="72">
        <v>7020</v>
      </c>
      <c r="AC20" s="73">
        <v>1.1907104232958594</v>
      </c>
      <c r="AD20" s="72">
        <v>6908</v>
      </c>
      <c r="AE20" s="73">
        <v>1.1074008941925575</v>
      </c>
      <c r="AF20" s="72">
        <v>7014</v>
      </c>
      <c r="AG20" s="73">
        <v>1.0921133966844223</v>
      </c>
      <c r="AH20" s="72">
        <v>6383</v>
      </c>
      <c r="AI20" s="73">
        <v>1.0266151134214285</v>
      </c>
      <c r="AJ20" s="72">
        <v>6078</v>
      </c>
      <c r="AK20" s="73">
        <v>0.9360417661281629</v>
      </c>
      <c r="AL20" s="72">
        <v>6355</v>
      </c>
      <c r="AM20" s="73">
        <v>0.8840988799559272</v>
      </c>
      <c r="AN20" s="72">
        <v>6600</v>
      </c>
      <c r="AO20" s="73">
        <v>0.8991237630236715</v>
      </c>
    </row>
    <row r="21" spans="1:41" ht="15.75" customHeight="1">
      <c r="A21" s="7" t="s">
        <v>30</v>
      </c>
      <c r="B21" s="11"/>
      <c r="C21" s="12"/>
      <c r="D21" s="26" t="s">
        <v>28</v>
      </c>
      <c r="E21" s="27" t="s">
        <v>28</v>
      </c>
      <c r="F21" s="26" t="s">
        <v>28</v>
      </c>
      <c r="G21" s="27" t="s">
        <v>28</v>
      </c>
      <c r="H21" s="26" t="s">
        <v>34</v>
      </c>
      <c r="I21" s="27" t="s">
        <v>28</v>
      </c>
      <c r="J21" s="26" t="s">
        <v>28</v>
      </c>
      <c r="K21" s="27" t="s">
        <v>28</v>
      </c>
      <c r="L21" s="26" t="s">
        <v>28</v>
      </c>
      <c r="M21" s="27" t="s">
        <v>28</v>
      </c>
      <c r="N21" s="26">
        <v>3522</v>
      </c>
      <c r="O21" s="27">
        <v>0.6688721850204536</v>
      </c>
      <c r="P21" s="26">
        <v>3293</v>
      </c>
      <c r="Q21" s="27">
        <v>0.8182728553572892</v>
      </c>
      <c r="R21" s="26">
        <v>3314</v>
      </c>
      <c r="S21" s="27">
        <v>0.7335850927717298</v>
      </c>
      <c r="T21" s="26">
        <v>3280.49</v>
      </c>
      <c r="U21" s="27">
        <v>0.6972461043526718</v>
      </c>
      <c r="V21" s="52">
        <v>3282.92</v>
      </c>
      <c r="W21" s="53">
        <v>0.6408518684683808</v>
      </c>
      <c r="X21" s="52">
        <v>3211</v>
      </c>
      <c r="Y21" s="53">
        <v>0.5550619366838723</v>
      </c>
      <c r="Z21" s="52">
        <v>3159</v>
      </c>
      <c r="AA21" s="53">
        <v>0.5267686520125264</v>
      </c>
      <c r="AB21" s="72">
        <v>3197</v>
      </c>
      <c r="AC21" s="73">
        <v>0.5422651315209206</v>
      </c>
      <c r="AD21" s="72">
        <v>3257</v>
      </c>
      <c r="AE21" s="73">
        <v>0.5221199641553503</v>
      </c>
      <c r="AF21" s="72">
        <v>3220</v>
      </c>
      <c r="AG21" s="73">
        <v>0.5013694236275791</v>
      </c>
      <c r="AH21" s="72">
        <v>3158</v>
      </c>
      <c r="AI21" s="73">
        <v>0.5079195563504421</v>
      </c>
      <c r="AJ21" s="72">
        <v>3110</v>
      </c>
      <c r="AK21" s="73">
        <v>0.47895523077633867</v>
      </c>
      <c r="AL21" s="72">
        <v>3162</v>
      </c>
      <c r="AM21" s="73">
        <v>0.43989310124636377</v>
      </c>
      <c r="AN21" s="72">
        <v>3130</v>
      </c>
      <c r="AO21" s="73">
        <v>0.42640263307031695</v>
      </c>
    </row>
    <row r="22" spans="1:41" ht="15.75" customHeight="1">
      <c r="A22" s="7" t="s">
        <v>12</v>
      </c>
      <c r="B22" s="11">
        <v>7837</v>
      </c>
      <c r="C22" s="12">
        <f aca="true" t="shared" si="3" ref="C22:C28">B22/B$28*100</f>
        <v>1.4258683114094937</v>
      </c>
      <c r="D22" s="11">
        <v>8165</v>
      </c>
      <c r="E22" s="12">
        <f aca="true" t="shared" si="4" ref="E22:E28">D22/D$28*100</f>
        <v>1.5947982038255624</v>
      </c>
      <c r="F22" s="11">
        <v>8431</v>
      </c>
      <c r="G22" s="12">
        <v>1.7131338910348497</v>
      </c>
      <c r="H22" s="11">
        <v>8480</v>
      </c>
      <c r="I22" s="12">
        <v>1.708279632727884</v>
      </c>
      <c r="J22" s="11">
        <v>7671</v>
      </c>
      <c r="K22" s="12">
        <v>1.690787182550353</v>
      </c>
      <c r="L22" s="26">
        <v>7488</v>
      </c>
      <c r="M22" s="27">
        <v>1.5566629038997648</v>
      </c>
      <c r="N22" s="26">
        <v>7399</v>
      </c>
      <c r="O22" s="27">
        <v>1.40516334382917</v>
      </c>
      <c r="P22" s="26">
        <v>6351</v>
      </c>
      <c r="Q22" s="27">
        <v>1.5781508971679756</v>
      </c>
      <c r="R22" s="26">
        <v>4478</v>
      </c>
      <c r="S22" s="27">
        <v>0.9912474488327718</v>
      </c>
      <c r="T22" s="26">
        <v>3968.94</v>
      </c>
      <c r="U22" s="27">
        <v>0.843571525415256</v>
      </c>
      <c r="V22" s="52">
        <v>3813.56</v>
      </c>
      <c r="W22" s="53">
        <v>0.7444369803456308</v>
      </c>
      <c r="X22" s="52">
        <v>3728</v>
      </c>
      <c r="Y22" s="53">
        <v>0.6444319215065325</v>
      </c>
      <c r="Z22" s="52">
        <v>3849</v>
      </c>
      <c r="AA22" s="53">
        <v>0.641827331939289</v>
      </c>
      <c r="AB22" s="72">
        <v>3915</v>
      </c>
      <c r="AC22" s="73">
        <v>0.6640500437611523</v>
      </c>
      <c r="AD22" s="72">
        <v>3778</v>
      </c>
      <c r="AE22" s="73">
        <v>0.6056399215778058</v>
      </c>
      <c r="AF22" s="72">
        <v>3944</v>
      </c>
      <c r="AG22" s="73">
        <v>0.614099691548811</v>
      </c>
      <c r="AH22" s="72">
        <v>3881</v>
      </c>
      <c r="AI22" s="73">
        <v>0.6242038626333329</v>
      </c>
      <c r="AJ22" s="72">
        <v>3985</v>
      </c>
      <c r="AK22" s="73">
        <v>0.6137095159626076</v>
      </c>
      <c r="AL22" s="72">
        <v>3876</v>
      </c>
      <c r="AM22" s="73">
        <v>0.5392238015278008</v>
      </c>
      <c r="AN22" s="72">
        <v>3850</v>
      </c>
      <c r="AO22" s="73">
        <v>0.5244888617638084</v>
      </c>
    </row>
    <row r="23" spans="1:41" ht="15.75" customHeight="1">
      <c r="A23" s="7" t="s">
        <v>13</v>
      </c>
      <c r="B23" s="11">
        <v>9500</v>
      </c>
      <c r="C23" s="12">
        <f t="shared" si="3"/>
        <v>1.7284354929679966</v>
      </c>
      <c r="D23" s="11">
        <v>8687</v>
      </c>
      <c r="E23" s="12">
        <f t="shared" si="4"/>
        <v>1.6967559089568478</v>
      </c>
      <c r="F23" s="11">
        <v>8102</v>
      </c>
      <c r="G23" s="12">
        <v>1.646282859110942</v>
      </c>
      <c r="H23" s="11">
        <v>7936</v>
      </c>
      <c r="I23" s="12">
        <v>1.704677356089048</v>
      </c>
      <c r="J23" s="11">
        <v>8029</v>
      </c>
      <c r="K23" s="12">
        <v>1.7696949926602514</v>
      </c>
      <c r="L23" s="26">
        <v>8177</v>
      </c>
      <c r="M23" s="27">
        <v>1.699897511376653</v>
      </c>
      <c r="N23" s="26">
        <v>9410</v>
      </c>
      <c r="O23" s="27">
        <v>1.7870775868945112</v>
      </c>
      <c r="P23" s="26">
        <v>7319</v>
      </c>
      <c r="Q23" s="27">
        <v>1.8186878312663226</v>
      </c>
      <c r="R23" s="26">
        <v>8742</v>
      </c>
      <c r="S23" s="27">
        <v>1.9351239834068983</v>
      </c>
      <c r="T23" s="26">
        <v>8972.3</v>
      </c>
      <c r="U23" s="27">
        <v>1.9070020704478527</v>
      </c>
      <c r="V23" s="52">
        <v>10343.79</v>
      </c>
      <c r="W23" s="53">
        <v>2.019189364512249</v>
      </c>
      <c r="X23" s="52">
        <v>10731</v>
      </c>
      <c r="Y23" s="53">
        <v>1.8549889886498392</v>
      </c>
      <c r="Z23" s="52">
        <v>10487</v>
      </c>
      <c r="AA23" s="53">
        <v>1.7487251831767536</v>
      </c>
      <c r="AB23" s="72">
        <v>9390</v>
      </c>
      <c r="AC23" s="73">
        <v>1.5927024038102735</v>
      </c>
      <c r="AD23" s="72">
        <v>10241</v>
      </c>
      <c r="AE23" s="73">
        <v>1.6417041918682662</v>
      </c>
      <c r="AF23" s="72">
        <v>10711</v>
      </c>
      <c r="AG23" s="73">
        <v>1.6677540051164594</v>
      </c>
      <c r="AH23" s="72">
        <v>9412</v>
      </c>
      <c r="AI23" s="73">
        <v>1.513786847489031</v>
      </c>
      <c r="AJ23" s="72">
        <v>8195</v>
      </c>
      <c r="AK23" s="73">
        <v>1.2620701338302558</v>
      </c>
      <c r="AL23" s="72">
        <v>8934</v>
      </c>
      <c r="AM23" s="73">
        <v>1.2428858211685687</v>
      </c>
      <c r="AN23" s="72">
        <v>10530</v>
      </c>
      <c r="AO23" s="73">
        <v>1.434511094642312</v>
      </c>
    </row>
    <row r="24" spans="1:41" ht="15.75" customHeight="1">
      <c r="A24" s="7" t="s">
        <v>14</v>
      </c>
      <c r="B24" s="11">
        <v>87</v>
      </c>
      <c r="C24" s="12">
        <f t="shared" si="3"/>
        <v>0.015828830304022705</v>
      </c>
      <c r="D24" s="11">
        <v>86</v>
      </c>
      <c r="E24" s="12">
        <f t="shared" si="4"/>
        <v>0.016797629581016337</v>
      </c>
      <c r="F24" s="11">
        <v>87</v>
      </c>
      <c r="G24" s="12">
        <v>0.017677932454042453</v>
      </c>
      <c r="H24" s="11">
        <v>87</v>
      </c>
      <c r="I24" s="12">
        <v>0.017210877274437444</v>
      </c>
      <c r="J24" s="11">
        <v>88</v>
      </c>
      <c r="K24" s="12">
        <v>0.019396333211371544</v>
      </c>
      <c r="L24" s="26">
        <v>90</v>
      </c>
      <c r="M24" s="27">
        <v>0.018709890671872176</v>
      </c>
      <c r="N24" s="26">
        <v>96</v>
      </c>
      <c r="O24" s="27">
        <v>0.018231609813163983</v>
      </c>
      <c r="P24" s="26">
        <v>89</v>
      </c>
      <c r="Q24" s="27">
        <v>0.022115482577224035</v>
      </c>
      <c r="R24" s="26">
        <v>97</v>
      </c>
      <c r="S24" s="27">
        <v>0.021471863005086838</v>
      </c>
      <c r="T24" s="26">
        <v>98.29</v>
      </c>
      <c r="U24" s="27">
        <v>0.02089087898357383</v>
      </c>
      <c r="V24" s="52">
        <v>99.72</v>
      </c>
      <c r="W24" s="53">
        <v>0.019466130251016452</v>
      </c>
      <c r="X24" s="52">
        <v>100</v>
      </c>
      <c r="Y24" s="53">
        <v>0.017286263988909135</v>
      </c>
      <c r="Z24" s="52">
        <v>99</v>
      </c>
      <c r="AA24" s="53">
        <v>0.01650841929383986</v>
      </c>
      <c r="AB24" s="72">
        <v>98</v>
      </c>
      <c r="AC24" s="73">
        <v>0.01662245320270573</v>
      </c>
      <c r="AD24" s="72">
        <v>99</v>
      </c>
      <c r="AE24" s="73">
        <v>0.01587039498046659</v>
      </c>
      <c r="AF24" s="72">
        <v>103</v>
      </c>
      <c r="AG24" s="73">
        <v>0.01603759336448467</v>
      </c>
      <c r="AH24" s="72">
        <v>102</v>
      </c>
      <c r="AI24" s="73">
        <v>0.016405254828291665</v>
      </c>
      <c r="AJ24" s="72">
        <v>92</v>
      </c>
      <c r="AK24" s="73">
        <v>0.014168450556727703</v>
      </c>
      <c r="AL24" s="72">
        <v>94</v>
      </c>
      <c r="AM24" s="73">
        <v>0.013077151017444085</v>
      </c>
      <c r="AN24" s="72">
        <v>90</v>
      </c>
      <c r="AO24" s="73">
        <v>0.012260778586686429</v>
      </c>
    </row>
    <row r="25" spans="1:41" ht="15.75" customHeight="1">
      <c r="A25" s="7" t="s">
        <v>15</v>
      </c>
      <c r="B25" s="11">
        <v>3</v>
      </c>
      <c r="C25" s="12">
        <f t="shared" si="3"/>
        <v>0.0005458217346214726</v>
      </c>
      <c r="D25" s="11">
        <v>10</v>
      </c>
      <c r="E25" s="12">
        <f t="shared" si="4"/>
        <v>0.0019532127419786436</v>
      </c>
      <c r="F25" s="11">
        <v>1</v>
      </c>
      <c r="G25" s="12">
        <v>0.00020319462590853395</v>
      </c>
      <c r="H25" s="26">
        <v>0</v>
      </c>
      <c r="I25" s="27" t="s">
        <v>28</v>
      </c>
      <c r="J25" s="26">
        <v>1</v>
      </c>
      <c r="K25" s="12">
        <v>0.00022041287740194934</v>
      </c>
      <c r="L25" s="26">
        <v>3</v>
      </c>
      <c r="M25" s="27">
        <v>0.0006236630223957391</v>
      </c>
      <c r="N25" s="26">
        <v>3</v>
      </c>
      <c r="O25" s="27">
        <v>0.0005697378066613745</v>
      </c>
      <c r="P25" s="26">
        <v>1</v>
      </c>
      <c r="Q25" s="27">
        <v>0.0002484885682834161</v>
      </c>
      <c r="R25" s="26">
        <v>2</v>
      </c>
      <c r="S25" s="27">
        <v>0.0004427188248471513</v>
      </c>
      <c r="T25" s="26">
        <v>0.42</v>
      </c>
      <c r="U25" s="27">
        <v>8.926817756741284E-05</v>
      </c>
      <c r="V25" s="52">
        <v>1.22</v>
      </c>
      <c r="W25" s="53">
        <v>0</v>
      </c>
      <c r="X25" s="52">
        <v>0</v>
      </c>
      <c r="Y25" s="53">
        <v>0</v>
      </c>
      <c r="Z25" s="52">
        <v>0</v>
      </c>
      <c r="AA25" s="53">
        <v>0</v>
      </c>
      <c r="AB25" s="72">
        <v>1</v>
      </c>
      <c r="AC25" s="73">
        <v>0</v>
      </c>
      <c r="AD25" s="72">
        <v>0</v>
      </c>
      <c r="AE25" s="73">
        <v>0</v>
      </c>
      <c r="AF25" s="72">
        <v>69</v>
      </c>
      <c r="AG25" s="73">
        <v>0.010743630506305266</v>
      </c>
      <c r="AH25" s="72">
        <v>444</v>
      </c>
      <c r="AI25" s="73">
        <v>0.07141110925256372</v>
      </c>
      <c r="AJ25" s="72">
        <v>10</v>
      </c>
      <c r="AK25" s="73">
        <v>0.001540048973557359</v>
      </c>
      <c r="AL25" s="72">
        <v>19</v>
      </c>
      <c r="AM25" s="73">
        <v>0.002643253929057847</v>
      </c>
      <c r="AN25" s="72">
        <v>90</v>
      </c>
      <c r="AO25" s="73">
        <v>0.012260778586686429</v>
      </c>
    </row>
    <row r="26" spans="1:41" ht="15.75" customHeight="1">
      <c r="A26" s="7" t="s">
        <v>16</v>
      </c>
      <c r="B26" s="11">
        <v>19413</v>
      </c>
      <c r="C26" s="12">
        <f t="shared" si="3"/>
        <v>3.5320124447355496</v>
      </c>
      <c r="D26" s="11">
        <v>16084</v>
      </c>
      <c r="E26" s="12">
        <f t="shared" si="4"/>
        <v>3.14154737419845</v>
      </c>
      <c r="F26" s="11">
        <v>15615</v>
      </c>
      <c r="G26" s="12">
        <v>3.1728840835617578</v>
      </c>
      <c r="H26" s="11">
        <v>13638</v>
      </c>
      <c r="I26" s="12">
        <v>2.8594071453158394</v>
      </c>
      <c r="J26" s="11">
        <v>11651</v>
      </c>
      <c r="K26" s="12">
        <v>2.5680304346101117</v>
      </c>
      <c r="L26" s="26">
        <v>11350</v>
      </c>
      <c r="M26" s="27">
        <v>2.359525101397213</v>
      </c>
      <c r="N26" s="26">
        <v>12018</v>
      </c>
      <c r="O26" s="27">
        <v>2.2823696534854663</v>
      </c>
      <c r="P26" s="26">
        <v>10676</v>
      </c>
      <c r="Q26" s="27">
        <v>2.6528639549937507</v>
      </c>
      <c r="R26" s="26">
        <v>10469</v>
      </c>
      <c r="S26" s="27">
        <v>2.3174116886624136</v>
      </c>
      <c r="T26" s="26">
        <v>10776.76</v>
      </c>
      <c r="U26" s="27">
        <v>2.290527917336648</v>
      </c>
      <c r="V26" s="52">
        <v>11260.69</v>
      </c>
      <c r="W26" s="53">
        <v>2.198175473890077</v>
      </c>
      <c r="X26" s="52">
        <v>10350</v>
      </c>
      <c r="Y26" s="53">
        <v>1.7891283228520953</v>
      </c>
      <c r="Z26" s="52">
        <v>10495</v>
      </c>
      <c r="AA26" s="53">
        <v>1.7500591968570636</v>
      </c>
      <c r="AB26" s="72">
        <v>10791</v>
      </c>
      <c r="AC26" s="73">
        <v>1.8303356378611992</v>
      </c>
      <c r="AD26" s="72">
        <v>10515</v>
      </c>
      <c r="AE26" s="73">
        <v>1.6856283153495573</v>
      </c>
      <c r="AF26" s="72">
        <v>10729</v>
      </c>
      <c r="AG26" s="73">
        <v>1.6705566913354957</v>
      </c>
      <c r="AH26" s="72">
        <v>10232</v>
      </c>
      <c r="AI26" s="73">
        <v>1.6456722294419641</v>
      </c>
      <c r="AJ26" s="72">
        <v>9195</v>
      </c>
      <c r="AK26" s="73">
        <v>1.4160750311859918</v>
      </c>
      <c r="AL26" s="72">
        <v>9608</v>
      </c>
      <c r="AM26" s="73">
        <v>1.3366517763361996</v>
      </c>
      <c r="AN26" s="72">
        <v>9440</v>
      </c>
      <c r="AO26" s="73">
        <v>1.2860194428702212</v>
      </c>
    </row>
    <row r="27" spans="1:41" ht="15.75" customHeight="1">
      <c r="A27" s="8" t="s">
        <v>33</v>
      </c>
      <c r="B27" s="19">
        <v>30322</v>
      </c>
      <c r="C27" s="20">
        <f t="shared" si="3"/>
        <v>5.5168022123974305</v>
      </c>
      <c r="D27" s="19">
        <v>17659</v>
      </c>
      <c r="E27" s="20">
        <f t="shared" si="4"/>
        <v>3.449178381060087</v>
      </c>
      <c r="F27" s="19">
        <v>19794</v>
      </c>
      <c r="G27" s="20">
        <v>4.022034425233521</v>
      </c>
      <c r="H27" s="19">
        <v>20110</v>
      </c>
      <c r="I27" s="20">
        <v>4.043155274133252</v>
      </c>
      <c r="J27" s="19">
        <v>20870</v>
      </c>
      <c r="K27" s="20">
        <v>4.600016751378683</v>
      </c>
      <c r="L27" s="13">
        <v>20890</v>
      </c>
      <c r="M27" s="14">
        <v>4.342773512615664</v>
      </c>
      <c r="N27" s="13">
        <v>16376</v>
      </c>
      <c r="O27" s="14">
        <v>3.110008773962223</v>
      </c>
      <c r="P27" s="13">
        <v>8363</v>
      </c>
      <c r="Q27" s="14">
        <v>2.078109896554209</v>
      </c>
      <c r="R27" s="13">
        <v>7868</v>
      </c>
      <c r="S27" s="14">
        <v>1.7416558569486933</v>
      </c>
      <c r="T27" s="13">
        <v>7475.02</v>
      </c>
      <c r="U27" s="14">
        <v>1.588765268285625</v>
      </c>
      <c r="V27" s="37">
        <v>7353.43</v>
      </c>
      <c r="W27" s="58">
        <v>1.4354475147586432</v>
      </c>
      <c r="X27" s="37">
        <v>7011</v>
      </c>
      <c r="Y27" s="58">
        <v>1.2136685946613102</v>
      </c>
      <c r="Z27" s="37">
        <v>7165</v>
      </c>
      <c r="AA27" s="58">
        <v>1.1947760024279048</v>
      </c>
      <c r="AB27" s="74">
        <v>7063</v>
      </c>
      <c r="AC27" s="80">
        <v>1.19800394868072</v>
      </c>
      <c r="AD27" s="74">
        <v>6848</v>
      </c>
      <c r="AE27" s="80">
        <v>1.0977824729922747</v>
      </c>
      <c r="AF27" s="74">
        <v>6838</v>
      </c>
      <c r="AG27" s="80">
        <v>1.0647093536538466</v>
      </c>
      <c r="AH27" s="74">
        <v>6851</v>
      </c>
      <c r="AI27" s="80">
        <v>1.1018862826335902</v>
      </c>
      <c r="AJ27" s="74">
        <v>6419</v>
      </c>
      <c r="AK27" s="80">
        <v>0.9885574361264687</v>
      </c>
      <c r="AL27" s="74">
        <v>6483</v>
      </c>
      <c r="AM27" s="80">
        <v>0.9019060643201064</v>
      </c>
      <c r="AN27" s="74">
        <v>6582</v>
      </c>
      <c r="AO27" s="80">
        <v>0.8966716073063341</v>
      </c>
    </row>
    <row r="28" spans="1:41" ht="21" customHeight="1">
      <c r="A28" s="28" t="s">
        <v>17</v>
      </c>
      <c r="B28" s="15">
        <f>B6+B13</f>
        <v>549630</v>
      </c>
      <c r="C28" s="16">
        <f t="shared" si="3"/>
        <v>100</v>
      </c>
      <c r="D28" s="15">
        <v>511977</v>
      </c>
      <c r="E28" s="16">
        <f t="shared" si="4"/>
        <v>100</v>
      </c>
      <c r="F28" s="15">
        <v>492139</v>
      </c>
      <c r="G28" s="36">
        <v>100</v>
      </c>
      <c r="H28" s="15">
        <v>458442</v>
      </c>
      <c r="I28" s="36">
        <v>100</v>
      </c>
      <c r="J28" s="15">
        <v>453694</v>
      </c>
      <c r="K28" s="36">
        <v>100</v>
      </c>
      <c r="L28" s="35">
        <v>481029</v>
      </c>
      <c r="M28" s="36">
        <v>100</v>
      </c>
      <c r="N28" s="35">
        <v>526558</v>
      </c>
      <c r="O28" s="36">
        <v>100</v>
      </c>
      <c r="P28" s="35">
        <v>402433</v>
      </c>
      <c r="Q28" s="36">
        <v>100</v>
      </c>
      <c r="R28" s="35">
        <v>451754</v>
      </c>
      <c r="S28" s="36">
        <v>100</v>
      </c>
      <c r="T28" s="35">
        <v>470492.4099999999</v>
      </c>
      <c r="U28" s="36">
        <v>100</v>
      </c>
      <c r="V28" s="63">
        <v>512274.39</v>
      </c>
      <c r="W28" s="59">
        <v>100</v>
      </c>
      <c r="X28" s="63">
        <v>578492</v>
      </c>
      <c r="Y28" s="59">
        <v>100</v>
      </c>
      <c r="Z28" s="63">
        <v>599694</v>
      </c>
      <c r="AA28" s="59">
        <v>100</v>
      </c>
      <c r="AB28" s="81">
        <v>589564</v>
      </c>
      <c r="AC28" s="82">
        <v>100</v>
      </c>
      <c r="AD28" s="81">
        <v>623803</v>
      </c>
      <c r="AE28" s="82">
        <v>100</v>
      </c>
      <c r="AF28" s="81">
        <v>642241</v>
      </c>
      <c r="AG28" s="82">
        <v>100</v>
      </c>
      <c r="AH28" s="81">
        <v>621752</v>
      </c>
      <c r="AI28" s="82">
        <v>100</v>
      </c>
      <c r="AJ28" s="81">
        <v>649330</v>
      </c>
      <c r="AK28" s="82">
        <v>100</v>
      </c>
      <c r="AL28" s="81">
        <v>718811</v>
      </c>
      <c r="AM28" s="82">
        <v>100</v>
      </c>
      <c r="AN28" s="81">
        <v>734048</v>
      </c>
      <c r="AO28" s="82">
        <v>100</v>
      </c>
    </row>
    <row r="29" ht="3.75" customHeight="1">
      <c r="AH29" s="1">
        <v>1</v>
      </c>
    </row>
    <row r="30" spans="1:24" ht="13.5" customHeight="1">
      <c r="A30" s="2" t="s">
        <v>18</v>
      </c>
      <c r="D30" s="33"/>
      <c r="E30" s="33"/>
      <c r="H30" s="33" t="s">
        <v>35</v>
      </c>
      <c r="J30" s="33" t="s">
        <v>36</v>
      </c>
      <c r="L30" s="33"/>
      <c r="N30" s="83"/>
      <c r="O30" s="83"/>
      <c r="P30" s="83" t="s">
        <v>39</v>
      </c>
      <c r="R30" s="83" t="s">
        <v>42</v>
      </c>
      <c r="S30" s="43"/>
      <c r="T30" s="43"/>
      <c r="U30" s="43"/>
      <c r="V30" s="83" t="s">
        <v>43</v>
      </c>
      <c r="W30" s="43"/>
      <c r="X30" s="60"/>
    </row>
    <row r="31" spans="1:22" ht="13.5" customHeight="1">
      <c r="A31" s="1">
        <v>2</v>
      </c>
      <c r="D31" s="33"/>
      <c r="E31" s="33"/>
      <c r="H31" s="33" t="s">
        <v>27</v>
      </c>
      <c r="J31" s="33" t="s">
        <v>27</v>
      </c>
      <c r="L31" s="33"/>
      <c r="P31" s="1" t="s">
        <v>37</v>
      </c>
      <c r="R31" s="1" t="s">
        <v>37</v>
      </c>
      <c r="V31" s="1" t="s">
        <v>37</v>
      </c>
    </row>
    <row r="32" spans="1:22" ht="13.5" customHeight="1">
      <c r="A32" s="1">
        <v>3</v>
      </c>
      <c r="D32" s="33"/>
      <c r="E32" s="33"/>
      <c r="H32" s="33" t="s">
        <v>31</v>
      </c>
      <c r="J32" s="33" t="s">
        <v>31</v>
      </c>
      <c r="L32" s="33"/>
      <c r="P32" s="1" t="s">
        <v>38</v>
      </c>
      <c r="R32" s="1" t="s">
        <v>38</v>
      </c>
      <c r="V32" s="1" t="s">
        <v>38</v>
      </c>
    </row>
    <row r="33" spans="4:12" ht="13.5" customHeight="1">
      <c r="D33" s="33"/>
      <c r="E33" s="33"/>
      <c r="H33" s="33" t="s">
        <v>32</v>
      </c>
      <c r="J33" s="33" t="s">
        <v>32</v>
      </c>
      <c r="L33" s="33"/>
    </row>
    <row r="34" spans="18:23" ht="13.5" customHeight="1">
      <c r="R34" s="38"/>
      <c r="S34" s="38"/>
      <c r="T34" s="38"/>
      <c r="U34" s="38"/>
      <c r="V34" s="38"/>
      <c r="W34" s="38"/>
    </row>
    <row r="35" spans="16:32" ht="13.5" customHeight="1">
      <c r="P35" s="38"/>
      <c r="Q35" s="38"/>
      <c r="R35" s="39"/>
      <c r="S35" s="38"/>
      <c r="T35" s="38"/>
      <c r="U35" s="38"/>
      <c r="V35" s="39"/>
      <c r="W35" s="38"/>
      <c r="X35" s="39"/>
      <c r="Z35" s="39"/>
      <c r="AB35" s="39"/>
      <c r="AD35" s="39"/>
      <c r="AF35" s="39"/>
    </row>
    <row r="36" spans="18:32" ht="13.5" customHeight="1">
      <c r="R36" s="39"/>
      <c r="S36" s="38"/>
      <c r="T36" s="38"/>
      <c r="U36" s="38"/>
      <c r="V36" s="39"/>
      <c r="W36" s="38"/>
      <c r="X36" s="39"/>
      <c r="Z36" s="39"/>
      <c r="AB36" s="39"/>
      <c r="AD36" s="39"/>
      <c r="AF36" s="39"/>
    </row>
    <row r="37" spans="18:23" ht="13.5" customHeight="1">
      <c r="R37" s="38"/>
      <c r="S37" s="38"/>
      <c r="T37" s="38"/>
      <c r="U37" s="38"/>
      <c r="V37" s="38"/>
      <c r="W37" s="38"/>
    </row>
    <row r="38" ht="13.5" customHeight="1">
      <c r="H38" s="33"/>
    </row>
    <row r="39" ht="13.5" customHeight="1">
      <c r="H39" s="33"/>
    </row>
    <row r="40" ht="13.5" customHeight="1">
      <c r="H40" s="33"/>
    </row>
    <row r="41" ht="13.5" customHeight="1">
      <c r="H41" s="33"/>
    </row>
  </sheetData>
  <sheetProtection/>
  <mergeCells count="21">
    <mergeCell ref="N3:O3"/>
    <mergeCell ref="V3:W3"/>
    <mergeCell ref="X3:Y3"/>
    <mergeCell ref="Z3:AA3"/>
    <mergeCell ref="AL3:AM3"/>
    <mergeCell ref="R3:S3"/>
    <mergeCell ref="AB3:AC3"/>
    <mergeCell ref="AD3:AE3"/>
    <mergeCell ref="AF3:AG3"/>
    <mergeCell ref="AH3:AI3"/>
    <mergeCell ref="AJ3:AK3"/>
    <mergeCell ref="AN3:AO3"/>
    <mergeCell ref="A3:A4"/>
    <mergeCell ref="D3:E3"/>
    <mergeCell ref="F3:G3"/>
    <mergeCell ref="P3:Q3"/>
    <mergeCell ref="H3:I3"/>
    <mergeCell ref="J3:K3"/>
    <mergeCell ref="L3:M3"/>
    <mergeCell ref="B3:C3"/>
    <mergeCell ref="T3:U3"/>
  </mergeCells>
  <printOptions horizontalCentered="1" verticalCentered="1"/>
  <pageMargins left="0.7874015748031497" right="0.5905511811023623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NtaAdministrator</cp:lastModifiedBy>
  <cp:lastPrinted>2023-04-10T02:41:18Z</cp:lastPrinted>
  <dcterms:created xsi:type="dcterms:W3CDTF">2002-02-13T12:36:55Z</dcterms:created>
  <dcterms:modified xsi:type="dcterms:W3CDTF">2023-06-28T06:01:25Z</dcterms:modified>
  <cp:category/>
  <cp:version/>
  <cp:contentType/>
  <cp:contentStatus/>
</cp:coreProperties>
</file>