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67899CDD-A6FD-47BE-B475-6F79223DDC80}" xr6:coauthVersionLast="47" xr6:coauthVersionMax="47" xr10:uidLastSave="{00000000-0000-0000-0000-000000000000}"/>
  <bookViews>
    <workbookView xWindow="-110" yWindow="-110" windowWidth="19420" windowHeight="10300" activeTab="1" xr2:uid="{00000000-000D-0000-FFFF-FFFF00000000}"/>
  </bookViews>
  <sheets>
    <sheet name="経費明細表（別紙３）" sheetId="2" r:id="rId1"/>
    <sheet name="経費一覧表（別紙４）" sheetId="1" r:id="rId2"/>
    <sheet name="削除しない" sheetId="5" r:id="rId3"/>
  </sheets>
  <definedNames>
    <definedName name="①海外展開支援枠">#REF!</definedName>
    <definedName name="①酒類業振興支援事業費補助金海外展開支援枠">削除しない!$A$2:$A$4</definedName>
    <definedName name="①日本産酒類海外展開支援事業費補助金">削除しない!$A$2:$A$4</definedName>
    <definedName name="①日本産酒類海外展開支援事業費補助金海外展開支援枠">#REF!</definedName>
    <definedName name="②酒類業振興支援事業費補助金海外展開支援枠">削除しない!$B$2:$B$4</definedName>
    <definedName name="②酒類業振興支援事業費補助金新市場開拓支援枠">削除しない!$B$2:$B$5</definedName>
    <definedName name="②新市場開拓支援枠">#REF!</definedName>
    <definedName name="③酒類業振興支援事業費補助金新市場開拓支援枠">削除しない!$C$2:$C$5</definedName>
    <definedName name="ICT技術の活用による製造・流通の高度化・効率化事業">#REF!</definedName>
    <definedName name="_xlnm.Print_Area" localSheetId="1">'経費一覧表（別紙４）'!$A$1:$W$58</definedName>
    <definedName name="_xlnm.Print_Area" localSheetId="0">'経費明細表（別紙３）'!$A$1:$I$30</definedName>
    <definedName name="海外展開">#REF!</definedName>
    <definedName name="海外展開支援枠">#REF!</definedName>
    <definedName name="海外展開支援枠②">#REF!</definedName>
    <definedName name="酒蔵ツーリズムの推進">#REF!</definedName>
    <definedName name="商品の差別化による新たなニーズ獲得事業">#REF!</definedName>
    <definedName name="新市場開拓">#REF!</definedName>
    <definedName name="新市場開拓支援枠">#REF!</definedName>
    <definedName name="新市場開拓支援枠②">#REF!</definedName>
    <definedName name="日本産酒類の海外展開">#REF!</definedName>
    <definedName name="日本産酒類海外展開支援事業費補助金海外展開支援枠">#REF!</definedName>
    <definedName name="販売手法の多様化による新たなニーズ獲得事業">#REF!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 l="1"/>
  <c r="V1" i="1"/>
  <c r="T1" i="1"/>
  <c r="R1" i="1"/>
  <c r="P1" i="1"/>
  <c r="N1" i="1"/>
  <c r="L1" i="1"/>
  <c r="J1" i="1"/>
  <c r="H1" i="1"/>
  <c r="F1" i="1"/>
  <c r="D1" i="1"/>
  <c r="M3" i="1"/>
  <c r="H3" i="1"/>
  <c r="G13" i="2"/>
  <c r="S3" i="1" l="1"/>
  <c r="C3" i="1" l="1"/>
  <c r="G27" i="2" l="1"/>
  <c r="U57" i="1" l="1"/>
  <c r="U56" i="1"/>
  <c r="U55" i="1"/>
  <c r="U54" i="1"/>
  <c r="U53" i="1"/>
  <c r="U52" i="1"/>
  <c r="U51" i="1"/>
  <c r="U23" i="1" s="1"/>
  <c r="U50" i="1"/>
  <c r="U49" i="1"/>
  <c r="U48" i="1"/>
  <c r="U47" i="1"/>
  <c r="U19" i="1" s="1"/>
  <c r="U46" i="1"/>
  <c r="U45" i="1"/>
  <c r="U44" i="1"/>
  <c r="U43" i="1"/>
  <c r="U15" i="1" s="1"/>
  <c r="U42" i="1"/>
  <c r="U41" i="1"/>
  <c r="U40" i="1"/>
  <c r="U39" i="1"/>
  <c r="U11" i="1" s="1"/>
  <c r="U38" i="1"/>
  <c r="U37" i="1"/>
  <c r="I11" i="1" s="1"/>
  <c r="I21" i="1"/>
  <c r="I19" i="1"/>
  <c r="U20" i="1" l="1"/>
  <c r="U24" i="1"/>
  <c r="U12" i="1"/>
  <c r="U13" i="1"/>
  <c r="U16" i="1"/>
  <c r="U9" i="1"/>
  <c r="U21" i="1"/>
  <c r="U25" i="1"/>
  <c r="U17" i="1"/>
  <c r="I13" i="1"/>
  <c r="U10" i="1"/>
  <c r="U14" i="1"/>
  <c r="U18" i="1"/>
  <c r="U22" i="1"/>
  <c r="I15" i="1"/>
  <c r="I17" i="1"/>
  <c r="I29" i="1" s="1"/>
  <c r="M29" i="1" l="1"/>
  <c r="I31" i="1" s="1"/>
  <c r="G17" i="2" s="1"/>
  <c r="I27" i="1"/>
  <c r="E17" i="2" s="1"/>
  <c r="U28" i="1"/>
  <c r="I25" i="1"/>
  <c r="C17" i="2" s="1"/>
  <c r="U31" i="1" l="1"/>
  <c r="J17" i="2"/>
  <c r="N29" i="1" l="1"/>
  <c r="C25" i="2"/>
  <c r="C28" i="2" s="1"/>
  <c r="E28" i="2" l="1"/>
  <c r="J27" i="2"/>
</calcChain>
</file>

<file path=xl/sharedStrings.xml><?xml version="1.0" encoding="utf-8"?>
<sst xmlns="http://schemas.openxmlformats.org/spreadsheetml/2006/main" count="285" uniqueCount="93">
  <si>
    <t>申請者</t>
    <rPh sb="0" eb="3">
      <t>シンセイシャ</t>
    </rPh>
    <phoneticPr fontId="3"/>
  </si>
  <si>
    <t>補助率</t>
    <rPh sb="0" eb="3">
      <t>ホジョリツ</t>
    </rPh>
    <phoneticPr fontId="3"/>
  </si>
  <si>
    <t>入力の注意点</t>
    <phoneticPr fontId="3"/>
  </si>
  <si>
    <t>円</t>
    <rPh sb="0" eb="1">
      <t>エン</t>
    </rPh>
    <phoneticPr fontId="3"/>
  </si>
  <si>
    <t>区分</t>
    <rPh sb="0" eb="2">
      <t>クブン</t>
    </rPh>
    <phoneticPr fontId="3"/>
  </si>
  <si>
    <t>金額</t>
    <rPh sb="0" eb="2">
      <t>キンガク</t>
    </rPh>
    <phoneticPr fontId="3"/>
  </si>
  <si>
    <t>経費区分</t>
    <rPh sb="0" eb="2">
      <t>ケイヒ</t>
    </rPh>
    <rPh sb="2" eb="4">
      <t>クブン</t>
    </rPh>
    <phoneticPr fontId="3"/>
  </si>
  <si>
    <t>費目</t>
    <phoneticPr fontId="3"/>
  </si>
  <si>
    <t>合計(税込)</t>
    <rPh sb="0" eb="2">
      <t>ゴウケイ</t>
    </rPh>
    <rPh sb="3" eb="5">
      <t>ゼイコ</t>
    </rPh>
    <phoneticPr fontId="3"/>
  </si>
  <si>
    <t>円</t>
    <phoneticPr fontId="3"/>
  </si>
  <si>
    <t>事業費</t>
    <rPh sb="0" eb="3">
      <t>ジギョウヒ</t>
    </rPh>
    <phoneticPr fontId="3"/>
  </si>
  <si>
    <t>円</t>
    <phoneticPr fontId="3"/>
  </si>
  <si>
    <t>合計</t>
    <rPh sb="0" eb="2">
      <t>ゴウケイ</t>
    </rPh>
    <phoneticPr fontId="3"/>
  </si>
  <si>
    <t>交付申請額</t>
    <rPh sb="0" eb="2">
      <t>コウフ</t>
    </rPh>
    <rPh sb="2" eb="4">
      <t>シンセイ</t>
    </rPh>
    <rPh sb="4" eb="5">
      <t>ガク</t>
    </rPh>
    <phoneticPr fontId="3"/>
  </si>
  <si>
    <t>費目</t>
    <rPh sb="0" eb="2">
      <t>ヒモク</t>
    </rPh>
    <phoneticPr fontId="3"/>
  </si>
  <si>
    <t>支払先</t>
    <rPh sb="0" eb="2">
      <t>シハラ</t>
    </rPh>
    <rPh sb="2" eb="3">
      <t>サキ</t>
    </rPh>
    <phoneticPr fontId="3"/>
  </si>
  <si>
    <t>支出内容</t>
    <rPh sb="0" eb="2">
      <t>シシュツ</t>
    </rPh>
    <rPh sb="2" eb="4">
      <t>ナイヨウ</t>
    </rPh>
    <phoneticPr fontId="3"/>
  </si>
  <si>
    <t>支払月</t>
    <rPh sb="0" eb="2">
      <t>シハラ</t>
    </rPh>
    <rPh sb="2" eb="3">
      <t>ツキ</t>
    </rPh>
    <phoneticPr fontId="3"/>
  </si>
  <si>
    <t>対象・
対象外</t>
    <rPh sb="0" eb="2">
      <t>タイショウ</t>
    </rPh>
    <rPh sb="4" eb="7">
      <t>タイショウガイ</t>
    </rPh>
    <phoneticPr fontId="3"/>
  </si>
  <si>
    <t>税区分</t>
    <rPh sb="0" eb="1">
      <t>ゼイ</t>
    </rPh>
    <rPh sb="1" eb="3">
      <t>クブン</t>
    </rPh>
    <phoneticPr fontId="3"/>
  </si>
  <si>
    <t>数量</t>
    <rPh sb="0" eb="2">
      <t>スウリョウ</t>
    </rPh>
    <phoneticPr fontId="3"/>
  </si>
  <si>
    <t>金額(税込)</t>
    <rPh sb="0" eb="2">
      <t>キンガク</t>
    </rPh>
    <rPh sb="3" eb="5">
      <t>ゼイコ</t>
    </rPh>
    <phoneticPr fontId="3"/>
  </si>
  <si>
    <t>個数</t>
    <rPh sb="0" eb="2">
      <t>コスウ</t>
    </rPh>
    <phoneticPr fontId="3"/>
  </si>
  <si>
    <t>単位</t>
    <rPh sb="0" eb="2">
      <t>タンイ</t>
    </rPh>
    <phoneticPr fontId="3"/>
  </si>
  <si>
    <t>×</t>
  </si>
  <si>
    <t>=</t>
  </si>
  <si>
    <t>A 補助対象経費(課税)</t>
    <rPh sb="2" eb="8">
      <t>ホジョタイショウケイヒ</t>
    </rPh>
    <rPh sb="9" eb="11">
      <t>カゼイ</t>
    </rPh>
    <phoneticPr fontId="3"/>
  </si>
  <si>
    <t>B 補助対象経費(非課税)</t>
    <rPh sb="2" eb="8">
      <t>ホジョタイショウケイヒ</t>
    </rPh>
    <rPh sb="9" eb="12">
      <t>ヒカゼイ</t>
    </rPh>
    <phoneticPr fontId="3"/>
  </si>
  <si>
    <t>C 補助対象経費(軽減)</t>
    <rPh sb="2" eb="8">
      <t>ホジョタイショウケイヒ</t>
    </rPh>
    <rPh sb="9" eb="11">
      <t>ケイゲン</t>
    </rPh>
    <phoneticPr fontId="3"/>
  </si>
  <si>
    <t>D 補助対象外経費(課税)</t>
    <rPh sb="2" eb="4">
      <t>ホジョ</t>
    </rPh>
    <rPh sb="4" eb="6">
      <t>タイショウ</t>
    </rPh>
    <rPh sb="6" eb="7">
      <t>ガイ</t>
    </rPh>
    <rPh sb="7" eb="9">
      <t>ケイヒ</t>
    </rPh>
    <rPh sb="10" eb="12">
      <t>カゼイ</t>
    </rPh>
    <phoneticPr fontId="3"/>
  </si>
  <si>
    <t>E 補助対象外経費(非課税)</t>
    <rPh sb="2" eb="4">
      <t>ホジョ</t>
    </rPh>
    <rPh sb="4" eb="6">
      <t>タイショウ</t>
    </rPh>
    <rPh sb="6" eb="7">
      <t>ガイ</t>
    </rPh>
    <rPh sb="7" eb="9">
      <t>ケイヒ</t>
    </rPh>
    <rPh sb="10" eb="13">
      <t>ヒカゼイ</t>
    </rPh>
    <phoneticPr fontId="3"/>
  </si>
  <si>
    <t>F 補助対象外経費(軽減)</t>
    <rPh sb="2" eb="4">
      <t>ホジョ</t>
    </rPh>
    <rPh sb="4" eb="6">
      <t>タイショウ</t>
    </rPh>
    <rPh sb="6" eb="7">
      <t>ガイ</t>
    </rPh>
    <rPh sb="7" eb="9">
      <t>ケイヒ</t>
    </rPh>
    <rPh sb="10" eb="12">
      <t>ケイゲン</t>
    </rPh>
    <phoneticPr fontId="3"/>
  </si>
  <si>
    <t>G 補助事業に要する経費</t>
    <rPh sb="2" eb="6">
      <t>ホジョジギョウ</t>
    </rPh>
    <rPh sb="7" eb="8">
      <t>ヨウ</t>
    </rPh>
    <rPh sb="10" eb="12">
      <t>ケイヒ</t>
    </rPh>
    <phoneticPr fontId="3"/>
  </si>
  <si>
    <t>H 補助対象経費</t>
    <rPh sb="2" eb="8">
      <t>ホジョタイショウケイヒ</t>
    </rPh>
    <phoneticPr fontId="3"/>
  </si>
  <si>
    <t>I 補助対象外経費</t>
    <rPh sb="2" eb="4">
      <t>ホジョ</t>
    </rPh>
    <rPh sb="4" eb="7">
      <t>タイショウガイ</t>
    </rPh>
    <rPh sb="7" eb="9">
      <t>ケイヒ</t>
    </rPh>
    <phoneticPr fontId="3"/>
  </si>
  <si>
    <t>J 交付申請額(自動計算)</t>
    <rPh sb="2" eb="6">
      <t>コウフシンセイ</t>
    </rPh>
    <rPh sb="8" eb="10">
      <t>ジドウ</t>
    </rPh>
    <rPh sb="10" eb="12">
      <t>ケイサン</t>
    </rPh>
    <phoneticPr fontId="3"/>
  </si>
  <si>
    <t>単価（税込）</t>
    <rPh sb="0" eb="2">
      <t>タンカ</t>
    </rPh>
    <rPh sb="3" eb="5">
      <t>ゼイコ</t>
    </rPh>
    <phoneticPr fontId="3"/>
  </si>
  <si>
    <t>円</t>
  </si>
  <si>
    <t>経費明細表</t>
    <phoneticPr fontId="3"/>
  </si>
  <si>
    <t>補助事業に
要する経費</t>
    <rPh sb="0" eb="2">
      <t>ホジョ</t>
    </rPh>
    <rPh sb="2" eb="4">
      <t>ジギョウ</t>
    </rPh>
    <rPh sb="6" eb="7">
      <t>ヨウ</t>
    </rPh>
    <rPh sb="9" eb="11">
      <t>ケイヒ</t>
    </rPh>
    <phoneticPr fontId="3"/>
  </si>
  <si>
    <t>補助対象経費</t>
    <rPh sb="0" eb="2">
      <t>ホジョ</t>
    </rPh>
    <rPh sb="2" eb="4">
      <t>タイショウ</t>
    </rPh>
    <rPh sb="4" eb="6">
      <t>ケイヒ</t>
    </rPh>
    <phoneticPr fontId="3"/>
  </si>
  <si>
    <t>交付申請額（※）</t>
    <rPh sb="0" eb="2">
      <t>コウフ</t>
    </rPh>
    <rPh sb="2" eb="4">
      <t>シンセイ</t>
    </rPh>
    <rPh sb="4" eb="5">
      <t>ガク</t>
    </rPh>
    <phoneticPr fontId="3"/>
  </si>
  <si>
    <t>事業費</t>
    <rPh sb="0" eb="2">
      <t>ジギョウ</t>
    </rPh>
    <rPh sb="2" eb="3">
      <t>ヒ</t>
    </rPh>
    <phoneticPr fontId="3"/>
  </si>
  <si>
    <t>　（事業全体に要する経費調達一覧）</t>
    <phoneticPr fontId="3"/>
  </si>
  <si>
    <t>補助事業に
要する経費</t>
    <rPh sb="0" eb="4">
      <t>ホジョジギョウ</t>
    </rPh>
    <rPh sb="6" eb="7">
      <t>ヨウ</t>
    </rPh>
    <rPh sb="9" eb="11">
      <t>ケイヒ</t>
    </rPh>
    <phoneticPr fontId="3"/>
  </si>
  <si>
    <t>資金の
調達先</t>
    <rPh sb="0" eb="2">
      <t>シキン</t>
    </rPh>
    <rPh sb="4" eb="7">
      <t>チョウタツサキ</t>
    </rPh>
    <phoneticPr fontId="3"/>
  </si>
  <si>
    <t>自己資金</t>
    <rPh sb="0" eb="4">
      <t>ジコシキン</t>
    </rPh>
    <phoneticPr fontId="3"/>
  </si>
  <si>
    <t>補助金交付申請額</t>
    <rPh sb="0" eb="3">
      <t>ホジョキン</t>
    </rPh>
    <rPh sb="3" eb="8">
      <t>コウフシンセイガク</t>
    </rPh>
    <phoneticPr fontId="3"/>
  </si>
  <si>
    <t>借入金</t>
    <rPh sb="0" eb="3">
      <t>カリイレキン</t>
    </rPh>
    <phoneticPr fontId="3"/>
  </si>
  <si>
    <t>その他</t>
    <rPh sb="2" eb="3">
      <t>タ</t>
    </rPh>
    <phoneticPr fontId="3"/>
  </si>
  <si>
    <t>合計額</t>
    <rPh sb="0" eb="3">
      <t>ゴウケイガク</t>
    </rPh>
    <phoneticPr fontId="3"/>
  </si>
  <si>
    <t>１　基本情報</t>
    <rPh sb="2" eb="6">
      <t>キホンジョウホウ</t>
    </rPh>
    <phoneticPr fontId="3"/>
  </si>
  <si>
    <t>補助事業の経理担当者
役職・氏名</t>
    <rPh sb="0" eb="2">
      <t>ホジョ</t>
    </rPh>
    <rPh sb="2" eb="4">
      <t>ジギョウ</t>
    </rPh>
    <rPh sb="5" eb="10">
      <t>ケイリタントウシャ</t>
    </rPh>
    <rPh sb="11" eb="13">
      <t>ヤクショク</t>
    </rPh>
    <rPh sb="14" eb="16">
      <t>シメイ</t>
    </rPh>
    <phoneticPr fontId="3"/>
  </si>
  <si>
    <t>事業区分</t>
    <rPh sb="0" eb="4">
      <t>ジギョウクブン</t>
    </rPh>
    <phoneticPr fontId="3"/>
  </si>
  <si>
    <t>課税・非課税</t>
    <rPh sb="0" eb="2">
      <t>カゼイ</t>
    </rPh>
    <rPh sb="3" eb="6">
      <t>ヒカゼイ</t>
    </rPh>
    <phoneticPr fontId="3"/>
  </si>
  <si>
    <t>補助金額上限</t>
    <rPh sb="0" eb="2">
      <t>ホジョ</t>
    </rPh>
    <rPh sb="2" eb="3">
      <t>キン</t>
    </rPh>
    <rPh sb="3" eb="4">
      <t>ガク</t>
    </rPh>
    <rPh sb="4" eb="6">
      <t>ジョウゲン</t>
    </rPh>
    <phoneticPr fontId="3"/>
  </si>
  <si>
    <t>２　経費配分内訳</t>
    <rPh sb="2" eb="6">
      <t>ケイヒハイブン</t>
    </rPh>
    <rPh sb="6" eb="8">
      <t>ウチワケ</t>
    </rPh>
    <phoneticPr fontId="3"/>
  </si>
  <si>
    <t>３　資金調達内訳</t>
    <rPh sb="2" eb="4">
      <t>シキン</t>
    </rPh>
    <rPh sb="4" eb="6">
      <t>チョウタツ</t>
    </rPh>
    <rPh sb="6" eb="8">
      <t>ウチワケ</t>
    </rPh>
    <phoneticPr fontId="3"/>
  </si>
  <si>
    <t>円</t>
    <rPh sb="0" eb="1">
      <t>エン</t>
    </rPh>
    <phoneticPr fontId="3"/>
  </si>
  <si>
    <r>
      <rPr>
        <b/>
        <sz val="12"/>
        <color theme="1"/>
        <rFont val="ＭＳ Ｐゴシック"/>
        <family val="3"/>
        <charset val="128"/>
        <scheme val="major"/>
      </rPr>
      <t xml:space="preserve">
【基本事項】
●</t>
    </r>
    <r>
      <rPr>
        <sz val="12"/>
        <color theme="1"/>
        <rFont val="ＭＳ Ｐゴシック"/>
        <family val="3"/>
        <charset val="128"/>
        <scheme val="major"/>
      </rPr>
      <t xml:space="preserve">水色で塗りつぶした欄以外は自動で計算が表示されます。
●「申請者」の欄に、申請者名称を記載してください。
●「課税・非課税」から該当するものを選択して下さい。
●「課税・非課税」欄の区分については、以下に該当し、消費税を補助対象経費に含めて計算する場合には、「非課税」を選択してください。（公募要領９(1)参照）
　①消費税法上、納税義務者とならない補助事業者
　②消費税法上、免税事業者である補助事業者
　③消費税法上、簡易課税事業者である補助事業者
　④国若しくは地方公共団体（特別会計を設けて事業を行う場合に限る。）、消費税法別表第三に掲げる法人の補助事業者
　⑤国又は地方公共団体の一般会計である補助事業者
　⑥課税事業者のうち課税売上割合が低い等の理由から、消費税仕入控除税額確定後の返還を選択する補助事業者
</t>
    </r>
    <r>
      <rPr>
        <b/>
        <sz val="12"/>
        <color theme="1"/>
        <rFont val="ＭＳ Ｐゴシック"/>
        <family val="3"/>
        <charset val="128"/>
        <scheme val="major"/>
      </rPr>
      <t>【支出内訳】</t>
    </r>
    <r>
      <rPr>
        <sz val="12"/>
        <color theme="1"/>
        <rFont val="ＭＳ Ｐゴシック"/>
        <family val="3"/>
        <charset val="128"/>
        <scheme val="major"/>
      </rPr>
      <t xml:space="preserve">
</t>
    </r>
    <r>
      <rPr>
        <b/>
        <sz val="12"/>
        <color rgb="FFFF0000"/>
        <rFont val="ＭＳ Ｐゴシック"/>
        <family val="3"/>
        <charset val="128"/>
        <scheme val="major"/>
      </rPr>
      <t>●補助事業に係る経費の全てを記載してください。</t>
    </r>
    <r>
      <rPr>
        <sz val="12"/>
        <color theme="1"/>
        <rFont val="ＭＳ Ｐゴシック"/>
        <family val="3"/>
        <charset val="128"/>
        <scheme val="major"/>
      </rPr>
      <t xml:space="preserve">
●</t>
    </r>
    <r>
      <rPr>
        <u/>
        <sz val="12"/>
        <color rgb="FFFF0000"/>
        <rFont val="ＭＳ Ｐゴシック"/>
        <family val="3"/>
        <charset val="128"/>
        <scheme val="major"/>
      </rPr>
      <t>補助事業に要する経費ではあるものの、補助金の交付対象ではない項目については、「対象外」を選択してください。</t>
    </r>
    <r>
      <rPr>
        <sz val="12"/>
        <color theme="1"/>
        <rFont val="ＭＳ Ｐゴシック"/>
        <family val="3"/>
        <charset val="128"/>
        <scheme val="major"/>
      </rPr>
      <t xml:space="preserve">
●「費目」の順番ごとに記載し、支払月の早いものから順番に記載してください。
　　　(例)謝金8月・9月・・・、旅費8月・9月
●支払月が複数月にまたがる場合は、支出内容に詳細を記載し、支払月は「最初の支払月」を選択して下さい。
　　　(例)支出内容：〇〇のための雑役務費(8～10月)　支払月：8月
●「税区分」は対象費目が、「課税」「非課税」「軽減」のいずれに該当するか確認の上、選択して下さい。
● 「単価」欄には税込価格を記載して下さい。
●「数量」には、「単価×個数1」あるいは「単価×個数1×個数2×個数3」の形で入力してください。
　　 (例)謝金：25,000円×2人×3回
   　(例)雑役務費：1,500円×4時間×２人×4回
●行数が足りない場合は、以下の手順で「行」を追加してください。
　　 </t>
    </r>
    <r>
      <rPr>
        <b/>
        <sz val="12"/>
        <color rgb="FFFF0000"/>
        <rFont val="ＭＳ Ｐゴシック"/>
        <family val="3"/>
        <charset val="128"/>
        <scheme val="major"/>
      </rPr>
      <t>※行を追加する番号をクリックして「コピー」→右クリック→「コピーしたセルの挿入」で計算式が反映された「行」が追加できます。</t>
    </r>
    <rPh sb="2" eb="4">
      <t>キホン</t>
    </rPh>
    <rPh sb="4" eb="6">
      <t>ジコウ</t>
    </rPh>
    <rPh sb="9" eb="11">
      <t>ミズイロ</t>
    </rPh>
    <rPh sb="12" eb="13">
      <t>ヌ</t>
    </rPh>
    <rPh sb="18" eb="19">
      <t>ラン</t>
    </rPh>
    <rPh sb="19" eb="21">
      <t>イガイ</t>
    </rPh>
    <rPh sb="22" eb="24">
      <t>ジドウ</t>
    </rPh>
    <rPh sb="25" eb="27">
      <t>ケイサン</t>
    </rPh>
    <rPh sb="28" eb="30">
      <t>ヒョウジ</t>
    </rPh>
    <rPh sb="38" eb="41">
      <t>シンセイシャ</t>
    </rPh>
    <rPh sb="43" eb="44">
      <t>ラン</t>
    </rPh>
    <rPh sb="46" eb="49">
      <t>シンセイシャ</t>
    </rPh>
    <rPh sb="49" eb="51">
      <t>メイショウ</t>
    </rPh>
    <rPh sb="52" eb="54">
      <t>キサイ</t>
    </rPh>
    <rPh sb="67" eb="70">
      <t>ヒカゼイ</t>
    </rPh>
    <rPh sb="73" eb="75">
      <t>ガイトウ</t>
    </rPh>
    <rPh sb="80" eb="82">
      <t>センタク</t>
    </rPh>
    <rPh sb="84" eb="85">
      <t>クダ</t>
    </rPh>
    <rPh sb="348" eb="350">
      <t>コウジョ</t>
    </rPh>
    <rPh sb="371" eb="373">
      <t>シシュツ</t>
    </rPh>
    <rPh sb="373" eb="375">
      <t>ウチワケ</t>
    </rPh>
    <rPh sb="378" eb="382">
      <t>ホジョジギョウ</t>
    </rPh>
    <rPh sb="383" eb="384">
      <t>カカワ</t>
    </rPh>
    <rPh sb="385" eb="387">
      <t>ケイヒ</t>
    </rPh>
    <rPh sb="388" eb="389">
      <t>スベ</t>
    </rPh>
    <rPh sb="391" eb="393">
      <t>キサイ</t>
    </rPh>
    <rPh sb="402" eb="404">
      <t>ホジョ</t>
    </rPh>
    <rPh sb="404" eb="406">
      <t>ジギョウ</t>
    </rPh>
    <rPh sb="407" eb="408">
      <t>ヨウ</t>
    </rPh>
    <rPh sb="410" eb="412">
      <t>ケイヒ</t>
    </rPh>
    <rPh sb="420" eb="423">
      <t>ホジョキン</t>
    </rPh>
    <rPh sb="424" eb="426">
      <t>コウフ</t>
    </rPh>
    <rPh sb="426" eb="428">
      <t>タイショウ</t>
    </rPh>
    <rPh sb="432" eb="434">
      <t>コウモク</t>
    </rPh>
    <rPh sb="441" eb="444">
      <t>タイショウガイ</t>
    </rPh>
    <rPh sb="446" eb="448">
      <t>センタク</t>
    </rPh>
    <rPh sb="458" eb="460">
      <t>ヒモク</t>
    </rPh>
    <rPh sb="462" eb="464">
      <t>ジュンバン</t>
    </rPh>
    <rPh sb="467" eb="469">
      <t>キサイ</t>
    </rPh>
    <rPh sb="471" eb="474">
      <t>シハライツキ</t>
    </rPh>
    <rPh sb="475" eb="476">
      <t>ハヤ</t>
    </rPh>
    <rPh sb="481" eb="483">
      <t>ジュンバン</t>
    </rPh>
    <rPh sb="484" eb="486">
      <t>キサイ</t>
    </rPh>
    <rPh sb="498" eb="499">
      <t>レイ</t>
    </rPh>
    <rPh sb="500" eb="502">
      <t>シャキン</t>
    </rPh>
    <rPh sb="503" eb="504">
      <t>ガツ</t>
    </rPh>
    <rPh sb="506" eb="507">
      <t>ガツ</t>
    </rPh>
    <rPh sb="511" eb="513">
      <t>リョヒ</t>
    </rPh>
    <rPh sb="514" eb="515">
      <t>ガツ</t>
    </rPh>
    <rPh sb="517" eb="518">
      <t>ガツ</t>
    </rPh>
    <rPh sb="520" eb="522">
      <t>シハラ</t>
    </rPh>
    <rPh sb="522" eb="523">
      <t>ツキ</t>
    </rPh>
    <rPh sb="524" eb="526">
      <t>フクスウ</t>
    </rPh>
    <rPh sb="558" eb="559">
      <t>ツキ</t>
    </rPh>
    <rPh sb="576" eb="578">
      <t>シシュツ</t>
    </rPh>
    <rPh sb="578" eb="580">
      <t>ナイヨウ</t>
    </rPh>
    <rPh sb="587" eb="588">
      <t>ザツ</t>
    </rPh>
    <rPh sb="588" eb="591">
      <t>エキムヒ</t>
    </rPh>
    <rPh sb="596" eb="597">
      <t>ガツ</t>
    </rPh>
    <rPh sb="599" eb="602">
      <t>シハライツキ</t>
    </rPh>
    <rPh sb="604" eb="605">
      <t>ガツ</t>
    </rPh>
    <rPh sb="608" eb="609">
      <t>ゼイ</t>
    </rPh>
    <rPh sb="609" eb="611">
      <t>クブン</t>
    </rPh>
    <rPh sb="613" eb="615">
      <t>タイショウ</t>
    </rPh>
    <rPh sb="615" eb="617">
      <t>ヒモク</t>
    </rPh>
    <rPh sb="637" eb="639">
      <t>ガイトウ</t>
    </rPh>
    <rPh sb="642" eb="644">
      <t>カクニン</t>
    </rPh>
    <rPh sb="645" eb="646">
      <t>ウエ</t>
    </rPh>
    <rPh sb="670" eb="672">
      <t>キサイ</t>
    </rPh>
    <rPh sb="674" eb="675">
      <t>クダ</t>
    </rPh>
    <rPh sb="681" eb="683">
      <t>スウリョウ</t>
    </rPh>
    <rPh sb="711" eb="713">
      <t>コスウ</t>
    </rPh>
    <rPh sb="732" eb="733">
      <t>レイ</t>
    </rPh>
    <rPh sb="734" eb="736">
      <t>シャキン</t>
    </rPh>
    <rPh sb="743" eb="744">
      <t>エン</t>
    </rPh>
    <rPh sb="746" eb="747">
      <t>ニン</t>
    </rPh>
    <rPh sb="749" eb="750">
      <t>カイ</t>
    </rPh>
    <rPh sb="756" eb="757">
      <t>レイ</t>
    </rPh>
    <rPh sb="758" eb="759">
      <t>ザツ</t>
    </rPh>
    <rPh sb="759" eb="762">
      <t>エキムヒ</t>
    </rPh>
    <rPh sb="768" eb="769">
      <t>エン</t>
    </rPh>
    <rPh sb="771" eb="773">
      <t>ジカン</t>
    </rPh>
    <rPh sb="775" eb="776">
      <t>ニン</t>
    </rPh>
    <rPh sb="778" eb="779">
      <t>カイ</t>
    </rPh>
    <rPh sb="816" eb="817">
      <t>ギョウ</t>
    </rPh>
    <rPh sb="818" eb="820">
      <t>ツイカ</t>
    </rPh>
    <rPh sb="822" eb="824">
      <t>バンゴウ</t>
    </rPh>
    <rPh sb="837" eb="838">
      <t>ミギ</t>
    </rPh>
    <phoneticPr fontId="3"/>
  </si>
  <si>
    <t>酒類事業者の数</t>
    <rPh sb="0" eb="5">
      <t>シュルイジギョウシャ</t>
    </rPh>
    <rPh sb="6" eb="7">
      <t>カズ</t>
    </rPh>
    <phoneticPr fontId="3"/>
  </si>
  <si>
    <t>※　「酒類事業者の数」欄には、連携して申請（グループ申請）を行う場合における代表申請者又は参画事業者のうち酒類事業者である事業者数を記載してください。</t>
    <rPh sb="3" eb="8">
      <t>シュルイジギョウシャ</t>
    </rPh>
    <rPh sb="9" eb="10">
      <t>カズ</t>
    </rPh>
    <rPh sb="11" eb="12">
      <t>ラン</t>
    </rPh>
    <rPh sb="15" eb="17">
      <t>レンケイ</t>
    </rPh>
    <rPh sb="19" eb="21">
      <t>シンセイ</t>
    </rPh>
    <rPh sb="26" eb="28">
      <t>シンセイ</t>
    </rPh>
    <rPh sb="30" eb="31">
      <t>オコナ</t>
    </rPh>
    <rPh sb="32" eb="34">
      <t>バアイ</t>
    </rPh>
    <rPh sb="38" eb="43">
      <t>ダイヒョウシンセイシャ</t>
    </rPh>
    <rPh sb="43" eb="44">
      <t>マタ</t>
    </rPh>
    <rPh sb="45" eb="50">
      <t>サンカクジギョウシャ</t>
    </rPh>
    <rPh sb="53" eb="58">
      <t>シュルイジギョウシャ</t>
    </rPh>
    <rPh sb="61" eb="64">
      <t>ジギョウシャ</t>
    </rPh>
    <rPh sb="64" eb="65">
      <t>スウ</t>
    </rPh>
    <rPh sb="66" eb="68">
      <t>キサイ</t>
    </rPh>
    <phoneticPr fontId="3"/>
  </si>
  <si>
    <t>　（別紙３）　</t>
    <rPh sb="2" eb="4">
      <t>ベッシ</t>
    </rPh>
    <phoneticPr fontId="3"/>
  </si>
  <si>
    <t>※水色の欄を入力してください。他の欄は経費一覧表（別紙４）シートの入力内容により計算結果が自動で表示されます。</t>
    <rPh sb="1" eb="3">
      <t>ミズイロ</t>
    </rPh>
    <rPh sb="4" eb="5">
      <t>ラン</t>
    </rPh>
    <rPh sb="6" eb="8">
      <t>ニュウリョク</t>
    </rPh>
    <rPh sb="15" eb="16">
      <t>ホカ</t>
    </rPh>
    <rPh sb="17" eb="18">
      <t>ラン</t>
    </rPh>
    <rPh sb="19" eb="21">
      <t>ケイヒ</t>
    </rPh>
    <rPh sb="21" eb="24">
      <t>イチランヒョウ</t>
    </rPh>
    <rPh sb="25" eb="27">
      <t>ベッシ</t>
    </rPh>
    <rPh sb="33" eb="35">
      <t>ニュウリョク</t>
    </rPh>
    <rPh sb="35" eb="37">
      <t>ナイヨウ</t>
    </rPh>
    <rPh sb="40" eb="42">
      <t>ケイサン</t>
    </rPh>
    <rPh sb="42" eb="44">
      <t>ケッカ</t>
    </rPh>
    <rPh sb="45" eb="47">
      <t>ジドウ</t>
    </rPh>
    <rPh sb="48" eb="50">
      <t>ヒョウジ</t>
    </rPh>
    <phoneticPr fontId="3"/>
  </si>
  <si>
    <t>※　経費一覧表（別紙４）を作成の上、該当する項目の内容に誤りがないことを確認してください。</t>
    <rPh sb="2" eb="4">
      <t>ケイヒ</t>
    </rPh>
    <rPh sb="4" eb="7">
      <t>イチランヒョウ</t>
    </rPh>
    <rPh sb="8" eb="10">
      <t>ベッシ</t>
    </rPh>
    <rPh sb="13" eb="15">
      <t>サクセイ</t>
    </rPh>
    <rPh sb="16" eb="17">
      <t>ウエ</t>
    </rPh>
    <rPh sb="18" eb="20">
      <t>ガイトウ</t>
    </rPh>
    <rPh sb="22" eb="24">
      <t>コウモク</t>
    </rPh>
    <rPh sb="25" eb="27">
      <t>ナイヨウ</t>
    </rPh>
    <rPh sb="28" eb="29">
      <t>アヤマ</t>
    </rPh>
    <rPh sb="36" eb="38">
      <t>カクニン</t>
    </rPh>
    <phoneticPr fontId="3"/>
  </si>
  <si>
    <t>酒蔵ツーリズムの推進</t>
  </si>
  <si>
    <t>商品の差別化による新たなニーズ獲得事業</t>
  </si>
  <si>
    <t>販売手法の多様化による新たなニーズ獲得事業</t>
  </si>
  <si>
    <t>ＩＣＴ技術の活用による製造・流通の高度化・効率化事業</t>
  </si>
  <si>
    <t>海外展開支援枠</t>
    <rPh sb="0" eb="7">
      <t>カイガイテンカイシエンワク</t>
    </rPh>
    <phoneticPr fontId="3"/>
  </si>
  <si>
    <t>新市場開拓支援枠</t>
    <rPh sb="0" eb="8">
      <t>シンシジョウカイタクシエンワク</t>
    </rPh>
    <phoneticPr fontId="3"/>
  </si>
  <si>
    <t>【事業区分を選択してください】</t>
    <rPh sb="1" eb="5">
      <t>ジギョウクブン</t>
    </rPh>
    <rPh sb="6" eb="8">
      <t>センタク</t>
    </rPh>
    <phoneticPr fontId="3"/>
  </si>
  <si>
    <t>①設備等費</t>
    <rPh sb="1" eb="3">
      <t>セツビ</t>
    </rPh>
    <rPh sb="3" eb="4">
      <t>ナド</t>
    </rPh>
    <rPh sb="4" eb="5">
      <t>ヒ</t>
    </rPh>
    <phoneticPr fontId="3"/>
  </si>
  <si>
    <t>②謝金</t>
    <rPh sb="1" eb="3">
      <t>シャキン</t>
    </rPh>
    <phoneticPr fontId="3"/>
  </si>
  <si>
    <t>③旅費</t>
    <rPh sb="1" eb="3">
      <t>リョヒ</t>
    </rPh>
    <phoneticPr fontId="3"/>
  </si>
  <si>
    <t>④借損料</t>
    <rPh sb="1" eb="4">
      <t>シャクソンリョウ</t>
    </rPh>
    <phoneticPr fontId="3"/>
  </si>
  <si>
    <t>⑤通訳・翻訳費</t>
    <rPh sb="1" eb="3">
      <t>ツウヤク</t>
    </rPh>
    <rPh sb="4" eb="6">
      <t>ホンヤク</t>
    </rPh>
    <rPh sb="6" eb="7">
      <t>ヒ</t>
    </rPh>
    <phoneticPr fontId="3"/>
  </si>
  <si>
    <t>⑥会議費</t>
    <rPh sb="1" eb="3">
      <t>カイギ</t>
    </rPh>
    <rPh sb="3" eb="4">
      <t>ヒ</t>
    </rPh>
    <phoneticPr fontId="3"/>
  </si>
  <si>
    <t>⑦広報費</t>
    <rPh sb="1" eb="3">
      <t>コウホウ</t>
    </rPh>
    <rPh sb="3" eb="4">
      <t>ヒ</t>
    </rPh>
    <phoneticPr fontId="3"/>
  </si>
  <si>
    <t>⑧委託費</t>
    <rPh sb="1" eb="3">
      <t>イタク</t>
    </rPh>
    <rPh sb="3" eb="4">
      <t>ヒ</t>
    </rPh>
    <phoneticPr fontId="3"/>
  </si>
  <si>
    <t>⑨外注費</t>
    <rPh sb="1" eb="3">
      <t>ガイチュウ</t>
    </rPh>
    <rPh sb="3" eb="4">
      <t>ヒ</t>
    </rPh>
    <phoneticPr fontId="3"/>
  </si>
  <si>
    <t>⑩マーケティング調査費</t>
    <rPh sb="8" eb="11">
      <t>チョウサヒ</t>
    </rPh>
    <phoneticPr fontId="3"/>
  </si>
  <si>
    <t>⑪産業財産権等取得等費</t>
    <rPh sb="1" eb="3">
      <t>サンギョウ</t>
    </rPh>
    <rPh sb="3" eb="6">
      <t>ザイサンケン</t>
    </rPh>
    <rPh sb="6" eb="7">
      <t>ナド</t>
    </rPh>
    <rPh sb="7" eb="9">
      <t>シュトク</t>
    </rPh>
    <rPh sb="9" eb="10">
      <t>ナド</t>
    </rPh>
    <rPh sb="10" eb="11">
      <t>ヒ</t>
    </rPh>
    <phoneticPr fontId="3"/>
  </si>
  <si>
    <t>⑫展示会等出展費</t>
    <rPh sb="1" eb="5">
      <t>テンジカイナド</t>
    </rPh>
    <rPh sb="5" eb="7">
      <t>シュッテン</t>
    </rPh>
    <rPh sb="7" eb="8">
      <t>ヒ</t>
    </rPh>
    <phoneticPr fontId="3"/>
  </si>
  <si>
    <t>⑬雑役務費</t>
    <rPh sb="1" eb="4">
      <t>ザツエキム</t>
    </rPh>
    <rPh sb="4" eb="5">
      <t>シュッピ</t>
    </rPh>
    <phoneticPr fontId="3"/>
  </si>
  <si>
    <t>⑭原材料等費</t>
    <rPh sb="1" eb="5">
      <t>ゲンザイリョウナド</t>
    </rPh>
    <phoneticPr fontId="3"/>
  </si>
  <si>
    <t>⑮設計・デザイン費</t>
    <rPh sb="1" eb="3">
      <t>セッケイ</t>
    </rPh>
    <rPh sb="8" eb="9">
      <t>ヒ</t>
    </rPh>
    <phoneticPr fontId="3"/>
  </si>
  <si>
    <t>⑯出演料</t>
    <rPh sb="1" eb="4">
      <t>シュツエンリョウ</t>
    </rPh>
    <phoneticPr fontId="3"/>
  </si>
  <si>
    <t>⑰運営費</t>
    <rPh sb="1" eb="3">
      <t>ウンエイ</t>
    </rPh>
    <rPh sb="3" eb="4">
      <t>ヒ</t>
    </rPh>
    <phoneticPr fontId="3"/>
  </si>
  <si>
    <t>補助金の種類</t>
    <rPh sb="0" eb="3">
      <t>ホジョキン</t>
    </rPh>
    <rPh sb="4" eb="6">
      <t>シュルイ</t>
    </rPh>
    <phoneticPr fontId="3"/>
  </si>
  <si>
    <t>日本産酒類の海外展開</t>
  </si>
  <si>
    <t>1/2</t>
  </si>
  <si>
    <t>①酒類業振興支援事業費補助金海外展開支援枠</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</si>
</sst>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Red]\(#,##0\)"/>
    <numFmt numFmtId="177" formatCode="#,##0;[Red]#,##0"/>
    <numFmt numFmtId="178" formatCode="#,###&quot;円&quot;"/>
    <numFmt numFmtId="179" formatCode="0_ "/>
    <numFmt numFmtId="183" formatCode="0_);[Red]\(0\)"/>
  </numFmts>
  <fonts count="44" x14ac:knownFonts="1">
    <font>
      <sz val="11"/>
      <color theme="1"/>
      <name val="ＭＳ Ｐゴシック"/>
      <family val="2"/>
      <charset val="128"/>
      <scheme val="minor"/>
    </font>
    <font>
      <sz val="11"/>
      <color theme="1"/>
      <name val="ＭＳ Ｐゴシック"/>
      <family val="2"/>
      <charset val="128"/>
      <scheme val="minor"/>
    </font>
    <font>
      <b/>
      <sz val="18"/>
      <color theme="0"/>
      <name val="ＭＳ Ｐゴシック"/>
      <family val="3"/>
      <charset val="128"/>
      <scheme val="major"/>
    </font>
    <font>
      <sz val="6"/>
      <name val="ＭＳ Ｐゴシック"/>
      <family val="2"/>
      <charset val="128"/>
      <scheme val="minor"/>
    </font>
    <font>
      <sz val="14"/>
      <name val="ＭＳ Ｐゴシック"/>
      <family val="3"/>
      <charset val="128"/>
      <scheme val="major"/>
    </font>
    <font>
      <b/>
      <sz val="13"/>
      <name val="ＭＳ Ｐゴシック"/>
      <family val="3"/>
      <charset val="128"/>
      <scheme val="major"/>
    </font>
    <font>
      <sz val="14"/>
      <color theme="1"/>
      <name val="ＭＳ Ｐゴシック"/>
      <family val="3"/>
      <charset val="128"/>
      <scheme val="major"/>
    </font>
    <font>
      <b/>
      <sz val="12"/>
      <color theme="1"/>
      <name val="ＭＳ Ｐゴシック"/>
      <family val="3"/>
      <charset val="128"/>
      <scheme val="major"/>
    </font>
    <font>
      <sz val="14"/>
      <color theme="1"/>
      <name val="ＭＳ Ｐゴシック"/>
      <family val="3"/>
      <charset val="128"/>
      <scheme val="minor"/>
    </font>
    <font>
      <b/>
      <sz val="13"/>
      <color theme="1"/>
      <name val="ＭＳ Ｐゴシック"/>
      <family val="3"/>
      <charset val="128"/>
      <scheme val="major"/>
    </font>
    <font>
      <sz val="14"/>
      <color theme="1"/>
      <name val="ＭＳ Ｐゴシック"/>
      <family val="2"/>
      <charset val="128"/>
      <scheme val="minor"/>
    </font>
    <font>
      <b/>
      <sz val="11"/>
      <color theme="1"/>
      <name val="ＭＳ Ｐゴシック"/>
      <family val="3"/>
      <charset val="128"/>
      <scheme val="minor"/>
    </font>
    <font>
      <sz val="12"/>
      <color theme="1"/>
      <name val="ＭＳ Ｐゴシック"/>
      <family val="3"/>
      <charset val="128"/>
      <scheme val="major"/>
    </font>
    <font>
      <b/>
      <sz val="12"/>
      <color rgb="FFFF0000"/>
      <name val="ＭＳ Ｐゴシック"/>
      <family val="3"/>
      <charset val="128"/>
      <scheme val="major"/>
    </font>
    <font>
      <sz val="13"/>
      <name val="ＭＳ Ｐゴシック"/>
      <family val="3"/>
      <charset val="128"/>
      <scheme val="major"/>
    </font>
    <font>
      <b/>
      <sz val="13"/>
      <color theme="1"/>
      <name val="ＭＳ Ｐゴシック"/>
      <family val="3"/>
      <charset val="128"/>
      <scheme val="minor"/>
    </font>
    <font>
      <sz val="13"/>
      <color theme="1"/>
      <name val="ＭＳ Ｐゴシック"/>
      <family val="3"/>
      <charset val="128"/>
      <scheme val="minor"/>
    </font>
    <font>
      <b/>
      <sz val="18"/>
      <name val="ＭＳ Ｐゴシック"/>
      <family val="3"/>
      <charset val="128"/>
      <scheme val="major"/>
    </font>
    <font>
      <sz val="18"/>
      <name val="ＭＳ Ｐゴシック"/>
      <family val="3"/>
      <charset val="128"/>
      <scheme val="major"/>
    </font>
    <font>
      <sz val="11"/>
      <color theme="1"/>
      <name val="ＭＳ Ｐゴシック"/>
      <family val="3"/>
      <charset val="128"/>
      <scheme val="major"/>
    </font>
    <font>
      <sz val="14"/>
      <color theme="0"/>
      <name val="ＭＳ Ｐゴシック"/>
      <family val="3"/>
      <charset val="128"/>
      <scheme val="major"/>
    </font>
    <font>
      <b/>
      <sz val="13"/>
      <color rgb="FFFF0000"/>
      <name val="ＭＳ Ｐゴシック"/>
      <family val="3"/>
      <charset val="128"/>
      <scheme val="minor"/>
    </font>
    <font>
      <u/>
      <sz val="12"/>
      <color rgb="FFFF0000"/>
      <name val="ＭＳ Ｐゴシック"/>
      <family val="3"/>
      <charset val="128"/>
      <scheme val="major"/>
    </font>
    <font>
      <b/>
      <sz val="24"/>
      <name val="ＭＳ Ｐゴシック"/>
      <family val="3"/>
      <charset val="128"/>
      <scheme val="major"/>
    </font>
    <font>
      <b/>
      <sz val="28"/>
      <name val="ＭＳ Ｐゴシック"/>
      <family val="3"/>
      <charset val="128"/>
      <scheme val="major"/>
    </font>
    <font>
      <b/>
      <sz val="16"/>
      <name val="ＭＳ Ｐゴシック"/>
      <family val="3"/>
      <charset val="128"/>
      <scheme val="major"/>
    </font>
    <font>
      <b/>
      <sz val="22"/>
      <color rgb="FFFF0000"/>
      <name val="ＭＳ Ｐゴシック"/>
      <family val="3"/>
      <charset val="128"/>
      <scheme val="major"/>
    </font>
    <font>
      <sz val="22"/>
      <name val="ＭＳ Ｐゴシック"/>
      <family val="3"/>
      <charset val="128"/>
      <scheme val="major"/>
    </font>
    <font>
      <b/>
      <sz val="16"/>
      <color theme="1"/>
      <name val="ＭＳ Ｐゴシック"/>
      <family val="3"/>
      <charset val="128"/>
      <scheme val="major"/>
    </font>
    <font>
      <sz val="16"/>
      <color theme="1"/>
      <name val="ＭＳ Ｐゴシック"/>
      <family val="3"/>
      <charset val="128"/>
      <scheme val="major"/>
    </font>
    <font>
      <b/>
      <sz val="18"/>
      <color rgb="FFFF0000"/>
      <name val="ＭＳ Ｐゴシック"/>
      <family val="3"/>
      <charset val="128"/>
      <scheme val="major"/>
    </font>
    <font>
      <sz val="14"/>
      <color rgb="FF111111"/>
      <name val="ＭＳ Ｐゴシック"/>
      <family val="3"/>
      <charset val="128"/>
      <scheme val="major"/>
    </font>
    <font>
      <sz val="16"/>
      <name val="ＭＳ Ｐゴシック"/>
      <family val="3"/>
      <charset val="128"/>
      <scheme val="major"/>
    </font>
    <font>
      <sz val="20"/>
      <name val="ＭＳ Ｐゴシック"/>
      <family val="3"/>
      <charset val="128"/>
      <scheme val="major"/>
    </font>
    <font>
      <b/>
      <u/>
      <sz val="14"/>
      <color rgb="FFFF0000"/>
      <name val="ＭＳ Ｐゴシック"/>
      <family val="3"/>
      <charset val="128"/>
      <scheme val="major"/>
    </font>
    <font>
      <b/>
      <sz val="16"/>
      <color rgb="FFFF0000"/>
      <name val="ＭＳ Ｐゴシック"/>
      <family val="3"/>
      <charset val="128"/>
      <scheme val="major"/>
    </font>
    <font>
      <sz val="20"/>
      <color theme="1"/>
      <name val="ＭＳ Ｐゴシック"/>
      <family val="3"/>
      <charset val="128"/>
      <scheme val="major"/>
    </font>
    <font>
      <b/>
      <sz val="20"/>
      <name val="ＭＳ Ｐゴシック"/>
      <family val="3"/>
      <charset val="128"/>
      <scheme val="major"/>
    </font>
    <font>
      <b/>
      <sz val="20"/>
      <color theme="1"/>
      <name val="ＭＳ Ｐゴシック"/>
      <family val="3"/>
      <charset val="128"/>
      <scheme val="major"/>
    </font>
    <font>
      <b/>
      <sz val="20"/>
      <color theme="1"/>
      <name val="ＭＳ Ｐゴシック"/>
      <family val="3"/>
      <charset val="128"/>
      <scheme val="minor"/>
    </font>
    <font>
      <b/>
      <sz val="14"/>
      <name val="ＭＳ Ｐゴシック"/>
      <family val="3"/>
      <charset val="128"/>
      <scheme val="major"/>
    </font>
    <font>
      <sz val="12"/>
      <name val="ＭＳ Ｐゴシック"/>
      <family val="3"/>
      <charset val="128"/>
      <scheme val="major"/>
    </font>
    <font>
      <sz val="18"/>
      <color theme="1"/>
      <name val="ＭＳ Ｐゴシック"/>
      <family val="3"/>
      <charset val="128"/>
      <scheme val="major"/>
    </font>
    <font>
      <sz val="18"/>
      <color theme="1"/>
      <name val="ＭＳ Ｐゴシック"/>
      <family val="3"/>
      <charset val="128"/>
      <scheme val="minor"/>
    </font>
  </fonts>
  <fills count="8">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0" tint="-0.249977111117893"/>
        <bgColor indexed="64"/>
      </patternFill>
    </fill>
  </fills>
  <borders count="113">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theme="1"/>
      </left>
      <right style="thin">
        <color theme="0" tint="-0.499984740745262"/>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medium">
        <color theme="1"/>
      </right>
      <top/>
      <bottom style="thin">
        <color theme="0" tint="-0.499984740745262"/>
      </bottom>
      <diagonal/>
    </border>
    <border>
      <left/>
      <right style="thin">
        <color indexed="64"/>
      </right>
      <top style="medium">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theme="1"/>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medium">
        <color theme="1"/>
      </right>
      <top style="thin">
        <color theme="0" tint="-0.499984740745262"/>
      </top>
      <bottom style="thin">
        <color theme="0" tint="-0.499984740745262"/>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theme="1"/>
      </left>
      <right style="thin">
        <color theme="0" tint="-0.499984740745262"/>
      </right>
      <top style="thin">
        <color theme="0" tint="-0.499984740745262"/>
      </top>
      <bottom style="medium">
        <color theme="1"/>
      </bottom>
      <diagonal/>
    </border>
    <border>
      <left style="thin">
        <color theme="0" tint="-0.499984740745262"/>
      </left>
      <right style="thin">
        <color theme="0" tint="-0.499984740745262"/>
      </right>
      <top style="thin">
        <color theme="0" tint="-0.499984740745262"/>
      </top>
      <bottom style="medium">
        <color theme="1"/>
      </bottom>
      <diagonal/>
    </border>
    <border>
      <left style="thin">
        <color theme="0" tint="-0.499984740745262"/>
      </left>
      <right style="medium">
        <color theme="1"/>
      </right>
      <top style="thin">
        <color theme="0" tint="-0.499984740745262"/>
      </top>
      <bottom style="medium">
        <color theme="1"/>
      </bottom>
      <diagonal/>
    </border>
    <border>
      <left style="medium">
        <color indexed="64"/>
      </left>
      <right/>
      <top/>
      <bottom style="thin">
        <color indexed="64"/>
      </bottom>
      <diagonal/>
    </border>
    <border>
      <left/>
      <right style="thin">
        <color theme="0" tint="-0.499984740745262"/>
      </right>
      <top style="medium">
        <color indexed="64"/>
      </top>
      <bottom/>
      <diagonal/>
    </border>
    <border>
      <left style="thin">
        <color theme="0" tint="-0.499984740745262"/>
      </left>
      <right/>
      <top style="medium">
        <color indexed="64"/>
      </top>
      <bottom/>
      <diagonal/>
    </border>
    <border>
      <left style="thin">
        <color theme="0" tint="-0.499984740745262"/>
      </left>
      <right style="medium">
        <color indexed="64"/>
      </right>
      <top style="medium">
        <color indexed="64"/>
      </top>
      <bottom/>
      <diagonal/>
    </border>
    <border>
      <left style="medium">
        <color indexed="64"/>
      </left>
      <right/>
      <top/>
      <bottom style="thin">
        <color theme="0" tint="-0.499984740745262"/>
      </bottom>
      <diagonal/>
    </border>
    <border>
      <left/>
      <right/>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top/>
      <bottom style="thin">
        <color theme="0" tint="-0.499984740745262"/>
      </bottom>
      <diagonal/>
    </border>
    <border>
      <left style="thin">
        <color theme="0" tint="-0.499984740745262"/>
      </left>
      <right style="medium">
        <color indexed="64"/>
      </right>
      <top/>
      <bottom style="thin">
        <color theme="0" tint="-0.499984740745262"/>
      </bottom>
      <diagonal/>
    </border>
    <border>
      <left style="medium">
        <color indexed="64"/>
      </left>
      <right style="thin">
        <color theme="0" tint="-0.499984740745262"/>
      </right>
      <top style="thin">
        <color theme="0" tint="-0.499984740745262"/>
      </top>
      <bottom style="thin">
        <color theme="0" tint="-0.499984740745262"/>
      </bottom>
      <diagonal/>
    </border>
    <border>
      <left style="thin">
        <color theme="0" tint="-0.499984740745262"/>
      </left>
      <right style="medium">
        <color indexed="64"/>
      </right>
      <top style="thin">
        <color theme="0" tint="-0.499984740745262"/>
      </top>
      <bottom style="thin">
        <color theme="0" tint="-0.499984740745262"/>
      </bottom>
      <diagonal/>
    </border>
    <border>
      <left style="thin">
        <color indexed="64"/>
      </left>
      <right style="medium">
        <color indexed="64"/>
      </right>
      <top style="thin">
        <color indexed="64"/>
      </top>
      <bottom/>
      <diagonal/>
    </border>
    <border>
      <left style="medium">
        <color indexed="64"/>
      </left>
      <right style="thin">
        <color theme="0" tint="-0.499984740745262"/>
      </right>
      <top style="thin">
        <color theme="0" tint="-0.499984740745262"/>
      </top>
      <bottom style="medium">
        <color indexed="64"/>
      </bottom>
      <diagonal/>
    </border>
    <border>
      <left style="thin">
        <color theme="0" tint="-0.499984740745262"/>
      </left>
      <right style="thin">
        <color theme="0" tint="-0.499984740745262"/>
      </right>
      <top style="thin">
        <color theme="0" tint="-0.499984740745262"/>
      </top>
      <bottom style="medium">
        <color indexed="64"/>
      </bottom>
      <diagonal/>
    </border>
    <border>
      <left style="thin">
        <color theme="0" tint="-0.499984740745262"/>
      </left>
      <right style="medium">
        <color indexed="64"/>
      </right>
      <top style="thin">
        <color theme="0" tint="-0.499984740745262"/>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theme="0" tint="-0.499984740745262"/>
      </left>
      <right/>
      <top style="medium">
        <color theme="1"/>
      </top>
      <bottom style="thin">
        <color theme="0" tint="-0.499984740745262"/>
      </bottom>
      <diagonal/>
    </border>
    <border>
      <left/>
      <right style="thin">
        <color theme="0" tint="-0.499984740745262"/>
      </right>
      <top style="medium">
        <color theme="1"/>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medium">
        <color indexed="64"/>
      </left>
      <right style="thin">
        <color theme="0" tint="-0.499984740745262"/>
      </right>
      <top style="thin">
        <color theme="0" tint="-0.499984740745262"/>
      </top>
      <bottom style="medium">
        <color theme="1"/>
      </bottom>
      <diagonal/>
    </border>
    <border>
      <left style="thin">
        <color theme="0" tint="-0.499984740745262"/>
      </left>
      <right style="medium">
        <color indexed="64"/>
      </right>
      <top style="thin">
        <color theme="0" tint="-0.499984740745262"/>
      </top>
      <bottom style="medium">
        <color theme="1"/>
      </bottom>
      <diagonal/>
    </border>
    <border>
      <left style="medium">
        <color indexed="64"/>
      </left>
      <right style="thin">
        <color theme="0" tint="-0.499984740745262"/>
      </right>
      <top/>
      <bottom style="thin">
        <color theme="0" tint="-0.499984740745262"/>
      </bottom>
      <diagonal/>
    </border>
    <border>
      <left style="medium">
        <color indexed="64"/>
      </left>
      <right style="thin">
        <color theme="0" tint="-0.499984740745262"/>
      </right>
      <top/>
      <bottom style="medium">
        <color indexed="64"/>
      </bottom>
      <diagonal/>
    </border>
    <border>
      <left style="thin">
        <color theme="0" tint="-0.499984740745262"/>
      </left>
      <right/>
      <top style="thin">
        <color theme="0" tint="-0.499984740745262"/>
      </top>
      <bottom style="medium">
        <color indexed="64"/>
      </bottom>
      <diagonal/>
    </border>
    <border>
      <left/>
      <right style="thin">
        <color theme="0" tint="-0.499984740745262"/>
      </right>
      <top style="thin">
        <color theme="0" tint="-0.499984740745262"/>
      </top>
      <bottom style="medium">
        <color indexed="64"/>
      </bottom>
      <diagonal/>
    </border>
    <border>
      <left style="thin">
        <color theme="0" tint="-0.499984740745262"/>
      </left>
      <right style="thin">
        <color theme="0" tint="-0.499984740745262"/>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theme="0" tint="-0.499984740745262"/>
      </left>
      <right style="thin">
        <color theme="0" tint="-0.499984740745262"/>
      </right>
      <top style="medium">
        <color indexed="64"/>
      </top>
      <bottom/>
      <diagonal/>
    </border>
    <border>
      <left style="thin">
        <color theme="0" tint="-0.499984740745262"/>
      </left>
      <right style="thin">
        <color theme="0" tint="-0.499984740745262"/>
      </right>
      <top/>
      <bottom style="medium">
        <color theme="1"/>
      </bottom>
      <diagonal/>
    </border>
    <border>
      <left style="thin">
        <color theme="0" tint="-0.499984740745262"/>
      </left>
      <right/>
      <top/>
      <bottom style="medium">
        <color theme="1"/>
      </bottom>
      <diagonal/>
    </border>
    <border>
      <left/>
      <right style="thin">
        <color theme="0" tint="-0.499984740745262"/>
      </right>
      <top/>
      <bottom style="medium">
        <color theme="1"/>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style="thin">
        <color indexed="64"/>
      </right>
      <top style="thin">
        <color indexed="64"/>
      </top>
      <bottom/>
      <diagonal/>
    </border>
    <border>
      <left style="thin">
        <color indexed="64"/>
      </left>
      <right/>
      <top style="thin">
        <color indexed="64"/>
      </top>
      <bottom/>
      <diagonal/>
    </border>
    <border diagonalUp="1">
      <left style="thin">
        <color indexed="64"/>
      </left>
      <right style="medium">
        <color indexed="64"/>
      </right>
      <top style="thin">
        <color indexed="64"/>
      </top>
      <bottom/>
      <diagonal style="thin">
        <color indexed="64"/>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diagonalUp="1">
      <left style="thin">
        <color indexed="64"/>
      </left>
      <right style="medium">
        <color indexed="64"/>
      </right>
      <top/>
      <bottom style="medium">
        <color indexed="64"/>
      </bottom>
      <diagonal style="thin">
        <color indexed="64"/>
      </diagonal>
    </border>
    <border>
      <left style="thin">
        <color indexed="64"/>
      </left>
      <right/>
      <top/>
      <bottom style="medium">
        <color indexed="64"/>
      </bottom>
      <diagonal/>
    </border>
    <border>
      <left style="thin">
        <color indexed="64"/>
      </left>
      <right/>
      <top style="medium">
        <color indexed="64"/>
      </top>
      <bottom/>
      <diagonal/>
    </border>
    <border>
      <left style="thin">
        <color indexed="64"/>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thin">
        <color indexed="64"/>
      </right>
      <top/>
      <bottom style="medium">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medium">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medium">
        <color indexed="64"/>
      </right>
      <top/>
      <bottom style="thin">
        <color indexed="64"/>
      </bottom>
      <diagonal style="thin">
        <color indexed="64"/>
      </diagonal>
    </border>
  </borders>
  <cellStyleXfs count="2">
    <xf numFmtId="0" fontId="0" fillId="0" borderId="0">
      <alignment vertical="center"/>
    </xf>
    <xf numFmtId="38" fontId="1" fillId="0" borderId="0" applyFont="0" applyFill="0" applyBorder="0" applyAlignment="0" applyProtection="0">
      <alignment vertical="center"/>
    </xf>
  </cellStyleXfs>
  <cellXfs count="312">
    <xf numFmtId="0" fontId="0" fillId="0" borderId="0" xfId="0">
      <alignment vertical="center"/>
    </xf>
    <xf numFmtId="0" fontId="4" fillId="0" borderId="0" xfId="0" applyFont="1" applyFill="1">
      <alignment vertical="center"/>
    </xf>
    <xf numFmtId="0" fontId="4" fillId="0" borderId="0" xfId="0" applyFont="1" applyFill="1" applyAlignment="1">
      <alignment horizontal="left" vertical="center"/>
    </xf>
    <xf numFmtId="0" fontId="4" fillId="0" borderId="0" xfId="0" applyFont="1" applyFill="1" applyAlignment="1">
      <alignment horizontal="center" vertical="center"/>
    </xf>
    <xf numFmtId="0" fontId="4" fillId="0" borderId="0" xfId="0" applyFont="1" applyFill="1" applyAlignment="1">
      <alignment vertical="center"/>
    </xf>
    <xf numFmtId="0" fontId="6" fillId="0" borderId="0" xfId="0" applyFont="1">
      <alignment vertical="center"/>
    </xf>
    <xf numFmtId="0" fontId="4" fillId="0" borderId="0" xfId="0" applyNumberFormat="1" applyFont="1" applyFill="1">
      <alignment vertical="center"/>
    </xf>
    <xf numFmtId="0" fontId="10" fillId="0" borderId="0" xfId="0" applyFont="1" applyBorder="1" applyAlignment="1">
      <alignment horizontal="center" vertical="center"/>
    </xf>
    <xf numFmtId="0" fontId="14" fillId="0" borderId="0" xfId="0" applyFont="1" applyFill="1" applyAlignment="1">
      <alignment horizontal="center" vertical="center"/>
    </xf>
    <xf numFmtId="0" fontId="4" fillId="0" borderId="25" xfId="0" applyFont="1" applyFill="1" applyBorder="1">
      <alignment vertical="center"/>
    </xf>
    <xf numFmtId="0" fontId="4" fillId="0" borderId="34" xfId="0" applyFont="1" applyFill="1" applyBorder="1">
      <alignment vertical="center"/>
    </xf>
    <xf numFmtId="0" fontId="4" fillId="0" borderId="0" xfId="0" applyFont="1" applyFill="1" applyBorder="1">
      <alignment vertical="center"/>
    </xf>
    <xf numFmtId="0" fontId="4" fillId="0" borderId="49" xfId="0" applyFont="1" applyFill="1" applyBorder="1">
      <alignment vertical="center"/>
    </xf>
    <xf numFmtId="38" fontId="4" fillId="0" borderId="56" xfId="1" applyFont="1" applyFill="1" applyBorder="1" applyAlignment="1">
      <alignment horizontal="right" vertical="center"/>
    </xf>
    <xf numFmtId="0" fontId="4" fillId="0" borderId="57" xfId="0" applyFont="1" applyFill="1" applyBorder="1" applyAlignment="1">
      <alignment vertical="center"/>
    </xf>
    <xf numFmtId="0" fontId="4" fillId="0" borderId="0" xfId="0" applyFont="1" applyFill="1" applyBorder="1" applyAlignment="1">
      <alignment horizontal="center" vertical="center"/>
    </xf>
    <xf numFmtId="0" fontId="4" fillId="0" borderId="36" xfId="0" applyNumberFormat="1" applyFont="1" applyFill="1" applyBorder="1" applyAlignment="1">
      <alignment horizontal="center" vertical="center" wrapText="1"/>
    </xf>
    <xf numFmtId="0" fontId="4" fillId="0" borderId="18" xfId="0" applyFont="1" applyFill="1" applyBorder="1" applyAlignment="1" applyProtection="1">
      <alignment horizontal="center" vertical="center"/>
      <protection locked="0"/>
    </xf>
    <xf numFmtId="176" fontId="4" fillId="0" borderId="18" xfId="0" applyNumberFormat="1" applyFont="1" applyFill="1" applyBorder="1" applyAlignment="1" applyProtection="1">
      <alignment vertical="center"/>
      <protection locked="0"/>
    </xf>
    <xf numFmtId="0" fontId="4" fillId="0" borderId="0" xfId="0" applyFont="1" applyFill="1" applyBorder="1" applyProtection="1">
      <alignment vertical="center"/>
      <protection locked="0"/>
    </xf>
    <xf numFmtId="0" fontId="4" fillId="0" borderId="0" xfId="0" applyFont="1" applyFill="1" applyProtection="1">
      <alignment vertical="center"/>
      <protection locked="0"/>
    </xf>
    <xf numFmtId="0" fontId="4" fillId="0" borderId="27" xfId="0" applyFont="1" applyFill="1" applyBorder="1" applyAlignment="1" applyProtection="1">
      <alignment horizontal="center" vertical="center"/>
      <protection locked="0"/>
    </xf>
    <xf numFmtId="0" fontId="19" fillId="0" borderId="0" xfId="0" applyFont="1">
      <alignment vertical="center"/>
    </xf>
    <xf numFmtId="0" fontId="4" fillId="4" borderId="0" xfId="0" applyFont="1" applyFill="1" applyBorder="1" applyAlignment="1">
      <alignment horizontal="center" vertical="center" wrapText="1"/>
    </xf>
    <xf numFmtId="38" fontId="4" fillId="4" borderId="0" xfId="1" applyFont="1" applyFill="1" applyBorder="1" applyAlignment="1">
      <alignment vertical="center" shrinkToFit="1"/>
    </xf>
    <xf numFmtId="0" fontId="4" fillId="4" borderId="0" xfId="0" applyFont="1" applyFill="1" applyBorder="1" applyAlignment="1">
      <alignment horizontal="center" vertical="center"/>
    </xf>
    <xf numFmtId="0" fontId="4" fillId="4" borderId="0" xfId="1" applyNumberFormat="1" applyFont="1" applyFill="1" applyBorder="1" applyAlignment="1">
      <alignment vertical="center" shrinkToFit="1"/>
    </xf>
    <xf numFmtId="0" fontId="4" fillId="4" borderId="0" xfId="0" applyFont="1" applyFill="1" applyBorder="1" applyAlignment="1">
      <alignment horizontal="center" vertical="center" shrinkToFit="1"/>
    </xf>
    <xf numFmtId="0" fontId="4" fillId="4" borderId="0" xfId="0" applyFont="1" applyFill="1" applyBorder="1">
      <alignment vertical="center"/>
    </xf>
    <xf numFmtId="0" fontId="4" fillId="0" borderId="0" xfId="0" applyFont="1" applyFill="1" applyBorder="1" applyAlignment="1">
      <alignment vertical="center" wrapText="1"/>
    </xf>
    <xf numFmtId="0" fontId="4" fillId="0" borderId="0" xfId="0" applyFont="1" applyFill="1" applyBorder="1" applyAlignment="1">
      <alignment horizontal="center" vertical="center" wrapText="1"/>
    </xf>
    <xf numFmtId="176" fontId="4" fillId="0" borderId="0" xfId="0" applyNumberFormat="1" applyFont="1" applyFill="1" applyBorder="1" applyAlignment="1">
      <alignment horizontal="center" vertical="center" wrapText="1"/>
    </xf>
    <xf numFmtId="176" fontId="4" fillId="0" borderId="0" xfId="0" applyNumberFormat="1" applyFont="1" applyFill="1" applyBorder="1" applyAlignment="1">
      <alignment vertical="center" wrapText="1"/>
    </xf>
    <xf numFmtId="177" fontId="4" fillId="0" borderId="0" xfId="0" applyNumberFormat="1" applyFont="1" applyFill="1">
      <alignment vertical="center"/>
    </xf>
    <xf numFmtId="38" fontId="4" fillId="0" borderId="0" xfId="1" applyFont="1" applyFill="1">
      <alignment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20" fillId="0" borderId="0" xfId="0" applyFont="1" applyFill="1" applyAlignment="1">
      <alignment horizontal="center" vertical="center"/>
    </xf>
    <xf numFmtId="38" fontId="4" fillId="0" borderId="0" xfId="0" applyNumberFormat="1" applyFont="1" applyFill="1" applyAlignment="1">
      <alignment horizontal="left" vertical="center"/>
    </xf>
    <xf numFmtId="38" fontId="4" fillId="0" borderId="24" xfId="1" applyFont="1" applyFill="1" applyBorder="1">
      <alignment vertical="center"/>
    </xf>
    <xf numFmtId="38" fontId="4" fillId="0" borderId="33" xfId="1" applyFont="1" applyFill="1" applyBorder="1">
      <alignment vertical="center"/>
    </xf>
    <xf numFmtId="0" fontId="4" fillId="0" borderId="36" xfId="0" applyFont="1" applyFill="1" applyBorder="1" applyAlignment="1">
      <alignment horizontal="center" vertical="center" wrapText="1"/>
    </xf>
    <xf numFmtId="0" fontId="4" fillId="5" borderId="18" xfId="1" applyNumberFormat="1" applyFont="1" applyFill="1" applyBorder="1" applyAlignment="1" applyProtection="1">
      <alignment vertical="center" shrinkToFit="1"/>
      <protection locked="0"/>
    </xf>
    <xf numFmtId="0" fontId="4" fillId="5" borderId="18" xfId="0" applyFont="1" applyFill="1" applyBorder="1" applyAlignment="1" applyProtection="1">
      <alignment horizontal="center" vertical="center" wrapText="1"/>
      <protection locked="0"/>
    </xf>
    <xf numFmtId="0" fontId="4" fillId="5" borderId="27" xfId="1" applyNumberFormat="1" applyFont="1" applyFill="1" applyBorder="1" applyAlignment="1" applyProtection="1">
      <alignment vertical="center" shrinkToFit="1"/>
      <protection locked="0"/>
    </xf>
    <xf numFmtId="0" fontId="4" fillId="5" borderId="27" xfId="0" applyFont="1" applyFill="1" applyBorder="1" applyAlignment="1" applyProtection="1">
      <alignment horizontal="center" vertical="center" wrapText="1"/>
      <protection locked="0"/>
    </xf>
    <xf numFmtId="0" fontId="4" fillId="5" borderId="18" xfId="0" applyFont="1" applyFill="1" applyBorder="1" applyAlignment="1" applyProtection="1">
      <alignment horizontal="right" vertical="center"/>
      <protection locked="0"/>
    </xf>
    <xf numFmtId="0" fontId="4" fillId="5" borderId="27" xfId="0" applyFont="1" applyFill="1" applyBorder="1" applyAlignment="1" applyProtection="1">
      <alignment horizontal="right" vertical="center"/>
      <protection locked="0"/>
    </xf>
    <xf numFmtId="38" fontId="4" fillId="5" borderId="18" xfId="1" applyFont="1" applyFill="1" applyBorder="1" applyAlignment="1" applyProtection="1">
      <alignment vertical="center" wrapText="1"/>
      <protection locked="0"/>
    </xf>
    <xf numFmtId="0" fontId="4" fillId="5" borderId="18" xfId="0" applyFont="1" applyFill="1" applyBorder="1" applyAlignment="1" applyProtection="1">
      <alignment vertical="center" wrapText="1"/>
      <protection locked="0"/>
    </xf>
    <xf numFmtId="38" fontId="4" fillId="5" borderId="18" xfId="1" applyFont="1" applyFill="1" applyBorder="1" applyAlignment="1" applyProtection="1">
      <alignment vertical="center" shrinkToFit="1"/>
      <protection locked="0"/>
    </xf>
    <xf numFmtId="38" fontId="4" fillId="5" borderId="27" xfId="1" applyFont="1" applyFill="1" applyBorder="1" applyAlignment="1" applyProtection="1">
      <alignment vertical="center" wrapText="1"/>
      <protection locked="0"/>
    </xf>
    <xf numFmtId="0" fontId="4" fillId="5" borderId="27" xfId="0" applyFont="1" applyFill="1" applyBorder="1" applyAlignment="1" applyProtection="1">
      <alignment vertical="center" wrapText="1"/>
      <protection locked="0"/>
    </xf>
    <xf numFmtId="38" fontId="4" fillId="5" borderId="27" xfId="1" applyFont="1" applyFill="1" applyBorder="1" applyAlignment="1" applyProtection="1">
      <alignment vertical="center" shrinkToFit="1"/>
      <protection locked="0"/>
    </xf>
    <xf numFmtId="0" fontId="19" fillId="0" borderId="0" xfId="0" applyFont="1" applyBorder="1">
      <alignment vertical="center"/>
    </xf>
    <xf numFmtId="176" fontId="4" fillId="4" borderId="0" xfId="0" applyNumberFormat="1" applyFont="1" applyFill="1" applyBorder="1" applyAlignment="1">
      <alignment vertical="center"/>
    </xf>
    <xf numFmtId="0" fontId="4" fillId="5" borderId="68" xfId="0" applyFont="1" applyFill="1" applyBorder="1" applyAlignment="1" applyProtection="1">
      <alignment vertical="center" wrapText="1"/>
      <protection locked="0"/>
    </xf>
    <xf numFmtId="0" fontId="4" fillId="0" borderId="46" xfId="0" applyFont="1" applyFill="1" applyBorder="1" applyProtection="1">
      <alignment vertical="center"/>
      <protection locked="0"/>
    </xf>
    <xf numFmtId="0" fontId="4" fillId="0" borderId="48" xfId="0" applyFont="1" applyFill="1" applyBorder="1" applyProtection="1">
      <alignment vertical="center"/>
      <protection locked="0"/>
    </xf>
    <xf numFmtId="0" fontId="4" fillId="5" borderId="69" xfId="0" applyFont="1" applyFill="1" applyBorder="1" applyAlignment="1" applyProtection="1">
      <alignment vertical="center" wrapText="1"/>
      <protection locked="0"/>
    </xf>
    <xf numFmtId="38" fontId="4" fillId="5" borderId="51" xfId="1" applyFont="1" applyFill="1" applyBorder="1" applyAlignment="1" applyProtection="1">
      <alignment vertical="center" wrapText="1"/>
      <protection locked="0"/>
    </xf>
    <xf numFmtId="0" fontId="4" fillId="5" borderId="51" xfId="0" applyFont="1" applyFill="1" applyBorder="1" applyAlignment="1" applyProtection="1">
      <alignment vertical="center" wrapText="1"/>
      <protection locked="0"/>
    </xf>
    <xf numFmtId="0" fontId="4" fillId="5" borderId="51" xfId="0" applyFont="1" applyFill="1" applyBorder="1" applyAlignment="1" applyProtection="1">
      <alignment horizontal="center" vertical="center" wrapText="1"/>
      <protection locked="0"/>
    </xf>
    <xf numFmtId="38" fontId="4" fillId="5" borderId="51" xfId="1" applyFont="1" applyFill="1" applyBorder="1" applyAlignment="1" applyProtection="1">
      <alignment vertical="center" shrinkToFit="1"/>
      <protection locked="0"/>
    </xf>
    <xf numFmtId="0" fontId="4" fillId="0" borderId="51" xfId="0" applyFont="1" applyFill="1" applyBorder="1" applyAlignment="1" applyProtection="1">
      <alignment horizontal="center" vertical="center"/>
      <protection locked="0"/>
    </xf>
    <xf numFmtId="0" fontId="4" fillId="5" borderId="51" xfId="1" applyNumberFormat="1" applyFont="1" applyFill="1" applyBorder="1" applyAlignment="1" applyProtection="1">
      <alignment vertical="center" shrinkToFit="1"/>
      <protection locked="0"/>
    </xf>
    <xf numFmtId="0" fontId="4" fillId="5" borderId="51" xfId="0" applyFont="1" applyFill="1" applyBorder="1" applyAlignment="1" applyProtection="1">
      <alignment horizontal="right" vertical="center"/>
      <protection locked="0"/>
    </xf>
    <xf numFmtId="176" fontId="4" fillId="0" borderId="72" xfId="0" applyNumberFormat="1" applyFont="1" applyFill="1" applyBorder="1" applyAlignment="1" applyProtection="1">
      <alignment vertical="center"/>
      <protection locked="0"/>
    </xf>
    <xf numFmtId="0" fontId="4" fillId="0" borderId="52" xfId="0" applyFont="1" applyFill="1" applyBorder="1" applyProtection="1">
      <alignment vertical="center"/>
      <protection locked="0"/>
    </xf>
    <xf numFmtId="0" fontId="5" fillId="3" borderId="4" xfId="0" applyFont="1" applyFill="1" applyBorder="1" applyAlignment="1">
      <alignment horizontal="center" vertical="center"/>
    </xf>
    <xf numFmtId="0" fontId="12" fillId="0" borderId="0" xfId="0" applyFont="1" applyBorder="1" applyAlignment="1">
      <alignment vertical="top" wrapText="1"/>
    </xf>
    <xf numFmtId="0" fontId="12" fillId="0" borderId="14" xfId="0" applyFont="1" applyBorder="1" applyAlignment="1">
      <alignment vertical="top" wrapText="1"/>
    </xf>
    <xf numFmtId="0" fontId="4" fillId="5" borderId="68" xfId="0" applyFont="1" applyFill="1" applyBorder="1" applyAlignment="1" applyProtection="1">
      <alignment vertical="center" shrinkToFit="1"/>
      <protection locked="0"/>
    </xf>
    <xf numFmtId="0" fontId="4" fillId="0" borderId="14" xfId="0" applyFont="1" applyFill="1" applyBorder="1">
      <alignment vertical="center"/>
    </xf>
    <xf numFmtId="0" fontId="4" fillId="0" borderId="0" xfId="0" applyFont="1" applyFill="1" applyBorder="1" applyAlignment="1">
      <alignment horizontal="center" vertical="center"/>
    </xf>
    <xf numFmtId="0" fontId="25" fillId="0" borderId="0" xfId="0" applyFont="1" applyFill="1" applyBorder="1" applyAlignment="1">
      <alignment horizontal="center" vertical="center"/>
    </xf>
    <xf numFmtId="0" fontId="7" fillId="0" borderId="0" xfId="0" applyFont="1" applyFill="1" applyBorder="1" applyAlignment="1">
      <alignment horizontal="center" vertical="center" wrapText="1"/>
    </xf>
    <xf numFmtId="49" fontId="8" fillId="0" borderId="0" xfId="0" applyNumberFormat="1" applyFont="1" applyFill="1" applyBorder="1" applyAlignment="1">
      <alignment horizontal="center" vertical="center"/>
    </xf>
    <xf numFmtId="0" fontId="11" fillId="0" borderId="0" xfId="0" applyFont="1" applyFill="1" applyBorder="1" applyAlignment="1">
      <alignment horizontal="center" vertical="center" wrapText="1"/>
    </xf>
    <xf numFmtId="3" fontId="10" fillId="0" borderId="0" xfId="0" applyNumberFormat="1" applyFont="1" applyFill="1" applyBorder="1" applyAlignment="1">
      <alignment vertical="center"/>
    </xf>
    <xf numFmtId="0" fontId="10" fillId="0" borderId="0" xfId="0" applyFont="1" applyBorder="1" applyAlignment="1">
      <alignment vertical="center"/>
    </xf>
    <xf numFmtId="0" fontId="27" fillId="0" borderId="0" xfId="0" applyFont="1" applyFill="1" applyAlignment="1">
      <alignment vertical="center"/>
    </xf>
    <xf numFmtId="0" fontId="28" fillId="7" borderId="83" xfId="0" applyFont="1" applyFill="1" applyBorder="1" applyAlignment="1">
      <alignment horizontal="center" vertical="center"/>
    </xf>
    <xf numFmtId="0" fontId="30" fillId="0" borderId="0" xfId="0" applyFont="1" applyFill="1">
      <alignment vertical="center"/>
    </xf>
    <xf numFmtId="0" fontId="30" fillId="0" borderId="0" xfId="0" applyFont="1" applyBorder="1" applyAlignment="1">
      <alignment vertical="center"/>
    </xf>
    <xf numFmtId="0" fontId="6" fillId="0" borderId="0" xfId="0" applyFont="1" applyBorder="1" applyAlignment="1">
      <alignment horizontal="center" vertical="center"/>
    </xf>
    <xf numFmtId="178" fontId="6" fillId="0" borderId="0" xfId="1" applyNumberFormat="1" applyFont="1" applyBorder="1" applyAlignment="1">
      <alignment horizontal="right" vertical="center" indent="1"/>
    </xf>
    <xf numFmtId="178" fontId="6" fillId="0" borderId="0" xfId="1" applyNumberFormat="1" applyFont="1" applyBorder="1" applyAlignment="1">
      <alignment horizontal="right" vertical="center"/>
    </xf>
    <xf numFmtId="0" fontId="31" fillId="0" borderId="0" xfId="0" applyFont="1" applyBorder="1">
      <alignment vertical="center"/>
    </xf>
    <xf numFmtId="0" fontId="27" fillId="4" borderId="0" xfId="0" applyFont="1" applyFill="1" applyBorder="1" applyAlignment="1">
      <alignment horizontal="left" vertical="center"/>
    </xf>
    <xf numFmtId="0" fontId="18" fillId="0" borderId="0" xfId="0" applyFont="1" applyFill="1">
      <alignment vertical="center"/>
    </xf>
    <xf numFmtId="0" fontId="32" fillId="0" borderId="0" xfId="0" applyFont="1" applyFill="1">
      <alignment vertical="center"/>
    </xf>
    <xf numFmtId="0" fontId="33" fillId="7" borderId="58" xfId="0" applyFont="1" applyFill="1" applyBorder="1" applyAlignment="1">
      <alignment horizontal="center" vertical="center"/>
    </xf>
    <xf numFmtId="0" fontId="32" fillId="7" borderId="84" xfId="0" applyFont="1" applyFill="1" applyBorder="1" applyAlignment="1">
      <alignment horizontal="center" vertical="center" wrapText="1"/>
    </xf>
    <xf numFmtId="0" fontId="32" fillId="7" borderId="60" xfId="0" applyFont="1" applyFill="1" applyBorder="1" applyAlignment="1">
      <alignment horizontal="center" vertical="center" wrapText="1"/>
    </xf>
    <xf numFmtId="0" fontId="34" fillId="0" borderId="0" xfId="0" applyFont="1" applyFill="1" applyBorder="1">
      <alignment vertical="center"/>
    </xf>
    <xf numFmtId="0" fontId="18" fillId="0" borderId="87" xfId="0" applyFont="1" applyFill="1" applyBorder="1" applyAlignment="1">
      <alignment horizontal="center" vertical="center"/>
    </xf>
    <xf numFmtId="178" fontId="4" fillId="0" borderId="88" xfId="0" applyNumberFormat="1" applyFont="1" applyFill="1" applyBorder="1" applyAlignment="1">
      <alignment horizontal="right" vertical="center" indent="1"/>
    </xf>
    <xf numFmtId="0" fontId="4" fillId="0" borderId="88" xfId="0" applyFont="1" applyFill="1" applyBorder="1">
      <alignment vertical="center"/>
    </xf>
    <xf numFmtId="0" fontId="18" fillId="0" borderId="89" xfId="0" applyFont="1" applyFill="1" applyBorder="1" applyAlignment="1">
      <alignment horizontal="center" vertical="center"/>
    </xf>
    <xf numFmtId="178" fontId="4" fillId="0" borderId="91" xfId="0" applyNumberFormat="1" applyFont="1" applyFill="1" applyBorder="1" applyAlignment="1">
      <alignment horizontal="center" vertical="center"/>
    </xf>
    <xf numFmtId="0" fontId="18" fillId="0" borderId="92" xfId="0" applyFont="1" applyFill="1" applyBorder="1" applyAlignment="1">
      <alignment horizontal="center" vertical="center"/>
    </xf>
    <xf numFmtId="0" fontId="18" fillId="0" borderId="95" xfId="0" applyFont="1" applyFill="1" applyBorder="1" applyAlignment="1">
      <alignment horizontal="center" vertical="center"/>
    </xf>
    <xf numFmtId="0" fontId="4" fillId="0" borderId="97" xfId="0" applyFont="1" applyFill="1" applyBorder="1">
      <alignment vertical="center"/>
    </xf>
    <xf numFmtId="178" fontId="4" fillId="0" borderId="97" xfId="0" applyNumberFormat="1" applyFont="1" applyFill="1" applyBorder="1" applyAlignment="1">
      <alignment horizontal="right" vertical="center" indent="1"/>
    </xf>
    <xf numFmtId="0" fontId="35" fillId="0" borderId="0" xfId="0" applyFont="1">
      <alignment vertical="center"/>
    </xf>
    <xf numFmtId="0" fontId="29" fillId="0" borderId="80" xfId="0" applyFont="1" applyBorder="1" applyAlignment="1">
      <alignment horizontal="center" vertical="center"/>
    </xf>
    <xf numFmtId="0" fontId="10" fillId="0" borderId="0" xfId="0" applyFont="1" applyFill="1" applyBorder="1" applyAlignment="1" applyProtection="1">
      <alignment vertical="center"/>
      <protection locked="0"/>
    </xf>
    <xf numFmtId="178" fontId="4" fillId="0" borderId="90" xfId="0" applyNumberFormat="1" applyFont="1" applyFill="1" applyBorder="1" applyAlignment="1" applyProtection="1">
      <alignment horizontal="right" vertical="center" indent="1"/>
    </xf>
    <xf numFmtId="178" fontId="4" fillId="0" borderId="98" xfId="0" applyNumberFormat="1" applyFont="1" applyFill="1" applyBorder="1" applyAlignment="1" applyProtection="1">
      <alignment horizontal="right" vertical="center" indent="1"/>
    </xf>
    <xf numFmtId="178" fontId="4" fillId="0" borderId="96" xfId="0" applyNumberFormat="1" applyFont="1" applyFill="1" applyBorder="1" applyAlignment="1" applyProtection="1">
      <alignment horizontal="right" vertical="center" indent="1"/>
    </xf>
    <xf numFmtId="178" fontId="4" fillId="6" borderId="30" xfId="0" applyNumberFormat="1" applyFont="1" applyFill="1" applyBorder="1" applyAlignment="1" applyProtection="1">
      <alignment horizontal="right" vertical="center" indent="1"/>
      <protection locked="0"/>
    </xf>
    <xf numFmtId="178" fontId="4" fillId="6" borderId="86" xfId="0" applyNumberFormat="1" applyFont="1" applyFill="1" applyBorder="1" applyAlignment="1" applyProtection="1">
      <alignment horizontal="right" vertical="center" indent="1"/>
      <protection locked="0"/>
    </xf>
    <xf numFmtId="178" fontId="4" fillId="6" borderId="94" xfId="0" applyNumberFormat="1" applyFont="1" applyFill="1" applyBorder="1" applyAlignment="1" applyProtection="1">
      <alignment horizontal="right" vertical="center" indent="1"/>
      <protection locked="0"/>
    </xf>
    <xf numFmtId="178" fontId="4" fillId="6" borderId="34" xfId="0" applyNumberFormat="1" applyFont="1" applyFill="1" applyBorder="1" applyAlignment="1" applyProtection="1">
      <alignment horizontal="right" vertical="center" indent="1"/>
      <protection locked="0"/>
    </xf>
    <xf numFmtId="178" fontId="4" fillId="6" borderId="33" xfId="0" applyNumberFormat="1" applyFont="1" applyFill="1" applyBorder="1" applyAlignment="1" applyProtection="1">
      <alignment horizontal="right" vertical="center" indent="1"/>
      <protection locked="0"/>
    </xf>
    <xf numFmtId="178" fontId="4" fillId="6" borderId="93" xfId="0" applyNumberFormat="1" applyFont="1" applyFill="1" applyBorder="1" applyAlignment="1" applyProtection="1">
      <alignment horizontal="right" vertical="center" indent="1"/>
      <protection locked="0"/>
    </xf>
    <xf numFmtId="0" fontId="4" fillId="6" borderId="94" xfId="0" applyFont="1" applyFill="1" applyBorder="1" applyProtection="1">
      <alignment vertical="center"/>
      <protection locked="0"/>
    </xf>
    <xf numFmtId="0" fontId="4" fillId="6" borderId="34" xfId="0" applyFont="1" applyFill="1" applyBorder="1" applyProtection="1">
      <alignment vertical="center"/>
      <protection locked="0"/>
    </xf>
    <xf numFmtId="0" fontId="27" fillId="0" borderId="0" xfId="0" applyFont="1" applyFill="1" applyAlignment="1">
      <alignment horizontal="left" vertical="center"/>
    </xf>
    <xf numFmtId="0" fontId="37" fillId="3" borderId="101" xfId="0" applyFont="1" applyFill="1" applyBorder="1" applyAlignment="1">
      <alignment horizontal="center" vertical="center"/>
    </xf>
    <xf numFmtId="0" fontId="37" fillId="3" borderId="102" xfId="0" applyFont="1" applyFill="1" applyBorder="1" applyAlignment="1">
      <alignment horizontal="center" vertical="center"/>
    </xf>
    <xf numFmtId="0" fontId="38" fillId="3" borderId="80" xfId="0" applyFont="1" applyFill="1" applyBorder="1" applyAlignment="1">
      <alignment horizontal="center" vertical="center" wrapText="1"/>
    </xf>
    <xf numFmtId="0" fontId="40" fillId="3" borderId="102" xfId="0" applyFont="1" applyFill="1" applyBorder="1" applyAlignment="1">
      <alignment horizontal="center" vertical="center" wrapText="1"/>
    </xf>
    <xf numFmtId="0" fontId="14" fillId="0" borderId="0" xfId="0" applyFont="1" applyFill="1" applyBorder="1" applyAlignment="1">
      <alignment vertical="center"/>
    </xf>
    <xf numFmtId="0" fontId="8" fillId="0" borderId="0" xfId="0" applyFont="1" applyFill="1" applyBorder="1" applyAlignment="1" applyProtection="1">
      <alignment vertical="center"/>
      <protection locked="0"/>
    </xf>
    <xf numFmtId="0" fontId="41" fillId="4" borderId="0" xfId="0" applyFont="1" applyFill="1" applyBorder="1" applyAlignment="1">
      <alignment horizontal="center" vertical="center"/>
    </xf>
    <xf numFmtId="0" fontId="8" fillId="0" borderId="0" xfId="0" applyFont="1" applyBorder="1" applyAlignment="1">
      <alignment horizontal="center" vertical="center"/>
    </xf>
    <xf numFmtId="0" fontId="37" fillId="3" borderId="105" xfId="0" applyFont="1" applyFill="1" applyBorder="1" applyAlignment="1">
      <alignment horizontal="center" vertical="center" wrapText="1"/>
    </xf>
    <xf numFmtId="49" fontId="4" fillId="0" borderId="0" xfId="0" applyNumberFormat="1" applyFont="1" applyFill="1">
      <alignment vertical="center"/>
    </xf>
    <xf numFmtId="49" fontId="36" fillId="6" borderId="103" xfId="0" applyNumberFormat="1" applyFont="1" applyFill="1" applyBorder="1" applyAlignment="1" applyProtection="1">
      <alignment horizontal="left" vertical="center"/>
      <protection locked="0"/>
    </xf>
    <xf numFmtId="49" fontId="36" fillId="6" borderId="31" xfId="0" applyNumberFormat="1" applyFont="1" applyFill="1" applyBorder="1" applyAlignment="1" applyProtection="1">
      <alignment horizontal="left" vertical="center"/>
      <protection locked="0"/>
    </xf>
    <xf numFmtId="49" fontId="36" fillId="6" borderId="104" xfId="0" applyNumberFormat="1" applyFont="1" applyFill="1" applyBorder="1" applyAlignment="1" applyProtection="1">
      <alignment horizontal="left" vertical="center"/>
      <protection locked="0"/>
    </xf>
    <xf numFmtId="0" fontId="38" fillId="3" borderId="58" xfId="0" applyFont="1" applyFill="1" applyBorder="1" applyAlignment="1">
      <alignment horizontal="center" vertical="center" wrapText="1"/>
    </xf>
    <xf numFmtId="0" fontId="38" fillId="3" borderId="60" xfId="0" applyFont="1" applyFill="1" applyBorder="1" applyAlignment="1">
      <alignment horizontal="center" vertical="center" wrapText="1"/>
    </xf>
    <xf numFmtId="0" fontId="42" fillId="6" borderId="103" xfId="0" applyFont="1" applyFill="1" applyBorder="1" applyAlignment="1" applyProtection="1">
      <alignment horizontal="center" vertical="center"/>
      <protection locked="0"/>
    </xf>
    <xf numFmtId="0" fontId="42" fillId="6" borderId="104" xfId="0" applyFont="1" applyFill="1" applyBorder="1" applyAlignment="1" applyProtection="1">
      <alignment horizontal="center" vertical="center"/>
      <protection locked="0"/>
    </xf>
    <xf numFmtId="49" fontId="36" fillId="6" borderId="13" xfId="0" applyNumberFormat="1" applyFont="1" applyFill="1" applyBorder="1" applyAlignment="1" applyProtection="1">
      <alignment vertical="center"/>
      <protection locked="0"/>
    </xf>
    <xf numFmtId="49" fontId="36" fillId="6" borderId="0" xfId="0" applyNumberFormat="1" applyFont="1" applyFill="1" applyBorder="1" applyAlignment="1" applyProtection="1">
      <alignment vertical="center"/>
      <protection locked="0"/>
    </xf>
    <xf numFmtId="49" fontId="36" fillId="6" borderId="14" xfId="0" applyNumberFormat="1" applyFont="1" applyFill="1" applyBorder="1" applyAlignment="1" applyProtection="1">
      <alignment vertical="center"/>
      <protection locked="0"/>
    </xf>
    <xf numFmtId="0" fontId="36" fillId="0" borderId="0" xfId="0" applyFont="1" applyBorder="1" applyAlignment="1">
      <alignment horizontal="justify" vertical="top" wrapText="1"/>
    </xf>
    <xf numFmtId="49" fontId="43" fillId="6" borderId="55" xfId="0" applyNumberFormat="1" applyFont="1" applyFill="1" applyBorder="1" applyAlignment="1" applyProtection="1">
      <alignment horizontal="center" vertical="center"/>
      <protection locked="0"/>
    </xf>
    <xf numFmtId="49" fontId="43" fillId="6" borderId="81" xfId="0" applyNumberFormat="1" applyFont="1" applyFill="1" applyBorder="1" applyAlignment="1" applyProtection="1">
      <alignment horizontal="center" vertical="center"/>
      <protection locked="0"/>
    </xf>
    <xf numFmtId="0" fontId="39" fillId="3" borderId="61" xfId="0" applyFont="1" applyFill="1" applyBorder="1" applyAlignment="1">
      <alignment horizontal="center" vertical="center" wrapText="1"/>
    </xf>
    <xf numFmtId="0" fontId="39" fillId="3" borderId="57" xfId="0" applyFont="1" applyFill="1" applyBorder="1" applyAlignment="1">
      <alignment horizontal="center" vertical="center" wrapText="1"/>
    </xf>
    <xf numFmtId="178" fontId="43" fillId="0" borderId="53" xfId="1" applyNumberFormat="1" applyFont="1" applyFill="1" applyBorder="1" applyAlignment="1" applyProtection="1">
      <alignment horizontal="center" vertical="center"/>
    </xf>
    <xf numFmtId="178" fontId="43" fillId="0" borderId="82" xfId="1" applyNumberFormat="1" applyFont="1" applyFill="1" applyBorder="1" applyAlignment="1" applyProtection="1">
      <alignment horizontal="center" vertical="center"/>
    </xf>
    <xf numFmtId="179" fontId="42" fillId="6" borderId="103" xfId="0" applyNumberFormat="1" applyFont="1" applyFill="1" applyBorder="1" applyAlignment="1" applyProtection="1">
      <alignment horizontal="center" vertical="center"/>
      <protection locked="0"/>
    </xf>
    <xf numFmtId="179" fontId="42" fillId="6" borderId="104" xfId="0" applyNumberFormat="1" applyFont="1" applyFill="1" applyBorder="1" applyAlignment="1" applyProtection="1">
      <alignment horizontal="center" vertical="center"/>
      <protection locked="0"/>
    </xf>
    <xf numFmtId="0" fontId="36" fillId="0" borderId="8" xfId="0" applyFont="1" applyFill="1" applyBorder="1" applyAlignment="1">
      <alignment horizontal="justify" vertical="top" wrapText="1"/>
    </xf>
    <xf numFmtId="0" fontId="30" fillId="0" borderId="13" xfId="0" applyFont="1" applyFill="1" applyBorder="1" applyAlignment="1">
      <alignment horizontal="left" vertical="center" wrapText="1"/>
    </xf>
    <xf numFmtId="0" fontId="30" fillId="0" borderId="0" xfId="0" applyFont="1" applyFill="1" applyAlignment="1">
      <alignment horizontal="left" vertical="center" wrapText="1"/>
    </xf>
    <xf numFmtId="178" fontId="6" fillId="0" borderId="53" xfId="1" applyNumberFormat="1" applyFont="1" applyBorder="1" applyAlignment="1" applyProtection="1">
      <alignment horizontal="right" vertical="center" indent="1"/>
    </xf>
    <xf numFmtId="178" fontId="6" fillId="0" borderId="55" xfId="1" applyNumberFormat="1" applyFont="1" applyBorder="1" applyAlignment="1" applyProtection="1">
      <alignment horizontal="right" vertical="center" indent="1"/>
    </xf>
    <xf numFmtId="178" fontId="6" fillId="0" borderId="81" xfId="1" applyNumberFormat="1" applyFont="1" applyBorder="1" applyAlignment="1" applyProtection="1">
      <alignment horizontal="right" vertical="center" indent="1"/>
    </xf>
    <xf numFmtId="178" fontId="6" fillId="0" borderId="81" xfId="1" applyNumberFormat="1" applyFont="1" applyFill="1" applyBorder="1" applyAlignment="1">
      <alignment horizontal="right" vertical="center" indent="1"/>
    </xf>
    <xf numFmtId="178" fontId="6" fillId="0" borderId="82" xfId="1" applyNumberFormat="1" applyFont="1" applyFill="1" applyBorder="1" applyAlignment="1">
      <alignment horizontal="right" vertical="center" indent="1"/>
    </xf>
    <xf numFmtId="0" fontId="28" fillId="7" borderId="83" xfId="0" applyFont="1" applyFill="1" applyBorder="1" applyAlignment="1">
      <alignment horizontal="center" vertical="center" wrapText="1" shrinkToFit="1"/>
    </xf>
    <xf numFmtId="0" fontId="28" fillId="7" borderId="79" xfId="0" applyFont="1" applyFill="1" applyBorder="1" applyAlignment="1">
      <alignment horizontal="center" vertical="center" wrapText="1" shrinkToFit="1"/>
    </xf>
    <xf numFmtId="0" fontId="28" fillId="7" borderId="84" xfId="0" applyFont="1" applyFill="1" applyBorder="1" applyAlignment="1">
      <alignment horizontal="center" vertical="center"/>
    </xf>
    <xf numFmtId="0" fontId="28" fillId="7" borderId="79" xfId="0" applyFont="1" applyFill="1" applyBorder="1" applyAlignment="1">
      <alignment horizontal="center" vertical="center"/>
    </xf>
    <xf numFmtId="0" fontId="28" fillId="7" borderId="85" xfId="0" applyFont="1" applyFill="1" applyBorder="1" applyAlignment="1">
      <alignment horizontal="center" vertical="center"/>
    </xf>
    <xf numFmtId="0" fontId="23" fillId="0" borderId="0" xfId="0" applyFont="1" applyFill="1" applyBorder="1" applyAlignment="1">
      <alignment horizontal="left" vertical="center"/>
    </xf>
    <xf numFmtId="0" fontId="24" fillId="0" borderId="0" xfId="0" applyFont="1" applyFill="1" applyBorder="1" applyAlignment="1">
      <alignment horizontal="center" vertical="center"/>
    </xf>
    <xf numFmtId="0" fontId="26" fillId="0" borderId="0" xfId="0" applyFont="1" applyFill="1" applyAlignment="1">
      <alignment horizontal="left" vertical="center" wrapText="1"/>
    </xf>
    <xf numFmtId="0" fontId="33" fillId="6" borderId="79" xfId="0" applyFont="1" applyFill="1" applyBorder="1" applyAlignment="1" applyProtection="1">
      <alignment vertical="center"/>
      <protection locked="0"/>
    </xf>
    <xf numFmtId="0" fontId="33" fillId="6" borderId="59" xfId="0" applyFont="1" applyFill="1" applyBorder="1" applyAlignment="1" applyProtection="1">
      <alignment vertical="center"/>
      <protection locked="0"/>
    </xf>
    <xf numFmtId="0" fontId="33" fillId="6" borderId="60" xfId="0" applyFont="1" applyFill="1" applyBorder="1" applyAlignment="1" applyProtection="1">
      <alignment vertical="center"/>
      <protection locked="0"/>
    </xf>
    <xf numFmtId="0" fontId="33" fillId="6" borderId="87" xfId="0" applyFont="1" applyFill="1" applyBorder="1" applyAlignment="1" applyProtection="1">
      <alignment vertical="center"/>
      <protection locked="0"/>
    </xf>
    <xf numFmtId="0" fontId="33" fillId="6" borderId="33" xfId="0" applyFont="1" applyFill="1" applyBorder="1" applyAlignment="1" applyProtection="1">
      <alignment vertical="center"/>
      <protection locked="0"/>
    </xf>
    <xf numFmtId="0" fontId="33" fillId="6" borderId="34" xfId="0" applyFont="1" applyFill="1" applyBorder="1" applyAlignment="1" applyProtection="1">
      <alignment vertical="center"/>
      <protection locked="0"/>
    </xf>
    <xf numFmtId="0" fontId="4" fillId="0" borderId="70" xfId="0" applyFont="1" applyFill="1" applyBorder="1" applyAlignment="1" applyProtection="1">
      <alignment horizontal="center" vertical="center"/>
      <protection locked="0"/>
    </xf>
    <xf numFmtId="0" fontId="4" fillId="0" borderId="71" xfId="0" applyFont="1" applyFill="1" applyBorder="1" applyAlignment="1" applyProtection="1">
      <alignment horizontal="center" vertical="center"/>
      <protection locked="0"/>
    </xf>
    <xf numFmtId="0" fontId="11" fillId="3" borderId="73" xfId="0" applyFont="1" applyFill="1" applyBorder="1" applyAlignment="1">
      <alignment horizontal="center" vertical="center" wrapText="1"/>
    </xf>
    <xf numFmtId="0" fontId="11" fillId="3" borderId="74" xfId="0" applyFont="1" applyFill="1" applyBorder="1" applyAlignment="1">
      <alignment horizontal="center" vertical="center" wrapText="1"/>
    </xf>
    <xf numFmtId="3" fontId="10" fillId="0" borderId="7" xfId="1" applyNumberFormat="1" applyFont="1" applyBorder="1" applyAlignment="1">
      <alignment horizontal="right" vertical="center"/>
    </xf>
    <xf numFmtId="3" fontId="10" fillId="0" borderId="8" xfId="1" applyNumberFormat="1" applyFont="1" applyBorder="1" applyAlignment="1">
      <alignment horizontal="right" vertical="center"/>
    </xf>
    <xf numFmtId="3" fontId="10" fillId="0" borderId="10" xfId="1" applyNumberFormat="1" applyFont="1" applyBorder="1" applyAlignment="1">
      <alignment horizontal="right" vertical="center"/>
    </xf>
    <xf numFmtId="3" fontId="10" fillId="0" borderId="11" xfId="1" applyNumberFormat="1" applyFont="1" applyBorder="1" applyAlignment="1">
      <alignment horizontal="right" vertical="center"/>
    </xf>
    <xf numFmtId="0" fontId="9" fillId="3" borderId="4" xfId="0" applyFont="1" applyFill="1" applyBorder="1" applyAlignment="1">
      <alignment horizontal="center" vertical="center"/>
    </xf>
    <xf numFmtId="0" fontId="9" fillId="3" borderId="5" xfId="0" applyFont="1" applyFill="1" applyBorder="1" applyAlignment="1">
      <alignment horizontal="center" vertical="center"/>
    </xf>
    <xf numFmtId="0" fontId="9" fillId="3" borderId="6" xfId="0" applyFont="1" applyFill="1" applyBorder="1" applyAlignment="1">
      <alignment horizontal="center" vertical="center"/>
    </xf>
    <xf numFmtId="0" fontId="12" fillId="0" borderId="7" xfId="0" applyFont="1" applyBorder="1" applyAlignment="1">
      <alignment horizontal="left" vertical="top" wrapText="1"/>
    </xf>
    <xf numFmtId="0" fontId="12" fillId="0" borderId="8" xfId="0" applyFont="1" applyBorder="1" applyAlignment="1">
      <alignment horizontal="left" vertical="top" wrapText="1"/>
    </xf>
    <xf numFmtId="0" fontId="12" fillId="0" borderId="9" xfId="0" applyFont="1" applyBorder="1" applyAlignment="1">
      <alignment horizontal="left" vertical="top" wrapText="1"/>
    </xf>
    <xf numFmtId="0" fontId="12" fillId="0" borderId="13" xfId="0" applyFont="1" applyBorder="1" applyAlignment="1">
      <alignment horizontal="left" vertical="top" wrapText="1"/>
    </xf>
    <xf numFmtId="0" fontId="12" fillId="0" borderId="0" xfId="0" applyFont="1" applyBorder="1" applyAlignment="1">
      <alignment horizontal="left" vertical="top" wrapText="1"/>
    </xf>
    <xf numFmtId="0" fontId="12" fillId="0" borderId="14" xfId="0" applyFont="1" applyBorder="1" applyAlignment="1">
      <alignment horizontal="left" vertical="top" wrapText="1"/>
    </xf>
    <xf numFmtId="0" fontId="12" fillId="0" borderId="10" xfId="0" applyFont="1" applyBorder="1" applyAlignment="1">
      <alignment horizontal="left" vertical="top" wrapText="1"/>
    </xf>
    <xf numFmtId="0" fontId="12" fillId="0" borderId="11" xfId="0" applyFont="1" applyBorder="1" applyAlignment="1">
      <alignment horizontal="left" vertical="top" wrapText="1"/>
    </xf>
    <xf numFmtId="0" fontId="12" fillId="0" borderId="12" xfId="0" applyFont="1" applyBorder="1" applyAlignment="1">
      <alignment horizontal="left" vertical="top" wrapText="1"/>
    </xf>
    <xf numFmtId="0" fontId="4" fillId="0" borderId="1" xfId="0" applyFont="1" applyFill="1" applyBorder="1" applyAlignment="1" applyProtection="1">
      <alignment horizontal="left" vertical="center"/>
      <protection locked="0"/>
    </xf>
    <xf numFmtId="0" fontId="4" fillId="0" borderId="3" xfId="0" applyFont="1" applyFill="1" applyBorder="1" applyAlignment="1" applyProtection="1">
      <alignment horizontal="left" vertical="center"/>
      <protection locked="0"/>
    </xf>
    <xf numFmtId="0" fontId="4" fillId="0" borderId="28" xfId="0" applyFont="1" applyFill="1" applyBorder="1" applyAlignment="1">
      <alignment horizontal="center" vertical="center"/>
    </xf>
    <xf numFmtId="0" fontId="14" fillId="0" borderId="30" xfId="0" applyFont="1" applyFill="1" applyBorder="1" applyAlignment="1">
      <alignment vertical="center" shrinkToFit="1"/>
    </xf>
    <xf numFmtId="0" fontId="14" fillId="0" borderId="31" xfId="0" applyFont="1" applyFill="1" applyBorder="1" applyAlignment="1">
      <alignment vertical="center" shrinkToFit="1"/>
    </xf>
    <xf numFmtId="0" fontId="14" fillId="0" borderId="32" xfId="0" applyFont="1" applyFill="1" applyBorder="1" applyAlignment="1">
      <alignment vertical="center" shrinkToFit="1"/>
    </xf>
    <xf numFmtId="0" fontId="14" fillId="0" borderId="21" xfId="0" applyFont="1" applyFill="1" applyBorder="1" applyAlignment="1">
      <alignment vertical="center" shrinkToFit="1"/>
    </xf>
    <xf numFmtId="0" fontId="14" fillId="0" borderId="22" xfId="0" applyFont="1" applyFill="1" applyBorder="1" applyAlignment="1">
      <alignment vertical="center" shrinkToFit="1"/>
    </xf>
    <xf numFmtId="0" fontId="14" fillId="0" borderId="23" xfId="0" applyFont="1" applyFill="1" applyBorder="1" applyAlignment="1">
      <alignment vertical="center" shrinkToFit="1"/>
    </xf>
    <xf numFmtId="0" fontId="15" fillId="3" borderId="1" xfId="0" applyFont="1" applyFill="1" applyBorder="1" applyAlignment="1">
      <alignment horizontal="center" vertical="center"/>
    </xf>
    <xf numFmtId="0" fontId="15" fillId="3" borderId="2" xfId="0" applyFont="1" applyFill="1" applyBorder="1" applyAlignment="1">
      <alignment horizontal="center" vertical="center"/>
    </xf>
    <xf numFmtId="0" fontId="16" fillId="0" borderId="7" xfId="0" applyFont="1" applyFill="1" applyBorder="1" applyAlignment="1">
      <alignment horizontal="center" vertical="center"/>
    </xf>
    <xf numFmtId="0" fontId="16" fillId="0" borderId="20" xfId="0" applyFont="1" applyFill="1" applyBorder="1" applyAlignment="1">
      <alignment horizontal="center" vertical="center"/>
    </xf>
    <xf numFmtId="0" fontId="16" fillId="0" borderId="13" xfId="0" applyFont="1" applyFill="1" applyBorder="1" applyAlignment="1">
      <alignment horizontal="center" vertical="center"/>
    </xf>
    <xf numFmtId="0" fontId="16" fillId="0" borderId="29" xfId="0" applyFont="1" applyFill="1" applyBorder="1" applyAlignment="1">
      <alignment horizontal="center" vertical="center"/>
    </xf>
    <xf numFmtId="0" fontId="16" fillId="0" borderId="38" xfId="0" applyFont="1" applyFill="1" applyBorder="1" applyAlignment="1">
      <alignment horizontal="center" vertical="center"/>
    </xf>
    <xf numFmtId="0" fontId="16" fillId="0" borderId="23" xfId="0" applyFont="1" applyFill="1" applyBorder="1" applyAlignment="1">
      <alignment horizontal="center" vertical="center"/>
    </xf>
    <xf numFmtId="0" fontId="4" fillId="0" borderId="26" xfId="0" applyFont="1" applyFill="1" applyBorder="1" applyAlignment="1">
      <alignment horizontal="left" vertical="center"/>
    </xf>
    <xf numFmtId="0" fontId="4" fillId="0" borderId="27" xfId="0" applyFont="1" applyFill="1" applyBorder="1" applyAlignment="1">
      <alignment horizontal="left" vertical="center"/>
    </xf>
    <xf numFmtId="38" fontId="4" fillId="0" borderId="27" xfId="1" applyFont="1" applyFill="1" applyBorder="1" applyAlignment="1">
      <alignment horizontal="right" vertical="center"/>
    </xf>
    <xf numFmtId="0" fontId="5" fillId="3" borderId="16" xfId="0" applyFont="1" applyFill="1" applyBorder="1" applyAlignment="1">
      <alignment horizontal="center" vertical="center"/>
    </xf>
    <xf numFmtId="0" fontId="5" fillId="3" borderId="5" xfId="0" applyFont="1" applyFill="1" applyBorder="1" applyAlignment="1">
      <alignment horizontal="center" vertical="center"/>
    </xf>
    <xf numFmtId="0" fontId="5" fillId="3" borderId="15"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12"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xf numFmtId="0" fontId="9" fillId="3" borderId="7" xfId="0" applyFont="1" applyFill="1" applyBorder="1" applyAlignment="1">
      <alignment horizontal="center" vertical="center"/>
    </xf>
    <xf numFmtId="0" fontId="9" fillId="3" borderId="8" xfId="0" applyFont="1" applyFill="1" applyBorder="1" applyAlignment="1">
      <alignment horizontal="center" vertical="center"/>
    </xf>
    <xf numFmtId="0" fontId="9" fillId="3" borderId="13" xfId="0" applyFont="1" applyFill="1" applyBorder="1" applyAlignment="1">
      <alignment horizontal="center" vertical="center"/>
    </xf>
    <xf numFmtId="0" fontId="9" fillId="3" borderId="0" xfId="0" applyFont="1" applyFill="1" applyBorder="1" applyAlignment="1">
      <alignment horizontal="center" vertical="center"/>
    </xf>
    <xf numFmtId="0" fontId="9" fillId="3" borderId="10" xfId="0" applyFont="1" applyFill="1" applyBorder="1" applyAlignment="1">
      <alignment horizontal="center" vertical="center"/>
    </xf>
    <xf numFmtId="0" fontId="9" fillId="3" borderId="11" xfId="0" applyFont="1" applyFill="1" applyBorder="1" applyAlignment="1">
      <alignment horizontal="center" vertical="center"/>
    </xf>
    <xf numFmtId="0" fontId="4" fillId="0" borderId="64" xfId="0" applyFont="1" applyFill="1" applyBorder="1" applyAlignment="1" applyProtection="1">
      <alignment horizontal="center" vertical="center"/>
      <protection locked="0"/>
    </xf>
    <xf numFmtId="0" fontId="4" fillId="0" borderId="65" xfId="0" applyFont="1" applyFill="1" applyBorder="1" applyAlignment="1" applyProtection="1">
      <alignment horizontal="center" vertical="center"/>
      <protection locked="0"/>
    </xf>
    <xf numFmtId="0" fontId="4" fillId="0" borderId="62" xfId="0" applyFont="1" applyFill="1" applyBorder="1" applyAlignment="1" applyProtection="1">
      <alignment horizontal="center" vertical="center"/>
      <protection locked="0"/>
    </xf>
    <xf numFmtId="0" fontId="4" fillId="0" borderId="63" xfId="0" applyFont="1" applyFill="1" applyBorder="1" applyAlignment="1" applyProtection="1">
      <alignment horizontal="center" vertical="center"/>
      <protection locked="0"/>
    </xf>
    <xf numFmtId="0" fontId="4" fillId="0" borderId="18" xfId="0" applyFont="1" applyFill="1" applyBorder="1" applyAlignment="1">
      <alignment horizontal="center" vertical="center"/>
    </xf>
    <xf numFmtId="0" fontId="4" fillId="0" borderId="36" xfId="0" applyFont="1" applyFill="1" applyBorder="1" applyAlignment="1">
      <alignment horizontal="center" vertical="center"/>
    </xf>
    <xf numFmtId="3" fontId="4" fillId="0" borderId="59" xfId="0" applyNumberFormat="1" applyFont="1" applyFill="1" applyBorder="1" applyAlignment="1" applyProtection="1">
      <alignment horizontal="right" vertical="center"/>
      <protection locked="0"/>
    </xf>
    <xf numFmtId="3" fontId="4" fillId="0" borderId="56" xfId="0" applyNumberFormat="1" applyFont="1" applyFill="1" applyBorder="1" applyAlignment="1" applyProtection="1">
      <alignment horizontal="right" vertical="center"/>
      <protection locked="0"/>
    </xf>
    <xf numFmtId="0" fontId="4" fillId="0" borderId="60" xfId="0" applyFont="1" applyFill="1" applyBorder="1" applyAlignment="1">
      <alignment horizontal="center" vertical="center"/>
    </xf>
    <xf numFmtId="0" fontId="4" fillId="0" borderId="57" xfId="0" applyFont="1" applyFill="1" applyBorder="1" applyAlignment="1">
      <alignment horizontal="center" vertical="center"/>
    </xf>
    <xf numFmtId="0" fontId="4" fillId="0" borderId="68" xfId="0" applyFont="1" applyFill="1" applyBorder="1" applyAlignment="1">
      <alignment horizontal="center" vertical="center"/>
    </xf>
    <xf numFmtId="0" fontId="4" fillId="0" borderId="66" xfId="0" applyFont="1" applyFill="1" applyBorder="1" applyAlignment="1">
      <alignment horizontal="center" vertical="center"/>
    </xf>
    <xf numFmtId="0" fontId="4" fillId="0" borderId="18" xfId="0" applyFont="1" applyFill="1" applyBorder="1" applyAlignment="1">
      <alignment horizontal="center" vertical="center" wrapText="1"/>
    </xf>
    <xf numFmtId="0" fontId="4" fillId="0" borderId="36" xfId="0" applyFont="1" applyFill="1" applyBorder="1" applyAlignment="1">
      <alignment horizontal="center" vertical="center" wrapText="1"/>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20" xfId="0" applyFont="1" applyFill="1" applyBorder="1" applyAlignment="1">
      <alignment horizontal="center" vertical="center"/>
    </xf>
    <xf numFmtId="0" fontId="17" fillId="0" borderId="10" xfId="0" applyFont="1" applyFill="1" applyBorder="1" applyAlignment="1">
      <alignment horizontal="center" vertical="center"/>
    </xf>
    <xf numFmtId="0" fontId="17" fillId="0" borderId="11" xfId="0" applyFont="1" applyFill="1" applyBorder="1" applyAlignment="1">
      <alignment horizontal="center" vertical="center"/>
    </xf>
    <xf numFmtId="0" fontId="17" fillId="0" borderId="106" xfId="0" applyFont="1" applyFill="1" applyBorder="1" applyAlignment="1">
      <alignment horizontal="center" vertical="center"/>
    </xf>
    <xf numFmtId="0" fontId="4" fillId="0" borderId="46" xfId="0" applyFont="1" applyFill="1" applyBorder="1" applyAlignment="1">
      <alignment horizontal="center" vertical="center"/>
    </xf>
    <xf numFmtId="0" fontId="4" fillId="0" borderId="67" xfId="0" applyFont="1" applyFill="1" applyBorder="1" applyAlignment="1">
      <alignment horizontal="center" vertical="center"/>
    </xf>
    <xf numFmtId="0" fontId="4" fillId="0" borderId="75" xfId="0" applyFont="1" applyFill="1" applyBorder="1" applyAlignment="1">
      <alignment horizontal="center" vertical="center"/>
    </xf>
    <xf numFmtId="0" fontId="4" fillId="0" borderId="76" xfId="0" applyFont="1" applyFill="1" applyBorder="1" applyAlignment="1">
      <alignment horizontal="center" vertical="center"/>
    </xf>
    <xf numFmtId="0" fontId="4" fillId="0" borderId="40" xfId="0" applyFont="1" applyFill="1" applyBorder="1" applyAlignment="1">
      <alignment horizontal="center" vertical="center"/>
    </xf>
    <xf numFmtId="0" fontId="4" fillId="0" borderId="39" xfId="0" applyFont="1" applyFill="1" applyBorder="1" applyAlignment="1">
      <alignment horizontal="center" vertical="center"/>
    </xf>
    <xf numFmtId="0" fontId="4" fillId="0" borderId="77" xfId="0" applyFont="1" applyFill="1" applyBorder="1" applyAlignment="1">
      <alignment horizontal="center" vertical="center"/>
    </xf>
    <xf numFmtId="0" fontId="4" fillId="0" borderId="78"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4" fillId="0" borderId="35" xfId="0" applyFont="1" applyFill="1" applyBorder="1" applyAlignment="1">
      <alignment horizontal="left" vertical="center"/>
    </xf>
    <xf numFmtId="0" fontId="4" fillId="0" borderId="36" xfId="0" applyFont="1" applyFill="1" applyBorder="1" applyAlignment="1">
      <alignment horizontal="left" vertical="center"/>
    </xf>
    <xf numFmtId="38" fontId="4" fillId="0" borderId="36" xfId="1" applyFont="1" applyFill="1" applyBorder="1" applyAlignment="1">
      <alignment horizontal="right" vertical="center"/>
    </xf>
    <xf numFmtId="0" fontId="4" fillId="0" borderId="47" xfId="0" applyFont="1" applyFill="1" applyBorder="1" applyAlignment="1">
      <alignment horizontal="left" vertical="center"/>
    </xf>
    <xf numFmtId="0" fontId="4" fillId="0" borderId="50" xfId="0" applyFont="1" applyFill="1" applyBorder="1" applyAlignment="1">
      <alignment horizontal="left" vertical="center"/>
    </xf>
    <xf numFmtId="0" fontId="4" fillId="0" borderId="51" xfId="0" applyFont="1" applyFill="1" applyBorder="1" applyAlignment="1">
      <alignment horizontal="left" vertical="center"/>
    </xf>
    <xf numFmtId="38" fontId="4" fillId="0" borderId="51" xfId="1" applyFont="1" applyFill="1" applyBorder="1" applyAlignment="1">
      <alignment horizontal="right" vertical="center"/>
    </xf>
    <xf numFmtId="0" fontId="4" fillId="0" borderId="48" xfId="0" applyFont="1" applyFill="1" applyBorder="1" applyAlignment="1">
      <alignment horizontal="center" vertical="center"/>
    </xf>
    <xf numFmtId="0" fontId="4" fillId="0" borderId="52" xfId="0" applyFont="1" applyFill="1" applyBorder="1" applyAlignment="1">
      <alignment horizontal="center" vertical="center"/>
    </xf>
    <xf numFmtId="0" fontId="16" fillId="0" borderId="53" xfId="0" applyFont="1" applyFill="1" applyBorder="1" applyAlignment="1">
      <alignment horizontal="right" vertical="center"/>
    </xf>
    <xf numFmtId="0" fontId="16" fillId="0" borderId="54" xfId="0" applyFont="1" applyFill="1" applyBorder="1" applyAlignment="1">
      <alignment horizontal="right" vertical="center"/>
    </xf>
    <xf numFmtId="0" fontId="16" fillId="0" borderId="55" xfId="0" applyFont="1" applyFill="1" applyBorder="1" applyAlignment="1">
      <alignment horizontal="right" vertical="center"/>
    </xf>
    <xf numFmtId="0" fontId="21" fillId="0" borderId="8" xfId="0" applyFont="1" applyFill="1" applyBorder="1" applyAlignment="1">
      <alignment horizontal="left" vertical="center"/>
    </xf>
    <xf numFmtId="0" fontId="21" fillId="0" borderId="11" xfId="0" applyFont="1" applyFill="1" applyBorder="1" applyAlignment="1">
      <alignment horizontal="left" vertical="center"/>
    </xf>
    <xf numFmtId="0" fontId="4" fillId="0" borderId="7" xfId="0" applyFont="1" applyFill="1" applyBorder="1" applyAlignment="1">
      <alignment horizontal="left" vertical="center"/>
    </xf>
    <xf numFmtId="0" fontId="4" fillId="0" borderId="8" xfId="0" applyFont="1" applyFill="1" applyBorder="1" applyAlignment="1">
      <alignment horizontal="left" vertical="center"/>
    </xf>
    <xf numFmtId="0" fontId="4" fillId="0" borderId="39" xfId="0" applyFont="1" applyFill="1" applyBorder="1" applyAlignment="1">
      <alignment horizontal="left" vertical="center"/>
    </xf>
    <xf numFmtId="0" fontId="4" fillId="0" borderId="42" xfId="0" applyFont="1" applyFill="1" applyBorder="1" applyAlignment="1">
      <alignment horizontal="left" vertical="center"/>
    </xf>
    <xf numFmtId="0" fontId="4" fillId="0" borderId="43" xfId="0" applyFont="1" applyFill="1" applyBorder="1" applyAlignment="1">
      <alignment horizontal="left" vertical="center"/>
    </xf>
    <xf numFmtId="0" fontId="4" fillId="0" borderId="44" xfId="0" applyFont="1" applyFill="1" applyBorder="1" applyAlignment="1">
      <alignment horizontal="left" vertical="center"/>
    </xf>
    <xf numFmtId="38" fontId="4" fillId="0" borderId="40" xfId="1" applyFont="1" applyFill="1" applyBorder="1" applyAlignment="1">
      <alignment horizontal="right" vertical="center"/>
    </xf>
    <xf numFmtId="38" fontId="4" fillId="0" borderId="8" xfId="1" applyFont="1" applyFill="1" applyBorder="1" applyAlignment="1">
      <alignment horizontal="right" vertical="center"/>
    </xf>
    <xf numFmtId="38" fontId="4" fillId="0" borderId="39" xfId="1" applyFont="1" applyFill="1" applyBorder="1" applyAlignment="1">
      <alignment horizontal="right" vertical="center"/>
    </xf>
    <xf numFmtId="38" fontId="4" fillId="0" borderId="45" xfId="1" applyFont="1" applyFill="1" applyBorder="1" applyAlignment="1">
      <alignment horizontal="right" vertical="center"/>
    </xf>
    <xf numFmtId="38" fontId="4" fillId="0" borderId="43" xfId="1" applyFont="1" applyFill="1" applyBorder="1" applyAlignment="1">
      <alignment horizontal="right" vertical="center"/>
    </xf>
    <xf numFmtId="38" fontId="4" fillId="0" borderId="44" xfId="1" applyFont="1" applyFill="1" applyBorder="1" applyAlignment="1">
      <alignment horizontal="right" vertical="center"/>
    </xf>
    <xf numFmtId="0" fontId="4" fillId="0" borderId="41" xfId="0" applyFont="1" applyFill="1" applyBorder="1" applyAlignment="1">
      <alignment horizontal="center" vertical="center"/>
    </xf>
    <xf numFmtId="0" fontId="14" fillId="0" borderId="30" xfId="0" applyFont="1" applyFill="1" applyBorder="1" applyAlignment="1">
      <alignment horizontal="left" vertical="center" shrinkToFit="1"/>
    </xf>
    <xf numFmtId="0" fontId="14" fillId="0" borderId="31" xfId="0" applyFont="1" applyFill="1" applyBorder="1" applyAlignment="1">
      <alignment horizontal="left" vertical="center" shrinkToFit="1"/>
    </xf>
    <xf numFmtId="0" fontId="14" fillId="0" borderId="32" xfId="0" applyFont="1" applyFill="1" applyBorder="1" applyAlignment="1">
      <alignment horizontal="left" vertical="center" shrinkToFit="1"/>
    </xf>
    <xf numFmtId="0" fontId="14" fillId="0" borderId="107" xfId="0" applyFont="1" applyFill="1" applyBorder="1" applyAlignment="1">
      <alignment horizontal="center" vertical="center" shrinkToFit="1"/>
    </xf>
    <xf numFmtId="0" fontId="14" fillId="0" borderId="108" xfId="0" applyFont="1" applyFill="1" applyBorder="1" applyAlignment="1">
      <alignment horizontal="center" vertical="center" shrinkToFit="1"/>
    </xf>
    <xf numFmtId="0" fontId="14" fillId="0" borderId="109" xfId="0" applyFont="1" applyFill="1" applyBorder="1" applyAlignment="1">
      <alignment horizontal="center" vertical="center" shrinkToFit="1"/>
    </xf>
    <xf numFmtId="0" fontId="14" fillId="0" borderId="110" xfId="0" applyFont="1" applyFill="1" applyBorder="1" applyAlignment="1">
      <alignment horizontal="center" vertical="center" shrinkToFit="1"/>
    </xf>
    <xf numFmtId="0" fontId="14" fillId="0" borderId="111" xfId="0" applyFont="1" applyFill="1" applyBorder="1" applyAlignment="1">
      <alignment horizontal="center" vertical="center" shrinkToFit="1"/>
    </xf>
    <xf numFmtId="0" fontId="14" fillId="0" borderId="112" xfId="0" applyFont="1" applyFill="1" applyBorder="1" applyAlignment="1">
      <alignment horizontal="center" vertical="center" shrinkToFit="1"/>
    </xf>
    <xf numFmtId="0" fontId="7" fillId="3" borderId="73" xfId="0" applyFont="1" applyFill="1" applyBorder="1" applyAlignment="1">
      <alignment horizontal="center" vertical="center" wrapText="1"/>
    </xf>
    <xf numFmtId="0" fontId="7" fillId="3" borderId="74" xfId="0" applyFont="1" applyFill="1" applyBorder="1" applyAlignment="1">
      <alignment horizontal="center" vertical="center" wrapText="1"/>
    </xf>
    <xf numFmtId="0" fontId="4" fillId="0" borderId="17" xfId="0" applyFont="1" applyFill="1" applyBorder="1" applyAlignment="1">
      <alignment horizontal="left" vertical="center"/>
    </xf>
    <xf numFmtId="0" fontId="4" fillId="0" borderId="18" xfId="0" applyFont="1" applyFill="1" applyBorder="1" applyAlignment="1">
      <alignment horizontal="left" vertical="center"/>
    </xf>
    <xf numFmtId="0" fontId="4" fillId="0" borderId="37" xfId="0" applyFont="1" applyFill="1" applyBorder="1" applyAlignment="1">
      <alignment horizontal="center" vertical="center"/>
    </xf>
    <xf numFmtId="38" fontId="4" fillId="0" borderId="18" xfId="1" applyFont="1" applyFill="1" applyBorder="1" applyAlignment="1">
      <alignment horizontal="right" vertical="center"/>
    </xf>
    <xf numFmtId="0" fontId="4" fillId="0" borderId="19" xfId="0" applyFont="1" applyFill="1" applyBorder="1" applyAlignment="1">
      <alignment horizontal="center" vertical="center"/>
    </xf>
    <xf numFmtId="0" fontId="6" fillId="0" borderId="73" xfId="0" applyNumberFormat="1" applyFont="1" applyFill="1" applyBorder="1" applyAlignment="1" applyProtection="1">
      <alignment horizontal="center" vertical="center"/>
      <protection locked="0"/>
    </xf>
    <xf numFmtId="0" fontId="6" fillId="0" borderId="74" xfId="0" applyNumberFormat="1" applyFont="1" applyFill="1" applyBorder="1" applyAlignment="1" applyProtection="1">
      <alignment horizontal="center" vertical="center"/>
      <protection locked="0"/>
    </xf>
    <xf numFmtId="0" fontId="9" fillId="3" borderId="99" xfId="0" applyFont="1" applyFill="1" applyBorder="1" applyAlignment="1">
      <alignment horizontal="center" vertical="center"/>
    </xf>
    <xf numFmtId="0" fontId="9" fillId="3" borderId="9" xfId="0" applyFont="1" applyFill="1" applyBorder="1" applyAlignment="1">
      <alignment horizontal="center" vertical="center"/>
    </xf>
    <xf numFmtId="0" fontId="9" fillId="3" borderId="100" xfId="0" applyFont="1" applyFill="1" applyBorder="1" applyAlignment="1">
      <alignment horizontal="center" vertical="center"/>
    </xf>
    <xf numFmtId="0" fontId="9" fillId="3" borderId="14" xfId="0" applyFont="1" applyFill="1" applyBorder="1" applyAlignment="1">
      <alignment horizontal="center" vertical="center"/>
    </xf>
    <xf numFmtId="0" fontId="9" fillId="3" borderId="98" xfId="0" applyFont="1" applyFill="1" applyBorder="1" applyAlignment="1">
      <alignment horizontal="center" vertical="center"/>
    </xf>
    <xf numFmtId="0" fontId="9" fillId="3" borderId="12" xfId="0" applyFont="1" applyFill="1" applyBorder="1" applyAlignment="1">
      <alignment horizontal="center" vertical="center"/>
    </xf>
    <xf numFmtId="0" fontId="8" fillId="0" borderId="73" xfId="0" applyNumberFormat="1" applyFont="1" applyFill="1" applyBorder="1" applyAlignment="1" applyProtection="1">
      <alignment horizontal="center" vertical="center"/>
      <protection locked="0"/>
    </xf>
    <xf numFmtId="0" fontId="8" fillId="0" borderId="74" xfId="0" applyNumberFormat="1" applyFont="1" applyFill="1" applyBorder="1" applyAlignment="1" applyProtection="1">
      <alignment horizontal="center" vertical="center"/>
      <protection locked="0"/>
    </xf>
    <xf numFmtId="0" fontId="2" fillId="2" borderId="4" xfId="0" applyNumberFormat="1" applyFont="1" applyFill="1" applyBorder="1" applyAlignment="1" applyProtection="1">
      <alignment horizontal="center" vertical="center"/>
      <protection locked="0"/>
    </xf>
    <xf numFmtId="0" fontId="2" fillId="2" borderId="5" xfId="0" applyNumberFormat="1" applyFont="1" applyFill="1" applyBorder="1" applyAlignment="1" applyProtection="1">
      <alignment horizontal="center" vertical="center"/>
      <protection locked="0"/>
    </xf>
    <xf numFmtId="0" fontId="2" fillId="2" borderId="6" xfId="0" applyNumberFormat="1" applyFont="1" applyFill="1" applyBorder="1" applyAlignment="1" applyProtection="1">
      <alignment horizontal="center" vertical="center"/>
      <protection locked="0"/>
    </xf>
    <xf numFmtId="183" fontId="4" fillId="0" borderId="0" xfId="0" applyNumberFormat="1" applyFont="1" applyFill="1" applyAlignment="1">
      <alignment horizontal="center" vertical="center"/>
    </xf>
  </cellXfs>
  <cellStyles count="2">
    <cellStyle name="桁区切り" xfId="1" builtinId="6"/>
    <cellStyle name="標準" xfId="0" builtinId="0"/>
  </cellStyles>
  <dxfs count="1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138545</xdr:colOff>
      <xdr:row>23</xdr:row>
      <xdr:rowOff>0</xdr:rowOff>
    </xdr:from>
    <xdr:to>
      <xdr:col>5</xdr:col>
      <xdr:colOff>866</xdr:colOff>
      <xdr:row>26</xdr:row>
      <xdr:rowOff>0</xdr:rowOff>
    </xdr:to>
    <xdr:sp macro="" textlink="">
      <xdr:nvSpPr>
        <xdr:cNvPr id="2" name="左中かっこ 1">
          <a:extLst>
            <a:ext uri="{FF2B5EF4-FFF2-40B4-BE49-F238E27FC236}">
              <a16:creationId xmlns:a16="http://schemas.microsoft.com/office/drawing/2014/main" id="{00000000-0008-0000-0000-000002000000}"/>
            </a:ext>
          </a:extLst>
        </xdr:cNvPr>
        <xdr:cNvSpPr/>
      </xdr:nvSpPr>
      <xdr:spPr>
        <a:xfrm>
          <a:off x="6257636" y="10587182"/>
          <a:ext cx="601230" cy="2286000"/>
        </a:xfrm>
        <a:prstGeom prst="leftBrace">
          <a:avLst>
            <a:gd name="adj1" fmla="val 39566"/>
            <a:gd name="adj2" fmla="val 5074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A2:L86"/>
  <sheetViews>
    <sheetView showGridLines="0" view="pageBreakPreview" topLeftCell="A7" zoomScale="70" zoomScaleNormal="55" zoomScaleSheetLayoutView="70" workbookViewId="0">
      <selection activeCell="C10" sqref="C10:H10"/>
    </sheetView>
  </sheetViews>
  <sheetFormatPr defaultColWidth="10.08984375" defaultRowHeight="16.5" x14ac:dyDescent="0.2"/>
  <cols>
    <col min="1" max="1" width="5.6328125" style="1" customWidth="1"/>
    <col min="2" max="2" width="30.6328125" style="1" customWidth="1"/>
    <col min="3" max="4" width="20.6328125" style="1" customWidth="1"/>
    <col min="5" max="5" width="10.6328125" style="1" customWidth="1"/>
    <col min="6" max="6" width="30.6328125" style="1" customWidth="1"/>
    <col min="7" max="8" width="20.6328125" style="1" customWidth="1"/>
    <col min="9" max="9" width="6.6328125" style="1" customWidth="1"/>
    <col min="10" max="10" width="11.6328125" style="1" customWidth="1"/>
    <col min="11" max="11" width="8.90625" style="1" bestFit="1" customWidth="1"/>
    <col min="12" max="16384" width="10.08984375" style="1"/>
  </cols>
  <sheetData>
    <row r="2" spans="1:11" ht="29.9" customHeight="1" x14ac:dyDescent="0.2">
      <c r="A2" s="162" t="s">
        <v>62</v>
      </c>
      <c r="B2" s="162"/>
      <c r="C2" s="162"/>
      <c r="D2" s="162"/>
      <c r="E2" s="162"/>
      <c r="F2" s="162"/>
      <c r="G2" s="162"/>
      <c r="H2" s="162"/>
      <c r="I2" s="162"/>
    </row>
    <row r="3" spans="1:11" ht="91" customHeight="1" x14ac:dyDescent="0.2">
      <c r="A3" s="163" t="s">
        <v>38</v>
      </c>
      <c r="B3" s="163"/>
      <c r="C3" s="163"/>
      <c r="D3" s="163"/>
      <c r="E3" s="163"/>
      <c r="F3" s="163"/>
      <c r="G3" s="163"/>
      <c r="H3" s="163"/>
      <c r="I3" s="163"/>
    </row>
    <row r="4" spans="1:11" ht="20.5" customHeight="1" x14ac:dyDescent="0.2">
      <c r="A4" s="75"/>
      <c r="B4" s="75"/>
      <c r="C4" s="75"/>
      <c r="D4" s="75"/>
      <c r="E4" s="75"/>
      <c r="F4" s="75"/>
      <c r="G4" s="75"/>
      <c r="H4" s="75"/>
      <c r="I4" s="75"/>
    </row>
    <row r="5" spans="1:11" ht="51.65" customHeight="1" x14ac:dyDescent="0.2">
      <c r="B5" s="164" t="s">
        <v>63</v>
      </c>
      <c r="C5" s="164"/>
      <c r="D5" s="164"/>
      <c r="E5" s="164"/>
      <c r="F5" s="164"/>
      <c r="G5" s="164"/>
      <c r="H5" s="164"/>
    </row>
    <row r="6" spans="1:11" ht="25" customHeight="1" x14ac:dyDescent="0.2">
      <c r="B6" s="76"/>
      <c r="C6" s="77"/>
      <c r="D6" s="77"/>
      <c r="E6" s="78"/>
      <c r="F6" s="78"/>
      <c r="G6" s="79"/>
      <c r="H6" s="80"/>
    </row>
    <row r="7" spans="1:11" ht="58" customHeight="1" thickBot="1" x14ac:dyDescent="0.25">
      <c r="B7" s="119" t="s">
        <v>51</v>
      </c>
      <c r="C7" s="2"/>
      <c r="D7" s="2"/>
      <c r="E7" s="2"/>
      <c r="F7" s="2"/>
      <c r="G7" s="2"/>
      <c r="H7" s="2"/>
    </row>
    <row r="8" spans="1:11" ht="40" customHeight="1" x14ac:dyDescent="0.2">
      <c r="B8" s="120" t="s">
        <v>0</v>
      </c>
      <c r="C8" s="165"/>
      <c r="D8" s="166"/>
      <c r="E8" s="166"/>
      <c r="F8" s="166"/>
      <c r="G8" s="166"/>
      <c r="H8" s="167"/>
    </row>
    <row r="9" spans="1:11" ht="40" customHeight="1" x14ac:dyDescent="0.2">
      <c r="B9" s="123" t="s">
        <v>52</v>
      </c>
      <c r="C9" s="168"/>
      <c r="D9" s="169"/>
      <c r="E9" s="169"/>
      <c r="F9" s="169"/>
      <c r="G9" s="169"/>
      <c r="H9" s="170"/>
    </row>
    <row r="10" spans="1:11" ht="40" customHeight="1" x14ac:dyDescent="0.2">
      <c r="B10" s="121" t="s">
        <v>89</v>
      </c>
      <c r="C10" s="130" t="s">
        <v>92</v>
      </c>
      <c r="D10" s="131"/>
      <c r="E10" s="131"/>
      <c r="F10" s="131"/>
      <c r="G10" s="131"/>
      <c r="H10" s="132"/>
      <c r="K10" s="129"/>
    </row>
    <row r="11" spans="1:11" ht="40" customHeight="1" thickBot="1" x14ac:dyDescent="0.25">
      <c r="B11" s="121" t="s">
        <v>53</v>
      </c>
      <c r="C11" s="137" t="s">
        <v>71</v>
      </c>
      <c r="D11" s="138"/>
      <c r="E11" s="138"/>
      <c r="F11" s="138"/>
      <c r="G11" s="138"/>
      <c r="H11" s="139"/>
    </row>
    <row r="12" spans="1:11" ht="40" customHeight="1" x14ac:dyDescent="0.2">
      <c r="B12" s="128" t="s">
        <v>60</v>
      </c>
      <c r="C12" s="147"/>
      <c r="D12" s="148"/>
      <c r="E12" s="133" t="s">
        <v>54</v>
      </c>
      <c r="F12" s="134"/>
      <c r="G12" s="135"/>
      <c r="H12" s="136"/>
    </row>
    <row r="13" spans="1:11" ht="40" customHeight="1" thickBot="1" x14ac:dyDescent="0.25">
      <c r="B13" s="122" t="s">
        <v>1</v>
      </c>
      <c r="C13" s="141" t="s">
        <v>91</v>
      </c>
      <c r="D13" s="142"/>
      <c r="E13" s="143" t="s">
        <v>55</v>
      </c>
      <c r="F13" s="144"/>
      <c r="G13" s="145">
        <f>_xlfn.IFS(C10="②酒類業振興支援事業費補助金新市場開拓支援枠",5000000,C10="①酒類業振興支援事業費補助金海外展開支援枠",(IF(OR(C12="",C12=0,C12=1,C12=2),10000000,IF(C12=3,12000000,IF(C12=4,13000000,IF(C12=5,14000000,IF(C12&gt;=6,15000000)))))))</f>
        <v>10000000</v>
      </c>
      <c r="H13" s="146"/>
    </row>
    <row r="14" spans="1:11" ht="60" customHeight="1" x14ac:dyDescent="0.2">
      <c r="B14" s="149" t="s">
        <v>61</v>
      </c>
      <c r="C14" s="149"/>
      <c r="D14" s="149"/>
      <c r="E14" s="149"/>
      <c r="F14" s="149"/>
      <c r="G14" s="149"/>
      <c r="H14" s="149"/>
    </row>
    <row r="15" spans="1:11" ht="40" customHeight="1" thickBot="1" x14ac:dyDescent="0.25">
      <c r="B15" s="81" t="s">
        <v>56</v>
      </c>
      <c r="C15" s="81"/>
    </row>
    <row r="16" spans="1:11" ht="45" customHeight="1" x14ac:dyDescent="0.2">
      <c r="B16" s="82" t="s">
        <v>6</v>
      </c>
      <c r="C16" s="157" t="s">
        <v>39</v>
      </c>
      <c r="D16" s="158"/>
      <c r="E16" s="159" t="s">
        <v>40</v>
      </c>
      <c r="F16" s="160"/>
      <c r="G16" s="159" t="s">
        <v>41</v>
      </c>
      <c r="H16" s="161"/>
    </row>
    <row r="17" spans="2:12" ht="40" customHeight="1" thickBot="1" x14ac:dyDescent="0.25">
      <c r="B17" s="106" t="s">
        <v>42</v>
      </c>
      <c r="C17" s="152">
        <f>'経費一覧表（別紙４）'!I25</f>
        <v>0</v>
      </c>
      <c r="D17" s="153"/>
      <c r="E17" s="154">
        <f>'経費一覧表（別紙４）'!I27</f>
        <v>0</v>
      </c>
      <c r="F17" s="153"/>
      <c r="G17" s="155">
        <f>IF('経費一覧表（別紙４）'!I31&lt;='経費一覧表（別紙４）'!S3,'経費一覧表（別紙４）'!I31,'経費一覧表（別紙４）'!S3)</f>
        <v>0</v>
      </c>
      <c r="H17" s="156"/>
      <c r="J17" s="83" t="str">
        <f>IF(OR(G17&gt;G13,G17&gt;E17*1/2),"入力値が「補助対象経費の1/2又は補助金額上限を上回っています。入力を見直してください。","")</f>
        <v/>
      </c>
      <c r="L17" s="83"/>
    </row>
    <row r="18" spans="2:12" ht="7.5" customHeight="1" x14ac:dyDescent="0.2">
      <c r="B18" s="85"/>
      <c r="C18" s="86"/>
      <c r="D18" s="86"/>
      <c r="E18" s="86"/>
      <c r="F18" s="86"/>
      <c r="G18" s="87"/>
      <c r="H18" s="87"/>
      <c r="J18" s="84"/>
    </row>
    <row r="19" spans="2:12" ht="15" customHeight="1" x14ac:dyDescent="0.2">
      <c r="B19" s="140" t="s">
        <v>64</v>
      </c>
      <c r="C19" s="140"/>
      <c r="D19" s="140"/>
      <c r="E19" s="140"/>
      <c r="F19" s="140"/>
      <c r="G19" s="140"/>
      <c r="H19" s="140"/>
    </row>
    <row r="20" spans="2:12" ht="45" customHeight="1" x14ac:dyDescent="0.2">
      <c r="B20" s="140"/>
      <c r="C20" s="140"/>
      <c r="D20" s="140"/>
      <c r="E20" s="140"/>
      <c r="F20" s="140"/>
      <c r="G20" s="140"/>
      <c r="H20" s="140"/>
      <c r="I20" s="88"/>
    </row>
    <row r="21" spans="2:12" ht="25.5" x14ac:dyDescent="0.2">
      <c r="B21" s="89" t="s">
        <v>57</v>
      </c>
      <c r="I21" s="88"/>
    </row>
    <row r="22" spans="2:12" ht="35.5" customHeight="1" thickBot="1" x14ac:dyDescent="0.25">
      <c r="B22" s="90" t="s">
        <v>43</v>
      </c>
      <c r="F22" s="91"/>
      <c r="I22" s="88"/>
    </row>
    <row r="23" spans="2:12" ht="45" customHeight="1" x14ac:dyDescent="0.2">
      <c r="B23" s="92" t="s">
        <v>4</v>
      </c>
      <c r="C23" s="93" t="s">
        <v>44</v>
      </c>
      <c r="D23" s="94" t="s">
        <v>45</v>
      </c>
      <c r="E23" s="29"/>
      <c r="F23" s="92" t="s">
        <v>4</v>
      </c>
      <c r="G23" s="93" t="s">
        <v>44</v>
      </c>
      <c r="H23" s="94" t="s">
        <v>45</v>
      </c>
      <c r="I23" s="95"/>
    </row>
    <row r="24" spans="2:12" ht="60" customHeight="1" x14ac:dyDescent="0.2">
      <c r="B24" s="96" t="s">
        <v>46</v>
      </c>
      <c r="C24" s="111"/>
      <c r="D24" s="97"/>
      <c r="F24" s="96" t="s">
        <v>46</v>
      </c>
      <c r="G24" s="115"/>
      <c r="H24" s="98"/>
      <c r="I24" s="11"/>
    </row>
    <row r="25" spans="2:12" ht="60" customHeight="1" x14ac:dyDescent="0.2">
      <c r="B25" s="99" t="s">
        <v>47</v>
      </c>
      <c r="C25" s="108">
        <f>G17</f>
        <v>0</v>
      </c>
      <c r="D25" s="100"/>
      <c r="F25" s="96" t="s">
        <v>48</v>
      </c>
      <c r="G25" s="115"/>
      <c r="H25" s="118"/>
      <c r="I25" s="11"/>
    </row>
    <row r="26" spans="2:12" ht="60" customHeight="1" thickBot="1" x14ac:dyDescent="0.25">
      <c r="B26" s="96" t="s">
        <v>48</v>
      </c>
      <c r="C26" s="111"/>
      <c r="D26" s="114"/>
      <c r="F26" s="101" t="s">
        <v>49</v>
      </c>
      <c r="G26" s="116"/>
      <c r="H26" s="117"/>
      <c r="I26" s="11"/>
    </row>
    <row r="27" spans="2:12" ht="60" customHeight="1" thickTop="1" thickBot="1" x14ac:dyDescent="0.25">
      <c r="B27" s="101" t="s">
        <v>49</v>
      </c>
      <c r="C27" s="112"/>
      <c r="D27" s="113"/>
      <c r="F27" s="102" t="s">
        <v>50</v>
      </c>
      <c r="G27" s="110">
        <f>SUM(G24:G26)</f>
        <v>0</v>
      </c>
      <c r="H27" s="103"/>
      <c r="I27" s="11"/>
      <c r="J27" s="83" t="str">
        <f>IF(G27=C25,"","補助金交付申請額と合計額が一致しません。入力内容を見直してください。")</f>
        <v/>
      </c>
    </row>
    <row r="28" spans="2:12" ht="60" customHeight="1" thickTop="1" thickBot="1" x14ac:dyDescent="0.25">
      <c r="B28" s="102" t="s">
        <v>50</v>
      </c>
      <c r="C28" s="109">
        <f>SUM(C24:C27)</f>
        <v>0</v>
      </c>
      <c r="D28" s="104"/>
      <c r="E28" s="150" t="str">
        <f>IF(C17=C28,"","「２　経費配分内訳」の合計額と一致しません。入力内容を見直してください。")</f>
        <v/>
      </c>
      <c r="F28" s="151"/>
      <c r="G28" s="151"/>
      <c r="H28" s="151"/>
      <c r="I28" s="11"/>
      <c r="J28" s="83"/>
    </row>
    <row r="29" spans="2:12" ht="33.65" customHeight="1" x14ac:dyDescent="0.2">
      <c r="B29" s="105"/>
      <c r="C29" s="22"/>
      <c r="D29" s="22"/>
      <c r="E29" s="22"/>
      <c r="F29" s="22"/>
      <c r="G29" s="22"/>
      <c r="H29" s="22"/>
    </row>
    <row r="30" spans="2:12" ht="10" customHeight="1" x14ac:dyDescent="0.2"/>
    <row r="31" spans="2:12" ht="45" customHeight="1" x14ac:dyDescent="0.2"/>
    <row r="32" spans="2:12" ht="45" customHeight="1" x14ac:dyDescent="0.2"/>
    <row r="33" ht="45" customHeight="1" x14ac:dyDescent="0.2"/>
    <row r="34" ht="45" customHeight="1" x14ac:dyDescent="0.2"/>
    <row r="35" ht="17.25" customHeight="1" x14ac:dyDescent="0.2"/>
    <row r="36" ht="17.25" customHeight="1" x14ac:dyDescent="0.2"/>
    <row r="37" ht="17.25" customHeight="1" x14ac:dyDescent="0.2"/>
    <row r="38" ht="17.25" customHeight="1" x14ac:dyDescent="0.2"/>
    <row r="46" ht="9" customHeight="1" x14ac:dyDescent="0.2"/>
    <row r="52" spans="2:8" ht="14.5" customHeight="1" x14ac:dyDescent="0.2"/>
    <row r="53" spans="2:8" ht="124.5" customHeight="1" x14ac:dyDescent="0.2"/>
    <row r="54" spans="2:8" ht="14.5" customHeight="1" x14ac:dyDescent="0.2"/>
    <row r="55" spans="2:8" ht="8.15" customHeight="1" x14ac:dyDescent="0.2"/>
    <row r="62" spans="2:8" ht="16.5" customHeight="1" x14ac:dyDescent="0.2"/>
    <row r="63" spans="2:8" ht="16.5" customHeight="1" x14ac:dyDescent="0.2"/>
    <row r="64" spans="2:8" ht="16.5" customHeight="1" x14ac:dyDescent="0.2">
      <c r="B64" s="3"/>
      <c r="C64" s="3"/>
      <c r="D64" s="3"/>
      <c r="E64" s="3"/>
      <c r="F64" s="3"/>
      <c r="G64" s="3"/>
      <c r="H64" s="3"/>
    </row>
    <row r="65" spans="2:8" ht="16.5" customHeight="1" x14ac:dyDescent="0.2">
      <c r="B65" s="3"/>
      <c r="C65" s="3"/>
      <c r="D65" s="3"/>
      <c r="E65" s="3"/>
      <c r="F65" s="3"/>
      <c r="G65" s="3"/>
      <c r="H65" s="3"/>
    </row>
    <row r="66" spans="2:8" ht="16.5" customHeight="1" x14ac:dyDescent="0.2">
      <c r="B66" s="3"/>
      <c r="C66" s="3"/>
      <c r="D66" s="3"/>
      <c r="E66" s="3"/>
      <c r="F66" s="3"/>
      <c r="G66" s="3"/>
      <c r="H66" s="3"/>
    </row>
    <row r="67" spans="2:8" ht="16.5" customHeight="1" x14ac:dyDescent="0.2">
      <c r="B67" s="3"/>
      <c r="C67" s="3"/>
      <c r="D67" s="3"/>
      <c r="E67" s="3"/>
      <c r="F67" s="3"/>
      <c r="G67" s="3"/>
      <c r="H67" s="3"/>
    </row>
    <row r="83" spans="2:10" s="3" customFormat="1" x14ac:dyDescent="0.2">
      <c r="B83" s="1"/>
      <c r="C83" s="1"/>
      <c r="D83" s="1"/>
      <c r="E83" s="1"/>
      <c r="F83" s="1"/>
      <c r="G83" s="1"/>
      <c r="H83" s="1"/>
      <c r="I83" s="1"/>
      <c r="J83" s="1"/>
    </row>
    <row r="84" spans="2:10" s="3" customFormat="1" x14ac:dyDescent="0.2">
      <c r="B84" s="1"/>
      <c r="C84" s="1"/>
      <c r="D84" s="1"/>
      <c r="E84" s="1"/>
      <c r="F84" s="1"/>
      <c r="G84" s="1"/>
      <c r="H84" s="1"/>
      <c r="I84" s="1"/>
      <c r="J84" s="1"/>
    </row>
    <row r="85" spans="2:10" s="3" customFormat="1" x14ac:dyDescent="0.2">
      <c r="B85" s="1"/>
      <c r="C85" s="1"/>
      <c r="D85" s="1"/>
      <c r="E85" s="1"/>
      <c r="F85" s="1"/>
      <c r="G85" s="1"/>
      <c r="H85" s="1"/>
      <c r="I85" s="1"/>
      <c r="J85" s="1"/>
    </row>
    <row r="86" spans="2:10" s="3" customFormat="1" x14ac:dyDescent="0.2">
      <c r="B86" s="1"/>
      <c r="C86" s="1"/>
      <c r="D86" s="1"/>
      <c r="E86" s="1"/>
      <c r="F86" s="1"/>
      <c r="G86" s="1"/>
      <c r="H86" s="1"/>
      <c r="I86" s="1"/>
      <c r="J86" s="1"/>
    </row>
  </sheetData>
  <mergeCells count="22">
    <mergeCell ref="A2:I2"/>
    <mergeCell ref="A3:I3"/>
    <mergeCell ref="B5:H5"/>
    <mergeCell ref="C8:H8"/>
    <mergeCell ref="C9:H9"/>
    <mergeCell ref="E28:H28"/>
    <mergeCell ref="C17:D17"/>
    <mergeCell ref="E17:F17"/>
    <mergeCell ref="G17:H17"/>
    <mergeCell ref="C16:D16"/>
    <mergeCell ref="E16:F16"/>
    <mergeCell ref="G16:H16"/>
    <mergeCell ref="C10:H10"/>
    <mergeCell ref="E12:F12"/>
    <mergeCell ref="G12:H12"/>
    <mergeCell ref="C11:H11"/>
    <mergeCell ref="B19:H20"/>
    <mergeCell ref="C13:D13"/>
    <mergeCell ref="E13:F13"/>
    <mergeCell ref="G13:H13"/>
    <mergeCell ref="C12:D12"/>
    <mergeCell ref="B14:H14"/>
  </mergeCells>
  <phoneticPr fontId="3"/>
  <conditionalFormatting sqref="G18">
    <cfRule type="cellIs" dxfId="14" priority="3" operator="greaterThan">
      <formula>#REF!</formula>
    </cfRule>
  </conditionalFormatting>
  <conditionalFormatting sqref="C28">
    <cfRule type="expression" dxfId="13" priority="2">
      <formula>NOT($C$28=#REF!)</formula>
    </cfRule>
  </conditionalFormatting>
  <conditionalFormatting sqref="G27">
    <cfRule type="expression" dxfId="12" priority="1">
      <formula>NOT($C$25=$G$27)</formula>
    </cfRule>
  </conditionalFormatting>
  <dataValidations xWindow="1044" yWindow="569" count="6">
    <dataValidation allowBlank="1" showErrorMessage="1" prompt="【事業費】_x000a_交付申請額は「補助対象経費の２分の１以内」を入力してください。" sqref="G17:H17" xr:uid="{00000000-0002-0000-0000-000000000000}"/>
    <dataValidation type="list" allowBlank="1" showInputMessage="1" showErrorMessage="1" prompt="【課税・非課税】_x000a_（別紙１）補助事業計画書２（６）非課税事業者等の区分欄において「非課税」を選択した場合で、消費税を補助対象経費に含めて計算する場合には「非課税」を選択してください。（公募要領９(1)参照）" sqref="G12:H12" xr:uid="{00000000-0002-0000-0000-000001000000}">
      <formula1>"　,課税,非課税"</formula1>
    </dataValidation>
    <dataValidation type="list" errorStyle="warning" allowBlank="1" showInputMessage="1" showErrorMessage="1" sqref="C11:H11" xr:uid="{00000000-0002-0000-0000-000002000000}">
      <formula1>INDIRECT(C10)</formula1>
    </dataValidation>
    <dataValidation type="whole" allowBlank="1" showInputMessage="1" showErrorMessage="1" error="入力された値が整数ではありません。" sqref="C12:D12" xr:uid="{00000000-0002-0000-0000-000003000000}">
      <formula1>1</formula1>
      <formula2>999</formula2>
    </dataValidation>
    <dataValidation type="list" allowBlank="1" showErrorMessage="1" prompt="_x000a_" sqref="C10:H10" xr:uid="{2ED73CF6-75A0-4D96-8616-1AFAC44B101E}">
      <formula1>"【補助金の種類を選択してください】,①酒類業振興支援事業費補助金海外展開支援枠,②酒類業振興支援事業費補助金新市場開拓支援枠"</formula1>
    </dataValidation>
    <dataValidation type="list" allowBlank="1" showInputMessage="1" showErrorMessage="1" sqref="C13:D13" xr:uid="{8E7E6A78-8150-459A-8EAC-B844DB2D7930}">
      <formula1>",1/2,2/3"</formula1>
    </dataValidation>
  </dataValidations>
  <pageMargins left="0.70866141732283472" right="0.51181102362204722" top="0.74803149606299213" bottom="0.74803149606299213" header="0.31496062992125984" footer="0.31496062992125984"/>
  <pageSetup paperSize="9" scale="5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AO121"/>
  <sheetViews>
    <sheetView tabSelected="1" view="pageBreakPreview" zoomScale="70" zoomScaleNormal="100" zoomScaleSheetLayoutView="70" workbookViewId="0">
      <selection activeCell="E6" sqref="E6"/>
    </sheetView>
  </sheetViews>
  <sheetFormatPr defaultColWidth="10.08984375" defaultRowHeight="16.5" x14ac:dyDescent="0.2"/>
  <cols>
    <col min="1" max="1" width="1.6328125" style="1" customWidth="1"/>
    <col min="2" max="3" width="30.08984375" style="1" customWidth="1"/>
    <col min="4" max="4" width="58.90625" style="1" customWidth="1"/>
    <col min="5" max="6" width="9.6328125" style="3" customWidth="1"/>
    <col min="7" max="7" width="9.08984375" style="3" customWidth="1"/>
    <col min="8" max="8" width="16.36328125" style="1" customWidth="1"/>
    <col min="9" max="9" width="6.08984375" style="3" customWidth="1"/>
    <col min="10" max="10" width="3.90625" style="3" customWidth="1"/>
    <col min="11" max="11" width="6.08984375" style="6" customWidth="1"/>
    <col min="12" max="12" width="6.08984375" style="1" customWidth="1"/>
    <col min="13" max="13" width="4" style="3" customWidth="1"/>
    <col min="14" max="14" width="6.36328125" style="3" customWidth="1"/>
    <col min="15" max="15" width="6.08984375" style="3" customWidth="1"/>
    <col min="16" max="16" width="4" style="3" customWidth="1"/>
    <col min="17" max="17" width="6.08984375" style="6" customWidth="1"/>
    <col min="18" max="18" width="6.08984375" style="1" customWidth="1"/>
    <col min="19" max="19" width="4" style="3" customWidth="1"/>
    <col min="20" max="20" width="3.6328125" style="3" bestFit="1" customWidth="1"/>
    <col min="21" max="21" width="20.36328125" style="4" customWidth="1"/>
    <col min="22" max="22" width="3.08984375" style="1" customWidth="1"/>
    <col min="23" max="23" width="1.90625" style="1" customWidth="1"/>
    <col min="24" max="24" width="15.08984375" style="1" hidden="1" customWidth="1"/>
    <col min="25" max="25" width="20.90625" style="1" customWidth="1"/>
    <col min="26" max="26" width="12.08984375" style="1" customWidth="1"/>
    <col min="27" max="27" width="3.08984375" style="1" customWidth="1"/>
    <col min="28" max="28" width="9.08984375" style="1" customWidth="1"/>
    <col min="29" max="29" width="9.36328125" style="1" customWidth="1"/>
    <col min="30" max="30" width="3.08984375" style="1" customWidth="1"/>
    <col min="31" max="31" width="10.08984375" style="1" customWidth="1"/>
    <col min="32" max="32" width="7.6328125" style="1" customWidth="1"/>
    <col min="33" max="35" width="10.08984375" style="1" customWidth="1"/>
    <col min="36" max="16384" width="10.08984375" style="1"/>
  </cols>
  <sheetData>
    <row r="1" spans="1:31" ht="29.9" customHeight="1" thickBot="1" x14ac:dyDescent="0.25">
      <c r="B1" s="308" t="str">
        <f>IF('経費明細表（別紙３）'!C10="","",'経費明細表（別紙３）'!C10)</f>
        <v>①酒類業振興支援事業費補助金海外展開支援枠</v>
      </c>
      <c r="C1" s="309"/>
      <c r="D1" s="309" t="str">
        <f>IF('経費明細表（別紙３）'!D6="","",'経費明細表（別紙３）'!D6)</f>
        <v/>
      </c>
      <c r="E1" s="309"/>
      <c r="F1" s="309" t="str">
        <f>IF('経費明細表（別紙３）'!F6="","",'経費明細表（別紙３）'!F6)</f>
        <v/>
      </c>
      <c r="G1" s="309"/>
      <c r="H1" s="309" t="str">
        <f>IF('経費明細表（別紙３）'!H6="","",'経費明細表（別紙３）'!H6)</f>
        <v/>
      </c>
      <c r="I1" s="309"/>
      <c r="J1" s="309" t="str">
        <f>IF('経費明細表（別紙３）'!J6="","",'経費明細表（別紙３）'!J6)</f>
        <v/>
      </c>
      <c r="K1" s="309"/>
      <c r="L1" s="309" t="str">
        <f>IF('経費明細表（別紙３）'!L6="","",'経費明細表（別紙３）'!L6)</f>
        <v/>
      </c>
      <c r="M1" s="309"/>
      <c r="N1" s="309" t="str">
        <f>IF('経費明細表（別紙３）'!N6="","",'経費明細表（別紙３）'!N6)</f>
        <v/>
      </c>
      <c r="O1" s="309"/>
      <c r="P1" s="309" t="str">
        <f>IF('経費明細表（別紙３）'!P6="","",'経費明細表（別紙３）'!P6)</f>
        <v/>
      </c>
      <c r="Q1" s="309"/>
      <c r="R1" s="309" t="str">
        <f>IF('経費明細表（別紙３）'!R6="","",'経費明細表（別紙３）'!R6)</f>
        <v/>
      </c>
      <c r="S1" s="309"/>
      <c r="T1" s="309" t="str">
        <f>IF('経費明細表（別紙３）'!T6="","",'経費明細表（別紙３）'!T6)</f>
        <v/>
      </c>
      <c r="U1" s="309"/>
      <c r="V1" s="309" t="str">
        <f>IF('経費明細表（別紙３）'!V6="","",'経費明細表（別紙３）'!V6)</f>
        <v/>
      </c>
      <c r="W1" s="310"/>
    </row>
    <row r="2" spans="1:31" ht="15" customHeight="1" thickBot="1" x14ac:dyDescent="0.25">
      <c r="B2" s="2"/>
      <c r="C2" s="2"/>
      <c r="D2" s="2"/>
      <c r="E2" s="2"/>
      <c r="F2" s="2"/>
      <c r="G2" s="2"/>
      <c r="H2" s="2"/>
      <c r="K2" s="2"/>
      <c r="L2" s="2"/>
      <c r="Q2" s="2"/>
      <c r="R2" s="2"/>
      <c r="V2" s="2"/>
    </row>
    <row r="3" spans="1:31" ht="35.15" customHeight="1" thickBot="1" x14ac:dyDescent="0.25">
      <c r="B3" s="69" t="s">
        <v>0</v>
      </c>
      <c r="C3" s="191" t="str">
        <f>IF('経費明細表（別紙３）'!C8="","",'経費明細表（別紙３）'!C8)</f>
        <v/>
      </c>
      <c r="D3" s="192"/>
      <c r="F3" s="291" t="s">
        <v>54</v>
      </c>
      <c r="G3" s="291"/>
      <c r="H3" s="298" t="str">
        <f>IF('経費明細表（別紙３）'!G12="","",'経費明細表（別紙３）'!G12)</f>
        <v/>
      </c>
      <c r="I3" s="298"/>
      <c r="J3" s="107"/>
      <c r="K3" s="291" t="s">
        <v>1</v>
      </c>
      <c r="L3" s="291"/>
      <c r="M3" s="306" t="str">
        <f>'経費明細表（別紙３）'!C13</f>
        <v>1/2</v>
      </c>
      <c r="N3" s="306"/>
      <c r="P3" s="173" t="s">
        <v>55</v>
      </c>
      <c r="Q3" s="173"/>
      <c r="R3" s="173"/>
      <c r="S3" s="175">
        <f>'経費明細表（別紙３）'!G13</f>
        <v>10000000</v>
      </c>
      <c r="T3" s="176"/>
      <c r="U3" s="176"/>
      <c r="V3" s="214" t="s">
        <v>58</v>
      </c>
    </row>
    <row r="4" spans="1:31" ht="16.5" customHeight="1" thickBot="1" x14ac:dyDescent="0.25">
      <c r="E4" s="311"/>
      <c r="F4" s="292"/>
      <c r="G4" s="292"/>
      <c r="H4" s="299"/>
      <c r="I4" s="299"/>
      <c r="J4" s="107"/>
      <c r="K4" s="292"/>
      <c r="L4" s="292"/>
      <c r="M4" s="307"/>
      <c r="N4" s="307"/>
      <c r="P4" s="174"/>
      <c r="Q4" s="174"/>
      <c r="R4" s="174"/>
      <c r="S4" s="177"/>
      <c r="T4" s="178"/>
      <c r="U4" s="178"/>
      <c r="V4" s="215"/>
    </row>
    <row r="5" spans="1:31" ht="16.5" customHeight="1" thickBot="1" x14ac:dyDescent="0.25">
      <c r="A5" s="73"/>
      <c r="B5" s="179" t="s">
        <v>2</v>
      </c>
      <c r="C5" s="180"/>
      <c r="D5" s="181"/>
      <c r="E5" s="4"/>
      <c r="F5" s="124"/>
      <c r="G5" s="124"/>
      <c r="H5" s="124"/>
      <c r="I5" s="124"/>
      <c r="J5" s="125"/>
      <c r="K5" s="125"/>
      <c r="L5" s="107"/>
      <c r="M5" s="107"/>
      <c r="N5" s="107"/>
      <c r="O5" s="107"/>
      <c r="P5" s="107"/>
      <c r="Q5" s="107"/>
      <c r="R5"/>
      <c r="V5" s="80"/>
    </row>
    <row r="6" spans="1:31" ht="16.5" customHeight="1" x14ac:dyDescent="0.2">
      <c r="A6" s="73"/>
      <c r="B6" s="182" t="s">
        <v>59</v>
      </c>
      <c r="C6" s="183"/>
      <c r="D6" s="184"/>
      <c r="E6" s="4"/>
      <c r="F6" s="124"/>
      <c r="G6" s="124"/>
      <c r="H6" s="124"/>
      <c r="I6" s="124"/>
      <c r="J6" s="125"/>
      <c r="K6" s="125"/>
      <c r="L6" s="107"/>
      <c r="M6" s="107"/>
      <c r="N6" s="107"/>
      <c r="O6" s="107"/>
      <c r="P6" s="107"/>
      <c r="Q6" s="107"/>
      <c r="R6"/>
      <c r="V6" s="80"/>
    </row>
    <row r="7" spans="1:31" ht="16.5" customHeight="1" thickBot="1" x14ac:dyDescent="0.25">
      <c r="A7" s="71"/>
      <c r="B7" s="185"/>
      <c r="C7" s="186"/>
      <c r="D7" s="187"/>
      <c r="E7" s="4"/>
      <c r="F7" s="126"/>
      <c r="G7" s="126"/>
      <c r="H7" s="126"/>
      <c r="I7" s="126"/>
      <c r="J7" s="127"/>
      <c r="K7" s="127"/>
      <c r="L7" s="7"/>
      <c r="N7"/>
      <c r="O7"/>
      <c r="P7"/>
      <c r="Q7"/>
      <c r="R7"/>
      <c r="S7"/>
      <c r="T7"/>
      <c r="U7"/>
      <c r="V7"/>
    </row>
    <row r="8" spans="1:31" ht="16.5" customHeight="1" thickBot="1" x14ac:dyDescent="0.25">
      <c r="A8" s="71"/>
      <c r="B8" s="185"/>
      <c r="C8" s="186"/>
      <c r="D8" s="187"/>
      <c r="F8" s="218" t="s">
        <v>4</v>
      </c>
      <c r="G8" s="219"/>
      <c r="H8" s="219"/>
      <c r="I8" s="300" t="s">
        <v>5</v>
      </c>
      <c r="J8" s="219"/>
      <c r="K8" s="219"/>
      <c r="L8" s="301"/>
      <c r="M8" s="8"/>
      <c r="N8" s="200" t="s">
        <v>6</v>
      </c>
      <c r="O8" s="201"/>
      <c r="P8" s="211" t="s">
        <v>7</v>
      </c>
      <c r="Q8" s="212"/>
      <c r="R8" s="212"/>
      <c r="S8" s="212"/>
      <c r="T8" s="213"/>
      <c r="U8" s="216" t="s">
        <v>8</v>
      </c>
      <c r="V8" s="217"/>
    </row>
    <row r="9" spans="1:31" ht="16.5" customHeight="1" x14ac:dyDescent="0.2">
      <c r="A9" s="71"/>
      <c r="B9" s="185"/>
      <c r="C9" s="186"/>
      <c r="D9" s="187"/>
      <c r="F9" s="220"/>
      <c r="G9" s="221"/>
      <c r="H9" s="221"/>
      <c r="I9" s="302"/>
      <c r="J9" s="221"/>
      <c r="K9" s="221"/>
      <c r="L9" s="303"/>
      <c r="N9" s="202" t="s">
        <v>10</v>
      </c>
      <c r="O9" s="203"/>
      <c r="P9" s="197" t="s">
        <v>72</v>
      </c>
      <c r="Q9" s="198"/>
      <c r="R9" s="198"/>
      <c r="S9" s="198"/>
      <c r="T9" s="199"/>
      <c r="U9" s="39">
        <f t="shared" ref="U9:U25" si="0">SUMIF($B$37:$B$57,P9,$U$37:$U$57)</f>
        <v>0</v>
      </c>
      <c r="V9" s="9" t="s">
        <v>3</v>
      </c>
      <c r="X9" s="2" t="s">
        <v>72</v>
      </c>
      <c r="Z9" s="2"/>
      <c r="AA9" s="2"/>
      <c r="AB9" s="2"/>
      <c r="AC9" s="2"/>
    </row>
    <row r="10" spans="1:31" ht="16.5" customHeight="1" thickBot="1" x14ac:dyDescent="0.25">
      <c r="A10" s="71"/>
      <c r="B10" s="185"/>
      <c r="C10" s="186"/>
      <c r="D10" s="187"/>
      <c r="F10" s="222"/>
      <c r="G10" s="223"/>
      <c r="H10" s="223"/>
      <c r="I10" s="304"/>
      <c r="J10" s="223"/>
      <c r="K10" s="223"/>
      <c r="L10" s="305"/>
      <c r="M10" s="36"/>
      <c r="N10" s="204"/>
      <c r="O10" s="205"/>
      <c r="P10" s="194" t="s">
        <v>73</v>
      </c>
      <c r="Q10" s="195"/>
      <c r="R10" s="195"/>
      <c r="S10" s="195"/>
      <c r="T10" s="196"/>
      <c r="U10" s="40">
        <f t="shared" si="0"/>
        <v>0</v>
      </c>
      <c r="V10" s="10" t="s">
        <v>3</v>
      </c>
      <c r="X10" s="2" t="s">
        <v>73</v>
      </c>
      <c r="Z10" s="2"/>
      <c r="AA10" s="2"/>
      <c r="AB10" s="2"/>
      <c r="AC10" s="2"/>
    </row>
    <row r="11" spans="1:31" ht="16.5" customHeight="1" x14ac:dyDescent="0.2">
      <c r="A11" s="71"/>
      <c r="B11" s="185"/>
      <c r="C11" s="186"/>
      <c r="D11" s="187"/>
      <c r="F11" s="293" t="s">
        <v>26</v>
      </c>
      <c r="G11" s="294"/>
      <c r="H11" s="294"/>
      <c r="I11" s="296">
        <f>SUMIFS($U$37:$U$57,$F$37:$F$57,"対象",$G$37:$G$57,"課税")</f>
        <v>0</v>
      </c>
      <c r="J11" s="296"/>
      <c r="K11" s="296"/>
      <c r="L11" s="297" t="s">
        <v>9</v>
      </c>
      <c r="M11" s="36"/>
      <c r="N11" s="204"/>
      <c r="O11" s="205"/>
      <c r="P11" s="194" t="s">
        <v>74</v>
      </c>
      <c r="Q11" s="195"/>
      <c r="R11" s="195"/>
      <c r="S11" s="195"/>
      <c r="T11" s="196"/>
      <c r="U11" s="40">
        <f t="shared" si="0"/>
        <v>0</v>
      </c>
      <c r="V11" s="10" t="s">
        <v>3</v>
      </c>
      <c r="X11" s="2" t="s">
        <v>74</v>
      </c>
      <c r="Z11" s="2"/>
      <c r="AA11" s="2"/>
      <c r="AB11" s="2"/>
      <c r="AC11" s="2"/>
    </row>
    <row r="12" spans="1:31" ht="16.5" customHeight="1" x14ac:dyDescent="0.2">
      <c r="A12" s="71"/>
      <c r="B12" s="185"/>
      <c r="C12" s="186"/>
      <c r="D12" s="187"/>
      <c r="F12" s="208"/>
      <c r="G12" s="209"/>
      <c r="H12" s="209"/>
      <c r="I12" s="210"/>
      <c r="J12" s="210"/>
      <c r="K12" s="210"/>
      <c r="L12" s="193"/>
      <c r="M12" s="36"/>
      <c r="N12" s="204"/>
      <c r="O12" s="205"/>
      <c r="P12" s="194" t="s">
        <v>75</v>
      </c>
      <c r="Q12" s="195"/>
      <c r="R12" s="195"/>
      <c r="S12" s="195"/>
      <c r="T12" s="196"/>
      <c r="U12" s="40">
        <f t="shared" si="0"/>
        <v>0</v>
      </c>
      <c r="V12" s="10" t="s">
        <v>3</v>
      </c>
      <c r="X12" s="2" t="s">
        <v>75</v>
      </c>
      <c r="Z12" s="2"/>
      <c r="AA12" s="2"/>
      <c r="AB12" s="2"/>
      <c r="AC12" s="2"/>
    </row>
    <row r="13" spans="1:31" ht="16.5" customHeight="1" x14ac:dyDescent="0.2">
      <c r="A13" s="71"/>
      <c r="B13" s="185"/>
      <c r="C13" s="186"/>
      <c r="D13" s="187"/>
      <c r="F13" s="208" t="s">
        <v>27</v>
      </c>
      <c r="G13" s="209"/>
      <c r="H13" s="209"/>
      <c r="I13" s="210">
        <f>SUMIFS($U$37:$U$57,$F$37:$F$57,"対象",$G$37:$G$57,"非課税")</f>
        <v>0</v>
      </c>
      <c r="J13" s="210"/>
      <c r="K13" s="210"/>
      <c r="L13" s="193" t="s">
        <v>9</v>
      </c>
      <c r="M13" s="36"/>
      <c r="N13" s="204"/>
      <c r="O13" s="205"/>
      <c r="P13" s="194" t="s">
        <v>76</v>
      </c>
      <c r="Q13" s="195"/>
      <c r="R13" s="195"/>
      <c r="S13" s="195"/>
      <c r="T13" s="196"/>
      <c r="U13" s="40">
        <f t="shared" si="0"/>
        <v>0</v>
      </c>
      <c r="V13" s="10" t="s">
        <v>3</v>
      </c>
      <c r="X13" s="2" t="s">
        <v>76</v>
      </c>
      <c r="Z13" s="2"/>
      <c r="AA13" s="2"/>
      <c r="AB13" s="2"/>
      <c r="AC13" s="2"/>
    </row>
    <row r="14" spans="1:31" ht="16.5" customHeight="1" x14ac:dyDescent="0.2">
      <c r="A14" s="71"/>
      <c r="B14" s="185"/>
      <c r="C14" s="186"/>
      <c r="D14" s="187"/>
      <c r="F14" s="208"/>
      <c r="G14" s="209"/>
      <c r="H14" s="209"/>
      <c r="I14" s="210"/>
      <c r="J14" s="210"/>
      <c r="K14" s="210"/>
      <c r="L14" s="193"/>
      <c r="M14" s="36"/>
      <c r="N14" s="204"/>
      <c r="O14" s="205"/>
      <c r="P14" s="194" t="s">
        <v>77</v>
      </c>
      <c r="Q14" s="195"/>
      <c r="R14" s="195"/>
      <c r="S14" s="195"/>
      <c r="T14" s="196"/>
      <c r="U14" s="40">
        <f t="shared" si="0"/>
        <v>0</v>
      </c>
      <c r="V14" s="10" t="s">
        <v>3</v>
      </c>
      <c r="X14" s="38" t="s">
        <v>77</v>
      </c>
      <c r="Z14" s="2"/>
      <c r="AA14" s="2"/>
      <c r="AB14" s="2"/>
      <c r="AC14" s="2"/>
    </row>
    <row r="15" spans="1:31" ht="16.5" customHeight="1" x14ac:dyDescent="0.2">
      <c r="A15" s="71"/>
      <c r="B15" s="185"/>
      <c r="C15" s="186"/>
      <c r="D15" s="187"/>
      <c r="F15" s="208" t="s">
        <v>28</v>
      </c>
      <c r="G15" s="209"/>
      <c r="H15" s="209"/>
      <c r="I15" s="210">
        <f>SUMIFS($U$37:$U$57,$F$37:$F$57,"対象",$G$37:$G$57,"軽減")</f>
        <v>0</v>
      </c>
      <c r="J15" s="210"/>
      <c r="K15" s="210"/>
      <c r="L15" s="193" t="s">
        <v>11</v>
      </c>
      <c r="M15" s="36"/>
      <c r="N15" s="204"/>
      <c r="O15" s="205"/>
      <c r="P15" s="194" t="s">
        <v>78</v>
      </c>
      <c r="Q15" s="195"/>
      <c r="R15" s="195"/>
      <c r="S15" s="195"/>
      <c r="T15" s="196"/>
      <c r="U15" s="40">
        <f t="shared" si="0"/>
        <v>0</v>
      </c>
      <c r="V15" s="10" t="s">
        <v>3</v>
      </c>
      <c r="X15" s="2" t="s">
        <v>78</v>
      </c>
      <c r="Z15" s="2"/>
      <c r="AA15" s="2"/>
      <c r="AB15" s="2"/>
      <c r="AC15" s="2"/>
      <c r="AD15" s="3"/>
      <c r="AE15" s="3"/>
    </row>
    <row r="16" spans="1:31" ht="16.5" customHeight="1" x14ac:dyDescent="0.2">
      <c r="A16" s="71"/>
      <c r="B16" s="185"/>
      <c r="C16" s="186"/>
      <c r="D16" s="187"/>
      <c r="F16" s="208"/>
      <c r="G16" s="209"/>
      <c r="H16" s="209"/>
      <c r="I16" s="210"/>
      <c r="J16" s="210"/>
      <c r="K16" s="210"/>
      <c r="L16" s="193"/>
      <c r="M16" s="36"/>
      <c r="N16" s="204"/>
      <c r="O16" s="205"/>
      <c r="P16" s="194" t="s">
        <v>79</v>
      </c>
      <c r="Q16" s="195"/>
      <c r="R16" s="195"/>
      <c r="S16" s="195"/>
      <c r="T16" s="196"/>
      <c r="U16" s="40">
        <f t="shared" si="0"/>
        <v>0</v>
      </c>
      <c r="V16" s="10" t="s">
        <v>3</v>
      </c>
      <c r="X16" s="2" t="s">
        <v>79</v>
      </c>
      <c r="Z16" s="2"/>
      <c r="AA16" s="2"/>
    </row>
    <row r="17" spans="1:27" ht="16.5" customHeight="1" x14ac:dyDescent="0.2">
      <c r="A17" s="71"/>
      <c r="B17" s="185"/>
      <c r="C17" s="186"/>
      <c r="D17" s="187"/>
      <c r="F17" s="208" t="s">
        <v>29</v>
      </c>
      <c r="G17" s="209"/>
      <c r="H17" s="209"/>
      <c r="I17" s="210">
        <f>SUMIFS($U$37:$U$57,$F$37:$F$57,"対象外",$G$37:$G$57,"課税")</f>
        <v>0</v>
      </c>
      <c r="J17" s="210"/>
      <c r="K17" s="210"/>
      <c r="L17" s="193" t="s">
        <v>3</v>
      </c>
      <c r="M17" s="36"/>
      <c r="N17" s="204"/>
      <c r="O17" s="205"/>
      <c r="P17" s="194" t="s">
        <v>80</v>
      </c>
      <c r="Q17" s="195"/>
      <c r="R17" s="195"/>
      <c r="S17" s="195"/>
      <c r="T17" s="196"/>
      <c r="U17" s="40">
        <f t="shared" si="0"/>
        <v>0</v>
      </c>
      <c r="V17" s="10" t="s">
        <v>3</v>
      </c>
      <c r="X17" s="2" t="s">
        <v>80</v>
      </c>
      <c r="Z17" s="2"/>
      <c r="AA17" s="2"/>
    </row>
    <row r="18" spans="1:27" ht="16.5" customHeight="1" x14ac:dyDescent="0.2">
      <c r="A18" s="71"/>
      <c r="B18" s="185"/>
      <c r="C18" s="186"/>
      <c r="D18" s="187"/>
      <c r="F18" s="208"/>
      <c r="G18" s="209"/>
      <c r="H18" s="209"/>
      <c r="I18" s="210"/>
      <c r="J18" s="210"/>
      <c r="K18" s="210"/>
      <c r="L18" s="193"/>
      <c r="M18" s="36"/>
      <c r="N18" s="204"/>
      <c r="O18" s="205"/>
      <c r="P18" s="194" t="s">
        <v>81</v>
      </c>
      <c r="Q18" s="195"/>
      <c r="R18" s="195"/>
      <c r="S18" s="195"/>
      <c r="T18" s="196"/>
      <c r="U18" s="40">
        <f t="shared" si="0"/>
        <v>0</v>
      </c>
      <c r="V18" s="10" t="s">
        <v>3</v>
      </c>
      <c r="X18" s="2" t="s">
        <v>81</v>
      </c>
      <c r="Z18" s="2"/>
      <c r="AA18" s="2"/>
    </row>
    <row r="19" spans="1:27" ht="16.5" customHeight="1" x14ac:dyDescent="0.2">
      <c r="A19" s="71"/>
      <c r="B19" s="185"/>
      <c r="C19" s="186"/>
      <c r="D19" s="187"/>
      <c r="F19" s="208" t="s">
        <v>30</v>
      </c>
      <c r="G19" s="209"/>
      <c r="H19" s="209"/>
      <c r="I19" s="210">
        <f>SUMIFS($U$37:$U$57,$F$37:$F$57,"対象外",$G$37:$G$57,"非課税")</f>
        <v>0</v>
      </c>
      <c r="J19" s="210"/>
      <c r="K19" s="210"/>
      <c r="L19" s="193" t="s">
        <v>3</v>
      </c>
      <c r="M19" s="36"/>
      <c r="N19" s="204"/>
      <c r="O19" s="205"/>
      <c r="P19" s="194" t="s">
        <v>82</v>
      </c>
      <c r="Q19" s="195"/>
      <c r="R19" s="195"/>
      <c r="S19" s="195"/>
      <c r="T19" s="196"/>
      <c r="U19" s="40">
        <f t="shared" si="0"/>
        <v>0</v>
      </c>
      <c r="V19" s="10" t="s">
        <v>3</v>
      </c>
      <c r="X19" s="2" t="s">
        <v>82</v>
      </c>
      <c r="Z19" s="2"/>
      <c r="AA19" s="2"/>
    </row>
    <row r="20" spans="1:27" ht="16.5" customHeight="1" x14ac:dyDescent="0.2">
      <c r="A20" s="71"/>
      <c r="B20" s="185"/>
      <c r="C20" s="186"/>
      <c r="D20" s="187"/>
      <c r="F20" s="208"/>
      <c r="G20" s="209"/>
      <c r="H20" s="209"/>
      <c r="I20" s="210"/>
      <c r="J20" s="210"/>
      <c r="K20" s="210"/>
      <c r="L20" s="193"/>
      <c r="M20" s="36"/>
      <c r="N20" s="204"/>
      <c r="O20" s="205"/>
      <c r="P20" s="194" t="s">
        <v>83</v>
      </c>
      <c r="Q20" s="195"/>
      <c r="R20" s="195"/>
      <c r="S20" s="195"/>
      <c r="T20" s="196"/>
      <c r="U20" s="40">
        <f t="shared" si="0"/>
        <v>0</v>
      </c>
      <c r="V20" s="10" t="s">
        <v>3</v>
      </c>
      <c r="X20" s="2" t="s">
        <v>83</v>
      </c>
      <c r="Z20" s="2"/>
      <c r="AA20" s="2"/>
    </row>
    <row r="21" spans="1:27" ht="16.5" customHeight="1" x14ac:dyDescent="0.2">
      <c r="A21" s="71"/>
      <c r="B21" s="185"/>
      <c r="C21" s="186"/>
      <c r="D21" s="187"/>
      <c r="F21" s="208" t="s">
        <v>31</v>
      </c>
      <c r="G21" s="209"/>
      <c r="H21" s="209"/>
      <c r="I21" s="210">
        <f>SUMIFS($U$37:$U$57,$F$37:$F$57,"対象外",$G$37:$G$57,"軽減")</f>
        <v>0</v>
      </c>
      <c r="J21" s="210"/>
      <c r="K21" s="210"/>
      <c r="L21" s="193" t="s">
        <v>3</v>
      </c>
      <c r="M21" s="36"/>
      <c r="N21" s="204"/>
      <c r="O21" s="205"/>
      <c r="P21" s="194" t="s">
        <v>84</v>
      </c>
      <c r="Q21" s="195"/>
      <c r="R21" s="195"/>
      <c r="S21" s="195"/>
      <c r="T21" s="196"/>
      <c r="U21" s="40">
        <f t="shared" si="0"/>
        <v>0</v>
      </c>
      <c r="V21" s="10" t="s">
        <v>3</v>
      </c>
      <c r="X21" s="2" t="s">
        <v>84</v>
      </c>
      <c r="Z21" s="2"/>
      <c r="AA21" s="2"/>
    </row>
    <row r="22" spans="1:27" ht="16.5" customHeight="1" thickBot="1" x14ac:dyDescent="0.25">
      <c r="A22" s="71"/>
      <c r="B22" s="185"/>
      <c r="C22" s="186"/>
      <c r="D22" s="187"/>
      <c r="F22" s="255"/>
      <c r="G22" s="256"/>
      <c r="H22" s="256"/>
      <c r="I22" s="257"/>
      <c r="J22" s="257"/>
      <c r="K22" s="257"/>
      <c r="L22" s="295"/>
      <c r="M22" s="36"/>
      <c r="N22" s="204"/>
      <c r="O22" s="205"/>
      <c r="P22" s="282" t="s">
        <v>85</v>
      </c>
      <c r="Q22" s="283"/>
      <c r="R22" s="283"/>
      <c r="S22" s="283"/>
      <c r="T22" s="284"/>
      <c r="U22" s="40">
        <f t="shared" si="0"/>
        <v>0</v>
      </c>
      <c r="V22" s="10" t="s">
        <v>3</v>
      </c>
      <c r="X22" s="2" t="s">
        <v>85</v>
      </c>
      <c r="Z22" s="2"/>
      <c r="AA22" s="2"/>
    </row>
    <row r="23" spans="1:27" ht="16.5" customHeight="1" x14ac:dyDescent="0.2">
      <c r="A23" s="71"/>
      <c r="B23" s="185"/>
      <c r="C23" s="186"/>
      <c r="D23" s="187"/>
      <c r="M23" s="36"/>
      <c r="N23" s="204"/>
      <c r="O23" s="205"/>
      <c r="P23" s="282" t="s">
        <v>86</v>
      </c>
      <c r="Q23" s="283"/>
      <c r="R23" s="283"/>
      <c r="S23" s="283"/>
      <c r="T23" s="284"/>
      <c r="U23" s="40">
        <f t="shared" si="0"/>
        <v>0</v>
      </c>
      <c r="V23" s="10" t="s">
        <v>3</v>
      </c>
      <c r="X23" s="2" t="s">
        <v>86</v>
      </c>
      <c r="Z23" s="2"/>
      <c r="AA23" s="2"/>
    </row>
    <row r="24" spans="1:27" ht="16.5" customHeight="1" thickBot="1" x14ac:dyDescent="0.25">
      <c r="A24" s="71"/>
      <c r="B24" s="185"/>
      <c r="C24" s="186"/>
      <c r="D24" s="187"/>
      <c r="M24" s="36"/>
      <c r="N24" s="204"/>
      <c r="O24" s="205"/>
      <c r="P24" s="282" t="s">
        <v>87</v>
      </c>
      <c r="Q24" s="283"/>
      <c r="R24" s="283"/>
      <c r="S24" s="283"/>
      <c r="T24" s="284"/>
      <c r="U24" s="40">
        <f t="shared" si="0"/>
        <v>0</v>
      </c>
      <c r="V24" s="12" t="s">
        <v>3</v>
      </c>
      <c r="X24" s="2" t="s">
        <v>87</v>
      </c>
      <c r="Z24" s="2"/>
      <c r="AA24" s="2"/>
    </row>
    <row r="25" spans="1:27" ht="16.5" customHeight="1" x14ac:dyDescent="0.2">
      <c r="A25" s="71"/>
      <c r="B25" s="185"/>
      <c r="C25" s="186"/>
      <c r="D25" s="187"/>
      <c r="F25" s="269" t="s">
        <v>32</v>
      </c>
      <c r="G25" s="270"/>
      <c r="H25" s="271"/>
      <c r="I25" s="275">
        <f>$I$11+$I$13+$I$15+$I$17+$I$19+$I$21</f>
        <v>0</v>
      </c>
      <c r="J25" s="276"/>
      <c r="K25" s="277"/>
      <c r="L25" s="281" t="s">
        <v>3</v>
      </c>
      <c r="M25" s="36"/>
      <c r="N25" s="204"/>
      <c r="O25" s="205"/>
      <c r="P25" s="282" t="s">
        <v>88</v>
      </c>
      <c r="Q25" s="283"/>
      <c r="R25" s="283"/>
      <c r="S25" s="283"/>
      <c r="T25" s="284"/>
      <c r="U25" s="40">
        <f t="shared" si="0"/>
        <v>0</v>
      </c>
      <c r="V25" s="12" t="s">
        <v>3</v>
      </c>
      <c r="X25" s="2" t="s">
        <v>88</v>
      </c>
      <c r="Z25" s="2"/>
      <c r="AA25" s="2"/>
    </row>
    <row r="26" spans="1:27" ht="16.5" customHeight="1" x14ac:dyDescent="0.2">
      <c r="A26" s="71"/>
      <c r="B26" s="185"/>
      <c r="C26" s="186"/>
      <c r="D26" s="187"/>
      <c r="F26" s="272"/>
      <c r="G26" s="273"/>
      <c r="H26" s="274"/>
      <c r="I26" s="278"/>
      <c r="J26" s="279"/>
      <c r="K26" s="280"/>
      <c r="L26" s="244"/>
      <c r="M26" s="36"/>
      <c r="N26" s="204"/>
      <c r="O26" s="205"/>
      <c r="P26" s="285"/>
      <c r="Q26" s="286"/>
      <c r="R26" s="286"/>
      <c r="S26" s="286"/>
      <c r="T26" s="286"/>
      <c r="U26" s="286"/>
      <c r="V26" s="287"/>
      <c r="X26" s="2"/>
      <c r="Z26" s="2"/>
      <c r="AA26" s="2"/>
    </row>
    <row r="27" spans="1:27" ht="16.5" customHeight="1" x14ac:dyDescent="0.2">
      <c r="A27" s="71"/>
      <c r="B27" s="185"/>
      <c r="C27" s="186"/>
      <c r="D27" s="187"/>
      <c r="F27" s="258" t="s">
        <v>33</v>
      </c>
      <c r="G27" s="209"/>
      <c r="H27" s="209"/>
      <c r="I27" s="210">
        <f>IF(AND(H3="課税"),(ROUNDDOWN($I$11/1.1,0)+$I$13+ROUNDDOWN($I$15/1.08,0)),IF(AND(H3="非課税"),$I$11+$I$13+$I$15,IF(AND(H3="課税"),(ROUNDDOWN($I$11/1.1,0)+$I$13+ROUNDDOWN($I$15/1.08,0)),$I$11+$I$13+$I$15)))</f>
        <v>0</v>
      </c>
      <c r="J27" s="210"/>
      <c r="K27" s="210"/>
      <c r="L27" s="262" t="s">
        <v>3</v>
      </c>
      <c r="M27" s="36"/>
      <c r="N27" s="206"/>
      <c r="O27" s="207"/>
      <c r="P27" s="288"/>
      <c r="Q27" s="289"/>
      <c r="R27" s="289"/>
      <c r="S27" s="289"/>
      <c r="T27" s="289"/>
      <c r="U27" s="289"/>
      <c r="V27" s="290"/>
      <c r="X27" s="2"/>
      <c r="Z27" s="2"/>
      <c r="AA27" s="2"/>
    </row>
    <row r="28" spans="1:27" ht="16.5" customHeight="1" thickBot="1" x14ac:dyDescent="0.25">
      <c r="A28" s="71"/>
      <c r="B28" s="185"/>
      <c r="C28" s="186"/>
      <c r="D28" s="187"/>
      <c r="F28" s="258"/>
      <c r="G28" s="209"/>
      <c r="H28" s="209"/>
      <c r="I28" s="210"/>
      <c r="J28" s="210"/>
      <c r="K28" s="210"/>
      <c r="L28" s="262"/>
      <c r="N28" s="264" t="s">
        <v>12</v>
      </c>
      <c r="O28" s="265"/>
      <c r="P28" s="265"/>
      <c r="Q28" s="265"/>
      <c r="R28" s="265"/>
      <c r="S28" s="265"/>
      <c r="T28" s="266"/>
      <c r="U28" s="13">
        <f>SUM(U9:U25)</f>
        <v>0</v>
      </c>
      <c r="V28" s="14" t="s">
        <v>3</v>
      </c>
      <c r="X28" s="11"/>
    </row>
    <row r="29" spans="1:27" ht="16.5" customHeight="1" x14ac:dyDescent="0.2">
      <c r="A29" s="71"/>
      <c r="B29" s="185"/>
      <c r="C29" s="186"/>
      <c r="D29" s="187"/>
      <c r="F29" s="258" t="s">
        <v>34</v>
      </c>
      <c r="G29" s="209"/>
      <c r="H29" s="209"/>
      <c r="I29" s="210">
        <f>IF(AND(H3="課税"),(ROUNDDOWN($I$17/1.1,0)+$I$19+ROUNDDOWN($I$21/1.08,0)),IF(AND(H3="非課税"),$I$17+$I$19+$I$21,IF(AND(H3="課税"),(ROUNDDOWN($I$17/1.1,0)+$I$19+ROUNDDOWN($I$21/1.08,0)),$I$17+$I$19+$I$21)))</f>
        <v>0</v>
      </c>
      <c r="J29" s="210"/>
      <c r="K29" s="210"/>
      <c r="L29" s="262" t="s">
        <v>3</v>
      </c>
      <c r="M29" s="37">
        <f>IF(AND(H3="課税",M3="1/2"),(ROUNDDOWN((ROUNDDOWN($I$11/1.1,0)+$I$13+ROUNDDOWN($I$15/1.08,0))/2*1,0)),IF(AND(H3="非課税",M3="1/2"),(ROUNDDOWN(($I$11+$I$13+$I$15)/2*1,0)),0))+IF(AND(H3="課税",M3="2/3"),(ROUNDDOWN((ROUNDDOWN($I$11/1.1,0)+$I$13+ROUNDDOWN($I$15/1.08,0))*2/3,0)),IF(AND(H3="非課税",M3="2/3"),(ROUNDDOWN(($I$11+$I$13+$I$15)*2/3,0)),0))+IF(OR(H3="",H3=" "),0)</f>
        <v>0</v>
      </c>
      <c r="N29" s="267" t="str">
        <f>IF(AND(I31&gt;0,I31&lt;500000),"交付申請額が50万円未満です。",IF(OR(I31=0,I31&gt;=500000),""))</f>
        <v/>
      </c>
      <c r="O29" s="267"/>
      <c r="P29" s="267"/>
      <c r="Q29" s="267"/>
      <c r="R29" s="267"/>
      <c r="S29" s="267"/>
      <c r="T29" s="267"/>
      <c r="U29" s="267"/>
      <c r="V29" s="35"/>
      <c r="X29" s="11"/>
    </row>
    <row r="30" spans="1:27" ht="16.5" customHeight="1" thickBot="1" x14ac:dyDescent="0.25">
      <c r="A30" s="71"/>
      <c r="B30" s="185"/>
      <c r="C30" s="186"/>
      <c r="D30" s="187"/>
      <c r="F30" s="258"/>
      <c r="G30" s="209"/>
      <c r="H30" s="209"/>
      <c r="I30" s="210"/>
      <c r="J30" s="210"/>
      <c r="K30" s="210"/>
      <c r="L30" s="262"/>
      <c r="N30" s="268"/>
      <c r="O30" s="268"/>
      <c r="P30" s="268"/>
      <c r="Q30" s="268"/>
      <c r="R30" s="268"/>
      <c r="S30" s="268"/>
      <c r="T30" s="268"/>
      <c r="U30" s="268"/>
      <c r="X30" s="11"/>
    </row>
    <row r="31" spans="1:27" ht="16.5" customHeight="1" x14ac:dyDescent="0.2">
      <c r="A31" s="71"/>
      <c r="B31" s="185"/>
      <c r="C31" s="186"/>
      <c r="D31" s="187"/>
      <c r="E31" s="74"/>
      <c r="F31" s="258" t="s">
        <v>35</v>
      </c>
      <c r="G31" s="209"/>
      <c r="H31" s="209"/>
      <c r="I31" s="210">
        <f>IF(M29&gt;S3,S3,M29)</f>
        <v>0</v>
      </c>
      <c r="J31" s="210"/>
      <c r="K31" s="210"/>
      <c r="L31" s="262" t="s">
        <v>3</v>
      </c>
      <c r="M31" s="4"/>
      <c r="N31" s="238" t="s">
        <v>13</v>
      </c>
      <c r="O31" s="239"/>
      <c r="P31" s="239"/>
      <c r="Q31" s="239"/>
      <c r="R31" s="239"/>
      <c r="S31" s="239"/>
      <c r="T31" s="240"/>
      <c r="U31" s="230">
        <f>IF(I31&lt;=S3,I31,S3)</f>
        <v>0</v>
      </c>
      <c r="V31" s="232" t="s">
        <v>3</v>
      </c>
      <c r="X31" s="11"/>
    </row>
    <row r="32" spans="1:27" ht="16.5" customHeight="1" thickBot="1" x14ac:dyDescent="0.25">
      <c r="A32" s="70"/>
      <c r="B32" s="188"/>
      <c r="C32" s="189"/>
      <c r="D32" s="190"/>
      <c r="E32" s="74"/>
      <c r="F32" s="259"/>
      <c r="G32" s="260"/>
      <c r="H32" s="260"/>
      <c r="I32" s="261"/>
      <c r="J32" s="261"/>
      <c r="K32" s="261"/>
      <c r="L32" s="263"/>
      <c r="N32" s="241"/>
      <c r="O32" s="242"/>
      <c r="P32" s="242"/>
      <c r="Q32" s="242"/>
      <c r="R32" s="242"/>
      <c r="S32" s="242"/>
      <c r="T32" s="243"/>
      <c r="U32" s="231"/>
      <c r="V32" s="233"/>
      <c r="X32" s="11"/>
    </row>
    <row r="33" spans="1:31" ht="18.649999999999999" customHeight="1" thickBot="1" x14ac:dyDescent="0.25">
      <c r="A33" s="11"/>
      <c r="X33" s="11"/>
    </row>
    <row r="34" spans="1:31" ht="26.25" customHeight="1" thickBot="1" x14ac:dyDescent="0.25">
      <c r="B34" s="252"/>
      <c r="C34" s="253"/>
      <c r="D34" s="253"/>
      <c r="E34" s="253"/>
      <c r="F34" s="253"/>
      <c r="G34" s="253"/>
      <c r="H34" s="253"/>
      <c r="I34" s="253"/>
      <c r="J34" s="253"/>
      <c r="K34" s="253"/>
      <c r="L34" s="253"/>
      <c r="M34" s="253"/>
      <c r="N34" s="253"/>
      <c r="O34" s="253"/>
      <c r="P34" s="253"/>
      <c r="Q34" s="253"/>
      <c r="R34" s="253"/>
      <c r="S34" s="253"/>
      <c r="T34" s="253"/>
      <c r="U34" s="253"/>
      <c r="V34" s="254"/>
      <c r="W34" s="2"/>
      <c r="X34" s="11"/>
    </row>
    <row r="35" spans="1:31" ht="24.75" customHeight="1" x14ac:dyDescent="0.2">
      <c r="B35" s="234" t="s">
        <v>14</v>
      </c>
      <c r="C35" s="236" t="s">
        <v>15</v>
      </c>
      <c r="D35" s="236" t="s">
        <v>16</v>
      </c>
      <c r="E35" s="236" t="s">
        <v>17</v>
      </c>
      <c r="F35" s="236" t="s">
        <v>18</v>
      </c>
      <c r="G35" s="236" t="s">
        <v>19</v>
      </c>
      <c r="H35" s="228" t="s">
        <v>36</v>
      </c>
      <c r="I35" s="228"/>
      <c r="J35" s="228"/>
      <c r="K35" s="228" t="s">
        <v>20</v>
      </c>
      <c r="L35" s="228"/>
      <c r="M35" s="228"/>
      <c r="N35" s="228" t="s">
        <v>20</v>
      </c>
      <c r="O35" s="228"/>
      <c r="P35" s="246"/>
      <c r="Q35" s="228" t="s">
        <v>20</v>
      </c>
      <c r="R35" s="228"/>
      <c r="S35" s="248"/>
      <c r="T35" s="249"/>
      <c r="U35" s="228" t="s">
        <v>21</v>
      </c>
      <c r="V35" s="244"/>
      <c r="W35" s="15"/>
      <c r="X35" s="11"/>
    </row>
    <row r="36" spans="1:31" s="3" customFormat="1" ht="17" thickBot="1" x14ac:dyDescent="0.25">
      <c r="B36" s="235"/>
      <c r="C36" s="237"/>
      <c r="D36" s="237"/>
      <c r="E36" s="237"/>
      <c r="F36" s="237"/>
      <c r="G36" s="237"/>
      <c r="H36" s="229"/>
      <c r="I36" s="229"/>
      <c r="J36" s="229"/>
      <c r="K36" s="16" t="s">
        <v>22</v>
      </c>
      <c r="L36" s="41" t="s">
        <v>23</v>
      </c>
      <c r="M36" s="229"/>
      <c r="N36" s="16" t="s">
        <v>22</v>
      </c>
      <c r="O36" s="41" t="s">
        <v>23</v>
      </c>
      <c r="P36" s="247"/>
      <c r="Q36" s="16" t="s">
        <v>22</v>
      </c>
      <c r="R36" s="41" t="s">
        <v>23</v>
      </c>
      <c r="S36" s="250"/>
      <c r="T36" s="251"/>
      <c r="U36" s="229"/>
      <c r="V36" s="245"/>
      <c r="W36" s="15"/>
      <c r="X36" s="11"/>
      <c r="Y36" s="1"/>
      <c r="Z36" s="1"/>
      <c r="AA36" s="1"/>
      <c r="AB36" s="1"/>
      <c r="AC36" s="1"/>
      <c r="AD36" s="1"/>
      <c r="AE36" s="1"/>
    </row>
    <row r="37" spans="1:31" s="20" customFormat="1" x14ac:dyDescent="0.2">
      <c r="B37" s="72"/>
      <c r="C37" s="48"/>
      <c r="D37" s="49"/>
      <c r="E37" s="43"/>
      <c r="F37" s="43"/>
      <c r="G37" s="43"/>
      <c r="H37" s="50"/>
      <c r="I37" s="17" t="s">
        <v>37</v>
      </c>
      <c r="J37" s="17" t="s">
        <v>24</v>
      </c>
      <c r="K37" s="42"/>
      <c r="L37" s="43"/>
      <c r="M37" s="17" t="s">
        <v>24</v>
      </c>
      <c r="N37" s="46"/>
      <c r="O37" s="43"/>
      <c r="P37" s="17" t="s">
        <v>24</v>
      </c>
      <c r="Q37" s="42"/>
      <c r="R37" s="43"/>
      <c r="S37" s="226" t="s">
        <v>25</v>
      </c>
      <c r="T37" s="227"/>
      <c r="U37" s="18">
        <f t="shared" ref="U37:U57" si="1">PRODUCT(H37,K37,N37,Q37)</f>
        <v>0</v>
      </c>
      <c r="V37" s="57" t="s">
        <v>3</v>
      </c>
      <c r="W37" s="19"/>
      <c r="X37" s="19"/>
    </row>
    <row r="38" spans="1:31" s="20" customFormat="1" x14ac:dyDescent="0.2">
      <c r="B38" s="72"/>
      <c r="C38" s="51"/>
      <c r="D38" s="52"/>
      <c r="E38" s="45"/>
      <c r="F38" s="43"/>
      <c r="G38" s="43"/>
      <c r="H38" s="53"/>
      <c r="I38" s="21" t="s">
        <v>3</v>
      </c>
      <c r="J38" s="21" t="s">
        <v>24</v>
      </c>
      <c r="K38" s="44"/>
      <c r="L38" s="45"/>
      <c r="M38" s="21" t="s">
        <v>24</v>
      </c>
      <c r="N38" s="47"/>
      <c r="O38" s="45"/>
      <c r="P38" s="21" t="s">
        <v>24</v>
      </c>
      <c r="Q38" s="44"/>
      <c r="R38" s="45"/>
      <c r="S38" s="224" t="s">
        <v>25</v>
      </c>
      <c r="T38" s="225"/>
      <c r="U38" s="18">
        <f t="shared" si="1"/>
        <v>0</v>
      </c>
      <c r="V38" s="58" t="s">
        <v>3</v>
      </c>
      <c r="W38" s="19"/>
      <c r="X38" s="19"/>
    </row>
    <row r="39" spans="1:31" s="20" customFormat="1" x14ac:dyDescent="0.2">
      <c r="B39" s="72"/>
      <c r="C39" s="51"/>
      <c r="D39" s="52"/>
      <c r="E39" s="45"/>
      <c r="F39" s="43"/>
      <c r="G39" s="43"/>
      <c r="H39" s="53"/>
      <c r="I39" s="21" t="s">
        <v>3</v>
      </c>
      <c r="J39" s="21" t="s">
        <v>24</v>
      </c>
      <c r="K39" s="44"/>
      <c r="L39" s="45"/>
      <c r="M39" s="21" t="s">
        <v>24</v>
      </c>
      <c r="N39" s="47"/>
      <c r="O39" s="45"/>
      <c r="P39" s="21" t="s">
        <v>24</v>
      </c>
      <c r="Q39" s="44"/>
      <c r="R39" s="45"/>
      <c r="S39" s="224" t="s">
        <v>25</v>
      </c>
      <c r="T39" s="225"/>
      <c r="U39" s="18">
        <f t="shared" si="1"/>
        <v>0</v>
      </c>
      <c r="V39" s="58" t="s">
        <v>3</v>
      </c>
      <c r="W39" s="19"/>
      <c r="X39" s="19"/>
    </row>
    <row r="40" spans="1:31" s="20" customFormat="1" x14ac:dyDescent="0.2">
      <c r="B40" s="72"/>
      <c r="C40" s="51"/>
      <c r="D40" s="52"/>
      <c r="E40" s="45"/>
      <c r="F40" s="43"/>
      <c r="G40" s="43"/>
      <c r="H40" s="53"/>
      <c r="I40" s="21" t="s">
        <v>3</v>
      </c>
      <c r="J40" s="21" t="s">
        <v>24</v>
      </c>
      <c r="K40" s="44"/>
      <c r="L40" s="45"/>
      <c r="M40" s="21" t="s">
        <v>24</v>
      </c>
      <c r="N40" s="47"/>
      <c r="O40" s="45"/>
      <c r="P40" s="21" t="s">
        <v>24</v>
      </c>
      <c r="Q40" s="44"/>
      <c r="R40" s="45"/>
      <c r="S40" s="224" t="s">
        <v>25</v>
      </c>
      <c r="T40" s="225"/>
      <c r="U40" s="18">
        <f t="shared" si="1"/>
        <v>0</v>
      </c>
      <c r="V40" s="58" t="s">
        <v>3</v>
      </c>
      <c r="W40" s="19"/>
      <c r="X40" s="19"/>
    </row>
    <row r="41" spans="1:31" s="20" customFormat="1" x14ac:dyDescent="0.2">
      <c r="B41" s="72"/>
      <c r="C41" s="51"/>
      <c r="D41" s="52"/>
      <c r="E41" s="45"/>
      <c r="F41" s="43"/>
      <c r="G41" s="43"/>
      <c r="H41" s="53"/>
      <c r="I41" s="21" t="s">
        <v>3</v>
      </c>
      <c r="J41" s="21" t="s">
        <v>24</v>
      </c>
      <c r="K41" s="44"/>
      <c r="L41" s="45"/>
      <c r="M41" s="21" t="s">
        <v>24</v>
      </c>
      <c r="N41" s="47"/>
      <c r="O41" s="45"/>
      <c r="P41" s="21" t="s">
        <v>24</v>
      </c>
      <c r="Q41" s="44"/>
      <c r="R41" s="45"/>
      <c r="S41" s="224" t="s">
        <v>25</v>
      </c>
      <c r="T41" s="225"/>
      <c r="U41" s="18">
        <f t="shared" si="1"/>
        <v>0</v>
      </c>
      <c r="V41" s="58" t="s">
        <v>3</v>
      </c>
      <c r="W41" s="19"/>
      <c r="X41" s="19"/>
    </row>
    <row r="42" spans="1:31" s="20" customFormat="1" x14ac:dyDescent="0.2">
      <c r="B42" s="72"/>
      <c r="C42" s="51"/>
      <c r="D42" s="52"/>
      <c r="E42" s="45"/>
      <c r="F42" s="43"/>
      <c r="G42" s="43"/>
      <c r="H42" s="53"/>
      <c r="I42" s="21" t="s">
        <v>3</v>
      </c>
      <c r="J42" s="21" t="s">
        <v>24</v>
      </c>
      <c r="K42" s="44"/>
      <c r="L42" s="45"/>
      <c r="M42" s="21" t="s">
        <v>24</v>
      </c>
      <c r="N42" s="47"/>
      <c r="O42" s="45"/>
      <c r="P42" s="21" t="s">
        <v>24</v>
      </c>
      <c r="Q42" s="44"/>
      <c r="R42" s="45"/>
      <c r="S42" s="224" t="s">
        <v>25</v>
      </c>
      <c r="T42" s="225"/>
      <c r="U42" s="18">
        <f t="shared" si="1"/>
        <v>0</v>
      </c>
      <c r="V42" s="58" t="s">
        <v>3</v>
      </c>
      <c r="W42" s="19"/>
      <c r="X42" s="19"/>
    </row>
    <row r="43" spans="1:31" s="20" customFormat="1" x14ac:dyDescent="0.2">
      <c r="B43" s="72"/>
      <c r="C43" s="51"/>
      <c r="D43" s="52"/>
      <c r="E43" s="45"/>
      <c r="F43" s="43"/>
      <c r="G43" s="43"/>
      <c r="H43" s="53"/>
      <c r="I43" s="21" t="s">
        <v>3</v>
      </c>
      <c r="J43" s="21" t="s">
        <v>24</v>
      </c>
      <c r="K43" s="44"/>
      <c r="L43" s="45"/>
      <c r="M43" s="21" t="s">
        <v>24</v>
      </c>
      <c r="N43" s="47"/>
      <c r="O43" s="45"/>
      <c r="P43" s="21" t="s">
        <v>24</v>
      </c>
      <c r="Q43" s="44"/>
      <c r="R43" s="45"/>
      <c r="S43" s="224" t="s">
        <v>25</v>
      </c>
      <c r="T43" s="225"/>
      <c r="U43" s="18">
        <f t="shared" si="1"/>
        <v>0</v>
      </c>
      <c r="V43" s="58" t="s">
        <v>3</v>
      </c>
      <c r="W43" s="19"/>
      <c r="X43" s="19"/>
    </row>
    <row r="44" spans="1:31" s="20" customFormat="1" x14ac:dyDescent="0.2">
      <c r="B44" s="72"/>
      <c r="C44" s="51"/>
      <c r="D44" s="52"/>
      <c r="E44" s="45"/>
      <c r="F44" s="43"/>
      <c r="G44" s="43"/>
      <c r="H44" s="53"/>
      <c r="I44" s="21" t="s">
        <v>3</v>
      </c>
      <c r="J44" s="21" t="s">
        <v>24</v>
      </c>
      <c r="K44" s="44"/>
      <c r="L44" s="45"/>
      <c r="M44" s="21" t="s">
        <v>24</v>
      </c>
      <c r="N44" s="47"/>
      <c r="O44" s="45"/>
      <c r="P44" s="21" t="s">
        <v>24</v>
      </c>
      <c r="Q44" s="44"/>
      <c r="R44" s="45"/>
      <c r="S44" s="224" t="s">
        <v>25</v>
      </c>
      <c r="T44" s="225"/>
      <c r="U44" s="18">
        <f t="shared" si="1"/>
        <v>0</v>
      </c>
      <c r="V44" s="58" t="s">
        <v>3</v>
      </c>
      <c r="W44" s="19"/>
      <c r="X44" s="19"/>
    </row>
    <row r="45" spans="1:31" s="20" customFormat="1" x14ac:dyDescent="0.2">
      <c r="B45" s="72"/>
      <c r="C45" s="51"/>
      <c r="D45" s="52"/>
      <c r="E45" s="45"/>
      <c r="F45" s="43"/>
      <c r="G45" s="43"/>
      <c r="H45" s="53"/>
      <c r="I45" s="21" t="s">
        <v>3</v>
      </c>
      <c r="J45" s="21" t="s">
        <v>24</v>
      </c>
      <c r="K45" s="44"/>
      <c r="L45" s="45"/>
      <c r="M45" s="21" t="s">
        <v>24</v>
      </c>
      <c r="N45" s="47"/>
      <c r="O45" s="45"/>
      <c r="P45" s="21" t="s">
        <v>24</v>
      </c>
      <c r="Q45" s="44"/>
      <c r="R45" s="45"/>
      <c r="S45" s="224" t="s">
        <v>25</v>
      </c>
      <c r="T45" s="225"/>
      <c r="U45" s="18">
        <f t="shared" si="1"/>
        <v>0</v>
      </c>
      <c r="V45" s="58" t="s">
        <v>3</v>
      </c>
      <c r="W45" s="19"/>
      <c r="X45" s="19"/>
    </row>
    <row r="46" spans="1:31" s="20" customFormat="1" x14ac:dyDescent="0.2">
      <c r="B46" s="72"/>
      <c r="C46" s="51"/>
      <c r="D46" s="52"/>
      <c r="E46" s="45"/>
      <c r="F46" s="43"/>
      <c r="G46" s="43"/>
      <c r="H46" s="53"/>
      <c r="I46" s="21" t="s">
        <v>3</v>
      </c>
      <c r="J46" s="21" t="s">
        <v>24</v>
      </c>
      <c r="K46" s="44"/>
      <c r="L46" s="45"/>
      <c r="M46" s="21" t="s">
        <v>24</v>
      </c>
      <c r="N46" s="47"/>
      <c r="O46" s="45"/>
      <c r="P46" s="21" t="s">
        <v>24</v>
      </c>
      <c r="Q46" s="44"/>
      <c r="R46" s="45"/>
      <c r="S46" s="224" t="s">
        <v>25</v>
      </c>
      <c r="T46" s="225"/>
      <c r="U46" s="18">
        <f t="shared" si="1"/>
        <v>0</v>
      </c>
      <c r="V46" s="58" t="s">
        <v>3</v>
      </c>
      <c r="W46" s="19"/>
      <c r="X46" s="19"/>
    </row>
    <row r="47" spans="1:31" s="20" customFormat="1" x14ac:dyDescent="0.2">
      <c r="B47" s="72"/>
      <c r="C47" s="51"/>
      <c r="D47" s="52"/>
      <c r="E47" s="45"/>
      <c r="F47" s="43"/>
      <c r="G47" s="43"/>
      <c r="H47" s="53"/>
      <c r="I47" s="21" t="s">
        <v>3</v>
      </c>
      <c r="J47" s="21" t="s">
        <v>24</v>
      </c>
      <c r="K47" s="44"/>
      <c r="L47" s="45"/>
      <c r="M47" s="21" t="s">
        <v>24</v>
      </c>
      <c r="N47" s="47"/>
      <c r="O47" s="45"/>
      <c r="P47" s="21" t="s">
        <v>24</v>
      </c>
      <c r="Q47" s="44"/>
      <c r="R47" s="45"/>
      <c r="S47" s="224" t="s">
        <v>25</v>
      </c>
      <c r="T47" s="225"/>
      <c r="U47" s="18">
        <f t="shared" si="1"/>
        <v>0</v>
      </c>
      <c r="V47" s="58" t="s">
        <v>3</v>
      </c>
      <c r="W47" s="19"/>
      <c r="X47" s="19"/>
    </row>
    <row r="48" spans="1:31" s="20" customFormat="1" x14ac:dyDescent="0.2">
      <c r="B48" s="72"/>
      <c r="C48" s="51"/>
      <c r="D48" s="52"/>
      <c r="E48" s="45"/>
      <c r="F48" s="43"/>
      <c r="G48" s="43"/>
      <c r="H48" s="53"/>
      <c r="I48" s="21" t="s">
        <v>3</v>
      </c>
      <c r="J48" s="21" t="s">
        <v>24</v>
      </c>
      <c r="K48" s="44"/>
      <c r="L48" s="45"/>
      <c r="M48" s="21" t="s">
        <v>24</v>
      </c>
      <c r="N48" s="47"/>
      <c r="O48" s="45"/>
      <c r="P48" s="21" t="s">
        <v>24</v>
      </c>
      <c r="Q48" s="44"/>
      <c r="R48" s="45"/>
      <c r="S48" s="224" t="s">
        <v>25</v>
      </c>
      <c r="T48" s="225"/>
      <c r="U48" s="18">
        <f t="shared" si="1"/>
        <v>0</v>
      </c>
      <c r="V48" s="58" t="s">
        <v>3</v>
      </c>
      <c r="W48" s="19"/>
      <c r="X48" s="19"/>
    </row>
    <row r="49" spans="2:31" s="20" customFormat="1" x14ac:dyDescent="0.2">
      <c r="B49" s="72"/>
      <c r="C49" s="51"/>
      <c r="D49" s="52"/>
      <c r="E49" s="45"/>
      <c r="F49" s="43"/>
      <c r="G49" s="43"/>
      <c r="H49" s="53"/>
      <c r="I49" s="21" t="s">
        <v>3</v>
      </c>
      <c r="J49" s="21" t="s">
        <v>24</v>
      </c>
      <c r="K49" s="44"/>
      <c r="L49" s="45"/>
      <c r="M49" s="21" t="s">
        <v>24</v>
      </c>
      <c r="N49" s="47"/>
      <c r="O49" s="45"/>
      <c r="P49" s="21" t="s">
        <v>24</v>
      </c>
      <c r="Q49" s="44"/>
      <c r="R49" s="45"/>
      <c r="S49" s="224" t="s">
        <v>25</v>
      </c>
      <c r="T49" s="225"/>
      <c r="U49" s="18">
        <f t="shared" si="1"/>
        <v>0</v>
      </c>
      <c r="V49" s="58" t="s">
        <v>3</v>
      </c>
      <c r="W49" s="19"/>
      <c r="X49" s="19"/>
    </row>
    <row r="50" spans="2:31" s="20" customFormat="1" x14ac:dyDescent="0.2">
      <c r="B50" s="72"/>
      <c r="C50" s="51"/>
      <c r="D50" s="52"/>
      <c r="E50" s="45"/>
      <c r="F50" s="43"/>
      <c r="G50" s="43"/>
      <c r="H50" s="53"/>
      <c r="I50" s="21" t="s">
        <v>3</v>
      </c>
      <c r="J50" s="21" t="s">
        <v>24</v>
      </c>
      <c r="K50" s="44"/>
      <c r="L50" s="45"/>
      <c r="M50" s="21" t="s">
        <v>24</v>
      </c>
      <c r="N50" s="47"/>
      <c r="O50" s="45"/>
      <c r="P50" s="21" t="s">
        <v>24</v>
      </c>
      <c r="Q50" s="44"/>
      <c r="R50" s="45"/>
      <c r="S50" s="224" t="s">
        <v>25</v>
      </c>
      <c r="T50" s="225"/>
      <c r="U50" s="18">
        <f t="shared" si="1"/>
        <v>0</v>
      </c>
      <c r="V50" s="58" t="s">
        <v>3</v>
      </c>
      <c r="W50" s="19"/>
      <c r="X50" s="19"/>
    </row>
    <row r="51" spans="2:31" s="20" customFormat="1" x14ac:dyDescent="0.2">
      <c r="B51" s="72"/>
      <c r="C51" s="51"/>
      <c r="D51" s="52"/>
      <c r="E51" s="45"/>
      <c r="F51" s="43"/>
      <c r="G51" s="43"/>
      <c r="H51" s="53"/>
      <c r="I51" s="21" t="s">
        <v>3</v>
      </c>
      <c r="J51" s="21" t="s">
        <v>24</v>
      </c>
      <c r="K51" s="44"/>
      <c r="L51" s="45"/>
      <c r="M51" s="21" t="s">
        <v>24</v>
      </c>
      <c r="N51" s="47"/>
      <c r="O51" s="45"/>
      <c r="P51" s="21" t="s">
        <v>24</v>
      </c>
      <c r="Q51" s="44"/>
      <c r="R51" s="45"/>
      <c r="S51" s="224" t="s">
        <v>25</v>
      </c>
      <c r="T51" s="225"/>
      <c r="U51" s="18">
        <f t="shared" si="1"/>
        <v>0</v>
      </c>
      <c r="V51" s="58" t="s">
        <v>3</v>
      </c>
      <c r="W51" s="19"/>
      <c r="X51" s="19"/>
    </row>
    <row r="52" spans="2:31" s="20" customFormat="1" x14ac:dyDescent="0.2">
      <c r="B52" s="72"/>
      <c r="C52" s="51"/>
      <c r="D52" s="52"/>
      <c r="E52" s="45"/>
      <c r="F52" s="43"/>
      <c r="G52" s="43"/>
      <c r="H52" s="53"/>
      <c r="I52" s="21" t="s">
        <v>3</v>
      </c>
      <c r="J52" s="21" t="s">
        <v>24</v>
      </c>
      <c r="K52" s="44"/>
      <c r="L52" s="45"/>
      <c r="M52" s="21" t="s">
        <v>24</v>
      </c>
      <c r="N52" s="47"/>
      <c r="O52" s="45"/>
      <c r="P52" s="21" t="s">
        <v>24</v>
      </c>
      <c r="Q52" s="44"/>
      <c r="R52" s="45"/>
      <c r="S52" s="224" t="s">
        <v>25</v>
      </c>
      <c r="T52" s="225"/>
      <c r="U52" s="18">
        <f t="shared" si="1"/>
        <v>0</v>
      </c>
      <c r="V52" s="58" t="s">
        <v>3</v>
      </c>
      <c r="W52" s="19"/>
      <c r="X52" s="19"/>
    </row>
    <row r="53" spans="2:31" s="20" customFormat="1" x14ac:dyDescent="0.2">
      <c r="B53" s="72"/>
      <c r="C53" s="51"/>
      <c r="D53" s="52"/>
      <c r="E53" s="45"/>
      <c r="F53" s="43"/>
      <c r="G53" s="43"/>
      <c r="H53" s="53"/>
      <c r="I53" s="21" t="s">
        <v>3</v>
      </c>
      <c r="J53" s="21" t="s">
        <v>24</v>
      </c>
      <c r="K53" s="44"/>
      <c r="L53" s="45"/>
      <c r="M53" s="21" t="s">
        <v>24</v>
      </c>
      <c r="N53" s="47"/>
      <c r="O53" s="45"/>
      <c r="P53" s="21" t="s">
        <v>24</v>
      </c>
      <c r="Q53" s="44"/>
      <c r="R53" s="45"/>
      <c r="S53" s="224" t="s">
        <v>25</v>
      </c>
      <c r="T53" s="225"/>
      <c r="U53" s="18">
        <f t="shared" si="1"/>
        <v>0</v>
      </c>
      <c r="V53" s="58" t="s">
        <v>3</v>
      </c>
      <c r="W53" s="19"/>
      <c r="X53" s="19"/>
    </row>
    <row r="54" spans="2:31" s="20" customFormat="1" x14ac:dyDescent="0.2">
      <c r="B54" s="72"/>
      <c r="C54" s="51"/>
      <c r="D54" s="52"/>
      <c r="E54" s="45"/>
      <c r="F54" s="43"/>
      <c r="G54" s="43"/>
      <c r="H54" s="53"/>
      <c r="I54" s="21" t="s">
        <v>3</v>
      </c>
      <c r="J54" s="21" t="s">
        <v>24</v>
      </c>
      <c r="K54" s="44"/>
      <c r="L54" s="45"/>
      <c r="M54" s="21" t="s">
        <v>24</v>
      </c>
      <c r="N54" s="47"/>
      <c r="O54" s="45"/>
      <c r="P54" s="21" t="s">
        <v>24</v>
      </c>
      <c r="Q54" s="44"/>
      <c r="R54" s="45"/>
      <c r="S54" s="224" t="s">
        <v>25</v>
      </c>
      <c r="T54" s="225"/>
      <c r="U54" s="18">
        <f t="shared" si="1"/>
        <v>0</v>
      </c>
      <c r="V54" s="58" t="s">
        <v>3</v>
      </c>
      <c r="W54" s="19"/>
      <c r="X54" s="19"/>
    </row>
    <row r="55" spans="2:31" s="20" customFormat="1" x14ac:dyDescent="0.2">
      <c r="B55" s="72"/>
      <c r="C55" s="51"/>
      <c r="D55" s="52"/>
      <c r="E55" s="45"/>
      <c r="F55" s="43"/>
      <c r="G55" s="43"/>
      <c r="H55" s="53"/>
      <c r="I55" s="21" t="s">
        <v>3</v>
      </c>
      <c r="J55" s="21" t="s">
        <v>24</v>
      </c>
      <c r="K55" s="44"/>
      <c r="L55" s="45"/>
      <c r="M55" s="21" t="s">
        <v>24</v>
      </c>
      <c r="N55" s="47"/>
      <c r="O55" s="45"/>
      <c r="P55" s="21" t="s">
        <v>24</v>
      </c>
      <c r="Q55" s="44"/>
      <c r="R55" s="45"/>
      <c r="S55" s="224" t="s">
        <v>25</v>
      </c>
      <c r="T55" s="225"/>
      <c r="U55" s="18">
        <f t="shared" si="1"/>
        <v>0</v>
      </c>
      <c r="V55" s="58" t="s">
        <v>3</v>
      </c>
      <c r="W55" s="19"/>
      <c r="X55" s="19"/>
    </row>
    <row r="56" spans="2:31" s="20" customFormat="1" x14ac:dyDescent="0.2">
      <c r="B56" s="56"/>
      <c r="C56" s="51"/>
      <c r="D56" s="52"/>
      <c r="E56" s="45"/>
      <c r="F56" s="43"/>
      <c r="G56" s="43"/>
      <c r="H56" s="53"/>
      <c r="I56" s="21" t="s">
        <v>3</v>
      </c>
      <c r="J56" s="21" t="s">
        <v>24</v>
      </c>
      <c r="K56" s="44"/>
      <c r="L56" s="45"/>
      <c r="M56" s="21" t="s">
        <v>24</v>
      </c>
      <c r="N56" s="47"/>
      <c r="O56" s="45"/>
      <c r="P56" s="21" t="s">
        <v>24</v>
      </c>
      <c r="Q56" s="44"/>
      <c r="R56" s="45"/>
      <c r="S56" s="224" t="s">
        <v>25</v>
      </c>
      <c r="T56" s="225"/>
      <c r="U56" s="18">
        <f t="shared" si="1"/>
        <v>0</v>
      </c>
      <c r="V56" s="58" t="s">
        <v>3</v>
      </c>
      <c r="W56" s="19"/>
      <c r="X56" s="19"/>
    </row>
    <row r="57" spans="2:31" s="20" customFormat="1" ht="17" thickBot="1" x14ac:dyDescent="0.25">
      <c r="B57" s="59"/>
      <c r="C57" s="60"/>
      <c r="D57" s="61"/>
      <c r="E57" s="62"/>
      <c r="F57" s="62"/>
      <c r="G57" s="62"/>
      <c r="H57" s="63"/>
      <c r="I57" s="64" t="s">
        <v>3</v>
      </c>
      <c r="J57" s="64" t="s">
        <v>24</v>
      </c>
      <c r="K57" s="65"/>
      <c r="L57" s="62"/>
      <c r="M57" s="64" t="s">
        <v>24</v>
      </c>
      <c r="N57" s="66"/>
      <c r="O57" s="62"/>
      <c r="P57" s="64" t="s">
        <v>24</v>
      </c>
      <c r="Q57" s="65"/>
      <c r="R57" s="62"/>
      <c r="S57" s="171" t="s">
        <v>25</v>
      </c>
      <c r="T57" s="172"/>
      <c r="U57" s="67">
        <f t="shared" si="1"/>
        <v>0</v>
      </c>
      <c r="V57" s="68" t="s">
        <v>3</v>
      </c>
      <c r="W57" s="19"/>
      <c r="X57" s="19"/>
    </row>
    <row r="58" spans="2:31" x14ac:dyDescent="0.2">
      <c r="B58" s="54"/>
      <c r="C58" s="22"/>
      <c r="D58" s="22"/>
      <c r="E58" s="23"/>
      <c r="F58" s="23"/>
      <c r="G58" s="23"/>
      <c r="H58" s="24"/>
      <c r="I58" s="25"/>
      <c r="J58" s="25"/>
      <c r="K58" s="26"/>
      <c r="L58" s="24"/>
      <c r="M58" s="25"/>
      <c r="N58" s="25"/>
      <c r="O58" s="25"/>
      <c r="P58" s="25"/>
      <c r="Q58" s="26"/>
      <c r="R58" s="24"/>
      <c r="S58" s="27"/>
      <c r="T58" s="25"/>
      <c r="U58" s="55"/>
      <c r="V58" s="28"/>
      <c r="W58" s="11"/>
      <c r="X58" s="11"/>
    </row>
    <row r="59" spans="2:31" x14ac:dyDescent="0.2">
      <c r="B59" s="22"/>
      <c r="C59" s="22"/>
      <c r="D59" s="22"/>
      <c r="E59" s="5"/>
      <c r="F59" s="5"/>
      <c r="G59" s="5"/>
      <c r="H59" s="5"/>
      <c r="I59" s="5"/>
      <c r="J59" s="5"/>
      <c r="K59" s="5"/>
      <c r="L59" s="5"/>
      <c r="M59" s="5"/>
      <c r="N59" s="5"/>
      <c r="O59" s="5"/>
      <c r="P59" s="5"/>
      <c r="Q59" s="5"/>
      <c r="R59" s="5"/>
      <c r="S59" s="5"/>
      <c r="T59" s="5"/>
      <c r="U59" s="5"/>
      <c r="V59" s="5"/>
      <c r="W59" s="29"/>
      <c r="X59" s="11"/>
    </row>
    <row r="60" spans="2:31" x14ac:dyDescent="0.2">
      <c r="B60" s="22"/>
      <c r="C60" s="22"/>
      <c r="D60" s="22"/>
      <c r="E60" s="5"/>
      <c r="F60" s="5"/>
      <c r="G60" s="5"/>
      <c r="H60" s="5"/>
      <c r="I60" s="5"/>
      <c r="J60" s="5"/>
      <c r="K60" s="5"/>
      <c r="L60" s="5"/>
      <c r="M60" s="5"/>
      <c r="N60" s="5"/>
      <c r="O60" s="5"/>
      <c r="P60" s="5"/>
      <c r="Q60" s="5"/>
      <c r="R60" s="5"/>
      <c r="S60" s="5"/>
      <c r="T60" s="5"/>
      <c r="U60" s="5"/>
      <c r="V60" s="5"/>
      <c r="W60" s="11"/>
      <c r="X60" s="5"/>
      <c r="Y60" s="5"/>
      <c r="Z60" s="5"/>
      <c r="AA60" s="5"/>
      <c r="AB60" s="5"/>
      <c r="AC60" s="5"/>
      <c r="AD60" s="5"/>
      <c r="AE60" s="5"/>
    </row>
    <row r="61" spans="2:31" x14ac:dyDescent="0.2">
      <c r="B61" s="22"/>
      <c r="C61" s="22"/>
      <c r="D61" s="22"/>
      <c r="E61" s="5"/>
      <c r="F61" s="5"/>
      <c r="G61" s="5"/>
      <c r="H61" s="5"/>
      <c r="I61" s="5"/>
      <c r="J61" s="5"/>
      <c r="K61" s="5"/>
      <c r="L61" s="5"/>
      <c r="M61" s="5"/>
      <c r="N61" s="5"/>
      <c r="O61" s="5"/>
      <c r="P61" s="5"/>
      <c r="Q61" s="5"/>
      <c r="R61" s="5"/>
      <c r="S61" s="5"/>
      <c r="T61" s="5"/>
      <c r="U61" s="5"/>
      <c r="V61" s="5"/>
      <c r="W61" s="11"/>
      <c r="X61" s="5"/>
      <c r="Y61" s="5"/>
      <c r="Z61" s="5"/>
      <c r="AA61" s="5"/>
      <c r="AB61" s="5"/>
      <c r="AC61" s="5"/>
      <c r="AD61" s="5"/>
      <c r="AE61" s="5"/>
    </row>
    <row r="62" spans="2:31" x14ac:dyDescent="0.2">
      <c r="B62" s="22"/>
      <c r="C62" s="22"/>
      <c r="D62" s="22"/>
      <c r="E62" s="5"/>
      <c r="F62" s="5"/>
      <c r="G62" s="5"/>
      <c r="H62" s="5"/>
      <c r="I62" s="5"/>
      <c r="J62" s="5"/>
      <c r="K62" s="5"/>
      <c r="L62" s="5"/>
      <c r="M62" s="5"/>
      <c r="N62" s="5"/>
      <c r="O62" s="5"/>
      <c r="P62" s="5"/>
      <c r="Q62" s="5"/>
      <c r="R62" s="5"/>
      <c r="S62" s="5"/>
      <c r="T62" s="5"/>
      <c r="U62" s="5"/>
      <c r="V62" s="5"/>
      <c r="W62" s="29"/>
      <c r="X62" s="5"/>
      <c r="Y62" s="5"/>
      <c r="Z62" s="5"/>
      <c r="AA62" s="5"/>
      <c r="AB62" s="5"/>
      <c r="AC62" s="5"/>
      <c r="AD62" s="5"/>
      <c r="AE62" s="5"/>
    </row>
    <row r="63" spans="2:31" x14ac:dyDescent="0.2">
      <c r="B63" s="5"/>
      <c r="C63" s="5"/>
      <c r="D63" s="5"/>
      <c r="E63" s="5"/>
      <c r="F63" s="5"/>
      <c r="G63" s="5"/>
      <c r="H63" s="5"/>
      <c r="I63" s="5"/>
      <c r="J63" s="5"/>
      <c r="K63" s="5"/>
      <c r="L63" s="5"/>
      <c r="M63" s="5"/>
      <c r="N63" s="5"/>
      <c r="O63" s="5"/>
      <c r="P63" s="5"/>
      <c r="Q63" s="5"/>
      <c r="R63" s="5"/>
      <c r="S63" s="5"/>
      <c r="T63" s="5"/>
      <c r="U63" s="5"/>
      <c r="V63" s="5"/>
      <c r="W63" s="11"/>
      <c r="X63" s="5"/>
      <c r="Y63" s="5"/>
      <c r="Z63" s="5"/>
      <c r="AA63" s="5"/>
      <c r="AB63" s="5"/>
      <c r="AC63" s="5"/>
      <c r="AD63" s="5"/>
      <c r="AE63" s="5"/>
    </row>
    <row r="64" spans="2:31" x14ac:dyDescent="0.2">
      <c r="B64" s="5"/>
      <c r="C64" s="5"/>
      <c r="D64" s="5"/>
      <c r="E64" s="5"/>
      <c r="F64" s="5"/>
      <c r="G64" s="5"/>
      <c r="H64" s="5"/>
      <c r="I64" s="5"/>
      <c r="J64" s="5"/>
      <c r="K64" s="5"/>
      <c r="L64" s="5"/>
      <c r="M64" s="5"/>
      <c r="N64" s="5"/>
      <c r="O64" s="5"/>
      <c r="P64" s="5"/>
      <c r="Q64" s="5"/>
      <c r="R64" s="5"/>
      <c r="S64" s="5"/>
      <c r="T64" s="5"/>
      <c r="U64" s="5"/>
      <c r="V64" s="5"/>
      <c r="W64" s="11"/>
      <c r="X64" s="5"/>
      <c r="Y64" s="5"/>
      <c r="Z64" s="5"/>
      <c r="AA64" s="5"/>
      <c r="AB64" s="5"/>
      <c r="AC64" s="5"/>
      <c r="AD64" s="5"/>
      <c r="AE64" s="5"/>
    </row>
    <row r="65" spans="2:32" x14ac:dyDescent="0.2">
      <c r="B65" s="5"/>
      <c r="C65" s="5"/>
      <c r="D65" s="5"/>
      <c r="E65" s="5"/>
      <c r="F65" s="5"/>
      <c r="G65" s="5"/>
      <c r="H65" s="5"/>
      <c r="I65" s="5"/>
      <c r="J65" s="5"/>
      <c r="K65" s="5"/>
      <c r="L65" s="5"/>
      <c r="M65" s="5"/>
      <c r="N65" s="5"/>
      <c r="O65" s="5"/>
      <c r="P65" s="5"/>
      <c r="Q65" s="5"/>
      <c r="R65" s="5"/>
      <c r="S65" s="5"/>
      <c r="T65" s="5"/>
      <c r="U65" s="5"/>
      <c r="V65" s="5"/>
      <c r="W65" s="29"/>
      <c r="X65" s="5"/>
      <c r="Y65" s="5"/>
      <c r="Z65" s="5"/>
      <c r="AA65" s="5"/>
      <c r="AB65" s="5"/>
      <c r="AC65" s="5"/>
      <c r="AD65" s="5"/>
      <c r="AE65" s="5"/>
    </row>
    <row r="66" spans="2:32" x14ac:dyDescent="0.2">
      <c r="B66" s="5"/>
      <c r="C66" s="5"/>
      <c r="D66" s="5"/>
      <c r="E66" s="5"/>
      <c r="F66" s="5"/>
      <c r="G66" s="5"/>
      <c r="H66" s="5"/>
      <c r="I66" s="5"/>
      <c r="J66" s="5"/>
      <c r="K66" s="5"/>
      <c r="L66" s="5"/>
      <c r="M66" s="5"/>
      <c r="N66" s="5"/>
      <c r="O66" s="5"/>
      <c r="P66" s="5"/>
      <c r="Q66" s="5"/>
      <c r="R66" s="5"/>
      <c r="S66" s="5"/>
      <c r="T66" s="5"/>
      <c r="U66" s="5"/>
      <c r="V66" s="5"/>
      <c r="W66" s="11"/>
      <c r="X66" s="5"/>
      <c r="Y66" s="5"/>
      <c r="Z66" s="5"/>
      <c r="AA66" s="5"/>
      <c r="AB66" s="5"/>
      <c r="AC66" s="5"/>
      <c r="AD66" s="5"/>
      <c r="AE66" s="5"/>
    </row>
    <row r="67" spans="2:32" x14ac:dyDescent="0.2">
      <c r="B67" s="5"/>
      <c r="C67" s="5"/>
      <c r="D67" s="5"/>
      <c r="E67" s="5"/>
      <c r="F67" s="5"/>
      <c r="G67" s="5"/>
      <c r="H67" s="5"/>
      <c r="I67" s="5"/>
      <c r="J67" s="5"/>
      <c r="K67" s="5"/>
      <c r="L67" s="5"/>
      <c r="M67" s="5"/>
      <c r="N67" s="5"/>
      <c r="O67" s="5"/>
      <c r="P67" s="5"/>
      <c r="Q67" s="5"/>
      <c r="R67" s="5"/>
      <c r="S67" s="5"/>
      <c r="T67" s="5"/>
      <c r="U67" s="5"/>
      <c r="V67" s="5"/>
      <c r="W67" s="11"/>
      <c r="X67" s="5"/>
      <c r="Y67" s="5"/>
      <c r="Z67" s="5"/>
      <c r="AA67" s="5"/>
      <c r="AB67" s="5"/>
      <c r="AC67" s="5"/>
      <c r="AD67" s="5"/>
      <c r="AE67" s="5"/>
    </row>
    <row r="68" spans="2:32" x14ac:dyDescent="0.2">
      <c r="B68" s="5"/>
      <c r="C68" s="5"/>
      <c r="D68" s="5"/>
      <c r="E68" s="5"/>
      <c r="F68" s="5"/>
      <c r="G68" s="5"/>
      <c r="H68" s="5"/>
      <c r="I68" s="5"/>
      <c r="J68" s="5"/>
      <c r="K68" s="5"/>
      <c r="L68" s="5"/>
      <c r="M68" s="5"/>
      <c r="N68" s="5"/>
      <c r="O68" s="5"/>
      <c r="P68" s="5"/>
      <c r="Q68" s="5"/>
      <c r="R68" s="5"/>
      <c r="S68" s="5"/>
      <c r="T68" s="5"/>
      <c r="U68" s="5"/>
      <c r="V68" s="5"/>
      <c r="W68" s="29"/>
      <c r="X68" s="5"/>
      <c r="Y68" s="5"/>
      <c r="Z68" s="5"/>
      <c r="AA68" s="5"/>
      <c r="AB68" s="5"/>
      <c r="AC68" s="5"/>
      <c r="AD68" s="5"/>
      <c r="AE68" s="5"/>
    </row>
    <row r="69" spans="2:32" x14ac:dyDescent="0.2">
      <c r="B69" s="5"/>
      <c r="C69" s="5"/>
      <c r="D69" s="5"/>
      <c r="E69" s="5"/>
      <c r="F69" s="5"/>
      <c r="G69" s="5"/>
      <c r="H69" s="5"/>
      <c r="I69" s="5"/>
      <c r="J69" s="5"/>
      <c r="K69" s="5"/>
      <c r="L69" s="5"/>
      <c r="M69" s="5"/>
      <c r="N69" s="5"/>
      <c r="O69" s="5"/>
      <c r="P69" s="5"/>
      <c r="Q69" s="5"/>
      <c r="R69" s="5"/>
      <c r="S69" s="5"/>
      <c r="T69" s="5"/>
      <c r="U69" s="5"/>
      <c r="V69" s="5"/>
      <c r="W69" s="11"/>
      <c r="X69" s="5"/>
      <c r="Y69" s="5"/>
      <c r="Z69" s="5"/>
      <c r="AA69" s="5"/>
      <c r="AB69" s="5"/>
      <c r="AC69" s="5"/>
      <c r="AD69" s="5"/>
      <c r="AE69" s="5"/>
    </row>
    <row r="70" spans="2:32" x14ac:dyDescent="0.2">
      <c r="B70" s="5"/>
      <c r="C70" s="5"/>
      <c r="D70" s="5"/>
      <c r="E70" s="5"/>
      <c r="F70" s="5"/>
      <c r="G70" s="5"/>
      <c r="H70" s="5"/>
      <c r="I70" s="5"/>
      <c r="J70" s="5"/>
      <c r="K70" s="5"/>
      <c r="L70" s="5"/>
      <c r="M70" s="5"/>
      <c r="N70" s="5"/>
      <c r="O70" s="5"/>
      <c r="P70" s="5"/>
      <c r="Q70" s="5"/>
      <c r="R70" s="5"/>
      <c r="S70" s="5"/>
      <c r="T70" s="5"/>
      <c r="U70" s="5"/>
      <c r="V70" s="5"/>
      <c r="W70" s="11"/>
      <c r="X70" s="5"/>
      <c r="Y70" s="5"/>
      <c r="Z70" s="5"/>
      <c r="AA70" s="5"/>
      <c r="AB70" s="5"/>
      <c r="AC70" s="5"/>
      <c r="AD70" s="5"/>
      <c r="AE70" s="5"/>
    </row>
    <row r="71" spans="2:32" x14ac:dyDescent="0.2">
      <c r="B71" s="5"/>
      <c r="C71" s="5"/>
      <c r="D71" s="5"/>
      <c r="E71" s="5"/>
      <c r="F71" s="5"/>
      <c r="G71" s="5"/>
      <c r="H71" s="5"/>
      <c r="I71" s="5"/>
      <c r="J71" s="5"/>
      <c r="K71" s="5"/>
      <c r="L71" s="5"/>
      <c r="M71" s="5"/>
      <c r="N71" s="5"/>
      <c r="O71" s="5"/>
      <c r="P71" s="5"/>
      <c r="Q71" s="5"/>
      <c r="R71" s="5"/>
      <c r="S71" s="5"/>
      <c r="T71" s="5"/>
      <c r="U71" s="5"/>
      <c r="V71" s="5"/>
      <c r="W71" s="29"/>
      <c r="X71" s="5"/>
      <c r="Y71" s="5"/>
      <c r="Z71" s="5"/>
      <c r="AA71" s="5"/>
      <c r="AB71" s="5"/>
      <c r="AC71" s="5"/>
      <c r="AD71" s="5"/>
      <c r="AE71" s="5"/>
    </row>
    <row r="72" spans="2:32" x14ac:dyDescent="0.2">
      <c r="B72" s="5"/>
      <c r="C72" s="5"/>
      <c r="D72" s="5"/>
      <c r="E72" s="5"/>
      <c r="F72" s="5"/>
      <c r="G72" s="5"/>
      <c r="H72" s="5"/>
      <c r="I72" s="5"/>
      <c r="J72" s="5"/>
      <c r="K72" s="5"/>
      <c r="L72" s="5"/>
      <c r="M72" s="5"/>
      <c r="N72" s="5"/>
      <c r="O72" s="5"/>
      <c r="P72" s="5"/>
      <c r="Q72" s="5"/>
      <c r="R72" s="5"/>
      <c r="S72" s="5"/>
      <c r="T72" s="5"/>
      <c r="U72" s="5"/>
      <c r="V72" s="5"/>
      <c r="W72" s="11"/>
      <c r="X72" s="5"/>
      <c r="Y72" s="5"/>
      <c r="Z72" s="5"/>
      <c r="AA72" s="5"/>
      <c r="AB72" s="5"/>
      <c r="AC72" s="5"/>
      <c r="AD72" s="5"/>
      <c r="AE72" s="5"/>
    </row>
    <row r="73" spans="2:32" x14ac:dyDescent="0.2">
      <c r="B73" s="30"/>
      <c r="C73" s="30"/>
      <c r="D73" s="31"/>
      <c r="E73" s="31"/>
      <c r="F73" s="31"/>
      <c r="G73" s="31"/>
      <c r="H73" s="31"/>
      <c r="I73" s="31"/>
      <c r="J73" s="31"/>
      <c r="K73" s="31"/>
      <c r="L73" s="31"/>
      <c r="M73" s="31"/>
      <c r="N73" s="31"/>
      <c r="O73" s="31"/>
      <c r="P73" s="31"/>
      <c r="Q73" s="31"/>
      <c r="R73" s="31"/>
      <c r="S73" s="31"/>
      <c r="T73" s="31"/>
      <c r="U73" s="32"/>
      <c r="V73" s="29"/>
      <c r="W73" s="11"/>
      <c r="X73" s="5"/>
      <c r="Y73" s="5"/>
      <c r="Z73" s="5"/>
      <c r="AA73" s="5"/>
      <c r="AB73" s="5"/>
      <c r="AC73" s="5"/>
      <c r="AD73" s="5"/>
      <c r="AE73" s="5"/>
    </row>
    <row r="74" spans="2:32" x14ac:dyDescent="0.2">
      <c r="W74" s="29"/>
    </row>
    <row r="75" spans="2:32" x14ac:dyDescent="0.2">
      <c r="W75" s="11"/>
    </row>
    <row r="76" spans="2:32" x14ac:dyDescent="0.2">
      <c r="H76" s="6"/>
      <c r="W76" s="11"/>
      <c r="Y76" s="2"/>
      <c r="Z76" s="33"/>
      <c r="AB76" s="2"/>
      <c r="AC76" s="33"/>
      <c r="AE76" s="2"/>
    </row>
    <row r="77" spans="2:32" x14ac:dyDescent="0.2">
      <c r="H77" s="6"/>
      <c r="W77" s="11"/>
      <c r="Y77" s="2"/>
      <c r="Z77" s="33"/>
      <c r="AB77" s="2"/>
      <c r="AC77" s="33"/>
      <c r="AE77" s="2"/>
    </row>
    <row r="78" spans="2:32" x14ac:dyDescent="0.2">
      <c r="H78" s="6"/>
      <c r="W78" s="5"/>
      <c r="Y78" s="2"/>
      <c r="Z78" s="33"/>
      <c r="AB78" s="2"/>
      <c r="AC78" s="33"/>
      <c r="AE78" s="2"/>
      <c r="AF78" s="5"/>
    </row>
    <row r="79" spans="2:32" x14ac:dyDescent="0.2">
      <c r="H79" s="6"/>
      <c r="W79" s="5"/>
      <c r="Y79" s="2"/>
      <c r="Z79" s="33"/>
      <c r="AB79" s="2"/>
      <c r="AC79" s="33"/>
      <c r="AE79" s="2"/>
      <c r="AF79" s="5"/>
    </row>
    <row r="80" spans="2:32" x14ac:dyDescent="0.2">
      <c r="H80" s="6"/>
      <c r="W80" s="5"/>
      <c r="Y80" s="2"/>
      <c r="Z80" s="33"/>
      <c r="AB80" s="2"/>
      <c r="AC80" s="33"/>
      <c r="AE80" s="2"/>
      <c r="AF80" s="5"/>
    </row>
    <row r="81" spans="8:32" ht="9" customHeight="1" x14ac:dyDescent="0.2">
      <c r="H81" s="6"/>
      <c r="W81" s="5"/>
      <c r="Y81" s="2"/>
      <c r="Z81" s="33"/>
      <c r="AB81" s="2"/>
      <c r="AC81" s="33"/>
      <c r="AE81" s="2"/>
      <c r="AF81" s="5"/>
    </row>
    <row r="82" spans="8:32" x14ac:dyDescent="0.2">
      <c r="H82" s="6"/>
      <c r="W82" s="5"/>
      <c r="Y82" s="2"/>
      <c r="Z82" s="33"/>
      <c r="AB82" s="2"/>
      <c r="AC82" s="33"/>
      <c r="AE82" s="2"/>
      <c r="AF82" s="5"/>
    </row>
    <row r="83" spans="8:32" x14ac:dyDescent="0.2">
      <c r="H83" s="6"/>
      <c r="W83" s="5"/>
      <c r="Y83" s="2"/>
      <c r="Z83" s="33"/>
      <c r="AB83" s="2"/>
      <c r="AC83" s="33"/>
      <c r="AE83" s="2"/>
      <c r="AF83" s="5"/>
    </row>
    <row r="84" spans="8:32" x14ac:dyDescent="0.2">
      <c r="H84" s="6"/>
      <c r="W84" s="5"/>
      <c r="Y84" s="2"/>
      <c r="Z84" s="33"/>
      <c r="AB84" s="2"/>
      <c r="AC84" s="33"/>
      <c r="AE84" s="2"/>
      <c r="AF84" s="5"/>
    </row>
    <row r="85" spans="8:32" x14ac:dyDescent="0.2">
      <c r="H85" s="6"/>
      <c r="W85" s="5"/>
      <c r="Y85" s="2"/>
      <c r="AF85" s="5"/>
    </row>
    <row r="86" spans="8:32" x14ac:dyDescent="0.2">
      <c r="H86" s="6"/>
      <c r="W86" s="5"/>
      <c r="Y86" s="2"/>
      <c r="AF86" s="5"/>
    </row>
    <row r="87" spans="8:32" ht="14.5" customHeight="1" x14ac:dyDescent="0.2">
      <c r="H87" s="6"/>
      <c r="W87" s="5"/>
      <c r="AF87" s="5"/>
    </row>
    <row r="88" spans="8:32" ht="7.4" customHeight="1" x14ac:dyDescent="0.2">
      <c r="H88" s="6"/>
      <c r="W88" s="5"/>
      <c r="AF88" s="5"/>
    </row>
    <row r="89" spans="8:32" ht="14.5" customHeight="1" x14ac:dyDescent="0.2">
      <c r="H89" s="6"/>
      <c r="W89" s="5"/>
      <c r="AF89" s="5"/>
    </row>
    <row r="90" spans="8:32" ht="8.15" customHeight="1" x14ac:dyDescent="0.2">
      <c r="H90" s="6"/>
      <c r="W90" s="5"/>
      <c r="AB90" s="34"/>
      <c r="AF90" s="5"/>
    </row>
    <row r="91" spans="8:32" x14ac:dyDescent="0.2">
      <c r="H91" s="6"/>
      <c r="W91" s="5"/>
      <c r="AB91" s="34"/>
      <c r="AF91" s="5"/>
    </row>
    <row r="92" spans="8:32" x14ac:dyDescent="0.2">
      <c r="H92" s="6"/>
      <c r="W92" s="29"/>
      <c r="AB92" s="34"/>
    </row>
    <row r="93" spans="8:32" x14ac:dyDescent="0.2">
      <c r="H93" s="6"/>
      <c r="AB93" s="34"/>
    </row>
    <row r="94" spans="8:32" x14ac:dyDescent="0.2">
      <c r="H94" s="6"/>
      <c r="AB94" s="34"/>
      <c r="AF94" s="33"/>
    </row>
    <row r="95" spans="8:32" x14ac:dyDescent="0.2">
      <c r="H95" s="6"/>
      <c r="AB95" s="34"/>
      <c r="AF95" s="33"/>
    </row>
    <row r="96" spans="8:32" x14ac:dyDescent="0.2">
      <c r="H96" s="6"/>
      <c r="AB96" s="34"/>
      <c r="AF96" s="33"/>
    </row>
    <row r="97" spans="2:32" x14ac:dyDescent="0.2">
      <c r="H97" s="6"/>
      <c r="AB97" s="34"/>
      <c r="AF97" s="33"/>
    </row>
    <row r="98" spans="2:32" x14ac:dyDescent="0.2">
      <c r="H98" s="6"/>
      <c r="AF98" s="33"/>
    </row>
    <row r="99" spans="2:32" x14ac:dyDescent="0.2">
      <c r="B99" s="3"/>
      <c r="C99" s="3"/>
      <c r="D99" s="3"/>
      <c r="H99" s="6"/>
      <c r="AF99" s="33"/>
    </row>
    <row r="100" spans="2:32" x14ac:dyDescent="0.2">
      <c r="B100" s="3"/>
      <c r="C100" s="3"/>
      <c r="D100" s="3"/>
      <c r="H100" s="6"/>
      <c r="AF100" s="33"/>
    </row>
    <row r="101" spans="2:32" x14ac:dyDescent="0.2">
      <c r="B101" s="3"/>
      <c r="C101" s="3"/>
      <c r="D101" s="3"/>
      <c r="H101" s="6"/>
      <c r="AF101" s="33"/>
    </row>
    <row r="102" spans="2:32" x14ac:dyDescent="0.2">
      <c r="B102" s="3"/>
      <c r="C102" s="3"/>
      <c r="D102" s="3"/>
      <c r="H102" s="6"/>
      <c r="AF102" s="33"/>
    </row>
    <row r="118" spans="2:41" s="3" customFormat="1" x14ac:dyDescent="0.2">
      <c r="B118" s="1"/>
      <c r="C118" s="1"/>
      <c r="D118" s="1"/>
      <c r="H118" s="1"/>
      <c r="K118" s="6"/>
      <c r="L118" s="1"/>
      <c r="Q118" s="6"/>
      <c r="R118" s="1"/>
      <c r="U118" s="4"/>
      <c r="V118" s="1"/>
      <c r="W118" s="1"/>
      <c r="X118" s="1"/>
      <c r="Y118" s="1"/>
      <c r="Z118" s="1"/>
      <c r="AA118" s="1"/>
      <c r="AB118" s="1"/>
      <c r="AC118" s="1"/>
      <c r="AD118" s="1"/>
      <c r="AE118" s="1"/>
      <c r="AF118" s="1"/>
      <c r="AG118" s="1"/>
      <c r="AH118" s="1"/>
      <c r="AI118" s="1"/>
      <c r="AJ118" s="1"/>
      <c r="AK118" s="1"/>
      <c r="AL118" s="1"/>
      <c r="AM118" s="1"/>
      <c r="AN118" s="1"/>
      <c r="AO118" s="1"/>
    </row>
    <row r="119" spans="2:41" s="3" customFormat="1" x14ac:dyDescent="0.2">
      <c r="B119" s="1"/>
      <c r="C119" s="1"/>
      <c r="D119" s="1"/>
      <c r="H119" s="1"/>
      <c r="K119" s="6"/>
      <c r="L119" s="1"/>
      <c r="Q119" s="6"/>
      <c r="R119" s="1"/>
      <c r="U119" s="4"/>
      <c r="V119" s="1"/>
      <c r="W119" s="1"/>
      <c r="X119" s="1"/>
      <c r="Y119" s="1"/>
      <c r="Z119" s="1"/>
      <c r="AA119" s="1"/>
      <c r="AB119" s="1"/>
      <c r="AC119" s="1"/>
      <c r="AD119" s="1"/>
      <c r="AE119" s="1"/>
      <c r="AF119" s="1"/>
      <c r="AG119" s="1"/>
      <c r="AH119" s="1"/>
      <c r="AI119" s="1"/>
      <c r="AJ119" s="1"/>
      <c r="AK119" s="1"/>
      <c r="AL119" s="1"/>
      <c r="AM119" s="1"/>
      <c r="AN119" s="1"/>
      <c r="AO119" s="1"/>
    </row>
    <row r="120" spans="2:41" s="3" customFormat="1" x14ac:dyDescent="0.2">
      <c r="B120" s="1"/>
      <c r="C120" s="1"/>
      <c r="D120" s="1"/>
      <c r="H120" s="1"/>
      <c r="K120" s="6"/>
      <c r="L120" s="1"/>
      <c r="Q120" s="6"/>
      <c r="R120" s="1"/>
      <c r="U120" s="4"/>
      <c r="V120" s="1"/>
      <c r="W120" s="1"/>
      <c r="X120" s="1"/>
      <c r="Y120" s="1"/>
      <c r="Z120" s="1"/>
      <c r="AA120" s="1"/>
      <c r="AB120" s="1"/>
      <c r="AC120" s="1"/>
      <c r="AD120" s="1"/>
      <c r="AE120" s="1"/>
      <c r="AF120" s="1"/>
      <c r="AG120" s="1"/>
      <c r="AH120" s="1"/>
      <c r="AI120" s="1"/>
      <c r="AJ120" s="1"/>
      <c r="AK120" s="1"/>
      <c r="AL120" s="1"/>
      <c r="AM120" s="1"/>
      <c r="AN120" s="1"/>
      <c r="AO120" s="1"/>
    </row>
    <row r="121" spans="2:41" s="3" customFormat="1" x14ac:dyDescent="0.2">
      <c r="B121" s="1"/>
      <c r="C121" s="1"/>
      <c r="D121" s="1"/>
      <c r="H121" s="1"/>
      <c r="K121" s="6"/>
      <c r="L121" s="1"/>
      <c r="Q121" s="6"/>
      <c r="R121" s="1"/>
      <c r="U121" s="4"/>
      <c r="V121" s="1"/>
      <c r="W121" s="1"/>
      <c r="X121" s="1"/>
      <c r="Y121" s="1"/>
      <c r="Z121" s="1"/>
      <c r="AA121" s="1"/>
      <c r="AB121" s="1"/>
      <c r="AC121" s="1"/>
      <c r="AD121" s="1"/>
      <c r="AE121" s="1"/>
      <c r="AF121" s="1"/>
      <c r="AG121" s="1"/>
      <c r="AH121" s="1"/>
      <c r="AI121" s="1"/>
      <c r="AJ121" s="1"/>
      <c r="AK121" s="1"/>
      <c r="AL121" s="1"/>
      <c r="AM121" s="1"/>
      <c r="AN121" s="1"/>
      <c r="AO121" s="1"/>
    </row>
  </sheetData>
  <sheetProtection insertRows="0"/>
  <mergeCells count="107">
    <mergeCell ref="F3:G4"/>
    <mergeCell ref="F11:H12"/>
    <mergeCell ref="L21:L22"/>
    <mergeCell ref="P19:T19"/>
    <mergeCell ref="P20:T20"/>
    <mergeCell ref="P21:T21"/>
    <mergeCell ref="P22:T22"/>
    <mergeCell ref="P12:T12"/>
    <mergeCell ref="F17:H18"/>
    <mergeCell ref="I17:K18"/>
    <mergeCell ref="L17:L18"/>
    <mergeCell ref="P15:T15"/>
    <mergeCell ref="P16:T16"/>
    <mergeCell ref="F19:H20"/>
    <mergeCell ref="I19:K20"/>
    <mergeCell ref="L19:L20"/>
    <mergeCell ref="I15:K16"/>
    <mergeCell ref="I11:K12"/>
    <mergeCell ref="L11:L12"/>
    <mergeCell ref="F15:H16"/>
    <mergeCell ref="H3:I4"/>
    <mergeCell ref="K3:L4"/>
    <mergeCell ref="I8:L10"/>
    <mergeCell ref="P17:T17"/>
    <mergeCell ref="P18:T18"/>
    <mergeCell ref="F21:H22"/>
    <mergeCell ref="I21:K22"/>
    <mergeCell ref="F31:H32"/>
    <mergeCell ref="I31:K32"/>
    <mergeCell ref="L31:L32"/>
    <mergeCell ref="N28:T28"/>
    <mergeCell ref="N29:U30"/>
    <mergeCell ref="F25:H26"/>
    <mergeCell ref="I25:K26"/>
    <mergeCell ref="L25:L26"/>
    <mergeCell ref="P23:T23"/>
    <mergeCell ref="F27:H28"/>
    <mergeCell ref="I27:K28"/>
    <mergeCell ref="L27:L28"/>
    <mergeCell ref="P24:T24"/>
    <mergeCell ref="P25:T25"/>
    <mergeCell ref="F29:H30"/>
    <mergeCell ref="I29:K30"/>
    <mergeCell ref="L29:L30"/>
    <mergeCell ref="P26:V27"/>
    <mergeCell ref="K35:L35"/>
    <mergeCell ref="M35:M36"/>
    <mergeCell ref="N35:O35"/>
    <mergeCell ref="Q35:R35"/>
    <mergeCell ref="U31:U32"/>
    <mergeCell ref="V31:V32"/>
    <mergeCell ref="B35:B36"/>
    <mergeCell ref="C35:C36"/>
    <mergeCell ref="D35:D36"/>
    <mergeCell ref="E35:E36"/>
    <mergeCell ref="F35:F36"/>
    <mergeCell ref="G35:G36"/>
    <mergeCell ref="H35:I36"/>
    <mergeCell ref="N31:T32"/>
    <mergeCell ref="U35:V36"/>
    <mergeCell ref="J35:J36"/>
    <mergeCell ref="P35:P36"/>
    <mergeCell ref="S35:T36"/>
    <mergeCell ref="B34:V34"/>
    <mergeCell ref="S42:T42"/>
    <mergeCell ref="S43:T43"/>
    <mergeCell ref="S44:T44"/>
    <mergeCell ref="S45:T45"/>
    <mergeCell ref="S46:T46"/>
    <mergeCell ref="S37:T37"/>
    <mergeCell ref="S38:T38"/>
    <mergeCell ref="S39:T39"/>
    <mergeCell ref="S40:T40"/>
    <mergeCell ref="S41:T41"/>
    <mergeCell ref="S53:T53"/>
    <mergeCell ref="S54:T54"/>
    <mergeCell ref="S55:T55"/>
    <mergeCell ref="S56:T56"/>
    <mergeCell ref="S47:T47"/>
    <mergeCell ref="S48:T48"/>
    <mergeCell ref="S49:T49"/>
    <mergeCell ref="S50:T50"/>
    <mergeCell ref="S51:T51"/>
    <mergeCell ref="S57:T57"/>
    <mergeCell ref="M3:N4"/>
    <mergeCell ref="P3:R4"/>
    <mergeCell ref="S3:U4"/>
    <mergeCell ref="B1:W1"/>
    <mergeCell ref="B5:D5"/>
    <mergeCell ref="B6:D32"/>
    <mergeCell ref="C3:D3"/>
    <mergeCell ref="L15:L16"/>
    <mergeCell ref="P13:T13"/>
    <mergeCell ref="P14:T14"/>
    <mergeCell ref="P9:T9"/>
    <mergeCell ref="P10:T10"/>
    <mergeCell ref="N8:O8"/>
    <mergeCell ref="N9:O27"/>
    <mergeCell ref="F13:H14"/>
    <mergeCell ref="I13:K14"/>
    <mergeCell ref="L13:L14"/>
    <mergeCell ref="P11:T11"/>
    <mergeCell ref="P8:T8"/>
    <mergeCell ref="V3:V4"/>
    <mergeCell ref="U8:V8"/>
    <mergeCell ref="F8:H10"/>
    <mergeCell ref="S52:T52"/>
  </mergeCells>
  <phoneticPr fontId="3"/>
  <conditionalFormatting sqref="C57">
    <cfRule type="expression" dxfId="11" priority="44">
      <formula>AND(#REF!&lt;&gt;"",$C57="")</formula>
    </cfRule>
  </conditionalFormatting>
  <conditionalFormatting sqref="P8 U8">
    <cfRule type="duplicateValues" dxfId="10" priority="27"/>
  </conditionalFormatting>
  <conditionalFormatting sqref="I31:K32">
    <cfRule type="cellIs" dxfId="9" priority="10" operator="between">
      <formula>1</formula>
      <formula>499999</formula>
    </cfRule>
  </conditionalFormatting>
  <conditionalFormatting sqref="C37 C39">
    <cfRule type="expression" dxfId="8" priority="9">
      <formula>+AND(#REF!&lt;&gt;"",$B37="")</formula>
    </cfRule>
  </conditionalFormatting>
  <conditionalFormatting sqref="C40:C41">
    <cfRule type="expression" dxfId="7" priority="8">
      <formula>+AND(#REF!&lt;&gt;"",$B40="")</formula>
    </cfRule>
  </conditionalFormatting>
  <conditionalFormatting sqref="C42:C43">
    <cfRule type="expression" dxfId="6" priority="7">
      <formula>+AND(#REF!&lt;&gt;"",$B42="")</formula>
    </cfRule>
  </conditionalFormatting>
  <conditionalFormatting sqref="C38 C53:C54">
    <cfRule type="expression" dxfId="5" priority="6">
      <formula>+AND(#REF!&lt;&gt;"",$B38="")</formula>
    </cfRule>
  </conditionalFormatting>
  <conditionalFormatting sqref="C48">
    <cfRule type="expression" dxfId="4" priority="5">
      <formula>+AND(#REF!&lt;&gt;"",$B48="")</formula>
    </cfRule>
  </conditionalFormatting>
  <conditionalFormatting sqref="C49:C50">
    <cfRule type="expression" dxfId="3" priority="4">
      <formula>+AND(#REF!&lt;&gt;"",$B49="")</formula>
    </cfRule>
  </conditionalFormatting>
  <conditionalFormatting sqref="C51">
    <cfRule type="expression" dxfId="2" priority="3">
      <formula>+AND(#REF!&lt;&gt;"",$B51="")</formula>
    </cfRule>
  </conditionalFormatting>
  <conditionalFormatting sqref="C47">
    <cfRule type="expression" dxfId="1" priority="2">
      <formula>+AND(#REF!&lt;&gt;"",$B47="")</formula>
    </cfRule>
  </conditionalFormatting>
  <conditionalFormatting sqref="C52">
    <cfRule type="expression" dxfId="0" priority="1">
      <formula>+AND(#REF!&lt;&gt;"",$B52="")</formula>
    </cfRule>
  </conditionalFormatting>
  <dataValidations count="7">
    <dataValidation type="whole" imeMode="halfAlpha" operator="greaterThanOrEqual" allowBlank="1" showInputMessage="1" showErrorMessage="1" sqref="U31:U32 K37:K57 N37:N57 H37:H57 Q37:Q57" xr:uid="{00000000-0002-0000-0100-000000000000}">
      <formula1>1</formula1>
    </dataValidation>
    <dataValidation type="list" allowBlank="1" showInputMessage="1" showErrorMessage="1" sqref="R58 L58" xr:uid="{00000000-0002-0000-0100-000001000000}">
      <formula1>$D$77:$D$86</formula1>
    </dataValidation>
    <dataValidation type="list" allowBlank="1" showInputMessage="1" showErrorMessage="1" sqref="G37:G57" xr:uid="{00000000-0002-0000-0100-000002000000}">
      <formula1>"課税,非課税,軽減"</formula1>
    </dataValidation>
    <dataValidation type="list" allowBlank="1" showInputMessage="1" showErrorMessage="1" sqref="E37:E57" xr:uid="{00000000-0002-0000-0100-000003000000}">
      <formula1>"1,2,3,4,5,6,7,8,9,10,11,12"</formula1>
    </dataValidation>
    <dataValidation type="list" allowBlank="1" showInputMessage="1" showErrorMessage="1" sqref="R37:R57 O37:O57 L37:L57" xr:uid="{00000000-0002-0000-0100-000004000000}">
      <formula1>"人,月,日,時間,回,件,個,枚,部,式,km"</formula1>
    </dataValidation>
    <dataValidation type="list" allowBlank="1" showInputMessage="1" showErrorMessage="1" sqref="F37:F57" xr:uid="{00000000-0002-0000-0100-000005000000}">
      <formula1>"対象,対象外"</formula1>
    </dataValidation>
    <dataValidation type="list" allowBlank="1" showInputMessage="1" showErrorMessage="1" sqref="B37:B57" xr:uid="{00000000-0002-0000-0100-000006000000}">
      <formula1>$X$9:$X$25</formula1>
    </dataValidation>
  </dataValidations>
  <pageMargins left="0.70866141732283472" right="0.70866141732283472" top="0.74803149606299213" bottom="0.74803149606299213" header="0.31496062992125984" footer="0.31496062992125984"/>
  <pageSetup paperSize="9"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2B1C2F-E9F3-4BBA-9064-F164DFDE4387}">
  <dimension ref="A1:C5"/>
  <sheetViews>
    <sheetView workbookViewId="0">
      <selection activeCell="A2" sqref="A2:C2"/>
    </sheetView>
  </sheetViews>
  <sheetFormatPr defaultRowHeight="13" x14ac:dyDescent="0.2"/>
  <cols>
    <col min="1" max="2" width="28" bestFit="1" customWidth="1"/>
    <col min="3" max="3" width="50.90625" bestFit="1" customWidth="1"/>
  </cols>
  <sheetData>
    <row r="1" spans="1:3" x14ac:dyDescent="0.2">
      <c r="A1" t="s">
        <v>69</v>
      </c>
      <c r="B1" t="s">
        <v>70</v>
      </c>
      <c r="C1" t="s">
        <v>70</v>
      </c>
    </row>
    <row r="2" spans="1:3" x14ac:dyDescent="0.2">
      <c r="A2" t="s">
        <v>71</v>
      </c>
      <c r="B2" t="s">
        <v>71</v>
      </c>
      <c r="C2" t="s">
        <v>71</v>
      </c>
    </row>
    <row r="3" spans="1:3" x14ac:dyDescent="0.2">
      <c r="A3" t="s">
        <v>90</v>
      </c>
      <c r="B3" t="s">
        <v>66</v>
      </c>
      <c r="C3" t="s">
        <v>66</v>
      </c>
    </row>
    <row r="4" spans="1:3" x14ac:dyDescent="0.2">
      <c r="A4" t="s">
        <v>65</v>
      </c>
      <c r="B4" t="s">
        <v>67</v>
      </c>
      <c r="C4" t="s">
        <v>67</v>
      </c>
    </row>
    <row r="5" spans="1:3" x14ac:dyDescent="0.2">
      <c r="B5" t="s">
        <v>68</v>
      </c>
      <c r="C5" t="s">
        <v>68</v>
      </c>
    </row>
  </sheetData>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7</vt:i4>
      </vt:variant>
    </vt:vector>
  </HeadingPairs>
  <TitlesOfParts>
    <vt:vector size="10" baseType="lpstr">
      <vt:lpstr>経費明細表（別紙３）</vt:lpstr>
      <vt:lpstr>経費一覧表（別紙４）</vt:lpstr>
      <vt:lpstr>削除しない</vt:lpstr>
      <vt:lpstr>①酒類業振興支援事業費補助金海外展開支援枠</vt:lpstr>
      <vt:lpstr>①日本産酒類海外展開支援事業費補助金</vt:lpstr>
      <vt:lpstr>②酒類業振興支援事業費補助金海外展開支援枠</vt:lpstr>
      <vt:lpstr>②酒類業振興支援事業費補助金新市場開拓支援枠</vt:lpstr>
      <vt:lpstr>③酒類業振興支援事業費補助金新市場開拓支援枠</vt:lpstr>
      <vt:lpstr>'経費一覧表（別紙４）'!Print_Area</vt:lpstr>
      <vt:lpstr>'経費明細表（別紙３）'!Print_Area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2021-01-28T05:15:18Z</dcterms:created>
  <dcterms:modified xsi:type="dcterms:W3CDTF">2025-07-17T06:21:10Z</dcterms:modified>
</cp:coreProperties>
</file>