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310665\Desktop\"/>
    </mc:Choice>
  </mc:AlternateContent>
  <xr:revisionPtr revIDLastSave="0" documentId="13_ncr:1_{49CE8AE5-66D4-450C-A7CD-B89B5909D6F1}" xr6:coauthVersionLast="36" xr6:coauthVersionMax="36" xr10:uidLastSave="{00000000-0000-0000-0000-000000000000}"/>
  <bookViews>
    <workbookView xWindow="0" yWindow="0" windowWidth="19200" windowHeight="7550" tabRatio="728" xr2:uid="{00000000-000D-0000-FFFF-FFFF00000000}"/>
  </bookViews>
  <sheets>
    <sheet name="説明" sheetId="17" r:id="rId1"/>
    <sheet name="簡易判定表" sheetId="2" r:id="rId2"/>
    <sheet name="フロー図" sheetId="16" r:id="rId3"/>
    <sheet name="在庫①（発泡性酒類）" sheetId="3" r:id="rId4"/>
    <sheet name="在庫②（醸造酒類）" sheetId="10" r:id="rId5"/>
    <sheet name="税額算出表" sheetId="8" r:id="rId6"/>
    <sheet name="申告書兼届出書" sheetId="13" r:id="rId7"/>
    <sheet name="所持場所ごとの所持数量の内訳書" sheetId="14" r:id="rId8"/>
    <sheet name="（参考）在庫表" sheetId="15" r:id="rId9"/>
  </sheets>
  <definedNames>
    <definedName name="_xlnm._FilterDatabase" localSheetId="6" hidden="1">申告書兼届出書!#REF!</definedName>
    <definedName name="_xlnm.Print_Area" localSheetId="8">'（参考）在庫表'!$A$2:$K$33</definedName>
    <definedName name="_xlnm.Print_Area" localSheetId="2">フロー図!$A$1:$AW$47</definedName>
    <definedName name="_xlnm.Print_Area" localSheetId="1">簡易判定表!$A$2:$J$25</definedName>
    <definedName name="_xlnm.Print_Area" localSheetId="4">'在庫②（醸造酒類）'!$A$1:$X$41</definedName>
    <definedName name="_xlnm.Print_Area" localSheetId="7">所持場所ごとの所持数量の内訳書!$A$2:$M$65</definedName>
    <definedName name="_xlnm.Print_Area" localSheetId="6">申告書兼届出書!$B$1:$AT$140</definedName>
    <definedName name="_xlnm.Print_Area" localSheetId="5">税額算出表!$A$2:$O$24</definedName>
    <definedName name="_xlnm.Print_Area" localSheetId="0">説明!$A$1:$AT$49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2" i="14" l="1"/>
  <c r="M60" i="14"/>
  <c r="M58" i="14"/>
  <c r="M56" i="14"/>
  <c r="M54" i="14"/>
  <c r="BC41" i="3" l="1"/>
  <c r="M63" i="14"/>
  <c r="L29" i="14" l="1"/>
  <c r="K29" i="14"/>
  <c r="J29" i="14"/>
  <c r="I29" i="14"/>
  <c r="H17" i="2"/>
  <c r="I61" i="14" l="1"/>
  <c r="L61" i="14"/>
  <c r="K61" i="14"/>
  <c r="J61" i="14"/>
  <c r="M26" i="14"/>
  <c r="M24" i="14"/>
  <c r="J4" i="8" l="1"/>
  <c r="J3" i="8"/>
  <c r="M12" i="14" l="1"/>
  <c r="M30" i="14"/>
  <c r="M28" i="14"/>
  <c r="M22" i="14"/>
  <c r="M20" i="14"/>
  <c r="M18" i="14"/>
  <c r="M16" i="14"/>
  <c r="L45" i="14"/>
  <c r="K45" i="14"/>
  <c r="J45" i="14"/>
  <c r="I45" i="14"/>
  <c r="L13" i="14"/>
  <c r="K13" i="14"/>
  <c r="J13" i="14"/>
  <c r="I13" i="14"/>
  <c r="M10" i="14"/>
  <c r="M8" i="14"/>
  <c r="M14" i="14" l="1"/>
  <c r="G14" i="3"/>
  <c r="M4" i="2" l="1"/>
  <c r="H16" i="2" l="1"/>
  <c r="N11" i="2" l="1"/>
  <c r="M11" i="2"/>
  <c r="I11" i="2" l="1"/>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13" i="3"/>
  <c r="BC12" i="3"/>
  <c r="BC11" i="3"/>
  <c r="BC10" i="3"/>
  <c r="BC9" i="3"/>
  <c r="BC8" i="3"/>
  <c r="AZ3" i="3"/>
  <c r="AZ2" i="3"/>
  <c r="BB5" i="3" l="1"/>
  <c r="I17" i="8" s="1"/>
  <c r="K17" i="8" s="1"/>
  <c r="M17" i="8" l="1"/>
  <c r="O17" i="8" s="1"/>
  <c r="O24" i="14"/>
  <c r="M52" i="14"/>
  <c r="M50" i="14"/>
  <c r="M48" i="14"/>
  <c r="M44" i="14"/>
  <c r="M42" i="14"/>
  <c r="M40" i="14"/>
  <c r="M46" i="14" l="1"/>
  <c r="M31" i="14" l="1"/>
  <c r="O23" i="8"/>
  <c r="W41" i="10"/>
  <c r="O41" i="10"/>
  <c r="G41" i="10"/>
  <c r="AU41" i="3"/>
  <c r="AM41" i="3"/>
  <c r="AE41" i="3"/>
  <c r="W41" i="3"/>
  <c r="O41" i="3"/>
  <c r="G41" i="3"/>
  <c r="W20" i="10" l="1"/>
  <c r="T3" i="10" l="1"/>
  <c r="T2" i="10"/>
  <c r="L3" i="10"/>
  <c r="L2" i="10"/>
  <c r="D3" i="10"/>
  <c r="D2" i="10"/>
  <c r="W40" i="10"/>
  <c r="W39" i="10"/>
  <c r="W38" i="10"/>
  <c r="W37" i="10"/>
  <c r="W36" i="10"/>
  <c r="W35" i="10"/>
  <c r="W34" i="10"/>
  <c r="W33" i="10"/>
  <c r="W32" i="10"/>
  <c r="W31" i="10"/>
  <c r="W30" i="10"/>
  <c r="W29" i="10"/>
  <c r="W28" i="10"/>
  <c r="W27" i="10"/>
  <c r="W26" i="10"/>
  <c r="W24" i="10"/>
  <c r="W25" i="10"/>
  <c r="W23" i="10"/>
  <c r="W22" i="10"/>
  <c r="W21" i="10"/>
  <c r="W19" i="10"/>
  <c r="W18" i="10"/>
  <c r="W17" i="10"/>
  <c r="W16" i="10"/>
  <c r="W15" i="10"/>
  <c r="W14" i="10"/>
  <c r="W13" i="10"/>
  <c r="W12" i="10"/>
  <c r="W11" i="10"/>
  <c r="W10" i="10"/>
  <c r="W9" i="10"/>
  <c r="W8" i="10"/>
  <c r="O16" i="10"/>
  <c r="O15" i="10"/>
  <c r="O14" i="10"/>
  <c r="O13" i="10"/>
  <c r="O40" i="10"/>
  <c r="O39" i="10"/>
  <c r="O38" i="10"/>
  <c r="O37" i="10"/>
  <c r="O36" i="10"/>
  <c r="O35" i="10"/>
  <c r="O34" i="10"/>
  <c r="O32" i="10"/>
  <c r="O31" i="10"/>
  <c r="O30" i="10"/>
  <c r="O29" i="10"/>
  <c r="O28" i="10"/>
  <c r="O27" i="10"/>
  <c r="O26" i="10"/>
  <c r="O25" i="10"/>
  <c r="O24" i="10"/>
  <c r="O23" i="10"/>
  <c r="O22" i="10"/>
  <c r="O21" i="10"/>
  <c r="O20" i="10"/>
  <c r="O19" i="10"/>
  <c r="O18" i="10"/>
  <c r="O17" i="10"/>
  <c r="O12" i="10"/>
  <c r="O11" i="10"/>
  <c r="O10" i="10"/>
  <c r="O9" i="10"/>
  <c r="O8" i="10"/>
  <c r="O33" i="10"/>
  <c r="G21" i="10"/>
  <c r="G20" i="10"/>
  <c r="G40" i="10"/>
  <c r="G39" i="10"/>
  <c r="G38" i="10"/>
  <c r="G37" i="10"/>
  <c r="G36" i="10"/>
  <c r="G35" i="10"/>
  <c r="G34" i="10"/>
  <c r="G33" i="10"/>
  <c r="G32" i="10"/>
  <c r="G31" i="10"/>
  <c r="G30" i="10"/>
  <c r="G29" i="10"/>
  <c r="G28" i="10"/>
  <c r="G27" i="10"/>
  <c r="G26" i="10"/>
  <c r="G25" i="10"/>
  <c r="G24" i="10"/>
  <c r="G23" i="10"/>
  <c r="G22" i="10"/>
  <c r="G12" i="10"/>
  <c r="G16" i="10"/>
  <c r="G15" i="10"/>
  <c r="G14" i="10"/>
  <c r="G13" i="10"/>
  <c r="G11" i="10"/>
  <c r="G10" i="10"/>
  <c r="G9" i="10"/>
  <c r="G8" i="10"/>
  <c r="AM13" i="3"/>
  <c r="AM12" i="3"/>
  <c r="AU40" i="3"/>
  <c r="AU39" i="3"/>
  <c r="AU38" i="3"/>
  <c r="AU37" i="3"/>
  <c r="AU36" i="3"/>
  <c r="AU35" i="3"/>
  <c r="AU34" i="3"/>
  <c r="AU33" i="3"/>
  <c r="AU32" i="3"/>
  <c r="AU31" i="3"/>
  <c r="AU30" i="3"/>
  <c r="AU29" i="3"/>
  <c r="AU28" i="3"/>
  <c r="AU27" i="3"/>
  <c r="AU26" i="3"/>
  <c r="AU25" i="3"/>
  <c r="AU24" i="3"/>
  <c r="AU23" i="3"/>
  <c r="AU22" i="3"/>
  <c r="AU21" i="3"/>
  <c r="AU20" i="3"/>
  <c r="AU19" i="3"/>
  <c r="AU18" i="3"/>
  <c r="AU17" i="3"/>
  <c r="AU16" i="3"/>
  <c r="AU15" i="3"/>
  <c r="AU14" i="3"/>
  <c r="AU13" i="3"/>
  <c r="AU12" i="3"/>
  <c r="AU11" i="3"/>
  <c r="AU10" i="3"/>
  <c r="AU9" i="3"/>
  <c r="AU8" i="3"/>
  <c r="AM40" i="3"/>
  <c r="AM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1" i="3"/>
  <c r="AM10" i="3"/>
  <c r="AM9" i="3"/>
  <c r="AM8"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E8"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G36" i="3"/>
  <c r="G35" i="3"/>
  <c r="G34" i="3"/>
  <c r="G33" i="3"/>
  <c r="G32" i="3"/>
  <c r="G31" i="3"/>
  <c r="G30" i="3"/>
  <c r="G29" i="3"/>
  <c r="G28" i="3"/>
  <c r="G27" i="3"/>
  <c r="G26" i="3"/>
  <c r="G25" i="3"/>
  <c r="G24" i="3"/>
  <c r="G23" i="3"/>
  <c r="G22" i="3"/>
  <c r="G21" i="3"/>
  <c r="G20" i="3"/>
  <c r="G19" i="3"/>
  <c r="G18" i="3"/>
  <c r="G17" i="3"/>
  <c r="G16" i="3"/>
  <c r="G15" i="3"/>
  <c r="G13" i="3"/>
  <c r="G12" i="3"/>
  <c r="G11" i="3"/>
  <c r="G10" i="3"/>
  <c r="G9" i="3"/>
  <c r="G8" i="3"/>
  <c r="G19" i="10"/>
  <c r="G18" i="10"/>
  <c r="G17" i="10"/>
  <c r="AR3" i="3"/>
  <c r="AR2" i="3"/>
  <c r="AJ3" i="3"/>
  <c r="AJ2" i="3"/>
  <c r="AB3" i="3"/>
  <c r="AB2" i="3"/>
  <c r="T3" i="3"/>
  <c r="T2" i="3"/>
  <c r="L3" i="3"/>
  <c r="L2" i="3"/>
  <c r="G40" i="3"/>
  <c r="G39" i="3"/>
  <c r="G38" i="3"/>
  <c r="G37" i="3"/>
  <c r="F5" i="3" l="1"/>
  <c r="I13" i="8" s="1"/>
  <c r="V5" i="10"/>
  <c r="I19" i="8" s="1"/>
  <c r="N5" i="10"/>
  <c r="I11" i="8" s="1"/>
  <c r="AL5" i="3"/>
  <c r="I10" i="8" s="1"/>
  <c r="O10" i="14" s="1"/>
  <c r="P10" i="14" s="1"/>
  <c r="N5" i="3"/>
  <c r="I14" i="8" s="1"/>
  <c r="AD5" i="3"/>
  <c r="I9" i="8" s="1"/>
  <c r="F5" i="10"/>
  <c r="I18" i="8" s="1"/>
  <c r="O26" i="14" s="1"/>
  <c r="P26" i="14" s="1"/>
  <c r="V5" i="3"/>
  <c r="I15" i="8" s="1"/>
  <c r="O20" i="14" s="1"/>
  <c r="P20" i="14" s="1"/>
  <c r="AT5" i="3"/>
  <c r="I16" i="8" s="1"/>
  <c r="N15" i="2"/>
  <c r="M15" i="2"/>
  <c r="N14" i="2"/>
  <c r="M14" i="2"/>
  <c r="N13" i="2"/>
  <c r="M13" i="2"/>
  <c r="N12" i="2"/>
  <c r="M12" i="2"/>
  <c r="N9" i="2"/>
  <c r="M9" i="2"/>
  <c r="N8" i="2"/>
  <c r="M8" i="2"/>
  <c r="N6" i="2"/>
  <c r="M6" i="2"/>
  <c r="N5" i="2"/>
  <c r="M5" i="2"/>
  <c r="N4" i="2"/>
  <c r="I20" i="8" l="1"/>
  <c r="O30" i="14" s="1"/>
  <c r="P30" i="14" s="1"/>
  <c r="P24" i="14"/>
  <c r="O28" i="14"/>
  <c r="P28" i="14" s="1"/>
  <c r="I12" i="8"/>
  <c r="O14" i="14" s="1"/>
  <c r="P14" i="14" s="1"/>
  <c r="O16" i="14"/>
  <c r="P16" i="14" s="1"/>
  <c r="O22" i="14"/>
  <c r="P22" i="14" s="1"/>
  <c r="M16" i="8"/>
  <c r="K16" i="8"/>
  <c r="O8" i="14"/>
  <c r="P8" i="14" s="1"/>
  <c r="M19" i="8"/>
  <c r="O18" i="14"/>
  <c r="P18" i="14" s="1"/>
  <c r="I5" i="2"/>
  <c r="M11" i="8"/>
  <c r="O12" i="14"/>
  <c r="P12" i="14" s="1"/>
  <c r="M18" i="8"/>
  <c r="I8" i="2"/>
  <c r="I12" i="2"/>
  <c r="K19" i="8"/>
  <c r="K11" i="8"/>
  <c r="K18" i="8"/>
  <c r="I4" i="2"/>
  <c r="I9" i="2"/>
  <c r="M13" i="8"/>
  <c r="M10" i="8"/>
  <c r="K10" i="8"/>
  <c r="K9" i="8"/>
  <c r="M9" i="8"/>
  <c r="K15" i="8"/>
  <c r="M15" i="8"/>
  <c r="M14" i="8"/>
  <c r="K14" i="8"/>
  <c r="K13" i="8"/>
  <c r="I6" i="2"/>
  <c r="I13" i="2"/>
  <c r="I14" i="2"/>
  <c r="I15" i="2"/>
  <c r="O16" i="8" l="1"/>
  <c r="M20" i="8"/>
  <c r="K20" i="8"/>
  <c r="I17" i="2"/>
  <c r="O13" i="8"/>
  <c r="M12" i="8"/>
  <c r="K12" i="8"/>
  <c r="I16" i="2"/>
  <c r="O19" i="8"/>
  <c r="O11" i="8"/>
  <c r="O18" i="8"/>
  <c r="O15" i="8"/>
  <c r="O10" i="8"/>
  <c r="O9" i="8"/>
  <c r="O14" i="8"/>
  <c r="K21" i="8" l="1"/>
  <c r="M21" i="8"/>
  <c r="O20" i="8"/>
  <c r="I18" i="2"/>
  <c r="K20" i="2" s="1"/>
  <c r="O12" i="8"/>
  <c r="N22" i="8" l="1"/>
  <c r="O35" i="13" s="1"/>
  <c r="O44" i="13" s="1"/>
  <c r="E22" i="2"/>
  <c r="E21" i="2"/>
  <c r="I21" i="2"/>
  <c r="E20" i="2"/>
  <c r="O38" i="13" l="1"/>
  <c r="O41" i="13" s="1"/>
  <c r="O58" i="13" s="1"/>
  <c r="P61" i="13" s="1"/>
  <c r="AU58" i="13" s="1"/>
</calcChain>
</file>

<file path=xl/sharedStrings.xml><?xml version="1.0" encoding="utf-8"?>
<sst xmlns="http://schemas.openxmlformats.org/spreadsheetml/2006/main" count="1307" uniqueCount="378">
  <si>
    <t>発泡性酒類</t>
    <rPh sb="0" eb="3">
      <t>ハッポウセイ</t>
    </rPh>
    <rPh sb="3" eb="5">
      <t>シュルイ</t>
    </rPh>
    <phoneticPr fontId="2"/>
  </si>
  <si>
    <t>ビール</t>
    <phoneticPr fontId="2"/>
  </si>
  <si>
    <t>発泡酒</t>
    <rPh sb="0" eb="3">
      <t>ハッポウシュ</t>
    </rPh>
    <phoneticPr fontId="2"/>
  </si>
  <si>
    <t>麦芽比率50％以上又は
アルコール分10度以上</t>
    <rPh sb="0" eb="2">
      <t>バクガ</t>
    </rPh>
    <rPh sb="2" eb="4">
      <t>ヒリツ</t>
    </rPh>
    <rPh sb="7" eb="9">
      <t>イジョウ</t>
    </rPh>
    <rPh sb="9" eb="10">
      <t>マタ</t>
    </rPh>
    <rPh sb="17" eb="18">
      <t>ブン</t>
    </rPh>
    <rPh sb="20" eb="21">
      <t>ド</t>
    </rPh>
    <rPh sb="21" eb="23">
      <t>イジョウ</t>
    </rPh>
    <phoneticPr fontId="2"/>
  </si>
  <si>
    <t>新ジャンル</t>
    <rPh sb="0" eb="1">
      <t>シン</t>
    </rPh>
    <phoneticPr fontId="2"/>
  </si>
  <si>
    <t>その他の醸造酒</t>
    <rPh sb="2" eb="3">
      <t>タ</t>
    </rPh>
    <rPh sb="4" eb="7">
      <t>ジョウゾウシュ</t>
    </rPh>
    <phoneticPr fontId="2"/>
  </si>
  <si>
    <t>リキュール</t>
    <phoneticPr fontId="2"/>
  </si>
  <si>
    <t>醸造酒類</t>
    <rPh sb="0" eb="2">
      <t>ジョウゾウ</t>
    </rPh>
    <rPh sb="2" eb="4">
      <t>シュルイ</t>
    </rPh>
    <phoneticPr fontId="2"/>
  </si>
  <si>
    <t>清酒</t>
    <rPh sb="0" eb="2">
      <t>セイシュ</t>
    </rPh>
    <phoneticPr fontId="2"/>
  </si>
  <si>
    <t>果実酒</t>
    <rPh sb="0" eb="3">
      <t>カジツシュ</t>
    </rPh>
    <phoneticPr fontId="2"/>
  </si>
  <si>
    <t>新税率</t>
    <rPh sb="0" eb="1">
      <t>シン</t>
    </rPh>
    <rPh sb="1" eb="3">
      <t>ゼイリツ</t>
    </rPh>
    <phoneticPr fontId="2"/>
  </si>
  <si>
    <t>旧税率</t>
    <rPh sb="0" eb="1">
      <t>キュウ</t>
    </rPh>
    <rPh sb="1" eb="3">
      <t>ゼイリツ</t>
    </rPh>
    <phoneticPr fontId="2"/>
  </si>
  <si>
    <t>引上対象酒類（増税の対象）</t>
    <rPh sb="0" eb="2">
      <t>ヒキア</t>
    </rPh>
    <rPh sb="2" eb="4">
      <t>タイショウ</t>
    </rPh>
    <rPh sb="4" eb="6">
      <t>シュルイ</t>
    </rPh>
    <rPh sb="7" eb="9">
      <t>ゾウゼイ</t>
    </rPh>
    <rPh sb="10" eb="12">
      <t>タイショウ</t>
    </rPh>
    <phoneticPr fontId="2"/>
  </si>
  <si>
    <t>引下対象酒類（減税の対象）</t>
    <rPh sb="0" eb="1">
      <t>イン</t>
    </rPh>
    <rPh sb="1" eb="2">
      <t>シタ</t>
    </rPh>
    <rPh sb="2" eb="4">
      <t>タイショウ</t>
    </rPh>
    <rPh sb="4" eb="6">
      <t>シュルイ</t>
    </rPh>
    <rPh sb="7" eb="9">
      <t>ゲンゼイ</t>
    </rPh>
    <rPh sb="10" eb="12">
      <t>タイショウ</t>
    </rPh>
    <phoneticPr fontId="2"/>
  </si>
  <si>
    <t>ビール系飲料</t>
    <rPh sb="3" eb="4">
      <t>ケイ</t>
    </rPh>
    <rPh sb="4" eb="6">
      <t>インリョウ</t>
    </rPh>
    <phoneticPr fontId="2"/>
  </si>
  <si>
    <t>その他</t>
    <rPh sb="2" eb="3">
      <t>タ</t>
    </rPh>
    <phoneticPr fontId="2"/>
  </si>
  <si>
    <t>（対象外）</t>
    <rPh sb="1" eb="4">
      <t>タイショウガイ</t>
    </rPh>
    <phoneticPr fontId="2"/>
  </si>
  <si>
    <t>麦芽比率25％未満かつ、
アルコール分10度未満</t>
    <rPh sb="0" eb="2">
      <t>バクガ</t>
    </rPh>
    <rPh sb="2" eb="4">
      <t>ヒリツ</t>
    </rPh>
    <rPh sb="7" eb="9">
      <t>ミマン</t>
    </rPh>
    <rPh sb="18" eb="19">
      <t>ブン</t>
    </rPh>
    <rPh sb="21" eb="22">
      <t>ド</t>
    </rPh>
    <rPh sb="22" eb="24">
      <t>ミマン</t>
    </rPh>
    <phoneticPr fontId="2"/>
  </si>
  <si>
    <t>麦芽比率25％以上50％未満かつ、
アルコール分10度未満</t>
    <rPh sb="0" eb="2">
      <t>バクガ</t>
    </rPh>
    <rPh sb="2" eb="4">
      <t>ヒリツ</t>
    </rPh>
    <rPh sb="7" eb="9">
      <t>イジョウ</t>
    </rPh>
    <rPh sb="12" eb="14">
      <t>ミマン</t>
    </rPh>
    <rPh sb="23" eb="24">
      <t>ブン</t>
    </rPh>
    <rPh sb="26" eb="27">
      <t>ド</t>
    </rPh>
    <rPh sb="27" eb="29">
      <t>ミマン</t>
    </rPh>
    <phoneticPr fontId="2"/>
  </si>
  <si>
    <t>その他の
発泡性酒類</t>
    <rPh sb="5" eb="8">
      <t>ハッポウセイ</t>
    </rPh>
    <rPh sb="8" eb="10">
      <t>シュルイ</t>
    </rPh>
    <phoneticPr fontId="2"/>
  </si>
  <si>
    <r>
      <t xml:space="preserve">ラベルに「発泡性①」とあるもの
</t>
    </r>
    <r>
      <rPr>
        <sz val="9"/>
        <color theme="1"/>
        <rFont val="ＭＳ ゴシック"/>
        <family val="3"/>
        <charset val="128"/>
      </rPr>
      <t>※　上記「新ジャンル」以外のもの</t>
    </r>
    <rPh sb="5" eb="8">
      <t>ハッポウセイ</t>
    </rPh>
    <rPh sb="18" eb="20">
      <t>ジョウキ</t>
    </rPh>
    <rPh sb="21" eb="22">
      <t>シン</t>
    </rPh>
    <rPh sb="27" eb="29">
      <t>イガイ</t>
    </rPh>
    <phoneticPr fontId="2"/>
  </si>
  <si>
    <t>算出税額
（新）</t>
    <rPh sb="0" eb="2">
      <t>サンシュツ</t>
    </rPh>
    <rPh sb="2" eb="4">
      <t>ゼイガク</t>
    </rPh>
    <rPh sb="6" eb="7">
      <t>シン</t>
    </rPh>
    <phoneticPr fontId="2"/>
  </si>
  <si>
    <t>算出税額
（旧）</t>
    <rPh sb="0" eb="2">
      <t>サンシュツ</t>
    </rPh>
    <rPh sb="2" eb="4">
      <t>ゼイガク</t>
    </rPh>
    <rPh sb="6" eb="7">
      <t>キュウ</t>
    </rPh>
    <phoneticPr fontId="2"/>
  </si>
  <si>
    <t>判定結果</t>
    <rPh sb="0" eb="2">
      <t>ハンテイ</t>
    </rPh>
    <rPh sb="2" eb="4">
      <t>ケッカ</t>
    </rPh>
    <phoneticPr fontId="2"/>
  </si>
  <si>
    <t>申告義務</t>
    <rPh sb="0" eb="2">
      <t>シンコク</t>
    </rPh>
    <rPh sb="2" eb="4">
      <t>ギム</t>
    </rPh>
    <phoneticPr fontId="2"/>
  </si>
  <si>
    <t>差引税額</t>
    <rPh sb="0" eb="1">
      <t>サ</t>
    </rPh>
    <rPh sb="1" eb="2">
      <t>ヒ</t>
    </rPh>
    <rPh sb="2" eb="4">
      <t>ゼイガク</t>
    </rPh>
    <phoneticPr fontId="2"/>
  </si>
  <si>
    <t>↑所持数量の10ml未満の端数を切り捨てたものに税率を乗じ、
　乗じた額の１円未満の端数を切り捨て</t>
    <rPh sb="1" eb="3">
      <t>ショジ</t>
    </rPh>
    <rPh sb="3" eb="5">
      <t>スウリョウ</t>
    </rPh>
    <rPh sb="10" eb="12">
      <t>ミマン</t>
    </rPh>
    <rPh sb="13" eb="15">
      <t>ハスウ</t>
    </rPh>
    <rPh sb="16" eb="17">
      <t>キ</t>
    </rPh>
    <rPh sb="18" eb="19">
      <t>ス</t>
    </rPh>
    <rPh sb="24" eb="26">
      <t>ゼイリツ</t>
    </rPh>
    <rPh sb="27" eb="28">
      <t>ジョウ</t>
    </rPh>
    <rPh sb="32" eb="33">
      <t>ジョウ</t>
    </rPh>
    <rPh sb="35" eb="36">
      <t>ガク</t>
    </rPh>
    <rPh sb="38" eb="39">
      <t>エン</t>
    </rPh>
    <rPh sb="39" eb="41">
      <t>ミマン</t>
    </rPh>
    <rPh sb="42" eb="44">
      <t>ハスウ</t>
    </rPh>
    <rPh sb="45" eb="46">
      <t>キ</t>
    </rPh>
    <rPh sb="47" eb="48">
      <t>ス</t>
    </rPh>
    <phoneticPr fontId="2"/>
  </si>
  <si>
    <t>←０円以下の場合は、そのままの額とし、１円以上の場合は、100円未満を切り捨て</t>
    <rPh sb="2" eb="3">
      <t>エン</t>
    </rPh>
    <rPh sb="3" eb="5">
      <t>イカ</t>
    </rPh>
    <rPh sb="6" eb="8">
      <t>バアイ</t>
    </rPh>
    <rPh sb="15" eb="16">
      <t>ガク</t>
    </rPh>
    <rPh sb="20" eb="21">
      <t>エン</t>
    </rPh>
    <rPh sb="21" eb="23">
      <t>イジョウ</t>
    </rPh>
    <rPh sb="24" eb="26">
      <t>バアイ</t>
    </rPh>
    <rPh sb="31" eb="32">
      <t>エン</t>
    </rPh>
    <rPh sb="32" eb="34">
      <t>ミマン</t>
    </rPh>
    <rPh sb="35" eb="36">
      <t>キ</t>
    </rPh>
    <rPh sb="37" eb="38">
      <t>ス</t>
    </rPh>
    <phoneticPr fontId="2"/>
  </si>
  <si>
    <t>引上対象酒類1,800リットル以上</t>
    <rPh sb="0" eb="2">
      <t>ヒキア</t>
    </rPh>
    <rPh sb="2" eb="4">
      <t>タイショウ</t>
    </rPh>
    <rPh sb="4" eb="6">
      <t>シュルイ</t>
    </rPh>
    <rPh sb="15" eb="17">
      <t>イジョウ</t>
    </rPh>
    <phoneticPr fontId="2"/>
  </si>
  <si>
    <t>引上対象酒類1,800リットル未満</t>
    <rPh sb="0" eb="2">
      <t>ヒキア</t>
    </rPh>
    <rPh sb="2" eb="4">
      <t>タイショウ</t>
    </rPh>
    <rPh sb="4" eb="6">
      <t>シュルイ</t>
    </rPh>
    <rPh sb="15" eb="17">
      <t>ミマン</t>
    </rPh>
    <phoneticPr fontId="2"/>
  </si>
  <si>
    <t>引上対象酒類なし</t>
    <rPh sb="0" eb="2">
      <t>ヒキア</t>
    </rPh>
    <rPh sb="2" eb="4">
      <t>タイショウ</t>
    </rPh>
    <rPh sb="4" eb="6">
      <t>シュルイ</t>
    </rPh>
    <phoneticPr fontId="2"/>
  </si>
  <si>
    <t>還付</t>
    <rPh sb="0" eb="2">
      <t>カンプ</t>
    </rPh>
    <phoneticPr fontId="2"/>
  </si>
  <si>
    <t>納付</t>
    <rPh sb="0" eb="2">
      <t>ノウフ</t>
    </rPh>
    <phoneticPr fontId="2"/>
  </si>
  <si>
    <t>納付又は還付</t>
    <rPh sb="0" eb="2">
      <t>ノウフ</t>
    </rPh>
    <rPh sb="2" eb="3">
      <t>マタ</t>
    </rPh>
    <rPh sb="4" eb="6">
      <t>カンプ</t>
    </rPh>
    <phoneticPr fontId="2"/>
  </si>
  <si>
    <t>税額なし</t>
    <rPh sb="0" eb="2">
      <t>ゼイガク</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</si>
  <si>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</si>
  <si>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</si>
  <si>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</si>
  <si>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</si>
  <si>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</si>
  <si>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</si>
  <si>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</si>
  <si>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</si>
  <si>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</si>
  <si>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</si>
  <si>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</si>
  <si>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</si>
  <si>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新税率による酒税額</t>
    <rPh sb="0" eb="3">
      <t>シンゼイリツ</t>
    </rPh>
    <rPh sb="6" eb="8">
      <t>シュゼイ</t>
    </rPh>
    <rPh sb="8" eb="9">
      <t>ガク</t>
    </rPh>
    <phoneticPr fontId="2"/>
  </si>
  <si>
    <t>旧税率による酒税額</t>
    <rPh sb="0" eb="1">
      <t>キュウ</t>
    </rPh>
    <rPh sb="1" eb="3">
      <t>ゼイリツ</t>
    </rPh>
    <rPh sb="6" eb="8">
      <t>シュゼイ</t>
    </rPh>
    <rPh sb="8" eb="9">
      <t>ガク</t>
    </rPh>
    <phoneticPr fontId="2"/>
  </si>
  <si>
    <t>（住所）</t>
    <rPh sb="1" eb="3">
      <t>ジュウショ</t>
    </rPh>
    <phoneticPr fontId="2"/>
  </si>
  <si>
    <t>（氏名又は名称）</t>
    <rPh sb="1" eb="3">
      <t>シメイ</t>
    </rPh>
    <rPh sb="3" eb="4">
      <t>マタ</t>
    </rPh>
    <rPh sb="5" eb="7">
      <t>メイショウ</t>
    </rPh>
    <phoneticPr fontId="2"/>
  </si>
  <si>
    <t>いわゆる
新ジャンル</t>
    <rPh sb="5" eb="6">
      <t>シン</t>
    </rPh>
    <phoneticPr fontId="2"/>
  </si>
  <si>
    <t>（注）１　※の酒類は、「その他の発泡性酒類」に該当するものは除きます。</t>
    <rPh sb="1" eb="2">
      <t>チュウ</t>
    </rPh>
    <rPh sb="7" eb="9">
      <t>シュルイ</t>
    </rPh>
    <rPh sb="14" eb="15">
      <t>タ</t>
    </rPh>
    <rPh sb="16" eb="19">
      <t>ハッポウセイ</t>
    </rPh>
    <rPh sb="19" eb="21">
      <t>シュルイ</t>
    </rPh>
    <rPh sb="23" eb="25">
      <t>ガイトウ</t>
    </rPh>
    <rPh sb="30" eb="31">
      <t>ノゾ</t>
    </rPh>
    <phoneticPr fontId="2"/>
  </si>
  <si>
    <t>　　　２　「算出税額(ウ)、(オ)」欄には、１円未満の端数を切り捨てた後の金額を記載してください。</t>
    <rPh sb="6" eb="8">
      <t>サンシュツ</t>
    </rPh>
    <rPh sb="8" eb="10">
      <t>ゼイガク</t>
    </rPh>
    <rPh sb="18" eb="19">
      <t>ラン</t>
    </rPh>
    <rPh sb="23" eb="24">
      <t>エン</t>
    </rPh>
    <rPh sb="24" eb="26">
      <t>ミマン</t>
    </rPh>
    <rPh sb="27" eb="29">
      <t>ハスウ</t>
    </rPh>
    <rPh sb="30" eb="31">
      <t>キ</t>
    </rPh>
    <rPh sb="32" eb="33">
      <t>ス</t>
    </rPh>
    <rPh sb="35" eb="36">
      <t>アト</t>
    </rPh>
    <rPh sb="37" eb="39">
      <t>キンガク</t>
    </rPh>
    <rPh sb="40" eb="42">
      <t>キサイ</t>
    </rPh>
    <phoneticPr fontId="2"/>
  </si>
  <si>
    <t>▲</t>
    <phoneticPr fontId="2"/>
  </si>
  <si>
    <t>（納税申告書①へ転記）</t>
    <rPh sb="1" eb="3">
      <t>ノウゼイ</t>
    </rPh>
    <rPh sb="3" eb="5">
      <t>シンコク</t>
    </rPh>
    <rPh sb="5" eb="6">
      <t>ショ</t>
    </rPh>
    <rPh sb="8" eb="10">
      <t>テンキ</t>
    </rPh>
    <phoneticPr fontId="2"/>
  </si>
  <si>
    <t>円</t>
    <rPh sb="0" eb="1">
      <t>エン</t>
    </rPh>
    <phoneticPr fontId="2"/>
  </si>
  <si>
    <t>ml</t>
    <phoneticPr fontId="2"/>
  </si>
  <si>
    <t>その他の
発泡性酒類</t>
    <rPh sb="2" eb="3">
      <t>タ</t>
    </rPh>
    <rPh sb="5" eb="8">
      <t>ハッポウセイ</t>
    </rPh>
    <rPh sb="8" eb="10">
      <t>シュルイ</t>
    </rPh>
    <phoneticPr fontId="2"/>
  </si>
  <si>
    <t>税率
(１ml当たり)
(イ)</t>
    <rPh sb="0" eb="2">
      <t>ゼイリツ</t>
    </rPh>
    <rPh sb="7" eb="8">
      <t>ア</t>
    </rPh>
    <phoneticPr fontId="2"/>
  </si>
  <si>
    <t>税率
(１ml当たり)
(エ)</t>
    <rPh sb="0" eb="2">
      <t>ゼイリツ</t>
    </rPh>
    <rPh sb="7" eb="8">
      <t>ア</t>
    </rPh>
    <phoneticPr fontId="2"/>
  </si>
  <si>
    <t>その他の
醸造酒</t>
    <rPh sb="2" eb="3">
      <t>タ</t>
    </rPh>
    <rPh sb="5" eb="8">
      <t>ジョウゾウシュ</t>
    </rPh>
    <phoneticPr fontId="2"/>
  </si>
  <si>
    <t>そ　の　他　の　醸　造　酒　※</t>
    <rPh sb="4" eb="5">
      <t>タ</t>
    </rPh>
    <rPh sb="8" eb="9">
      <t>ジョウ</t>
    </rPh>
    <rPh sb="10" eb="11">
      <t>ヅクリ</t>
    </rPh>
    <rPh sb="12" eb="13">
      <t>サケ</t>
    </rPh>
    <phoneticPr fontId="2"/>
  </si>
  <si>
    <t>清　　　　　　　　　　　酒　※</t>
    <rPh sb="0" eb="1">
      <t>キヨ</t>
    </rPh>
    <rPh sb="12" eb="13">
      <t>サケ</t>
    </rPh>
    <phoneticPr fontId="2"/>
  </si>
  <si>
    <t>果　　　　　実　　　　　酒　※</t>
    <rPh sb="0" eb="1">
      <t>カ</t>
    </rPh>
    <rPh sb="6" eb="7">
      <t>ミ</t>
    </rPh>
    <rPh sb="12" eb="13">
      <t>サケ</t>
    </rPh>
    <phoneticPr fontId="2"/>
  </si>
  <si>
    <t>税理士法上の
書面提出の有無</t>
    <rPh sb="0" eb="3">
      <t>ゼイリシ</t>
    </rPh>
    <rPh sb="3" eb="4">
      <t>ホウ</t>
    </rPh>
    <rPh sb="4" eb="5">
      <t>ウエ</t>
    </rPh>
    <rPh sb="7" eb="9">
      <t>ショメン</t>
    </rPh>
    <rPh sb="9" eb="11">
      <t>テイシュツ</t>
    </rPh>
    <rPh sb="12" eb="14">
      <t>ウム</t>
    </rPh>
    <phoneticPr fontId="2"/>
  </si>
  <si>
    <t>□</t>
  </si>
  <si>
    <t>□</t>
    <phoneticPr fontId="2"/>
  </si>
  <si>
    <t>税理士法第30条の書面提出有</t>
    <rPh sb="0" eb="3">
      <t>ゼイリシ</t>
    </rPh>
    <rPh sb="3" eb="4">
      <t>ホウ</t>
    </rPh>
    <rPh sb="4" eb="5">
      <t>ダイ</t>
    </rPh>
    <rPh sb="7" eb="8">
      <t>ジョウ</t>
    </rPh>
    <rPh sb="9" eb="11">
      <t>ショメン</t>
    </rPh>
    <rPh sb="11" eb="13">
      <t>テイシュツ</t>
    </rPh>
    <rPh sb="13" eb="14">
      <t>アリ</t>
    </rPh>
    <phoneticPr fontId="2"/>
  </si>
  <si>
    <t>税理士法第33条の２の書面提出有</t>
    <rPh sb="0" eb="3">
      <t>ゼイリシ</t>
    </rPh>
    <rPh sb="3" eb="4">
      <t>ホウ</t>
    </rPh>
    <rPh sb="4" eb="5">
      <t>ダイ</t>
    </rPh>
    <rPh sb="7" eb="8">
      <t>ジョウ</t>
    </rPh>
    <rPh sb="11" eb="13">
      <t>ショメン</t>
    </rPh>
    <rPh sb="13" eb="15">
      <t>テイシュツ</t>
    </rPh>
    <rPh sb="15" eb="16">
      <t>アリ</t>
    </rPh>
    <phoneticPr fontId="2"/>
  </si>
  <si>
    <t>通信日付印</t>
    <rPh sb="0" eb="2">
      <t>ツウシン</t>
    </rPh>
    <rPh sb="2" eb="5">
      <t>ヒヅケイン</t>
    </rPh>
    <phoneticPr fontId="2"/>
  </si>
  <si>
    <t>※</t>
  </si>
  <si>
    <t>※</t>
    <phoneticPr fontId="2"/>
  </si>
  <si>
    <t>身元
確認</t>
    <rPh sb="0" eb="2">
      <t>ミモト</t>
    </rPh>
    <rPh sb="3" eb="5">
      <t>カクニン</t>
    </rPh>
    <phoneticPr fontId="2"/>
  </si>
  <si>
    <t>□済</t>
    <rPh sb="1" eb="2">
      <t>ス</t>
    </rPh>
    <phoneticPr fontId="2"/>
  </si>
  <si>
    <t>□未済</t>
    <rPh sb="1" eb="2">
      <t>ミ</t>
    </rPh>
    <rPh sb="2" eb="3">
      <t>ス</t>
    </rPh>
    <phoneticPr fontId="2"/>
  </si>
  <si>
    <t>↓個人番号の記載に当たっては、左端を空欄とし、ここから記載してください。</t>
    <rPh sb="1" eb="3">
      <t>コジン</t>
    </rPh>
    <rPh sb="3" eb="5">
      <t>バンゴウ</t>
    </rPh>
    <rPh sb="6" eb="8">
      <t>キサイ</t>
    </rPh>
    <rPh sb="9" eb="10">
      <t>ア</t>
    </rPh>
    <rPh sb="15" eb="17">
      <t>ヒダリハシ</t>
    </rPh>
    <rPh sb="18" eb="20">
      <t>クウラン</t>
    </rPh>
    <rPh sb="27" eb="29">
      <t>キサイ</t>
    </rPh>
    <phoneticPr fontId="2"/>
  </si>
  <si>
    <t>個人番号又は
法人番号</t>
    <rPh sb="0" eb="2">
      <t>コジン</t>
    </rPh>
    <rPh sb="2" eb="4">
      <t>バンゴウ</t>
    </rPh>
    <rPh sb="4" eb="5">
      <t>マタ</t>
    </rPh>
    <rPh sb="7" eb="9">
      <t>ホウジン</t>
    </rPh>
    <rPh sb="9" eb="11">
      <t>バンゴウ</t>
    </rPh>
    <phoneticPr fontId="2"/>
  </si>
  <si>
    <t>（電話）</t>
    <rPh sb="1" eb="3">
      <t>デンワ</t>
    </rPh>
    <phoneticPr fontId="2"/>
  </si>
  <si>
    <t>（貯蔵場所の所在地）〒</t>
    <rPh sb="1" eb="3">
      <t>チョゾウ</t>
    </rPh>
    <rPh sb="3" eb="5">
      <t>バショ</t>
    </rPh>
    <rPh sb="6" eb="9">
      <t>ショザイチ</t>
    </rPh>
    <phoneticPr fontId="2"/>
  </si>
  <si>
    <t>－</t>
    <phoneticPr fontId="2"/>
  </si>
  <si>
    <t>（ふりがな）</t>
    <phoneticPr fontId="2"/>
  </si>
  <si>
    <t>（貯蔵場所の名称）</t>
    <rPh sb="1" eb="3">
      <t>チョゾウ</t>
    </rPh>
    <rPh sb="3" eb="5">
      <t>バショ</t>
    </rPh>
    <rPh sb="6" eb="8">
      <t>メイショウ</t>
    </rPh>
    <phoneticPr fontId="2"/>
  </si>
  <si>
    <t>（氏名又は名称及び代表者氏名）</t>
    <rPh sb="1" eb="3">
      <t>シメイ</t>
    </rPh>
    <rPh sb="3" eb="4">
      <t>マタ</t>
    </rPh>
    <rPh sb="5" eb="7">
      <t>メイショウ</t>
    </rPh>
    <rPh sb="7" eb="8">
      <t>オヨ</t>
    </rPh>
    <rPh sb="9" eb="12">
      <t>ダイヒョウシャ</t>
    </rPh>
    <rPh sb="12" eb="14">
      <t>シメイ</t>
    </rPh>
    <phoneticPr fontId="2"/>
  </si>
  <si>
    <t>（住所）〒</t>
    <rPh sb="1" eb="3">
      <t>ジュウショ</t>
    </rPh>
    <phoneticPr fontId="2"/>
  </si>
  <si>
    <t>整理番号</t>
    <rPh sb="0" eb="2">
      <t>セイリ</t>
    </rPh>
    <rPh sb="2" eb="4">
      <t>バンゴウ</t>
    </rPh>
    <phoneticPr fontId="2"/>
  </si>
  <si>
    <t>税務署長　殿</t>
    <rPh sb="0" eb="3">
      <t>ゼイムショ</t>
    </rPh>
    <rPh sb="3" eb="4">
      <t>チョウ</t>
    </rPh>
    <rPh sb="5" eb="6">
      <t>トノ</t>
    </rPh>
    <phoneticPr fontId="2"/>
  </si>
  <si>
    <t>令和</t>
    <rPh sb="0" eb="2">
      <t>レイワ</t>
    </rPh>
    <phoneticPr fontId="2"/>
  </si>
  <si>
    <t>年</t>
    <rPh sb="0" eb="1">
      <t>ネン</t>
    </rPh>
    <phoneticPr fontId="2"/>
  </si>
  <si>
    <t>月</t>
    <rPh sb="0" eb="1">
      <t>ガツ</t>
    </rPh>
    <phoneticPr fontId="2"/>
  </si>
  <si>
    <t>日</t>
    <rPh sb="0" eb="1">
      <t>ヒ</t>
    </rPh>
    <phoneticPr fontId="2"/>
  </si>
  <si>
    <t>（注）１　※印欄は、記載しないでください。</t>
    <rPh sb="1" eb="2">
      <t>チュウ</t>
    </rPh>
    <rPh sb="6" eb="7">
      <t>シルシ</t>
    </rPh>
    <rPh sb="7" eb="8">
      <t>ラン</t>
    </rPh>
    <rPh sb="10" eb="12">
      <t>キサイ</t>
    </rPh>
    <phoneticPr fontId="2"/>
  </si>
  <si>
    <t>収　受　印</t>
    <rPh sb="0" eb="1">
      <t>オサム</t>
    </rPh>
    <rPh sb="2" eb="3">
      <t>ウケ</t>
    </rPh>
    <rPh sb="4" eb="5">
      <t>イン</t>
    </rPh>
    <phoneticPr fontId="2"/>
  </si>
  <si>
    <t>結果</t>
    <rPh sb="0" eb="2">
      <t>ケッカ</t>
    </rPh>
    <phoneticPr fontId="2"/>
  </si>
  <si>
    <t>引上対象</t>
    <rPh sb="0" eb="2">
      <t>ヒキア</t>
    </rPh>
    <rPh sb="2" eb="4">
      <t>タイショウ</t>
    </rPh>
    <phoneticPr fontId="2"/>
  </si>
  <si>
    <t>差引税額</t>
    <rPh sb="0" eb="2">
      <t>サシヒキ</t>
    </rPh>
    <rPh sb="2" eb="4">
      <t>ゼイガク</t>
    </rPh>
    <phoneticPr fontId="2"/>
  </si>
  <si>
    <t>↓判定結果と、その内容</t>
    <rPh sb="1" eb="3">
      <t>ハンテイ</t>
    </rPh>
    <rPh sb="3" eb="5">
      <t>ケッカ</t>
    </rPh>
    <rPh sb="9" eb="11">
      <t>ナイヨウ</t>
    </rPh>
    <phoneticPr fontId="2"/>
  </si>
  <si>
    <t>内容量</t>
    <rPh sb="0" eb="3">
      <t>ナイヨウリョウ</t>
    </rPh>
    <phoneticPr fontId="2"/>
  </si>
  <si>
    <t>バラ</t>
    <phoneticPr fontId="2"/>
  </si>
  <si>
    <t>６缶パック</t>
    <rPh sb="1" eb="2">
      <t>カン</t>
    </rPh>
    <phoneticPr fontId="2"/>
  </si>
  <si>
    <t>本</t>
    <rPh sb="0" eb="1">
      <t>ホン</t>
    </rPh>
    <phoneticPr fontId="2"/>
  </si>
  <si>
    <t>パック</t>
    <phoneticPr fontId="2"/>
  </si>
  <si>
    <t>ケース</t>
    <phoneticPr fontId="2"/>
  </si>
  <si>
    <t>バラ</t>
    <phoneticPr fontId="2"/>
  </si>
  <si>
    <t>24本入りケース</t>
    <rPh sb="2" eb="3">
      <t>ホン</t>
    </rPh>
    <rPh sb="3" eb="4">
      <t>イ</t>
    </rPh>
    <phoneticPr fontId="2"/>
  </si>
  <si>
    <t>20本入りケース</t>
    <rPh sb="2" eb="3">
      <t>ホン</t>
    </rPh>
    <rPh sb="3" eb="4">
      <t>イ</t>
    </rPh>
    <phoneticPr fontId="2"/>
  </si>
  <si>
    <t>30本入りケース</t>
    <rPh sb="2" eb="3">
      <t>ホン</t>
    </rPh>
    <rPh sb="3" eb="4">
      <t>イ</t>
    </rPh>
    <phoneticPr fontId="2"/>
  </si>
  <si>
    <t>在庫数量</t>
    <rPh sb="0" eb="2">
      <t>ザイコ</t>
    </rPh>
    <rPh sb="2" eb="4">
      <t>スウリョウ</t>
    </rPh>
    <phoneticPr fontId="2"/>
  </si>
  <si>
    <t>缶</t>
    <rPh sb="0" eb="1">
      <t>カン</t>
    </rPh>
    <phoneticPr fontId="2"/>
  </si>
  <si>
    <t>ビン</t>
    <phoneticPr fontId="2"/>
  </si>
  <si>
    <t>樽</t>
    <rPh sb="0" eb="1">
      <t>タル</t>
    </rPh>
    <phoneticPr fontId="2"/>
  </si>
  <si>
    <t>荷姿</t>
    <rPh sb="0" eb="1">
      <t>ニ</t>
    </rPh>
    <rPh sb="1" eb="2">
      <t>スガタ</t>
    </rPh>
    <phoneticPr fontId="2"/>
  </si>
  <si>
    <t>容器</t>
    <rPh sb="0" eb="2">
      <t>ヨウキ</t>
    </rPh>
    <phoneticPr fontId="2"/>
  </si>
  <si>
    <t>内容量
(ml)</t>
    <rPh sb="0" eb="3">
      <t>ナイヨウリョウ</t>
    </rPh>
    <phoneticPr fontId="2"/>
  </si>
  <si>
    <t>所持数量
(ml)</t>
    <rPh sb="0" eb="2">
      <t>ショジ</t>
    </rPh>
    <rPh sb="2" eb="4">
      <t>スウリョウ</t>
    </rPh>
    <phoneticPr fontId="2"/>
  </si>
  <si>
    <t>ビール</t>
    <phoneticPr fontId="2"/>
  </si>
  <si>
    <t>在庫数量・所持数量（ビール）</t>
    <rPh sb="0" eb="2">
      <t>ザイコ</t>
    </rPh>
    <rPh sb="2" eb="4">
      <t>スウリョウ</t>
    </rPh>
    <rPh sb="5" eb="7">
      <t>ショジ</t>
    </rPh>
    <rPh sb="7" eb="9">
      <t>スウリョウ</t>
    </rPh>
    <phoneticPr fontId="2"/>
  </si>
  <si>
    <t>貯蔵場所の所在地</t>
    <rPh sb="0" eb="2">
      <t>チョゾウ</t>
    </rPh>
    <rPh sb="2" eb="4">
      <t>バショ</t>
    </rPh>
    <rPh sb="5" eb="8">
      <t>ショザイチ</t>
    </rPh>
    <phoneticPr fontId="2"/>
  </si>
  <si>
    <t>貯蔵場所の名称</t>
    <rPh sb="0" eb="2">
      <t>チョゾウ</t>
    </rPh>
    <rPh sb="2" eb="4">
      <t>バショ</t>
    </rPh>
    <rPh sb="5" eb="7">
      <t>メイショウ</t>
    </rPh>
    <phoneticPr fontId="2"/>
  </si>
  <si>
    <t>区分</t>
    <rPh sb="0" eb="2">
      <t>クブン</t>
    </rPh>
    <phoneticPr fontId="2"/>
  </si>
  <si>
    <t>所持数量計(ml)：</t>
    <rPh sb="0" eb="2">
      <t>ショジ</t>
    </rPh>
    <rPh sb="2" eb="4">
      <t>スウリョウ</t>
    </rPh>
    <rPh sb="4" eb="5">
      <t>ケイ</t>
    </rPh>
    <phoneticPr fontId="2"/>
  </si>
  <si>
    <t>ビン</t>
    <phoneticPr fontId="2"/>
  </si>
  <si>
    <t>紙パック</t>
    <rPh sb="0" eb="1">
      <t>カミ</t>
    </rPh>
    <phoneticPr fontId="2"/>
  </si>
  <si>
    <t>税　　　額　　　算　　　出　　　表</t>
    <rPh sb="0" eb="1">
      <t>ゼイ</t>
    </rPh>
    <rPh sb="4" eb="5">
      <t>ガク</t>
    </rPh>
    <rPh sb="8" eb="9">
      <t>サン</t>
    </rPh>
    <rPh sb="12" eb="13">
      <t>デ</t>
    </rPh>
    <rPh sb="16" eb="17">
      <t>ヒョウ</t>
    </rPh>
    <phoneticPr fontId="2"/>
  </si>
  <si>
    <t>発泡酒（麦芽比率50％以上又はアルコール分10度以上）</t>
    <rPh sb="0" eb="3">
      <t>ハッポウシュ</t>
    </rPh>
    <phoneticPr fontId="2"/>
  </si>
  <si>
    <t>新ジャンル（その他の醸造酒）</t>
    <rPh sb="0" eb="1">
      <t>シン</t>
    </rPh>
    <rPh sb="8" eb="9">
      <t>タ</t>
    </rPh>
    <rPh sb="10" eb="13">
      <t>ジョウゾウシュ</t>
    </rPh>
    <phoneticPr fontId="2"/>
  </si>
  <si>
    <t>新ジャンル（リキュール）</t>
    <rPh sb="0" eb="1">
      <t>シン</t>
    </rPh>
    <phoneticPr fontId="2"/>
  </si>
  <si>
    <t>６本入りケース</t>
    <rPh sb="1" eb="2">
      <t>ホン</t>
    </rPh>
    <rPh sb="2" eb="3">
      <t>イ</t>
    </rPh>
    <phoneticPr fontId="2"/>
  </si>
  <si>
    <t>ケース</t>
    <phoneticPr fontId="2"/>
  </si>
  <si>
    <t>12本入りケース</t>
    <rPh sb="2" eb="3">
      <t>ホン</t>
    </rPh>
    <rPh sb="3" eb="4">
      <t>イ</t>
    </rPh>
    <phoneticPr fontId="2"/>
  </si>
  <si>
    <t>４本入りケース</t>
    <rPh sb="1" eb="2">
      <t>ホン</t>
    </rPh>
    <rPh sb="2" eb="3">
      <t>イ</t>
    </rPh>
    <phoneticPr fontId="2"/>
  </si>
  <si>
    <t>キュービテナー</t>
    <phoneticPr fontId="2"/>
  </si>
  <si>
    <t>箱</t>
    <rPh sb="0" eb="1">
      <t>ハコ</t>
    </rPh>
    <phoneticPr fontId="2"/>
  </si>
  <si>
    <r>
      <t xml:space="preserve">在庫数量・所持数量（発泡酒）
</t>
    </r>
    <r>
      <rPr>
        <sz val="10"/>
        <color theme="1"/>
        <rFont val="ＭＳ ゴシック"/>
        <family val="3"/>
        <charset val="128"/>
      </rPr>
      <t>《</t>
    </r>
    <r>
      <rPr>
        <u/>
        <sz val="10"/>
        <color theme="1"/>
        <rFont val="ＭＳ ゴシック"/>
        <family val="3"/>
        <charset val="128"/>
      </rPr>
      <t>麦芽比率50％以上又はアルコール分10度以上のもの</t>
    </r>
    <r>
      <rPr>
        <sz val="10"/>
        <color theme="1"/>
        <rFont val="ＭＳ ゴシック"/>
        <family val="3"/>
        <charset val="128"/>
      </rPr>
      <t>》</t>
    </r>
    <rPh sb="0" eb="2">
      <t>ザイコ</t>
    </rPh>
    <rPh sb="2" eb="4">
      <t>スウリョウ</t>
    </rPh>
    <rPh sb="5" eb="7">
      <t>ショジ</t>
    </rPh>
    <rPh sb="7" eb="9">
      <t>スウリョウ</t>
    </rPh>
    <rPh sb="10" eb="13">
      <t>ハッポウシュ</t>
    </rPh>
    <rPh sb="16" eb="18">
      <t>バクガ</t>
    </rPh>
    <rPh sb="18" eb="20">
      <t>ヒリツ</t>
    </rPh>
    <phoneticPr fontId="2"/>
  </si>
  <si>
    <r>
      <t xml:space="preserve">在庫数量・所持数量（新ジャンル）
</t>
    </r>
    <r>
      <rPr>
        <sz val="10"/>
        <color theme="1"/>
        <rFont val="ＭＳ ゴシック"/>
        <family val="3"/>
        <charset val="128"/>
      </rPr>
      <t>《</t>
    </r>
    <r>
      <rPr>
        <u/>
        <sz val="10"/>
        <color theme="1"/>
        <rFont val="ＭＳ ゴシック"/>
        <family val="3"/>
        <charset val="128"/>
      </rPr>
      <t>その他の醸造酒</t>
    </r>
    <r>
      <rPr>
        <sz val="10"/>
        <color theme="1"/>
        <rFont val="ＭＳ ゴシック"/>
        <family val="3"/>
        <charset val="128"/>
      </rPr>
      <t>》</t>
    </r>
    <rPh sb="0" eb="2">
      <t>ザイコ</t>
    </rPh>
    <rPh sb="2" eb="4">
      <t>スウリョウ</t>
    </rPh>
    <rPh sb="5" eb="7">
      <t>ショジ</t>
    </rPh>
    <rPh sb="7" eb="9">
      <t>スウリョウ</t>
    </rPh>
    <rPh sb="10" eb="11">
      <t>シン</t>
    </rPh>
    <rPh sb="20" eb="21">
      <t>タ</t>
    </rPh>
    <rPh sb="22" eb="25">
      <t>ジョウゾウシュ</t>
    </rPh>
    <phoneticPr fontId="2"/>
  </si>
  <si>
    <r>
      <t xml:space="preserve">在庫数量・所持数量（新ジャンル）
</t>
    </r>
    <r>
      <rPr>
        <sz val="10"/>
        <color theme="1"/>
        <rFont val="ＭＳ ゴシック"/>
        <family val="3"/>
        <charset val="128"/>
      </rPr>
      <t>《</t>
    </r>
    <r>
      <rPr>
        <u/>
        <sz val="10"/>
        <color theme="1"/>
        <rFont val="ＭＳ ゴシック"/>
        <family val="3"/>
        <charset val="128"/>
      </rPr>
      <t>リキュール</t>
    </r>
    <r>
      <rPr>
        <sz val="10"/>
        <color theme="1"/>
        <rFont val="ＭＳ ゴシック"/>
        <family val="3"/>
        <charset val="128"/>
      </rPr>
      <t>》</t>
    </r>
    <rPh sb="0" eb="2">
      <t>ザイコ</t>
    </rPh>
    <rPh sb="2" eb="4">
      <t>スウリョウ</t>
    </rPh>
    <rPh sb="5" eb="7">
      <t>ショジ</t>
    </rPh>
    <rPh sb="7" eb="9">
      <t>スウリョウ</t>
    </rPh>
    <rPh sb="10" eb="11">
      <t>シン</t>
    </rPh>
    <phoneticPr fontId="2"/>
  </si>
  <si>
    <t>ボトル（ビン）</t>
    <phoneticPr fontId="2"/>
  </si>
  <si>
    <r>
      <t xml:space="preserve">所持数量
</t>
    </r>
    <r>
      <rPr>
        <sz val="9"/>
        <color theme="1"/>
        <rFont val="ＭＳ 明朝"/>
        <family val="1"/>
        <charset val="128"/>
      </rPr>
      <t>10ml未満の端数を
切り捨てた後の数量</t>
    </r>
    <r>
      <rPr>
        <sz val="10"/>
        <color theme="1"/>
        <rFont val="ＭＳ 明朝"/>
        <family val="1"/>
        <charset val="128"/>
      </rPr>
      <t xml:space="preserve">
(ア)</t>
    </r>
    <rPh sb="0" eb="2">
      <t>ショジ</t>
    </rPh>
    <rPh sb="2" eb="4">
      <t>スウリョウ</t>
    </rPh>
    <rPh sb="9" eb="11">
      <t>ミマン</t>
    </rPh>
    <rPh sb="12" eb="14">
      <t>ハスウ</t>
    </rPh>
    <rPh sb="16" eb="17">
      <t>キ</t>
    </rPh>
    <rPh sb="18" eb="19">
      <t>ス</t>
    </rPh>
    <rPh sb="21" eb="22">
      <t>アト</t>
    </rPh>
    <rPh sb="23" eb="25">
      <t>スウリョウ</t>
    </rPh>
    <phoneticPr fontId="2"/>
  </si>
  <si>
    <t>★ご注意★</t>
    <rPh sb="2" eb="4">
      <t>チュウイ</t>
    </rPh>
    <phoneticPr fontId="2"/>
  </si>
  <si>
    <t>記</t>
    <rPh sb="0" eb="1">
      <t>キ</t>
    </rPh>
    <phoneticPr fontId="2"/>
  </si>
  <si>
    <t>納付すべき税額等の計算</t>
    <rPh sb="0" eb="2">
      <t>ノウフ</t>
    </rPh>
    <rPh sb="5" eb="7">
      <t>ゼイガク</t>
    </rPh>
    <rPh sb="7" eb="8">
      <t>トウ</t>
    </rPh>
    <rPh sb="9" eb="11">
      <t>ケイサン</t>
    </rPh>
    <phoneticPr fontId="2"/>
  </si>
  <si>
    <t>修正申告の場合の当初
の申告書提出年月日</t>
    <rPh sb="0" eb="2">
      <t>シュウセイ</t>
    </rPh>
    <rPh sb="2" eb="4">
      <t>シンコク</t>
    </rPh>
    <rPh sb="5" eb="7">
      <t>バアイ</t>
    </rPh>
    <rPh sb="8" eb="10">
      <t>トウショ</t>
    </rPh>
    <rPh sb="12" eb="14">
      <t>シンコク</t>
    </rPh>
    <rPh sb="14" eb="15">
      <t>ショ</t>
    </rPh>
    <rPh sb="15" eb="17">
      <t>テイシュツ</t>
    </rPh>
    <rPh sb="17" eb="20">
      <t>ネンガッピ</t>
    </rPh>
    <phoneticPr fontId="2"/>
  </si>
  <si>
    <t>納期限</t>
    <rPh sb="0" eb="3">
      <t>ノウキゲン</t>
    </rPh>
    <phoneticPr fontId="2"/>
  </si>
  <si>
    <t>算出税額</t>
    <rPh sb="0" eb="2">
      <t>サンシュツ</t>
    </rPh>
    <rPh sb="2" eb="4">
      <t>ゼイガク</t>
    </rPh>
    <phoneticPr fontId="2"/>
  </si>
  <si>
    <t>端数切捨額</t>
    <rPh sb="0" eb="2">
      <t>ハスウ</t>
    </rPh>
    <rPh sb="2" eb="4">
      <t>キリス</t>
    </rPh>
    <rPh sb="4" eb="5">
      <t>ガク</t>
    </rPh>
    <phoneticPr fontId="2"/>
  </si>
  <si>
    <t>還付を受ける金額</t>
    <rPh sb="0" eb="2">
      <t>カンプ</t>
    </rPh>
    <rPh sb="3" eb="4">
      <t>ウ</t>
    </rPh>
    <rPh sb="6" eb="8">
      <t>キンガク</t>
    </rPh>
    <phoneticPr fontId="2"/>
  </si>
  <si>
    <t>①</t>
    <phoneticPr fontId="2"/>
  </si>
  <si>
    <t>②</t>
    <phoneticPr fontId="2"/>
  </si>
  <si>
    <t>③</t>
    <phoneticPr fontId="2"/>
  </si>
  <si>
    <t>④</t>
    <phoneticPr fontId="2"/>
  </si>
  <si>
    <t>(①の100円未満の額)</t>
    <rPh sb="6" eb="7">
      <t>エン</t>
    </rPh>
    <rPh sb="7" eb="9">
      <t>ミマン</t>
    </rPh>
    <rPh sb="10" eb="11">
      <t>ガク</t>
    </rPh>
    <phoneticPr fontId="2"/>
  </si>
  <si>
    <t>①がマイナスの場合は記載不要です</t>
    <rPh sb="7" eb="9">
      <t>バアイ</t>
    </rPh>
    <rPh sb="10" eb="12">
      <t>キサイ</t>
    </rPh>
    <rPh sb="12" eb="14">
      <t>フヨウ</t>
    </rPh>
    <phoneticPr fontId="2"/>
  </si>
  <si>
    <t>(①－②)</t>
    <phoneticPr fontId="2"/>
  </si>
  <si>
    <t>⑤</t>
    <phoneticPr fontId="2"/>
  </si>
  <si>
    <t>⑥</t>
    <phoneticPr fontId="2"/>
  </si>
  <si>
    <t>⑧</t>
    <phoneticPr fontId="2"/>
  </si>
  <si>
    <t>口座番号
記号番号</t>
    <rPh sb="0" eb="2">
      <t>コウザ</t>
    </rPh>
    <rPh sb="2" eb="4">
      <t>バンゴウ</t>
    </rPh>
    <rPh sb="5" eb="7">
      <t>キゴウ</t>
    </rPh>
    <rPh sb="7" eb="9">
      <t>バンゴウ</t>
    </rPh>
    <phoneticPr fontId="2"/>
  </si>
  <si>
    <t>預金
種類</t>
    <rPh sb="0" eb="2">
      <t>ヨキン</t>
    </rPh>
    <rPh sb="3" eb="5">
      <t>シュルイ</t>
    </rPh>
    <phoneticPr fontId="2"/>
  </si>
  <si>
    <t>普通</t>
    <rPh sb="0" eb="2">
      <t>フツウ</t>
    </rPh>
    <phoneticPr fontId="2"/>
  </si>
  <si>
    <t>当座</t>
    <rPh sb="0" eb="2">
      <t>トウザ</t>
    </rPh>
    <phoneticPr fontId="2"/>
  </si>
  <si>
    <t>納税準備</t>
    <rPh sb="0" eb="2">
      <t>ノウゼイ</t>
    </rPh>
    <rPh sb="2" eb="4">
      <t>ジュンビ</t>
    </rPh>
    <phoneticPr fontId="2"/>
  </si>
  <si>
    <t>貯蓄</t>
    <rPh sb="0" eb="2">
      <t>チョチク</t>
    </rPh>
    <phoneticPr fontId="2"/>
  </si>
  <si>
    <t>郵便局
名　等</t>
    <rPh sb="0" eb="3">
      <t>ユウビンキョク</t>
    </rPh>
    <rPh sb="4" eb="5">
      <t>メイ</t>
    </rPh>
    <rPh sb="6" eb="7">
      <t>トウ</t>
    </rPh>
    <phoneticPr fontId="2"/>
  </si>
  <si>
    <t>本店・支店
出張所
本所・支所</t>
    <rPh sb="0" eb="2">
      <t>ホンテン</t>
    </rPh>
    <rPh sb="3" eb="5">
      <t>シテン</t>
    </rPh>
    <rPh sb="6" eb="8">
      <t>シュッチョウ</t>
    </rPh>
    <rPh sb="8" eb="9">
      <t>ショ</t>
    </rPh>
    <rPh sb="10" eb="12">
      <t>ホンショ</t>
    </rPh>
    <rPh sb="13" eb="15">
      <t>シショ</t>
    </rPh>
    <phoneticPr fontId="2"/>
  </si>
  <si>
    <t>銀行
金庫・組合
農協・漁協</t>
    <rPh sb="0" eb="2">
      <t>ギンコウ</t>
    </rPh>
    <rPh sb="3" eb="5">
      <t>キンコ</t>
    </rPh>
    <rPh sb="6" eb="8">
      <t>クミアイ</t>
    </rPh>
    <rPh sb="9" eb="11">
      <t>ノウキョウ</t>
    </rPh>
    <rPh sb="12" eb="14">
      <t>ギョキョウ</t>
    </rPh>
    <phoneticPr fontId="2"/>
  </si>
  <si>
    <t>該当する項目をチェック（☑）してください。</t>
    <rPh sb="0" eb="2">
      <t>ガイトウ</t>
    </rPh>
    <rPh sb="4" eb="6">
      <t>コウモク</t>
    </rPh>
    <phoneticPr fontId="2"/>
  </si>
  <si>
    <t>１　申告する理由</t>
    <rPh sb="2" eb="4">
      <t>シンコク</t>
    </rPh>
    <rPh sb="6" eb="8">
      <t>リユウ</t>
    </rPh>
    <phoneticPr fontId="2"/>
  </si>
  <si>
    <t>２　貯蔵場所の区分</t>
    <rPh sb="2" eb="4">
      <t>チョゾウ</t>
    </rPh>
    <rPh sb="4" eb="6">
      <t>バショ</t>
    </rPh>
    <rPh sb="7" eb="9">
      <t>クブン</t>
    </rPh>
    <phoneticPr fontId="2"/>
  </si>
  <si>
    <t>　卸売免許場</t>
    <rPh sb="1" eb="3">
      <t>オロシウ</t>
    </rPh>
    <rPh sb="3" eb="5">
      <t>メンキョ</t>
    </rPh>
    <rPh sb="5" eb="6">
      <t>バ</t>
    </rPh>
    <phoneticPr fontId="2"/>
  </si>
  <si>
    <t>　料飲店等</t>
    <rPh sb="1" eb="3">
      <t>リョウイン</t>
    </rPh>
    <rPh sb="3" eb="4">
      <t>テン</t>
    </rPh>
    <rPh sb="4" eb="5">
      <t>トウ</t>
    </rPh>
    <phoneticPr fontId="2"/>
  </si>
  <si>
    <t>　小売免許場</t>
    <rPh sb="1" eb="3">
      <t>コウ</t>
    </rPh>
    <rPh sb="3" eb="5">
      <t>メンキョ</t>
    </rPh>
    <rPh sb="5" eb="6">
      <t>バ</t>
    </rPh>
    <phoneticPr fontId="2"/>
  </si>
  <si>
    <t>　蔵置所等</t>
    <rPh sb="1" eb="2">
      <t>ゾウ</t>
    </rPh>
    <rPh sb="2" eb="3">
      <t>チ</t>
    </rPh>
    <rPh sb="3" eb="4">
      <t>トコロ</t>
    </rPh>
    <rPh sb="4" eb="5">
      <t>トウ</t>
    </rPh>
    <phoneticPr fontId="2"/>
  </si>
  <si>
    <t>３　一括申告の有無</t>
    <rPh sb="2" eb="4">
      <t>イッカツ</t>
    </rPh>
    <rPh sb="4" eb="6">
      <t>シンコク</t>
    </rPh>
    <rPh sb="7" eb="9">
      <t>ウム</t>
    </rPh>
    <phoneticPr fontId="2"/>
  </si>
  <si>
    <t>　有（</t>
    <rPh sb="1" eb="2">
      <t>アリ</t>
    </rPh>
    <phoneticPr fontId="2"/>
  </si>
  <si>
    <t>場）</t>
    <rPh sb="0" eb="1">
      <t>バ</t>
    </rPh>
    <phoneticPr fontId="2"/>
  </si>
  <si>
    <t>　無</t>
    <rPh sb="1" eb="2">
      <t>ナシ</t>
    </rPh>
    <phoneticPr fontId="2"/>
  </si>
  <si>
    <t>４　他署管内の貯蔵場所の有無</t>
    <rPh sb="2" eb="3">
      <t>タ</t>
    </rPh>
    <rPh sb="3" eb="4">
      <t>ショ</t>
    </rPh>
    <rPh sb="4" eb="6">
      <t>カンナイ</t>
    </rPh>
    <rPh sb="7" eb="9">
      <t>チョゾウ</t>
    </rPh>
    <rPh sb="9" eb="11">
      <t>バショ</t>
    </rPh>
    <rPh sb="12" eb="14">
      <t>ウム</t>
    </rPh>
    <phoneticPr fontId="2"/>
  </si>
  <si>
    <t>（期限後申告又は修正申告する理由）</t>
    <rPh sb="1" eb="3">
      <t>キゲン</t>
    </rPh>
    <rPh sb="3" eb="4">
      <t>ゴ</t>
    </rPh>
    <rPh sb="4" eb="6">
      <t>シンコク</t>
    </rPh>
    <rPh sb="6" eb="7">
      <t>マタ</t>
    </rPh>
    <rPh sb="8" eb="10">
      <t>シュウセイ</t>
    </rPh>
    <rPh sb="10" eb="12">
      <t>シンコク</t>
    </rPh>
    <rPh sb="14" eb="16">
      <t>リユウ</t>
    </rPh>
    <phoneticPr fontId="2"/>
  </si>
  <si>
    <t>貯　蔵　場　所</t>
    <rPh sb="0" eb="1">
      <t>チョ</t>
    </rPh>
    <rPh sb="2" eb="3">
      <t>ゾウ</t>
    </rPh>
    <rPh sb="4" eb="5">
      <t>バ</t>
    </rPh>
    <rPh sb="6" eb="7">
      <t>ショ</t>
    </rPh>
    <phoneticPr fontId="2"/>
  </si>
  <si>
    <t>品　　目　　等</t>
    <rPh sb="0" eb="1">
      <t>ヒン</t>
    </rPh>
    <rPh sb="3" eb="4">
      <t>メ</t>
    </rPh>
    <rPh sb="6" eb="7">
      <t>トウ</t>
    </rPh>
    <phoneticPr fontId="2"/>
  </si>
  <si>
    <t>申　　告　　者　　の　　住　　所
及　　　　　び
氏　　名　　又　　は　　名　　称</t>
    <rPh sb="0" eb="1">
      <t>サル</t>
    </rPh>
    <rPh sb="3" eb="4">
      <t>コク</t>
    </rPh>
    <rPh sb="6" eb="7">
      <t>シャ</t>
    </rPh>
    <rPh sb="12" eb="13">
      <t>ジュウ</t>
    </rPh>
    <rPh sb="15" eb="16">
      <t>ショ</t>
    </rPh>
    <rPh sb="17" eb="18">
      <t>オヨ</t>
    </rPh>
    <rPh sb="25" eb="26">
      <t>シ</t>
    </rPh>
    <rPh sb="28" eb="29">
      <t>ナ</t>
    </rPh>
    <rPh sb="31" eb="32">
      <t>マタ</t>
    </rPh>
    <rPh sb="37" eb="38">
      <t>ナ</t>
    </rPh>
    <rPh sb="40" eb="41">
      <t>ショウ</t>
    </rPh>
    <phoneticPr fontId="2"/>
  </si>
  <si>
    <t>A</t>
    <phoneticPr fontId="2"/>
  </si>
  <si>
    <t>B</t>
    <phoneticPr fontId="2"/>
  </si>
  <si>
    <t>C</t>
    <phoneticPr fontId="2"/>
  </si>
  <si>
    <t>D</t>
    <phoneticPr fontId="2"/>
  </si>
  <si>
    <t>E</t>
    <phoneticPr fontId="2"/>
  </si>
  <si>
    <t>引下</t>
    <rPh sb="0" eb="2">
      <t>ヒキサ</t>
    </rPh>
    <phoneticPr fontId="2"/>
  </si>
  <si>
    <t>引上</t>
    <rPh sb="0" eb="2">
      <t>ヒキア</t>
    </rPh>
    <phoneticPr fontId="2"/>
  </si>
  <si>
    <t>手持品課税・戻税　簡易判定表</t>
    <rPh sb="0" eb="2">
      <t>テモ</t>
    </rPh>
    <rPh sb="2" eb="3">
      <t>ヒン</t>
    </rPh>
    <rPh sb="3" eb="5">
      <t>カゼイ</t>
    </rPh>
    <rPh sb="6" eb="7">
      <t>レイ</t>
    </rPh>
    <rPh sb="7" eb="8">
      <t>ゼイ</t>
    </rPh>
    <rPh sb="9" eb="11">
      <t>カンイ</t>
    </rPh>
    <rPh sb="11" eb="13">
      <t>ハンテイ</t>
    </rPh>
    <rPh sb="13" eb="14">
      <t>ヒョウ</t>
    </rPh>
    <phoneticPr fontId="2"/>
  </si>
  <si>
    <r>
      <t xml:space="preserve">所持数量
</t>
    </r>
    <r>
      <rPr>
        <sz val="9"/>
        <color theme="1"/>
        <rFont val="ＭＳ ゴシック"/>
        <family val="3"/>
        <charset val="128"/>
      </rPr>
      <t>（単位：ミリリットル）</t>
    </r>
    <rPh sb="0" eb="2">
      <t>ショジ</t>
    </rPh>
    <rPh sb="2" eb="4">
      <t>スウリョウ</t>
    </rPh>
    <rPh sb="6" eb="8">
      <t>タンイ</t>
    </rPh>
    <phoneticPr fontId="2"/>
  </si>
  <si>
    <r>
      <t xml:space="preserve">差引酒税額
</t>
    </r>
    <r>
      <rPr>
        <sz val="9"/>
        <color theme="1"/>
        <rFont val="ＭＳ ゴシック"/>
        <family val="3"/>
        <charset val="128"/>
      </rPr>
      <t>（単位：円）</t>
    </r>
    <rPh sb="0" eb="1">
      <t>サ</t>
    </rPh>
    <rPh sb="1" eb="2">
      <t>ヒ</t>
    </rPh>
    <rPh sb="2" eb="4">
      <t>シュゼイ</t>
    </rPh>
    <rPh sb="4" eb="5">
      <t>ガク</t>
    </rPh>
    <rPh sb="7" eb="9">
      <t>タンイ</t>
    </rPh>
    <rPh sb="10" eb="11">
      <t>エン</t>
    </rPh>
    <phoneticPr fontId="2"/>
  </si>
  <si>
    <t>ペットボトル・樽</t>
    <rPh sb="7" eb="8">
      <t>タル</t>
    </rPh>
    <phoneticPr fontId="2"/>
  </si>
  <si>
    <t>所　持　場　所　ご　と　の　所　持　数　量　の　内　訳　書</t>
    <rPh sb="0" eb="1">
      <t>トコロ</t>
    </rPh>
    <rPh sb="2" eb="3">
      <t>ジ</t>
    </rPh>
    <rPh sb="4" eb="5">
      <t>バ</t>
    </rPh>
    <rPh sb="6" eb="7">
      <t>ショ</t>
    </rPh>
    <rPh sb="14" eb="15">
      <t>ショ</t>
    </rPh>
    <rPh sb="16" eb="17">
      <t>ジ</t>
    </rPh>
    <rPh sb="18" eb="19">
      <t>カズ</t>
    </rPh>
    <rPh sb="20" eb="21">
      <t>リョウ</t>
    </rPh>
    <rPh sb="24" eb="25">
      <t>ナイ</t>
    </rPh>
    <rPh sb="26" eb="27">
      <t>ワケ</t>
    </rPh>
    <rPh sb="28" eb="29">
      <t>ショ</t>
    </rPh>
    <phoneticPr fontId="2"/>
  </si>
  <si>
    <t>　　　２　※の酒類は、「その他の発泡性酒類」に該当するものは除きます。</t>
    <phoneticPr fontId="2"/>
  </si>
  <si>
    <t>　　　　（所持場所が１か所である場合は、本様式は作成不要です。）</t>
    <rPh sb="5" eb="7">
      <t>ショジ</t>
    </rPh>
    <rPh sb="7" eb="9">
      <t>バショ</t>
    </rPh>
    <rPh sb="12" eb="13">
      <t>ショ</t>
    </rPh>
    <rPh sb="16" eb="18">
      <t>バアイ</t>
    </rPh>
    <rPh sb="20" eb="21">
      <t>ホン</t>
    </rPh>
    <rPh sb="21" eb="23">
      <t>ヨウシキ</t>
    </rPh>
    <rPh sb="24" eb="26">
      <t>サクセイ</t>
    </rPh>
    <rPh sb="26" eb="28">
      <t>フヨウ</t>
    </rPh>
    <phoneticPr fontId="2"/>
  </si>
  <si>
    <r>
      <t>（注）１　</t>
    </r>
    <r>
      <rPr>
        <u/>
        <sz val="10"/>
        <color theme="1"/>
        <rFont val="ＭＳ 明朝"/>
        <family val="1"/>
        <charset val="128"/>
      </rPr>
      <t>同一の税務署管内に所持場所が複数あり、まとめて申告する場合に、所持場所ごとの所持数量の内訳を記載してください。</t>
    </r>
    <rPh sb="1" eb="2">
      <t>チュウ</t>
    </rPh>
    <rPh sb="5" eb="7">
      <t>ドウイツ</t>
    </rPh>
    <rPh sb="8" eb="11">
      <t>ゼイムショ</t>
    </rPh>
    <rPh sb="11" eb="13">
      <t>カンナイ</t>
    </rPh>
    <rPh sb="14" eb="16">
      <t>ショジ</t>
    </rPh>
    <rPh sb="16" eb="18">
      <t>バショ</t>
    </rPh>
    <rPh sb="19" eb="21">
      <t>フクスウ</t>
    </rPh>
    <rPh sb="28" eb="30">
      <t>シンコク</t>
    </rPh>
    <rPh sb="32" eb="34">
      <t>バアイ</t>
    </rPh>
    <rPh sb="36" eb="38">
      <t>ショジ</t>
    </rPh>
    <rPh sb="38" eb="40">
      <t>バショ</t>
    </rPh>
    <rPh sb="43" eb="45">
      <t>ショジ</t>
    </rPh>
    <rPh sb="45" eb="47">
      <t>スウリョウ</t>
    </rPh>
    <rPh sb="48" eb="50">
      <t>ウチワケ</t>
    </rPh>
    <rPh sb="51" eb="53">
      <t>キサイ</t>
    </rPh>
    <phoneticPr fontId="2"/>
  </si>
  <si>
    <t>合　　計</t>
    <rPh sb="0" eb="1">
      <t>ゴウ</t>
    </rPh>
    <rPh sb="3" eb="4">
      <t>ケイ</t>
    </rPh>
    <phoneticPr fontId="2"/>
  </si>
  <si>
    <r>
      <t>所　　持　　数　　量　（</t>
    </r>
    <r>
      <rPr>
        <sz val="9"/>
        <color theme="1"/>
        <rFont val="ＭＳ 明朝"/>
        <family val="1"/>
        <charset val="128"/>
      </rPr>
      <t>10ml未満の端数を切り捨てた後の数量）</t>
    </r>
    <rPh sb="0" eb="1">
      <t>トコロ</t>
    </rPh>
    <rPh sb="3" eb="4">
      <t>ジ</t>
    </rPh>
    <rPh sb="6" eb="7">
      <t>カズ</t>
    </rPh>
    <rPh sb="9" eb="10">
      <t>リョウ</t>
    </rPh>
    <rPh sb="16" eb="18">
      <t>ミマン</t>
    </rPh>
    <rPh sb="19" eb="21">
      <t>ハスウ</t>
    </rPh>
    <rPh sb="22" eb="23">
      <t>キ</t>
    </rPh>
    <rPh sb="24" eb="25">
      <t>ス</t>
    </rPh>
    <rPh sb="27" eb="28">
      <t>アト</t>
    </rPh>
    <rPh sb="29" eb="31">
      <t>スウリョウ</t>
    </rPh>
    <phoneticPr fontId="2"/>
  </si>
  <si>
    <t>所　持　場　所　の　住　所</t>
    <rPh sb="0" eb="1">
      <t>トコロ</t>
    </rPh>
    <rPh sb="2" eb="3">
      <t>ジ</t>
    </rPh>
    <rPh sb="4" eb="5">
      <t>バ</t>
    </rPh>
    <rPh sb="6" eb="7">
      <t>ショ</t>
    </rPh>
    <rPh sb="10" eb="11">
      <t>ジュウ</t>
    </rPh>
    <rPh sb="12" eb="13">
      <t>ショ</t>
    </rPh>
    <phoneticPr fontId="2"/>
  </si>
  <si>
    <t>所　持　場　所　の　名　称</t>
    <rPh sb="0" eb="1">
      <t>トコロ</t>
    </rPh>
    <rPh sb="2" eb="3">
      <t>ジ</t>
    </rPh>
    <rPh sb="4" eb="5">
      <t>バ</t>
    </rPh>
    <rPh sb="6" eb="7">
      <t>ショ</t>
    </rPh>
    <rPh sb="10" eb="11">
      <t>ナ</t>
    </rPh>
    <rPh sb="12" eb="13">
      <t>ショウ</t>
    </rPh>
    <phoneticPr fontId="2"/>
  </si>
  <si>
    <t>No.</t>
    <phoneticPr fontId="2"/>
  </si>
  <si>
    <t>バラ</t>
    <phoneticPr fontId="2"/>
  </si>
  <si>
    <t>６缶</t>
    <rPh sb="1" eb="2">
      <t>カン</t>
    </rPh>
    <phoneticPr fontId="2"/>
  </si>
  <si>
    <t>ケース</t>
    <phoneticPr fontId="2"/>
  </si>
  <si>
    <t>メーカー</t>
    <phoneticPr fontId="2"/>
  </si>
  <si>
    <t>銘柄</t>
    <rPh sb="0" eb="2">
      <t>メイガラ</t>
    </rPh>
    <phoneticPr fontId="2"/>
  </si>
  <si>
    <t>担当者</t>
    <rPh sb="0" eb="2">
      <t>タントウ</t>
    </rPh>
    <rPh sb="2" eb="3">
      <t>シャ</t>
    </rPh>
    <phoneticPr fontId="2"/>
  </si>
  <si>
    <t>(　　本入）</t>
    <rPh sb="3" eb="4">
      <t>ホン</t>
    </rPh>
    <rPh sb="4" eb="5">
      <t>イ</t>
    </rPh>
    <phoneticPr fontId="2"/>
  </si>
  <si>
    <t>確　認　日　時</t>
    <rPh sb="0" eb="1">
      <t>カク</t>
    </rPh>
    <rPh sb="2" eb="3">
      <t>ニン</t>
    </rPh>
    <rPh sb="4" eb="5">
      <t>ヒ</t>
    </rPh>
    <rPh sb="6" eb="7">
      <t>ジ</t>
    </rPh>
    <phoneticPr fontId="2"/>
  </si>
  <si>
    <t>品　目　等</t>
    <rPh sb="0" eb="1">
      <t>ヒン</t>
    </rPh>
    <rPh sb="2" eb="3">
      <t>メ</t>
    </rPh>
    <rPh sb="4" eb="5">
      <t>トウ</t>
    </rPh>
    <phoneticPr fontId="2"/>
  </si>
  <si>
    <t>（ml）</t>
    <phoneticPr fontId="2"/>
  </si>
  <si>
    <t>備考</t>
    <rPh sb="0" eb="2">
      <t>ビコウ</t>
    </rPh>
    <phoneticPr fontId="2"/>
  </si>
  <si>
    <t>合計</t>
    <rPh sb="0" eb="2">
      <t>ゴウケイ</t>
    </rPh>
    <phoneticPr fontId="2"/>
  </si>
  <si>
    <t>No.</t>
    <phoneticPr fontId="2"/>
  </si>
  <si>
    <t>　　　２　「税理士法上の書面提出の有無」欄は、当該申告書を提出する税理士又は税理士法人が記載しますので、事業者の方は
　　　　記載しないでください。</t>
    <rPh sb="6" eb="9">
      <t>ゼイリシ</t>
    </rPh>
    <rPh sb="9" eb="10">
      <t>ホウ</t>
    </rPh>
    <rPh sb="10" eb="11">
      <t>ウエ</t>
    </rPh>
    <rPh sb="12" eb="14">
      <t>ショメン</t>
    </rPh>
    <rPh sb="14" eb="16">
      <t>テイシュツ</t>
    </rPh>
    <rPh sb="17" eb="19">
      <t>ウム</t>
    </rPh>
    <rPh sb="20" eb="21">
      <t>ラン</t>
    </rPh>
    <rPh sb="23" eb="25">
      <t>トウガイ</t>
    </rPh>
    <rPh sb="25" eb="27">
      <t>シンコク</t>
    </rPh>
    <rPh sb="27" eb="28">
      <t>ショ</t>
    </rPh>
    <rPh sb="29" eb="31">
      <t>テイシュツ</t>
    </rPh>
    <rPh sb="33" eb="36">
      <t>ゼイリシ</t>
    </rPh>
    <rPh sb="36" eb="37">
      <t>マタ</t>
    </rPh>
    <rPh sb="38" eb="41">
      <t>ゼイリシ</t>
    </rPh>
    <rPh sb="41" eb="43">
      <t>ホウジン</t>
    </rPh>
    <rPh sb="44" eb="46">
      <t>キサイ</t>
    </rPh>
    <rPh sb="52" eb="54">
      <t>ジギョウ</t>
    </rPh>
    <rPh sb="54" eb="55">
      <t>シャ</t>
    </rPh>
    <rPh sb="56" eb="57">
      <t>カタ</t>
    </rPh>
    <rPh sb="63" eb="65">
      <t>キサイ</t>
    </rPh>
    <phoneticPr fontId="2"/>
  </si>
  <si>
    <t>※　確認書類</t>
    <rPh sb="2" eb="4">
      <t>カクニン</t>
    </rPh>
    <rPh sb="4" eb="6">
      <t>ショルイ</t>
    </rPh>
    <phoneticPr fontId="2"/>
  </si>
  <si>
    <t>　個人番号カード／通知カード
　運転免許証・その他（　　　　　）</t>
    <rPh sb="16" eb="18">
      <t>ウンテン</t>
    </rPh>
    <phoneticPr fontId="2"/>
  </si>
  <si>
    <t>　提出先は、貯蔵場所を
　所轄する税務署長です。</t>
    <rPh sb="1" eb="3">
      <t>テイシュツ</t>
    </rPh>
    <rPh sb="3" eb="4">
      <t>サキ</t>
    </rPh>
    <rPh sb="6" eb="8">
      <t>チョゾウ</t>
    </rPh>
    <rPh sb="8" eb="10">
      <t>バショ</t>
    </rPh>
    <rPh sb="13" eb="15">
      <t>ショカツ</t>
    </rPh>
    <rPh sb="17" eb="20">
      <t>ゼイムショ</t>
    </rPh>
    <rPh sb="20" eb="21">
      <t>チョウ</t>
    </rPh>
    <phoneticPr fontId="2"/>
  </si>
  <si>
    <t>麦芽比率25％以上50％未満
かつアルコール分10度未満</t>
    <rPh sb="0" eb="2">
      <t>バクガ</t>
    </rPh>
    <rPh sb="2" eb="4">
      <t>ヒリツ</t>
    </rPh>
    <rPh sb="7" eb="9">
      <t>イジョウ</t>
    </rPh>
    <rPh sb="12" eb="14">
      <t>ミマン</t>
    </rPh>
    <rPh sb="22" eb="23">
      <t>ブン</t>
    </rPh>
    <rPh sb="25" eb="26">
      <t>ド</t>
    </rPh>
    <rPh sb="26" eb="28">
      <t>ミマン</t>
    </rPh>
    <phoneticPr fontId="2"/>
  </si>
  <si>
    <r>
      <rPr>
        <sz val="6"/>
        <color theme="1"/>
        <rFont val="ＭＳ 明朝"/>
        <family val="1"/>
        <charset val="128"/>
      </rPr>
      <t>(税額算出表Ｂ(ア)へ転記)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</si>
  <si>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(税額算出表Ｃ(ア)へ転記)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</si>
  <si>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(税額算出表Ｄ(ア)へ転記)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</si>
  <si>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(税額算出表Ｅ(ア)へ転記)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</si>
  <si>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(税額算出表Ｆ(ア)へ転記)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</si>
  <si>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(税額算出表Ｇ(ア)へ転記)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</si>
  <si>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(税額算出表Ｈ(ア)へ転記)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</si>
  <si>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(税額算出表Ｉ(ア)へ転記)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</si>
  <si>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(税額算出表Ｊ(ア)へ転記)　　　　　　　　　　　</t>
    </r>
    <r>
      <rPr>
        <sz val="10"/>
        <color theme="1"/>
        <rFont val="ＭＳ 明朝"/>
        <family val="1"/>
        <charset val="128"/>
      </rPr>
      <t>ml</t>
    </r>
    <rPh sb="1" eb="3">
      <t>ゼイガク</t>
    </rPh>
    <rPh sb="3" eb="5">
      <t>サンシュツ</t>
    </rPh>
    <rPh sb="5" eb="6">
      <t>ヒョウ</t>
    </rPh>
    <rPh sb="11" eb="13">
      <t>テンキ</t>
    </rPh>
    <phoneticPr fontId="2"/>
  </si>
  <si>
    <r>
      <rPr>
        <sz val="6"/>
        <color theme="1"/>
        <rFont val="ＭＳ 明朝"/>
        <family val="1"/>
        <charset val="128"/>
      </rPr>
      <t>(税額算出表Ｋ(ア)へ転記)　　　　　　　　　　　</t>
    </r>
    <r>
      <rPr>
        <sz val="10"/>
        <color theme="1"/>
        <rFont val="ＭＳ 明朝"/>
        <family val="1"/>
        <charset val="128"/>
      </rPr>
      <t>ml</t>
    </r>
    <rPh sb="1" eb="3">
      <t>ゼイガク</t>
    </rPh>
    <rPh sb="3" eb="5">
      <t>サンシュツ</t>
    </rPh>
    <rPh sb="5" eb="6">
      <t>ヒョウ</t>
    </rPh>
    <rPh sb="11" eb="13">
      <t>テンキ</t>
    </rPh>
    <phoneticPr fontId="2"/>
  </si>
  <si>
    <r>
      <t xml:space="preserve">在庫数量・所持数量（発泡酒）
</t>
    </r>
    <r>
      <rPr>
        <sz val="10"/>
        <color theme="1"/>
        <rFont val="ＭＳ ゴシック"/>
        <family val="3"/>
        <charset val="128"/>
      </rPr>
      <t>《</t>
    </r>
    <r>
      <rPr>
        <u/>
        <sz val="10"/>
        <color theme="1"/>
        <rFont val="ＭＳ ゴシック"/>
        <family val="3"/>
        <charset val="128"/>
      </rPr>
      <t>麦芽比率25％以上50％未満かつアルコール分10度未満のもの</t>
    </r>
    <r>
      <rPr>
        <sz val="10"/>
        <color theme="1"/>
        <rFont val="ＭＳ ゴシック"/>
        <family val="3"/>
        <charset val="128"/>
      </rPr>
      <t>》</t>
    </r>
    <rPh sb="0" eb="2">
      <t>ザイコ</t>
    </rPh>
    <rPh sb="2" eb="4">
      <t>スウリョウ</t>
    </rPh>
    <rPh sb="5" eb="7">
      <t>ショジ</t>
    </rPh>
    <rPh sb="7" eb="9">
      <t>スウリョウ</t>
    </rPh>
    <rPh sb="10" eb="13">
      <t>ハッポウシュ</t>
    </rPh>
    <rPh sb="16" eb="18">
      <t>バクガ</t>
    </rPh>
    <rPh sb="18" eb="20">
      <t>ヒリツ</t>
    </rPh>
    <rPh sb="23" eb="25">
      <t>イジョウ</t>
    </rPh>
    <rPh sb="28" eb="30">
      <t>ミマン</t>
    </rPh>
    <rPh sb="37" eb="38">
      <t>ブン</t>
    </rPh>
    <rPh sb="40" eb="41">
      <t>ド</t>
    </rPh>
    <rPh sb="41" eb="43">
      <t>ミマン</t>
    </rPh>
    <phoneticPr fontId="2"/>
  </si>
  <si>
    <t>発泡酒（麦芽比率25％以上50％未満かつアルコール分10度未満）</t>
    <rPh sb="0" eb="3">
      <t>ハッポウシュ</t>
    </rPh>
    <rPh sb="29" eb="31">
      <t>ミマン</t>
    </rPh>
    <phoneticPr fontId="2"/>
  </si>
  <si>
    <r>
      <t>醸造酒類</t>
    </r>
    <r>
      <rPr>
        <vertAlign val="superscript"/>
        <sz val="11"/>
        <color theme="1"/>
        <rFont val="ＭＳ ゴシック"/>
        <family val="3"/>
        <charset val="128"/>
      </rPr>
      <t>注</t>
    </r>
    <rPh sb="0" eb="2">
      <t>ジョウゾウ</t>
    </rPh>
    <rPh sb="2" eb="4">
      <t>シュルイ</t>
    </rPh>
    <rPh sb="4" eb="5">
      <t>チュウ</t>
    </rPh>
    <phoneticPr fontId="2"/>
  </si>
  <si>
    <t>注　発泡性を有し、アルコール分が10度未満のものは対象となりませんので、所持数量に含めないでください。</t>
    <rPh sb="0" eb="1">
      <t>チュウ</t>
    </rPh>
    <rPh sb="2" eb="5">
      <t>ハッポウセイ</t>
    </rPh>
    <rPh sb="6" eb="7">
      <t>ユウ</t>
    </rPh>
    <rPh sb="14" eb="15">
      <t>ブン</t>
    </rPh>
    <rPh sb="18" eb="19">
      <t>ド</t>
    </rPh>
    <rPh sb="19" eb="21">
      <t>ミマン</t>
    </rPh>
    <rPh sb="25" eb="27">
      <t>タイショウ</t>
    </rPh>
    <rPh sb="36" eb="38">
      <t>ショジ</t>
    </rPh>
    <rPh sb="38" eb="40">
      <t>スウリョウ</t>
    </rPh>
    <rPh sb="41" eb="42">
      <t>フク</t>
    </rPh>
    <phoneticPr fontId="2"/>
  </si>
  <si>
    <r>
      <t xml:space="preserve">在庫数量・所持数量（清酒）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0" eb="12">
      <t>セイシュ</t>
    </rPh>
    <rPh sb="20" eb="21">
      <t>ブン</t>
    </rPh>
    <rPh sb="23" eb="24">
      <t>ド</t>
    </rPh>
    <rPh sb="24" eb="26">
      <t>ミマン</t>
    </rPh>
    <rPh sb="30" eb="33">
      <t>ハッポウセイ</t>
    </rPh>
    <rPh sb="34" eb="35">
      <t>ユウ</t>
    </rPh>
    <rPh sb="40" eb="41">
      <t>ノゾ</t>
    </rPh>
    <phoneticPr fontId="2"/>
  </si>
  <si>
    <r>
      <t xml:space="preserve">在庫数量・所持数量（果実酒）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0" eb="13">
      <t>カジツシュ</t>
    </rPh>
    <rPh sb="21" eb="22">
      <t>ブン</t>
    </rPh>
    <rPh sb="24" eb="25">
      <t>ド</t>
    </rPh>
    <rPh sb="25" eb="27">
      <t>ミマン</t>
    </rPh>
    <rPh sb="31" eb="34">
      <t>ハッポウセイ</t>
    </rPh>
    <rPh sb="35" eb="36">
      <t>ユウ</t>
    </rPh>
    <rPh sb="41" eb="42">
      <t>ノゾ</t>
    </rPh>
    <phoneticPr fontId="2"/>
  </si>
  <si>
    <r>
      <t xml:space="preserve">在庫数量・所持数量（その他の醸造酒）
</t>
    </r>
    <r>
      <rPr>
        <sz val="10"/>
        <color theme="1"/>
        <rFont val="ＭＳ ゴシック"/>
        <family val="3"/>
        <charset val="128"/>
      </rPr>
      <t>《</t>
    </r>
    <r>
      <rPr>
        <u/>
        <sz val="10"/>
        <color theme="1"/>
        <rFont val="ＭＳ ゴシック"/>
        <family val="3"/>
        <charset val="128"/>
      </rPr>
      <t>アルコール分10度未満、かつ、発泡性を有するものを除く</t>
    </r>
    <r>
      <rPr>
        <sz val="10"/>
        <color theme="1"/>
        <rFont val="ＭＳ ゴシック"/>
        <family val="3"/>
        <charset val="128"/>
      </rPr>
      <t>》</t>
    </r>
    <rPh sb="0" eb="2">
      <t>ザイコ</t>
    </rPh>
    <rPh sb="2" eb="4">
      <t>スウリョウ</t>
    </rPh>
    <rPh sb="5" eb="7">
      <t>ショジ</t>
    </rPh>
    <rPh sb="7" eb="9">
      <t>スウリョウ</t>
    </rPh>
    <rPh sb="12" eb="13">
      <t>タ</t>
    </rPh>
    <rPh sb="14" eb="17">
      <t>ジョウゾウシュ</t>
    </rPh>
    <rPh sb="25" eb="26">
      <t>ブン</t>
    </rPh>
    <rPh sb="28" eb="29">
      <t>ド</t>
    </rPh>
    <rPh sb="29" eb="31">
      <t>ミマン</t>
    </rPh>
    <rPh sb="35" eb="38">
      <t>ハッポウセイ</t>
    </rPh>
    <rPh sb="39" eb="40">
      <t>ユウ</t>
    </rPh>
    <rPh sb="45" eb="46">
      <t>ノゾ</t>
    </rPh>
    <phoneticPr fontId="2"/>
  </si>
  <si>
    <t>１　作成ツールの構成と使用目的</t>
    <rPh sb="2" eb="4">
      <t>サクセイ</t>
    </rPh>
    <rPh sb="8" eb="10">
      <t>コウセイ</t>
    </rPh>
    <rPh sb="11" eb="13">
      <t>シヨウ</t>
    </rPh>
    <rPh sb="13" eb="15">
      <t>モクテキ</t>
    </rPh>
    <phoneticPr fontId="2"/>
  </si>
  <si>
    <t>　　　</t>
    <phoneticPr fontId="2"/>
  </si>
  <si>
    <t>①　「申告義務があるかどうか」の判定</t>
    <rPh sb="3" eb="5">
      <t>シンコク</t>
    </rPh>
    <rPh sb="5" eb="7">
      <t>ギム</t>
    </rPh>
    <rPh sb="16" eb="18">
      <t>ハンテイ</t>
    </rPh>
    <phoneticPr fontId="2"/>
  </si>
  <si>
    <t>②　「納付」になるのか「還付」になるのかの判定</t>
    <rPh sb="3" eb="5">
      <t>ノウフ</t>
    </rPh>
    <rPh sb="12" eb="14">
      <t>カンプ</t>
    </rPh>
    <rPh sb="21" eb="23">
      <t>ハンテイ</t>
    </rPh>
    <phoneticPr fontId="2"/>
  </si>
  <si>
    <t>③　「必要な手続き」の紹介</t>
    <rPh sb="3" eb="5">
      <t>ヒツヨウ</t>
    </rPh>
    <rPh sb="6" eb="8">
      <t>テツヅ</t>
    </rPh>
    <rPh sb="11" eb="13">
      <t>ショウカイ</t>
    </rPh>
    <phoneticPr fontId="2"/>
  </si>
  <si>
    <t>２　作業手順</t>
    <rPh sb="2" eb="4">
      <t>サギョウ</t>
    </rPh>
    <rPh sb="4" eb="6">
      <t>テジュン</t>
    </rPh>
    <phoneticPr fontId="2"/>
  </si>
  <si>
    <t>　https://www.youtube.com/user/ntachannel（右のＱＲコードからもアクセスできます。）</t>
    <phoneticPr fontId="2"/>
  </si>
  <si>
    <t>　https://www.nta.go.jp/taxes/sake/annai/temochihin_r02.htm</t>
    <phoneticPr fontId="2"/>
  </si>
  <si>
    <r>
      <t>　①　在庫酒類の容器・包装の表示（ラベル等）を見て、</t>
    </r>
    <r>
      <rPr>
        <sz val="12"/>
        <color rgb="FFFF0000"/>
        <rFont val="HG丸ｺﾞｼｯｸM-PRO"/>
        <family val="3"/>
        <charset val="128"/>
      </rPr>
      <t>「対象酒類」かどうかを確認</t>
    </r>
    <r>
      <rPr>
        <sz val="12"/>
        <color theme="1"/>
        <rFont val="HG丸ｺﾞｼｯｸM-PRO"/>
        <family val="3"/>
        <charset val="128"/>
      </rPr>
      <t>します。</t>
    </r>
    <rPh sb="3" eb="5">
      <t>ザイコ</t>
    </rPh>
    <rPh sb="5" eb="7">
      <t>シュルイ</t>
    </rPh>
    <rPh sb="8" eb="10">
      <t>ヨウキ</t>
    </rPh>
    <rPh sb="11" eb="13">
      <t>ホウソウ</t>
    </rPh>
    <rPh sb="14" eb="16">
      <t>ヒョウジ</t>
    </rPh>
    <rPh sb="20" eb="21">
      <t>トウ</t>
    </rPh>
    <rPh sb="23" eb="24">
      <t>ミ</t>
    </rPh>
    <rPh sb="27" eb="29">
      <t>タイショウ</t>
    </rPh>
    <rPh sb="29" eb="31">
      <t>シュルイ</t>
    </rPh>
    <rPh sb="37" eb="39">
      <t>カクニン</t>
    </rPh>
    <phoneticPr fontId="2"/>
  </si>
  <si>
    <r>
      <t>　対象酒類の所持数量を入力することにより、</t>
    </r>
    <r>
      <rPr>
        <sz val="12"/>
        <color rgb="FFFF0000"/>
        <rFont val="HG丸ｺﾞｼｯｸM-PRO"/>
        <family val="3"/>
        <charset val="128"/>
      </rPr>
      <t>次の３つが分かります</t>
    </r>
    <r>
      <rPr>
        <sz val="12"/>
        <color theme="1"/>
        <rFont val="HG丸ｺﾞｼｯｸM-PRO"/>
        <family val="3"/>
        <charset val="128"/>
      </rPr>
      <t>。</t>
    </r>
    <rPh sb="1" eb="3">
      <t>タイショウ</t>
    </rPh>
    <rPh sb="3" eb="5">
      <t>シュルイ</t>
    </rPh>
    <rPh sb="26" eb="27">
      <t>ブン</t>
    </rPh>
    <phoneticPr fontId="2"/>
  </si>
  <si>
    <r>
      <t>　④　納付税額が発生する場合は、</t>
    </r>
    <r>
      <rPr>
        <sz val="12"/>
        <color rgb="FFFF0000"/>
        <rFont val="HG丸ｺﾞｼｯｸM-PRO"/>
        <family val="3"/>
        <charset val="128"/>
      </rPr>
      <t>期限までに納付</t>
    </r>
    <r>
      <rPr>
        <sz val="12"/>
        <color theme="1"/>
        <rFont val="HG丸ｺﾞｼｯｸM-PRO"/>
        <family val="3"/>
        <charset val="128"/>
      </rPr>
      <t>してください。</t>
    </r>
    <rPh sb="3" eb="5">
      <t>ノウフ</t>
    </rPh>
    <rPh sb="5" eb="7">
      <t>ゼイガク</t>
    </rPh>
    <rPh sb="8" eb="10">
      <t>ハッセイ</t>
    </rPh>
    <rPh sb="12" eb="14">
      <t>バアイ</t>
    </rPh>
    <rPh sb="16" eb="18">
      <t>キゲン</t>
    </rPh>
    <rPh sb="21" eb="23">
      <t>ノウフ</t>
    </rPh>
    <phoneticPr fontId="2"/>
  </si>
  <si>
    <t>　納付税額が発生していますが、申告義務がないため手続不要です。</t>
    <rPh sb="1" eb="3">
      <t>ノウフ</t>
    </rPh>
    <rPh sb="3" eb="5">
      <t>ゼイガク</t>
    </rPh>
    <rPh sb="6" eb="8">
      <t>ハッセイ</t>
    </rPh>
    <rPh sb="15" eb="17">
      <t>シンコク</t>
    </rPh>
    <rPh sb="17" eb="19">
      <t>ギム</t>
    </rPh>
    <rPh sb="24" eb="26">
      <t>テツヅキ</t>
    </rPh>
    <rPh sb="26" eb="28">
      <t>フヨウ</t>
    </rPh>
    <phoneticPr fontId="2"/>
  </si>
  <si>
    <t>　手続不要です</t>
    <rPh sb="1" eb="3">
      <t>テツヅキ</t>
    </rPh>
    <rPh sb="3" eb="5">
      <t>フヨウ</t>
    </rPh>
    <phoneticPr fontId="2"/>
  </si>
  <si>
    <t>※　「フロー図」もご覧ください。</t>
    <rPh sb="6" eb="7">
      <t>ズ</t>
    </rPh>
    <rPh sb="10" eb="11">
      <t>ラン</t>
    </rPh>
    <phoneticPr fontId="2"/>
  </si>
  <si>
    <t>１，８００リットル
以上</t>
    <rPh sb="10" eb="12">
      <t>イジョウ</t>
    </rPh>
    <phoneticPr fontId="2"/>
  </si>
  <si>
    <t>１，８００リットル
未満</t>
    <rPh sb="10" eb="12">
      <t>ミマン</t>
    </rPh>
    <phoneticPr fontId="2"/>
  </si>
  <si>
    <t>【確認②－Ｂ】
簡易判定表の「差引税額」は、
「納付」又は「税額なし」ですか？
それとも「還付」ですか？</t>
    <rPh sb="1" eb="3">
      <t>カクニン</t>
    </rPh>
    <rPh sb="8" eb="10">
      <t>カンイ</t>
    </rPh>
    <rPh sb="10" eb="12">
      <t>ハンテイ</t>
    </rPh>
    <rPh sb="12" eb="13">
      <t>ヒョウ</t>
    </rPh>
    <rPh sb="15" eb="17">
      <t>サシヒキ</t>
    </rPh>
    <rPh sb="17" eb="19">
      <t>ゼイガク</t>
    </rPh>
    <rPh sb="24" eb="26">
      <t>ノウフ</t>
    </rPh>
    <rPh sb="27" eb="28">
      <t>マタ</t>
    </rPh>
    <rPh sb="30" eb="32">
      <t>ゼイガク</t>
    </rPh>
    <rPh sb="45" eb="47">
      <t>カンプ</t>
    </rPh>
    <phoneticPr fontId="2"/>
  </si>
  <si>
    <t>なし</t>
    <phoneticPr fontId="2"/>
  </si>
  <si>
    <t>あり</t>
    <phoneticPr fontId="2"/>
  </si>
  <si>
    <t>【確認③－Ａ】
「引下対象酒類」だけ所持する
貯蔵場所の還付申告書は
提出しますか？</t>
    <rPh sb="1" eb="3">
      <t>カクニン</t>
    </rPh>
    <rPh sb="9" eb="10">
      <t>ヒ</t>
    </rPh>
    <rPh sb="10" eb="11">
      <t>シタ</t>
    </rPh>
    <rPh sb="11" eb="13">
      <t>タイショウ</t>
    </rPh>
    <rPh sb="13" eb="15">
      <t>シュルイ</t>
    </rPh>
    <rPh sb="18" eb="20">
      <t>ショジ</t>
    </rPh>
    <rPh sb="23" eb="25">
      <t>チョゾウ</t>
    </rPh>
    <rPh sb="25" eb="27">
      <t>バショ</t>
    </rPh>
    <rPh sb="28" eb="30">
      <t>カンプ</t>
    </rPh>
    <rPh sb="30" eb="32">
      <t>シンコク</t>
    </rPh>
    <rPh sb="32" eb="33">
      <t>ショ</t>
    </rPh>
    <rPh sb="35" eb="37">
      <t>テイシュツ</t>
    </rPh>
    <phoneticPr fontId="2"/>
  </si>
  <si>
    <t>納付
又は
税額なし</t>
    <rPh sb="0" eb="2">
      <t>ノウフ</t>
    </rPh>
    <rPh sb="3" eb="4">
      <t>マタ</t>
    </rPh>
    <rPh sb="6" eb="8">
      <t>ゼイガク</t>
    </rPh>
    <phoneticPr fontId="2"/>
  </si>
  <si>
    <t>【確認③－Ｂ】
還付申告書は提出しますか？</t>
    <rPh sb="1" eb="3">
      <t>カクニン</t>
    </rPh>
    <rPh sb="8" eb="10">
      <t>カンプ</t>
    </rPh>
    <rPh sb="10" eb="12">
      <t>シンコク</t>
    </rPh>
    <rPh sb="12" eb="13">
      <t>ショ</t>
    </rPh>
    <rPh sb="14" eb="16">
      <t>テイシュツ</t>
    </rPh>
    <phoneticPr fontId="2"/>
  </si>
  <si>
    <t>しない</t>
    <phoneticPr fontId="2"/>
  </si>
  <si>
    <t>する</t>
    <phoneticPr fontId="2"/>
  </si>
  <si>
    <t>手続不要</t>
    <rPh sb="0" eb="2">
      <t>テツヅ</t>
    </rPh>
    <rPh sb="2" eb="4">
      <t>フヨウ</t>
    </rPh>
    <phoneticPr fontId="2"/>
  </si>
  <si>
    <t>(注)
　「引下対象酒類」のみを所持する貯蔵場所は、手続不要</t>
    <rPh sb="1" eb="2">
      <t>チュウ</t>
    </rPh>
    <rPh sb="6" eb="7">
      <t>ヒ</t>
    </rPh>
    <rPh sb="7" eb="8">
      <t>サ</t>
    </rPh>
    <rPh sb="8" eb="10">
      <t>タイショウ</t>
    </rPh>
    <rPh sb="10" eb="12">
      <t>シュルイ</t>
    </rPh>
    <rPh sb="16" eb="18">
      <t>ショジ</t>
    </rPh>
    <rPh sb="20" eb="22">
      <t>チョゾウ</t>
    </rPh>
    <rPh sb="22" eb="24">
      <t>バショ</t>
    </rPh>
    <rPh sb="26" eb="28">
      <t>テツヅ</t>
    </rPh>
    <rPh sb="28" eb="30">
      <t>フヨウ</t>
    </rPh>
    <phoneticPr fontId="2"/>
  </si>
  <si>
    <t xml:space="preserve">   （注）ＱＲコードは、株式会社デンソーウェーブの登録商標です。</t>
    <phoneticPr fontId="2"/>
  </si>
  <si>
    <t>税額算出表の所持数量</t>
    <rPh sb="0" eb="2">
      <t>ゼイガク</t>
    </rPh>
    <rPh sb="2" eb="4">
      <t>サンシュツ</t>
    </rPh>
    <rPh sb="4" eb="5">
      <t>ヒョウ</t>
    </rPh>
    <rPh sb="6" eb="8">
      <t>ショジ</t>
    </rPh>
    <rPh sb="8" eb="10">
      <t>スウリョウ</t>
    </rPh>
    <phoneticPr fontId="2"/>
  </si>
  <si>
    <t>⇔</t>
    <phoneticPr fontId="2"/>
  </si>
  <si>
    <t>内訳書との差</t>
    <rPh sb="0" eb="3">
      <t>ウチワケショ</t>
    </rPh>
    <rPh sb="5" eb="6">
      <t>サ</t>
    </rPh>
    <phoneticPr fontId="2"/>
  </si>
  <si>
    <r>
      <t>　「内訳書の合計」と
　「税額算出表の所持数量（ア）」の比較です。
　</t>
    </r>
    <r>
      <rPr>
        <sz val="11"/>
        <color rgb="FFFF0000"/>
        <rFont val="HG丸ｺﾞｼｯｸM-PRO"/>
        <family val="3"/>
        <charset val="128"/>
      </rPr>
      <t>入力漏れや入力誤りの確認用</t>
    </r>
    <r>
      <rPr>
        <sz val="11"/>
        <color theme="1"/>
        <rFont val="HG丸ｺﾞｼｯｸM-PRO"/>
        <family val="3"/>
        <charset val="128"/>
      </rPr>
      <t>にご利用ください。</t>
    </r>
    <rPh sb="2" eb="5">
      <t>ウチワケショ</t>
    </rPh>
    <rPh sb="6" eb="8">
      <t>ゴウケイ</t>
    </rPh>
    <rPh sb="13" eb="15">
      <t>ゼイガク</t>
    </rPh>
    <rPh sb="15" eb="17">
      <t>サンシュツ</t>
    </rPh>
    <rPh sb="17" eb="18">
      <t>ヒョウ</t>
    </rPh>
    <rPh sb="19" eb="21">
      <t>ショジ</t>
    </rPh>
    <rPh sb="21" eb="23">
      <t>スウリョウ</t>
    </rPh>
    <rPh sb="28" eb="30">
      <t>ヒカク</t>
    </rPh>
    <rPh sb="35" eb="37">
      <t>ニュウリョク</t>
    </rPh>
    <rPh sb="37" eb="38">
      <t>モ</t>
    </rPh>
    <rPh sb="40" eb="42">
      <t>ニュウリョク</t>
    </rPh>
    <rPh sb="42" eb="43">
      <t>アヤマ</t>
    </rPh>
    <rPh sb="45" eb="47">
      <t>カクニン</t>
    </rPh>
    <rPh sb="47" eb="48">
      <t>ヨウ</t>
    </rPh>
    <rPh sb="50" eb="52">
      <t>リヨウ</t>
    </rPh>
    <phoneticPr fontId="2"/>
  </si>
  <si>
    <r>
      <t>　　　※　納期限は、</t>
    </r>
    <r>
      <rPr>
        <b/>
        <sz val="12"/>
        <color rgb="FFFF0000"/>
        <rFont val="HG丸ｺﾞｼｯｸM-PRO"/>
        <family val="3"/>
        <charset val="128"/>
      </rPr>
      <t>令和６年４月１日（月）</t>
    </r>
    <r>
      <rPr>
        <sz val="12"/>
        <color theme="1"/>
        <rFont val="HG丸ｺﾞｼｯｸM-PRO"/>
        <family val="3"/>
        <charset val="128"/>
      </rPr>
      <t>です。</t>
    </r>
    <rPh sb="5" eb="8">
      <t>ノウキゲン</t>
    </rPh>
    <rPh sb="10" eb="12">
      <t>レイワ</t>
    </rPh>
    <rPh sb="13" eb="14">
      <t>ネン</t>
    </rPh>
    <rPh sb="15" eb="16">
      <t>ガツ</t>
    </rPh>
    <rPh sb="17" eb="18">
      <t>ニチ</t>
    </rPh>
    <rPh sb="19" eb="20">
      <t>ゲツ</t>
    </rPh>
    <phoneticPr fontId="2"/>
  </si>
  <si>
    <t>手続</t>
    <rPh sb="0" eb="2">
      <t>テツヅキ</t>
    </rPh>
    <phoneticPr fontId="2"/>
  </si>
  <si>
    <t>申告書（兼届出書）</t>
    <rPh sb="0" eb="3">
      <t>シンコクショ</t>
    </rPh>
    <rPh sb="4" eb="5">
      <t>ケン</t>
    </rPh>
    <rPh sb="5" eb="8">
      <t>トドケデショ</t>
    </rPh>
    <phoneticPr fontId="2"/>
  </si>
  <si>
    <t>　原則、納付、還付を問わず、全ての貯蔵場所の申告書を提出する義務があります。【申告期限：令和５年10月31日（火）】
　ただし、引下対象酒類のみを有する貯蔵場所は、申告書兼届出書を期限までに提出しなければ、申告（還付）することができません。【提出期限：令和５年10月31日（火）】</t>
    <rPh sb="1" eb="3">
      <t>ゲンソク</t>
    </rPh>
    <rPh sb="4" eb="6">
      <t>ノウフ</t>
    </rPh>
    <rPh sb="7" eb="9">
      <t>カンプ</t>
    </rPh>
    <rPh sb="10" eb="11">
      <t>ト</t>
    </rPh>
    <rPh sb="14" eb="15">
      <t>スベ</t>
    </rPh>
    <rPh sb="17" eb="19">
      <t>チョゾウ</t>
    </rPh>
    <rPh sb="19" eb="21">
      <t>バショ</t>
    </rPh>
    <rPh sb="22" eb="24">
      <t>シンコク</t>
    </rPh>
    <rPh sb="24" eb="25">
      <t>ショ</t>
    </rPh>
    <rPh sb="26" eb="28">
      <t>テイシュツ</t>
    </rPh>
    <rPh sb="30" eb="32">
      <t>ギム</t>
    </rPh>
    <rPh sb="39" eb="41">
      <t>シンコク</t>
    </rPh>
    <rPh sb="55" eb="56">
      <t>カ</t>
    </rPh>
    <rPh sb="64" eb="65">
      <t>ヒ</t>
    </rPh>
    <rPh sb="65" eb="66">
      <t>サ</t>
    </rPh>
    <rPh sb="66" eb="68">
      <t>タイショウ</t>
    </rPh>
    <rPh sb="68" eb="70">
      <t>シュルイ</t>
    </rPh>
    <rPh sb="73" eb="74">
      <t>ユウ</t>
    </rPh>
    <rPh sb="76" eb="78">
      <t>チョゾウ</t>
    </rPh>
    <rPh sb="78" eb="80">
      <t>バショ</t>
    </rPh>
    <rPh sb="82" eb="85">
      <t>シンコクショ</t>
    </rPh>
    <rPh sb="85" eb="86">
      <t>ケン</t>
    </rPh>
    <rPh sb="86" eb="88">
      <t>トドケデ</t>
    </rPh>
    <rPh sb="88" eb="89">
      <t>ショ</t>
    </rPh>
    <rPh sb="90" eb="92">
      <t>キゲン</t>
    </rPh>
    <rPh sb="95" eb="97">
      <t>テイシュツ</t>
    </rPh>
    <rPh sb="103" eb="105">
      <t>シンコク</t>
    </rPh>
    <rPh sb="106" eb="108">
      <t>カンプ</t>
    </rPh>
    <rPh sb="137" eb="138">
      <t>カ</t>
    </rPh>
    <phoneticPr fontId="2"/>
  </si>
  <si>
    <t>【確認①】
「引上対象酒類※」の合計数量は、
１，８００リットル以上ですか？</t>
    <rPh sb="1" eb="3">
      <t>カクニン</t>
    </rPh>
    <rPh sb="7" eb="8">
      <t>ヒ</t>
    </rPh>
    <rPh sb="8" eb="9">
      <t>ア</t>
    </rPh>
    <rPh sb="9" eb="11">
      <t>タイショウ</t>
    </rPh>
    <rPh sb="11" eb="13">
      <t>シュルイ</t>
    </rPh>
    <rPh sb="16" eb="18">
      <t>ゴウケイ</t>
    </rPh>
    <rPh sb="18" eb="20">
      <t>スウリョウ</t>
    </rPh>
    <rPh sb="32" eb="34">
      <t>イジョウ</t>
    </rPh>
    <phoneticPr fontId="2"/>
  </si>
  <si>
    <t>※　引上対象酒類：いわゆる新ジャンル及び果実酒</t>
    <rPh sb="2" eb="4">
      <t>ヒキア</t>
    </rPh>
    <rPh sb="4" eb="6">
      <t>タイショウ</t>
    </rPh>
    <rPh sb="6" eb="8">
      <t>シュルイ</t>
    </rPh>
    <rPh sb="13" eb="14">
      <t>シン</t>
    </rPh>
    <rPh sb="18" eb="19">
      <t>オヨ</t>
    </rPh>
    <rPh sb="20" eb="23">
      <t>カジツシュ</t>
    </rPh>
    <phoneticPr fontId="2"/>
  </si>
  <si>
    <t>【確認②－Ａ】
「引下対象酒類※」だけ所持する、
貯蔵場所はありますか？</t>
    <rPh sb="1" eb="3">
      <t>カクニン</t>
    </rPh>
    <rPh sb="9" eb="10">
      <t>ヒ</t>
    </rPh>
    <rPh sb="10" eb="11">
      <t>シタ</t>
    </rPh>
    <rPh sb="11" eb="13">
      <t>タイショウ</t>
    </rPh>
    <rPh sb="13" eb="15">
      <t>シュルイ</t>
    </rPh>
    <rPh sb="19" eb="21">
      <t>ショジ</t>
    </rPh>
    <rPh sb="25" eb="27">
      <t>チョゾウ</t>
    </rPh>
    <rPh sb="27" eb="29">
      <t>バショ</t>
    </rPh>
    <phoneticPr fontId="2"/>
  </si>
  <si>
    <t>申告が必要</t>
    <rPh sb="0" eb="2">
      <t>シンコク</t>
    </rPh>
    <rPh sb="3" eb="5">
      <t>ヒツヨウ</t>
    </rPh>
    <phoneticPr fontId="2"/>
  </si>
  <si>
    <t>申告及び届出
が必要</t>
    <rPh sb="0" eb="2">
      <t>シンコク</t>
    </rPh>
    <rPh sb="2" eb="3">
      <t>オヨ</t>
    </rPh>
    <rPh sb="4" eb="6">
      <t>トドケデ</t>
    </rPh>
    <rPh sb="8" eb="10">
      <t>ヒツヨウ</t>
    </rPh>
    <phoneticPr fontId="2"/>
  </si>
  <si>
    <t>引上対象酒類</t>
    <rPh sb="0" eb="2">
      <t>ヒキア</t>
    </rPh>
    <rPh sb="2" eb="4">
      <t>タイショウ</t>
    </rPh>
    <rPh sb="4" eb="6">
      <t>シュルイ</t>
    </rPh>
    <phoneticPr fontId="2"/>
  </si>
  <si>
    <t>Ｄ</t>
    <phoneticPr fontId="2"/>
  </si>
  <si>
    <t>小　　計（引上対象酒類）
Ａ＋Ｂ＋Ｃ</t>
    <rPh sb="0" eb="1">
      <t>ショウ</t>
    </rPh>
    <rPh sb="3" eb="4">
      <t>ケイ</t>
    </rPh>
    <rPh sb="5" eb="7">
      <t>ヒキア</t>
    </rPh>
    <rPh sb="7" eb="9">
      <t>タイショウ</t>
    </rPh>
    <rPh sb="9" eb="11">
      <t>シュルイ</t>
    </rPh>
    <phoneticPr fontId="2"/>
  </si>
  <si>
    <t>ビール</t>
    <phoneticPr fontId="2"/>
  </si>
  <si>
    <t>発泡性酒類</t>
  </si>
  <si>
    <t>引下対象酒類</t>
    <rPh sb="0" eb="2">
      <t>ヒキサ</t>
    </rPh>
    <rPh sb="2" eb="4">
      <t>タイショウ</t>
    </rPh>
    <rPh sb="4" eb="6">
      <t>シュルイ</t>
    </rPh>
    <phoneticPr fontId="2"/>
  </si>
  <si>
    <t>Ｅ</t>
    <phoneticPr fontId="2"/>
  </si>
  <si>
    <t>摘　　　要</t>
    <rPh sb="0" eb="1">
      <t>テキ</t>
    </rPh>
    <rPh sb="4" eb="5">
      <t>ヨウ</t>
    </rPh>
    <phoneticPr fontId="2"/>
  </si>
  <si>
    <t>この申告書に対する税額</t>
    <rPh sb="2" eb="5">
      <t>シンコクショ</t>
    </rPh>
    <rPh sb="6" eb="7">
      <t>タイ</t>
    </rPh>
    <rPh sb="9" eb="11">
      <t>ゼイガク</t>
    </rPh>
    <phoneticPr fontId="2"/>
  </si>
  <si>
    <t>　引上対象酒類の所持数量1,800以上</t>
    <rPh sb="1" eb="3">
      <t>ヒキア</t>
    </rPh>
    <rPh sb="3" eb="5">
      <t>タイショウ</t>
    </rPh>
    <rPh sb="5" eb="7">
      <t>シュルイ</t>
    </rPh>
    <rPh sb="8" eb="10">
      <t>ショジ</t>
    </rPh>
    <rPh sb="10" eb="12">
      <t>スウリョウ</t>
    </rPh>
    <rPh sb="18" eb="20">
      <t>イジョウ</t>
    </rPh>
    <phoneticPr fontId="2"/>
  </si>
  <si>
    <t>　上記に該当しないが還付を受けるため</t>
    <rPh sb="1" eb="3">
      <t>ジョウキ</t>
    </rPh>
    <rPh sb="4" eb="6">
      <t>ガイトウ</t>
    </rPh>
    <rPh sb="10" eb="12">
      <t>カンプ</t>
    </rPh>
    <rPh sb="13" eb="14">
      <t>ウ</t>
    </rPh>
    <phoneticPr fontId="2"/>
  </si>
  <si>
    <t>納付すべき税額</t>
    <rPh sb="0" eb="2">
      <t>ノウフ</t>
    </rPh>
    <rPh sb="5" eb="7">
      <t>ゼイガク</t>
    </rPh>
    <phoneticPr fontId="2"/>
  </si>
  <si>
    <t>①がマイナスの場合に記載します</t>
    <rPh sb="7" eb="9">
      <t>バアイ</t>
    </rPh>
    <rPh sb="10" eb="12">
      <t>キサイ</t>
    </rPh>
    <phoneticPr fontId="2"/>
  </si>
  <si>
    <t>還付税額（④）</t>
    <rPh sb="0" eb="2">
      <t>カンプ</t>
    </rPh>
    <rPh sb="2" eb="4">
      <t>ゼイガク</t>
    </rPh>
    <phoneticPr fontId="2"/>
  </si>
  <si>
    <t>確認
者</t>
    <rPh sb="0" eb="2">
      <t>カクニン</t>
    </rPh>
    <rPh sb="3" eb="4">
      <t>シャ</t>
    </rPh>
    <phoneticPr fontId="2"/>
  </si>
  <si>
    <t>審査
者</t>
    <rPh sb="0" eb="2">
      <t>シンサ</t>
    </rPh>
    <rPh sb="3" eb="4">
      <t>シャ</t>
    </rPh>
    <phoneticPr fontId="2"/>
  </si>
  <si>
    <t>税 理 士
署　　名</t>
    <rPh sb="0" eb="1">
      <t>ゼイ</t>
    </rPh>
    <rPh sb="2" eb="3">
      <t>リ</t>
    </rPh>
    <rPh sb="4" eb="5">
      <t>シ</t>
    </rPh>
    <rPh sb="6" eb="7">
      <t>ショ</t>
    </rPh>
    <rPh sb="9" eb="10">
      <t>ナ</t>
    </rPh>
    <phoneticPr fontId="2"/>
  </si>
  <si>
    <t>（国税庁ver3.01）</t>
    <rPh sb="1" eb="4">
      <t>コクゼイチョウ</t>
    </rPh>
    <phoneticPr fontId="2"/>
  </si>
  <si>
    <t>（国税庁ver3.01）</t>
    <phoneticPr fontId="2"/>
  </si>
  <si>
    <t>差引酒税額
ウ－オ
（カ）</t>
    <rPh sb="0" eb="2">
      <t>サシヒキ</t>
    </rPh>
    <rPh sb="2" eb="4">
      <t>シュゼイ</t>
    </rPh>
    <rPh sb="4" eb="5">
      <t>ガク</t>
    </rPh>
    <phoneticPr fontId="2"/>
  </si>
  <si>
    <t>酒類の手持品課税・戻税用　在庫表（令和５年10月１日分）</t>
    <rPh sb="0" eb="2">
      <t>シュルイ</t>
    </rPh>
    <rPh sb="3" eb="5">
      <t>テモ</t>
    </rPh>
    <rPh sb="5" eb="6">
      <t>ヒン</t>
    </rPh>
    <rPh sb="6" eb="8">
      <t>カゼイ</t>
    </rPh>
    <rPh sb="9" eb="10">
      <t>レイ</t>
    </rPh>
    <rPh sb="10" eb="11">
      <t>ゼイ</t>
    </rPh>
    <rPh sb="11" eb="12">
      <t>ヨウ</t>
    </rPh>
    <rPh sb="13" eb="15">
      <t>ザイコ</t>
    </rPh>
    <rPh sb="15" eb="16">
      <t>ヒョウ</t>
    </rPh>
    <rPh sb="17" eb="19">
      <t>レイワ</t>
    </rPh>
    <rPh sb="20" eb="21">
      <t>ネン</t>
    </rPh>
    <rPh sb="23" eb="24">
      <t>ガツ</t>
    </rPh>
    <rPh sb="25" eb="26">
      <t>ニチ</t>
    </rPh>
    <rPh sb="26" eb="27">
      <t>ブン</t>
    </rPh>
    <phoneticPr fontId="2"/>
  </si>
  <si>
    <t>令和５年　　　　月　　　　日(　　　)　午前・午後　　　　時</t>
    <rPh sb="0" eb="2">
      <t>レイワ</t>
    </rPh>
    <rPh sb="3" eb="4">
      <t>ネン</t>
    </rPh>
    <rPh sb="8" eb="9">
      <t>ガツ</t>
    </rPh>
    <rPh sb="13" eb="14">
      <t>ニチ</t>
    </rPh>
    <rPh sb="20" eb="22">
      <t>ゴゼン</t>
    </rPh>
    <rPh sb="23" eb="25">
      <t>ゴゴ</t>
    </rPh>
    <rPh sb="29" eb="30">
      <t>ジ</t>
    </rPh>
    <phoneticPr fontId="2"/>
  </si>
  <si>
    <t>ビール　・　発泡酒（50％以上・25～50％）　・　新ジャンル（その他の醸造酒・リキュール）</t>
    <rPh sb="6" eb="9">
      <t>ハッポウシュ</t>
    </rPh>
    <rPh sb="13" eb="15">
      <t>イジョウ</t>
    </rPh>
    <rPh sb="26" eb="27">
      <t>シン</t>
    </rPh>
    <rPh sb="34" eb="35">
      <t>タ</t>
    </rPh>
    <rPh sb="36" eb="39">
      <t>ジョウゾウシュハッポウセイ</t>
    </rPh>
    <phoneticPr fontId="2"/>
  </si>
  <si>
    <t>発泡性③　・　清酒　・　果実酒　・　その他の醸造酒</t>
    <rPh sb="0" eb="3">
      <t>ハッポウセイ</t>
    </rPh>
    <rPh sb="7" eb="9">
      <t>セイシュ</t>
    </rPh>
    <rPh sb="12" eb="15">
      <t>カジツシュ</t>
    </rPh>
    <rPh sb="20" eb="21">
      <t>タ</t>
    </rPh>
    <rPh sb="22" eb="25">
      <t>ジョウゾウシュ</t>
    </rPh>
    <phoneticPr fontId="2"/>
  </si>
  <si>
    <t>引下対象酒類</t>
    <rPh sb="0" eb="2">
      <t>ヒキサゲ</t>
    </rPh>
    <rPh sb="2" eb="4">
      <t>タイショウ</t>
    </rPh>
    <rPh sb="4" eb="6">
      <t>シュルイ</t>
    </rPh>
    <phoneticPr fontId="2"/>
  </si>
  <si>
    <r>
      <t>　　　　　　　　　　　　　　　　　　　　　　　　　</t>
    </r>
    <r>
      <rPr>
        <sz val="10"/>
        <color theme="1"/>
        <rFont val="ＭＳ 明朝"/>
        <family val="1"/>
        <charset val="128"/>
      </rPr>
      <t>ml</t>
    </r>
    <phoneticPr fontId="2"/>
  </si>
  <si>
    <r>
      <rPr>
        <sz val="6"/>
        <color theme="1"/>
        <rFont val="ＭＳ 明朝"/>
        <family val="1"/>
        <charset val="128"/>
      </rPr>
      <t>(税額算出表Ａ(ア)へ転記)　　　　　　　　　　　</t>
    </r>
    <r>
      <rPr>
        <sz val="10"/>
        <color theme="1"/>
        <rFont val="ＭＳ 明朝"/>
        <family val="1"/>
        <charset val="128"/>
      </rPr>
      <t>ml</t>
    </r>
    <rPh sb="1" eb="3">
      <t>ゼイガク</t>
    </rPh>
    <rPh sb="3" eb="5">
      <t>サンシュツ</t>
    </rPh>
    <rPh sb="5" eb="6">
      <t>ヒョウ</t>
    </rPh>
    <rPh sb="11" eb="13">
      <t>テンキ</t>
    </rPh>
    <phoneticPr fontId="2"/>
  </si>
  <si>
    <t>その他の発泡性酒類（ラベルに「（発泡性）③」の表示がある商品）</t>
    <rPh sb="2" eb="3">
      <t>タ</t>
    </rPh>
    <rPh sb="4" eb="7">
      <t>ハッポウセイ</t>
    </rPh>
    <rPh sb="7" eb="9">
      <t>シュルイ</t>
    </rPh>
    <phoneticPr fontId="2"/>
  </si>
  <si>
    <t>　このシートは、令和５年10月１日午前０時時点の在庫（実地棚卸）を確認する際、印刷してご利用ください。
　「在庫①」「在庫②」に入力する際や、見直しする際にも便利です。</t>
    <rPh sb="8" eb="10">
      <t>レイワ</t>
    </rPh>
    <rPh sb="11" eb="12">
      <t>ネン</t>
    </rPh>
    <rPh sb="14" eb="15">
      <t>ガツ</t>
    </rPh>
    <rPh sb="16" eb="17">
      <t>ニチ</t>
    </rPh>
    <rPh sb="17" eb="19">
      <t>ゴゼン</t>
    </rPh>
    <rPh sb="20" eb="21">
      <t>ジ</t>
    </rPh>
    <rPh sb="21" eb="23">
      <t>ジテン</t>
    </rPh>
    <rPh sb="24" eb="26">
      <t>ザイコ</t>
    </rPh>
    <rPh sb="27" eb="29">
      <t>ジッチ</t>
    </rPh>
    <rPh sb="29" eb="31">
      <t>タナオロシ</t>
    </rPh>
    <rPh sb="33" eb="35">
      <t>カクニン</t>
    </rPh>
    <rPh sb="37" eb="38">
      <t>サイ</t>
    </rPh>
    <rPh sb="39" eb="41">
      <t>インサツ</t>
    </rPh>
    <rPh sb="44" eb="46">
      <t>リヨウ</t>
    </rPh>
    <rPh sb="54" eb="56">
      <t>ザイコ</t>
    </rPh>
    <rPh sb="59" eb="61">
      <t>ザイコ</t>
    </rPh>
    <rPh sb="64" eb="66">
      <t>ニュウリョク</t>
    </rPh>
    <rPh sb="68" eb="69">
      <t>サイ</t>
    </rPh>
    <rPh sb="71" eb="73">
      <t>ミナオ</t>
    </rPh>
    <rPh sb="76" eb="77">
      <t>サイ</t>
    </rPh>
    <rPh sb="79" eb="81">
      <t>ベンリ</t>
    </rPh>
    <phoneticPr fontId="2"/>
  </si>
  <si>
    <t>　「簡易判定表」や「在庫①」及び「在庫②」のシートに入力する基礎資料になります。</t>
    <rPh sb="2" eb="4">
      <t>カンイ</t>
    </rPh>
    <rPh sb="4" eb="6">
      <t>ハンテイ</t>
    </rPh>
    <rPh sb="6" eb="7">
      <t>ヒョウ</t>
    </rPh>
    <rPh sb="10" eb="12">
      <t>ザイコ</t>
    </rPh>
    <rPh sb="14" eb="15">
      <t>オヨ</t>
    </rPh>
    <rPh sb="17" eb="19">
      <t>ザイコ</t>
    </rPh>
    <rPh sb="26" eb="28">
      <t>ニュウリョク</t>
    </rPh>
    <rPh sb="30" eb="32">
      <t>キソ</t>
    </rPh>
    <rPh sb="32" eb="34">
      <t>シリョウ</t>
    </rPh>
    <phoneticPr fontId="2"/>
  </si>
  <si>
    <t>L</t>
    <phoneticPr fontId="2"/>
  </si>
  <si>
    <t>引　下　対　象　酒　類
Ｅ＋Ｆ＋Ｇ＋Ｈ＋Ｉ＋Ｊ＋Ｋ</t>
    <rPh sb="0" eb="1">
      <t>イン</t>
    </rPh>
    <rPh sb="2" eb="3">
      <t>シタ</t>
    </rPh>
    <rPh sb="4" eb="5">
      <t>タイ</t>
    </rPh>
    <rPh sb="6" eb="7">
      <t>ゾウ</t>
    </rPh>
    <rPh sb="8" eb="9">
      <t>サケ</t>
    </rPh>
    <rPh sb="10" eb="11">
      <t>ルイ</t>
    </rPh>
    <phoneticPr fontId="2"/>
  </si>
  <si>
    <r>
      <rPr>
        <sz val="6"/>
        <color theme="1"/>
        <rFont val="ＭＳ 明朝"/>
        <family val="1"/>
        <charset val="128"/>
      </rPr>
      <t>(税額算出表Ｌ(ア)へ転記)　　　　　　　　　　　</t>
    </r>
    <r>
      <rPr>
        <sz val="10"/>
        <color theme="1"/>
        <rFont val="ＭＳ 明朝"/>
        <family val="1"/>
        <charset val="128"/>
      </rPr>
      <t>ml</t>
    </r>
    <rPh sb="1" eb="3">
      <t>ゼイガク</t>
    </rPh>
    <rPh sb="3" eb="5">
      <t>サンシュツ</t>
    </rPh>
    <rPh sb="5" eb="6">
      <t>ヒョウ</t>
    </rPh>
    <rPh sb="11" eb="13">
      <t>テンキ</t>
    </rPh>
    <phoneticPr fontId="2"/>
  </si>
  <si>
    <t>Ｍ</t>
    <phoneticPr fontId="2"/>
  </si>
  <si>
    <t>小　　計（引下対象酒類）
Ｅ＋Ｆ＋Ｇ＋Ｈ＋Ｉ＋Ｊ＋Ｋ</t>
    <rPh sb="0" eb="1">
      <t>ショウ</t>
    </rPh>
    <rPh sb="3" eb="4">
      <t>ケイ</t>
    </rPh>
    <rPh sb="5" eb="7">
      <t>ヒキサガ</t>
    </rPh>
    <rPh sb="7" eb="9">
      <t>タイショウ</t>
    </rPh>
    <rPh sb="9" eb="11">
      <t>シュルイ</t>
    </rPh>
    <phoneticPr fontId="2"/>
  </si>
  <si>
    <t>合　　　　　　　　　計
Ｄ＋Ｌ</t>
    <rPh sb="0" eb="1">
      <t>ア</t>
    </rPh>
    <rPh sb="10" eb="11">
      <t>ケイ</t>
    </rPh>
    <phoneticPr fontId="2"/>
  </si>
  <si>
    <t>　所得税法等の一部を改正する等の法律（平成29年法律第４号）附則第39条第14項又は同条第17項の規定を受けるので、同条第15項又は第19項により準用する第７項の規定により届出します。</t>
    <rPh sb="1" eb="3">
      <t>ショトク</t>
    </rPh>
    <rPh sb="3" eb="5">
      <t>ゼイホウ</t>
    </rPh>
    <rPh sb="5" eb="6">
      <t>トウ</t>
    </rPh>
    <rPh sb="7" eb="9">
      <t>イチブ</t>
    </rPh>
    <rPh sb="10" eb="12">
      <t>カイセイ</t>
    </rPh>
    <rPh sb="14" eb="15">
      <t>トウ</t>
    </rPh>
    <rPh sb="16" eb="18">
      <t>ホウリツ</t>
    </rPh>
    <rPh sb="19" eb="21">
      <t>ヘイセイ</t>
    </rPh>
    <rPh sb="23" eb="24">
      <t>ネン</t>
    </rPh>
    <rPh sb="24" eb="26">
      <t>ホウリツ</t>
    </rPh>
    <rPh sb="26" eb="27">
      <t>ダイ</t>
    </rPh>
    <rPh sb="28" eb="29">
      <t>ゴウ</t>
    </rPh>
    <rPh sb="30" eb="32">
      <t>フソク</t>
    </rPh>
    <rPh sb="32" eb="33">
      <t>ダイ</t>
    </rPh>
    <rPh sb="35" eb="36">
      <t>ジョウ</t>
    </rPh>
    <rPh sb="36" eb="37">
      <t>ダイ</t>
    </rPh>
    <rPh sb="39" eb="40">
      <t>コウ</t>
    </rPh>
    <rPh sb="40" eb="41">
      <t>マタ</t>
    </rPh>
    <rPh sb="42" eb="44">
      <t>ドウジョウ</t>
    </rPh>
    <rPh sb="44" eb="45">
      <t>ダイ</t>
    </rPh>
    <rPh sb="47" eb="48">
      <t>コウ</t>
    </rPh>
    <rPh sb="49" eb="51">
      <t>キテイ</t>
    </rPh>
    <rPh sb="52" eb="53">
      <t>ウ</t>
    </rPh>
    <rPh sb="58" eb="60">
      <t>ドウジョウ</t>
    </rPh>
    <rPh sb="60" eb="61">
      <t>ダイ</t>
    </rPh>
    <rPh sb="63" eb="64">
      <t>コウ</t>
    </rPh>
    <rPh sb="64" eb="65">
      <t>マタ</t>
    </rPh>
    <rPh sb="66" eb="67">
      <t>ダイ</t>
    </rPh>
    <rPh sb="69" eb="70">
      <t>コウ</t>
    </rPh>
    <rPh sb="73" eb="75">
      <t>ジュンヨウ</t>
    </rPh>
    <rPh sb="77" eb="78">
      <t>ダイ</t>
    </rPh>
    <rPh sb="79" eb="80">
      <t>コウ</t>
    </rPh>
    <rPh sb="81" eb="83">
      <t>キテイ</t>
    </rPh>
    <rPh sb="86" eb="88">
      <t>トドケデ</t>
    </rPh>
    <phoneticPr fontId="2"/>
  </si>
  <si>
    <t>（問い合わせ先）</t>
    <rPh sb="1" eb="2">
      <t>ト</t>
    </rPh>
    <rPh sb="3" eb="4">
      <t>ア</t>
    </rPh>
    <rPh sb="6" eb="7">
      <t>サキ</t>
    </rPh>
    <phoneticPr fontId="2"/>
  </si>
  <si>
    <t>(担当者)</t>
    <rPh sb="1" eb="4">
      <t>タントウシャ</t>
    </rPh>
    <phoneticPr fontId="2"/>
  </si>
  <si>
    <t>(電話)</t>
    <rPh sb="1" eb="3">
      <t>デンワ</t>
    </rPh>
    <phoneticPr fontId="2"/>
  </si>
  <si>
    <t>納付すべき税額</t>
    <phoneticPr fontId="2"/>
  </si>
  <si>
    <t>還付を受ける金額</t>
    <phoneticPr fontId="2"/>
  </si>
  <si>
    <t>差引納付税額
（③－⑤＋⑥－④）</t>
    <rPh sb="0" eb="2">
      <t>サシヒキ</t>
    </rPh>
    <rPh sb="2" eb="4">
      <t>ノウフ</t>
    </rPh>
    <rPh sb="4" eb="6">
      <t>ゼイガク</t>
    </rPh>
    <phoneticPr fontId="2"/>
  </si>
  <si>
    <t>⑦</t>
    <phoneticPr fontId="2"/>
  </si>
  <si>
    <t>令和５年10月１日現在の手持品課税等対象酒類の酒税納税申告書
兼酒税の手持品課税等の適用を受ける旨の届出書</t>
    <rPh sb="0" eb="2">
      <t>レイワ</t>
    </rPh>
    <rPh sb="3" eb="4">
      <t>ネン</t>
    </rPh>
    <rPh sb="6" eb="7">
      <t>ガツ</t>
    </rPh>
    <rPh sb="8" eb="9">
      <t>ニチ</t>
    </rPh>
    <rPh sb="9" eb="11">
      <t>ゲンザイ</t>
    </rPh>
    <rPh sb="12" eb="14">
      <t>テモ</t>
    </rPh>
    <rPh sb="14" eb="15">
      <t>ヒン</t>
    </rPh>
    <rPh sb="15" eb="17">
      <t>カゼイ</t>
    </rPh>
    <rPh sb="17" eb="18">
      <t>トウ</t>
    </rPh>
    <rPh sb="18" eb="20">
      <t>タイショウ</t>
    </rPh>
    <rPh sb="20" eb="22">
      <t>シュルイ</t>
    </rPh>
    <rPh sb="23" eb="25">
      <t>シュゼイ</t>
    </rPh>
    <rPh sb="25" eb="27">
      <t>ノウゼイ</t>
    </rPh>
    <rPh sb="27" eb="29">
      <t>シンコク</t>
    </rPh>
    <rPh sb="29" eb="30">
      <t>ショ</t>
    </rPh>
    <rPh sb="31" eb="32">
      <t>ケン</t>
    </rPh>
    <rPh sb="32" eb="34">
      <t>シュゼイ</t>
    </rPh>
    <rPh sb="35" eb="37">
      <t>テモチ</t>
    </rPh>
    <rPh sb="37" eb="38">
      <t>ヒン</t>
    </rPh>
    <rPh sb="38" eb="40">
      <t>カゼイ</t>
    </rPh>
    <rPh sb="40" eb="41">
      <t>トウ</t>
    </rPh>
    <rPh sb="42" eb="44">
      <t>テキヨウ</t>
    </rPh>
    <rPh sb="45" eb="46">
      <t>ウ</t>
    </rPh>
    <rPh sb="48" eb="49">
      <t>ムネ</t>
    </rPh>
    <rPh sb="50" eb="53">
      <t>トドケデショ</t>
    </rPh>
    <phoneticPr fontId="2"/>
  </si>
  <si>
    <t>申　告　者　兼　届　出　者</t>
    <rPh sb="0" eb="1">
      <t>サル</t>
    </rPh>
    <rPh sb="2" eb="3">
      <t>コク</t>
    </rPh>
    <rPh sb="4" eb="5">
      <t>シャ</t>
    </rPh>
    <rPh sb="6" eb="7">
      <t>ケン</t>
    </rPh>
    <rPh sb="8" eb="9">
      <t>トドケ</t>
    </rPh>
    <rPh sb="10" eb="11">
      <t>デ</t>
    </rPh>
    <rPh sb="12" eb="13">
      <t>シャ</t>
    </rPh>
    <phoneticPr fontId="2"/>
  </si>
  <si>
    <r>
      <t>　この表は、令和5年10月１日に実施される「酒類の手持品課税・戻税」について、対象となる酒類の所持数量を入力することで、①申告義務があるかどうか、②納付になるのか還付になるのか、③必要な手続きは何か、について、簡易に判定するものです。
　</t>
    </r>
    <r>
      <rPr>
        <b/>
        <sz val="10"/>
        <color rgb="FFFF0000"/>
        <rFont val="HG丸ｺﾞｼｯｸM-PRO"/>
        <family val="3"/>
        <charset val="128"/>
      </rPr>
      <t>全ての貯蔵場所で所持する数量の合計</t>
    </r>
    <r>
      <rPr>
        <sz val="10"/>
        <color theme="1"/>
        <rFont val="HG丸ｺﾞｼｯｸM-PRO"/>
        <family val="3"/>
        <charset val="128"/>
      </rPr>
      <t>を、下記の区分ごとに、</t>
    </r>
    <r>
      <rPr>
        <b/>
        <sz val="10"/>
        <color rgb="FFFF0000"/>
        <rFont val="HG丸ｺﾞｼｯｸM-PRO"/>
        <family val="3"/>
        <charset val="128"/>
      </rPr>
      <t>色のついたセルに入力</t>
    </r>
    <r>
      <rPr>
        <sz val="10"/>
        <color theme="1"/>
        <rFont val="HG丸ｺﾞｼｯｸM-PRO"/>
        <family val="3"/>
        <charset val="128"/>
      </rPr>
      <t>してください。
　自動販売機の中、店舗以外の倉庫の在庫、開栓済みのビンや樽など、</t>
    </r>
    <r>
      <rPr>
        <sz val="10"/>
        <color rgb="FFFF0000"/>
        <rFont val="HG丸ｺﾞｼｯｸM-PRO"/>
        <family val="3"/>
        <charset val="128"/>
      </rPr>
      <t>計上漏れのないよう</t>
    </r>
    <r>
      <rPr>
        <sz val="10"/>
        <color theme="1"/>
        <rFont val="HG丸ｺﾞｼｯｸM-PRO"/>
        <family val="3"/>
        <charset val="128"/>
      </rPr>
      <t>ご注意ください。</t>
    </r>
    <rPh sb="3" eb="4">
      <t>ヒョウ</t>
    </rPh>
    <rPh sb="6" eb="8">
      <t>レイワ</t>
    </rPh>
    <rPh sb="9" eb="10">
      <t>ネン</t>
    </rPh>
    <rPh sb="12" eb="13">
      <t>ガツ</t>
    </rPh>
    <rPh sb="14" eb="15">
      <t>ニチ</t>
    </rPh>
    <rPh sb="16" eb="18">
      <t>ジッシ</t>
    </rPh>
    <rPh sb="22" eb="24">
      <t>シュルイ</t>
    </rPh>
    <rPh sb="25" eb="27">
      <t>テモ</t>
    </rPh>
    <rPh sb="27" eb="28">
      <t>ヒン</t>
    </rPh>
    <rPh sb="28" eb="30">
      <t>カゼイ</t>
    </rPh>
    <rPh sb="31" eb="32">
      <t>レイ</t>
    </rPh>
    <rPh sb="32" eb="33">
      <t>ゼイ</t>
    </rPh>
    <rPh sb="39" eb="41">
      <t>タイショウ</t>
    </rPh>
    <rPh sb="44" eb="46">
      <t>シュルイ</t>
    </rPh>
    <rPh sb="47" eb="49">
      <t>ショジ</t>
    </rPh>
    <rPh sb="49" eb="51">
      <t>スウリョウ</t>
    </rPh>
    <rPh sb="52" eb="54">
      <t>ニュウリョク</t>
    </rPh>
    <rPh sb="61" eb="63">
      <t>シンコク</t>
    </rPh>
    <rPh sb="63" eb="65">
      <t>ギム</t>
    </rPh>
    <rPh sb="74" eb="76">
      <t>ノウフ</t>
    </rPh>
    <rPh sb="81" eb="83">
      <t>カンプ</t>
    </rPh>
    <rPh sb="90" eb="92">
      <t>ヒツヨウ</t>
    </rPh>
    <rPh sb="93" eb="95">
      <t>テツヅ</t>
    </rPh>
    <rPh sb="97" eb="98">
      <t>ナニ</t>
    </rPh>
    <rPh sb="105" eb="107">
      <t>カンイ</t>
    </rPh>
    <rPh sb="108" eb="110">
      <t>ハンテイ</t>
    </rPh>
    <rPh sb="119" eb="120">
      <t>スベ</t>
    </rPh>
    <rPh sb="122" eb="124">
      <t>チョゾウ</t>
    </rPh>
    <rPh sb="124" eb="126">
      <t>バショ</t>
    </rPh>
    <rPh sb="127" eb="129">
      <t>ショジ</t>
    </rPh>
    <rPh sb="131" eb="133">
      <t>スウリョウ</t>
    </rPh>
    <rPh sb="134" eb="136">
      <t>ゴウケイ</t>
    </rPh>
    <rPh sb="138" eb="140">
      <t>カキ</t>
    </rPh>
    <rPh sb="141" eb="143">
      <t>クブン</t>
    </rPh>
    <rPh sb="147" eb="148">
      <t>イロ</t>
    </rPh>
    <rPh sb="155" eb="157">
      <t>ニュウリョク</t>
    </rPh>
    <rPh sb="166" eb="168">
      <t>ジドウ</t>
    </rPh>
    <rPh sb="168" eb="171">
      <t>ハンバイキ</t>
    </rPh>
    <rPh sb="172" eb="173">
      <t>ナカ</t>
    </rPh>
    <rPh sb="174" eb="176">
      <t>テンポ</t>
    </rPh>
    <rPh sb="176" eb="178">
      <t>イガイ</t>
    </rPh>
    <rPh sb="179" eb="181">
      <t>ソウコ</t>
    </rPh>
    <rPh sb="182" eb="184">
      <t>ザイコ</t>
    </rPh>
    <rPh sb="185" eb="187">
      <t>カイセン</t>
    </rPh>
    <rPh sb="187" eb="188">
      <t>ス</t>
    </rPh>
    <rPh sb="193" eb="194">
      <t>タル</t>
    </rPh>
    <rPh sb="197" eb="199">
      <t>ケイジョウ</t>
    </rPh>
    <rPh sb="199" eb="200">
      <t>モ</t>
    </rPh>
    <rPh sb="207" eb="209">
      <t>チュウイ</t>
    </rPh>
    <phoneticPr fontId="2"/>
  </si>
  <si>
    <t>ラベルに「発泡性③」とあるもので品目が甘味果実酒に該当しないもの</t>
    <rPh sb="5" eb="8">
      <t>ハッポウセイ</t>
    </rPh>
    <rPh sb="16" eb="18">
      <t>ヒンモク</t>
    </rPh>
    <rPh sb="19" eb="21">
      <t>カンミ</t>
    </rPh>
    <rPh sb="21" eb="24">
      <t>カジツシュ</t>
    </rPh>
    <rPh sb="25" eb="27">
      <t>ガイトウ</t>
    </rPh>
    <phoneticPr fontId="2"/>
  </si>
  <si>
    <t>ラベルに「発泡性③」とあるもので品目が甘味果実酒に該当するもの</t>
    <rPh sb="5" eb="8">
      <t>ハッポウセイ</t>
    </rPh>
    <rPh sb="16" eb="18">
      <t>ヒンモク</t>
    </rPh>
    <rPh sb="19" eb="21">
      <t>カンミ</t>
    </rPh>
    <rPh sb="21" eb="24">
      <t>カジツシュ</t>
    </rPh>
    <rPh sb="25" eb="27">
      <t>ガイトウ</t>
    </rPh>
    <phoneticPr fontId="2"/>
  </si>
  <si>
    <r>
      <t xml:space="preserve">在庫数量・所持数量（その他の発泡性酒類）
</t>
    </r>
    <r>
      <rPr>
        <sz val="10"/>
        <color theme="1"/>
        <rFont val="ＭＳ ゴシック"/>
        <family val="3"/>
        <charset val="128"/>
      </rPr>
      <t>《</t>
    </r>
    <r>
      <rPr>
        <u/>
        <sz val="10"/>
        <color theme="1"/>
        <rFont val="ＭＳ ゴシック"/>
        <family val="3"/>
        <charset val="128"/>
      </rPr>
      <t>ラベルに「（発泡性）③」の表示がある商品で品目が甘味果実酒に該当しないもの</t>
    </r>
    <r>
      <rPr>
        <sz val="10"/>
        <color theme="1"/>
        <rFont val="ＭＳ ゴシック"/>
        <family val="3"/>
        <charset val="128"/>
      </rPr>
      <t>》</t>
    </r>
    <rPh sb="0" eb="2">
      <t>ザイコ</t>
    </rPh>
    <rPh sb="2" eb="4">
      <t>スウリョウ</t>
    </rPh>
    <rPh sb="5" eb="7">
      <t>ショジ</t>
    </rPh>
    <rPh sb="7" eb="9">
      <t>スウリョウ</t>
    </rPh>
    <rPh sb="12" eb="13">
      <t>タ</t>
    </rPh>
    <rPh sb="14" eb="17">
      <t>ハッポウセイ</t>
    </rPh>
    <rPh sb="17" eb="19">
      <t>シュルイ</t>
    </rPh>
    <rPh sb="28" eb="31">
      <t>ハッポウセイ</t>
    </rPh>
    <rPh sb="35" eb="37">
      <t>ヒョウジ</t>
    </rPh>
    <rPh sb="40" eb="42">
      <t>ショウヒン</t>
    </rPh>
    <rPh sb="43" eb="45">
      <t>ヒンモク</t>
    </rPh>
    <rPh sb="46" eb="48">
      <t>カンミ</t>
    </rPh>
    <rPh sb="48" eb="51">
      <t>カジツシュ</t>
    </rPh>
    <rPh sb="52" eb="54">
      <t>ガイトウ</t>
    </rPh>
    <phoneticPr fontId="2"/>
  </si>
  <si>
    <r>
      <t xml:space="preserve">在庫数量・所持数量（その他の発泡性酒類）
</t>
    </r>
    <r>
      <rPr>
        <sz val="10"/>
        <color theme="1"/>
        <rFont val="ＭＳ ゴシック"/>
        <family val="3"/>
        <charset val="128"/>
      </rPr>
      <t>《</t>
    </r>
    <r>
      <rPr>
        <u/>
        <sz val="10"/>
        <color theme="1"/>
        <rFont val="ＭＳ ゴシック"/>
        <family val="3"/>
        <charset val="128"/>
      </rPr>
      <t>ラベルに「（発泡性）③」の表示がある商品で品目が甘味果実酒に該当するもの</t>
    </r>
    <r>
      <rPr>
        <sz val="10"/>
        <color theme="1"/>
        <rFont val="ＭＳ ゴシック"/>
        <family val="3"/>
        <charset val="128"/>
      </rPr>
      <t>》</t>
    </r>
    <rPh sb="0" eb="2">
      <t>ザイコ</t>
    </rPh>
    <rPh sb="2" eb="4">
      <t>スウリョウ</t>
    </rPh>
    <rPh sb="5" eb="7">
      <t>ショジ</t>
    </rPh>
    <rPh sb="7" eb="9">
      <t>スウリョウ</t>
    </rPh>
    <rPh sb="12" eb="13">
      <t>タ</t>
    </rPh>
    <rPh sb="14" eb="17">
      <t>ハッポウセイ</t>
    </rPh>
    <rPh sb="17" eb="19">
      <t>シュルイ</t>
    </rPh>
    <rPh sb="28" eb="31">
      <t>ハッポウセイ</t>
    </rPh>
    <rPh sb="35" eb="37">
      <t>ヒョウジ</t>
    </rPh>
    <rPh sb="40" eb="42">
      <t>ショウヒン</t>
    </rPh>
    <rPh sb="43" eb="45">
      <t>ヒンモク</t>
    </rPh>
    <rPh sb="46" eb="48">
      <t>カンミ</t>
    </rPh>
    <rPh sb="48" eb="51">
      <t>カジツシュ</t>
    </rPh>
    <rPh sb="52" eb="54">
      <t>ガイトウ</t>
    </rPh>
    <phoneticPr fontId="2"/>
  </si>
  <si>
    <t>発泡性③
（品目が甘味果実酒に該当するもの）</t>
    <rPh sb="6" eb="8">
      <t>ヒンモク</t>
    </rPh>
    <rPh sb="9" eb="11">
      <t>カンミ</t>
    </rPh>
    <rPh sb="11" eb="14">
      <t>カジツシュ</t>
    </rPh>
    <rPh sb="15" eb="17">
      <t>ガイトウ</t>
    </rPh>
    <phoneticPr fontId="2"/>
  </si>
  <si>
    <t>発泡性③
（品目が甘味果実酒に該当するもの）</t>
    <rPh sb="0" eb="3">
      <t>ハッポウセイ</t>
    </rPh>
    <rPh sb="6" eb="8">
      <t>ヒンモク</t>
    </rPh>
    <rPh sb="9" eb="14">
      <t>カンミカジツシュ</t>
    </rPh>
    <rPh sb="15" eb="17">
      <t>ガイトウ</t>
    </rPh>
    <phoneticPr fontId="2"/>
  </si>
  <si>
    <t>発泡性③
（品目が甘味果実酒に該当するもの）</t>
    <phoneticPr fontId="2"/>
  </si>
  <si>
    <t>(税額算出表M欄の差引酒税額)</t>
    <rPh sb="1" eb="3">
      <t>ゼイガク</t>
    </rPh>
    <rPh sb="3" eb="5">
      <t>サンシュツ</t>
    </rPh>
    <rPh sb="5" eb="6">
      <t>ヒョウ</t>
    </rPh>
    <rPh sb="7" eb="8">
      <t>ラン</t>
    </rPh>
    <rPh sb="9" eb="11">
      <t>サシヒキ</t>
    </rPh>
    <rPh sb="11" eb="13">
      <t>シュゼイ</t>
    </rPh>
    <rPh sb="13" eb="14">
      <t>ガク</t>
    </rPh>
    <phoneticPr fontId="2"/>
  </si>
  <si>
    <t>　下記のとおり、令和５年10月１日現在における手持品課税等対象酒類の酒税納税申告書（期限後申告書・修正申告書・還付請求申告書）を提出します。</t>
    <rPh sb="1" eb="3">
      <t>カキ</t>
    </rPh>
    <rPh sb="8" eb="10">
      <t>レイワ</t>
    </rPh>
    <rPh sb="11" eb="12">
      <t>ネン</t>
    </rPh>
    <rPh sb="14" eb="15">
      <t>ガツ</t>
    </rPh>
    <rPh sb="16" eb="17">
      <t>ニチ</t>
    </rPh>
    <rPh sb="17" eb="19">
      <t>ゲンザイ</t>
    </rPh>
    <rPh sb="23" eb="25">
      <t>テモ</t>
    </rPh>
    <rPh sb="25" eb="26">
      <t>ヒン</t>
    </rPh>
    <rPh sb="26" eb="28">
      <t>カゼイ</t>
    </rPh>
    <rPh sb="28" eb="29">
      <t>トウ</t>
    </rPh>
    <rPh sb="29" eb="31">
      <t>タイショウ</t>
    </rPh>
    <rPh sb="31" eb="33">
      <t>シュルイ</t>
    </rPh>
    <rPh sb="34" eb="36">
      <t>シュゼイ</t>
    </rPh>
    <rPh sb="36" eb="38">
      <t>ノウゼイ</t>
    </rPh>
    <rPh sb="38" eb="40">
      <t>シンコク</t>
    </rPh>
    <rPh sb="40" eb="41">
      <t>ショ</t>
    </rPh>
    <rPh sb="42" eb="44">
      <t>キゲン</t>
    </rPh>
    <rPh sb="44" eb="45">
      <t>ゴ</t>
    </rPh>
    <rPh sb="45" eb="47">
      <t>シンコク</t>
    </rPh>
    <rPh sb="47" eb="48">
      <t>ショ</t>
    </rPh>
    <rPh sb="49" eb="51">
      <t>シュウセイ</t>
    </rPh>
    <rPh sb="51" eb="54">
      <t>シンコクショ</t>
    </rPh>
    <rPh sb="55" eb="57">
      <t>カンプ</t>
    </rPh>
    <rPh sb="57" eb="59">
      <t>セイキュウ</t>
    </rPh>
    <rPh sb="59" eb="62">
      <t>シンコクショ</t>
    </rPh>
    <rPh sb="64" eb="66">
      <t>テイシュツ</t>
    </rPh>
    <phoneticPr fontId="2"/>
  </si>
  <si>
    <t>　　　　　「令和５年10月１日に実施される酒類の手持品課税（戻税）について」</t>
    <rPh sb="6" eb="8">
      <t>レイワ</t>
    </rPh>
    <rPh sb="9" eb="10">
      <t>ネン</t>
    </rPh>
    <rPh sb="12" eb="13">
      <t>ツキ</t>
    </rPh>
    <rPh sb="14" eb="15">
      <t>ニチ</t>
    </rPh>
    <rPh sb="16" eb="18">
      <t>ジッシ</t>
    </rPh>
    <rPh sb="21" eb="23">
      <t>シュルイ</t>
    </rPh>
    <rPh sb="24" eb="27">
      <t>テモチヒン</t>
    </rPh>
    <rPh sb="27" eb="29">
      <t>カゼイ</t>
    </rPh>
    <rPh sb="30" eb="31">
      <t>モドシ</t>
    </rPh>
    <rPh sb="31" eb="32">
      <t>ゼイ</t>
    </rPh>
    <phoneticPr fontId="2"/>
  </si>
  <si>
    <t>　なお、YouTube「国税庁動画チャンネル」で手持品課税（戻税）の説明動画（約39分）を公開しております。</t>
    <rPh sb="39" eb="40">
      <t>ヤク</t>
    </rPh>
    <rPh sb="42" eb="43">
      <t>フン</t>
    </rPh>
    <phoneticPr fontId="2"/>
  </si>
  <si>
    <t>　「申告書兼届出書」の「必要」・「不要」は、貯蔵場所ごとに判定します。
　なお、同じ税務署管内にある貯蔵場所の「申告書兼届出書」は、まとめて（合算して）提出することもできます。
　詳しくは、手引きの８ページと14ページをご覧ください。</t>
    <rPh sb="2" eb="5">
      <t>シンコクショ</t>
    </rPh>
    <rPh sb="5" eb="6">
      <t>ケン</t>
    </rPh>
    <rPh sb="6" eb="9">
      <t>トドケデショ</t>
    </rPh>
    <rPh sb="12" eb="14">
      <t>ヒツヨウ</t>
    </rPh>
    <rPh sb="17" eb="19">
      <t>フヨウ</t>
    </rPh>
    <rPh sb="22" eb="24">
      <t>チョゾウ</t>
    </rPh>
    <rPh sb="24" eb="26">
      <t>バショ</t>
    </rPh>
    <rPh sb="29" eb="31">
      <t>ハンテイ</t>
    </rPh>
    <rPh sb="40" eb="41">
      <t>オナ</t>
    </rPh>
    <rPh sb="42" eb="45">
      <t>ゼイムショ</t>
    </rPh>
    <rPh sb="45" eb="47">
      <t>カンナイ</t>
    </rPh>
    <rPh sb="50" eb="52">
      <t>チョゾウ</t>
    </rPh>
    <rPh sb="52" eb="54">
      <t>バショ</t>
    </rPh>
    <rPh sb="56" eb="59">
      <t>シンコクショ</t>
    </rPh>
    <rPh sb="59" eb="60">
      <t>ケン</t>
    </rPh>
    <rPh sb="60" eb="63">
      <t>トドケデショ</t>
    </rPh>
    <rPh sb="71" eb="73">
      <t>ガッサン</t>
    </rPh>
    <rPh sb="76" eb="78">
      <t>テイシュツ</t>
    </rPh>
    <rPh sb="90" eb="91">
      <t>クワ</t>
    </rPh>
    <rPh sb="95" eb="97">
      <t>テビ</t>
    </rPh>
    <rPh sb="111" eb="112">
      <t>ラン</t>
    </rPh>
    <phoneticPr fontId="2"/>
  </si>
  <si>
    <t>ご確認ください。</t>
    <phoneticPr fontId="2"/>
  </si>
  <si>
    <t>　還付を受けようとする場合は、その貯蔵場所ごとに、その場所の所在地の所轄税務署長に対して申告書兼届出書の提出が必要です。【提出期限：令和５年10月31日（火）】（※　還付を受けない場合は、手続不要です。）</t>
    <rPh sb="1" eb="3">
      <t>カンプ</t>
    </rPh>
    <rPh sb="4" eb="5">
      <t>ウ</t>
    </rPh>
    <rPh sb="11" eb="13">
      <t>バアイ</t>
    </rPh>
    <rPh sb="27" eb="29">
      <t>バショ</t>
    </rPh>
    <rPh sb="30" eb="33">
      <t>ショザイチ</t>
    </rPh>
    <rPh sb="34" eb="36">
      <t>ショカツ</t>
    </rPh>
    <rPh sb="36" eb="40">
      <t>ゼイムショチョウ</t>
    </rPh>
    <rPh sb="41" eb="42">
      <t>タイ</t>
    </rPh>
    <rPh sb="44" eb="47">
      <t>シンコクショ</t>
    </rPh>
    <rPh sb="47" eb="48">
      <t>ケン</t>
    </rPh>
    <rPh sb="48" eb="51">
      <t>トドケデショ</t>
    </rPh>
    <rPh sb="52" eb="54">
      <t>テイシュツ</t>
    </rPh>
    <rPh sb="55" eb="57">
      <t>ヒツヨウ</t>
    </rPh>
    <phoneticPr fontId="2"/>
  </si>
  <si>
    <t>　還付を受けようとする場合は、その貯蔵場所ごとに、その場所の所在地の所轄税務署長に対して申告書兼届出書の提出が必要です。【提出期限：令和５年10月31日（火）】（※　還付を受けない場合は、手続不要です。）</t>
    <rPh sb="61" eb="63">
      <t>テイシュツ</t>
    </rPh>
    <rPh sb="63" eb="65">
      <t>キゲン</t>
    </rPh>
    <rPh sb="77" eb="78">
      <t>カ</t>
    </rPh>
    <rPh sb="83" eb="85">
      <t>カンプ</t>
    </rPh>
    <rPh sb="86" eb="87">
      <t>ウ</t>
    </rPh>
    <rPh sb="90" eb="92">
      <t>バアイ</t>
    </rPh>
    <rPh sb="94" eb="96">
      <t>テツヅキ</t>
    </rPh>
    <rPh sb="96" eb="98">
      <t>フヨウ</t>
    </rPh>
    <phoneticPr fontId="2"/>
  </si>
  <si>
    <r>
      <t xml:space="preserve">(注)
　「引下対象酒類」のみを所持する貯蔵場所についても、
</t>
    </r>
    <r>
      <rPr>
        <b/>
        <sz val="10"/>
        <color rgb="FFFF0000"/>
        <rFont val="ＭＳ ゴシック"/>
        <family val="3"/>
        <charset val="128"/>
      </rPr>
      <t>申告及び届出が
必要</t>
    </r>
    <rPh sb="1" eb="2">
      <t>チュウ</t>
    </rPh>
    <rPh sb="6" eb="7">
      <t>ヒ</t>
    </rPh>
    <rPh sb="7" eb="8">
      <t>サ</t>
    </rPh>
    <rPh sb="8" eb="10">
      <t>タイショウ</t>
    </rPh>
    <rPh sb="10" eb="12">
      <t>シュルイ</t>
    </rPh>
    <rPh sb="16" eb="18">
      <t>ショジ</t>
    </rPh>
    <rPh sb="20" eb="22">
      <t>チョゾウ</t>
    </rPh>
    <rPh sb="22" eb="24">
      <t>バショ</t>
    </rPh>
    <rPh sb="31" eb="33">
      <t>シンコク</t>
    </rPh>
    <rPh sb="33" eb="34">
      <t>オヨ</t>
    </rPh>
    <rPh sb="35" eb="37">
      <t>トドケデ</t>
    </rPh>
    <rPh sb="39" eb="41">
      <t>ヒツヨウ</t>
    </rPh>
    <phoneticPr fontId="2"/>
  </si>
  <si>
    <t>　　表」に入力します。</t>
    <phoneticPr fontId="2"/>
  </si>
  <si>
    <t>差引き</t>
    <rPh sb="0" eb="1">
      <t>サ</t>
    </rPh>
    <rPh sb="1" eb="2">
      <t>ヒ</t>
    </rPh>
    <phoneticPr fontId="2"/>
  </si>
  <si>
    <t>※「令和５年10月１日現在の手持品課税等対象酒類の酒税納税申告書兼酒税の手持品課税等の適用を受ける旨の届出書」</t>
    <phoneticPr fontId="2"/>
  </si>
  <si>
    <t>を提出すれば、申告と届出をしたこととなります。</t>
  </si>
  <si>
    <t>還付される税金
の受取場所</t>
    <phoneticPr fontId="2"/>
  </si>
  <si>
    <r>
      <rPr>
        <sz val="12"/>
        <color rgb="FFFF0000"/>
        <rFont val="HG丸ｺﾞｼｯｸM-PRO"/>
        <family val="3"/>
        <charset val="128"/>
      </rPr>
      <t>「税額算出表」が自動で作成</t>
    </r>
    <r>
      <rPr>
        <sz val="12"/>
        <color theme="1"/>
        <rFont val="HG丸ｺﾞｼｯｸM-PRO"/>
        <family val="3"/>
        <charset val="128"/>
      </rPr>
      <t>できます。</t>
    </r>
    <rPh sb="8" eb="10">
      <t>ジドウ</t>
    </rPh>
    <rPh sb="11" eb="13">
      <t>サクセイ</t>
    </rPh>
    <phoneticPr fontId="2"/>
  </si>
  <si>
    <t>発泡性③
（品目が甘味果実酒に該当しないもの）</t>
    <rPh sb="0" eb="2">
      <t>ハッポウ</t>
    </rPh>
    <rPh sb="2" eb="3">
      <t>セイ</t>
    </rPh>
    <rPh sb="6" eb="8">
      <t>ヒンモク</t>
    </rPh>
    <rPh sb="9" eb="11">
      <t>カンミ</t>
    </rPh>
    <rPh sb="11" eb="14">
      <t>カジツシュ</t>
    </rPh>
    <rPh sb="15" eb="17">
      <t>ガイトウ</t>
    </rPh>
    <phoneticPr fontId="2"/>
  </si>
  <si>
    <t>※引下対象酒類：ビール、発泡酒、清酒</t>
    <rPh sb="1" eb="3">
      <t>ヒキサ</t>
    </rPh>
    <rPh sb="3" eb="5">
      <t>タイショウ</t>
    </rPh>
    <rPh sb="5" eb="7">
      <t>シュルイ</t>
    </rPh>
    <rPh sb="12" eb="15">
      <t>ハッポウシュ</t>
    </rPh>
    <phoneticPr fontId="2"/>
  </si>
  <si>
    <t>　　　　　　　発泡性③、その他の醸造酒</t>
    <rPh sb="14" eb="15">
      <t>タ</t>
    </rPh>
    <rPh sb="16" eb="19">
      <t>ジョウゾウシュ</t>
    </rPh>
    <phoneticPr fontId="2"/>
  </si>
  <si>
    <r>
      <t xml:space="preserve">発泡性③
</t>
    </r>
    <r>
      <rPr>
        <sz val="9"/>
        <color theme="1"/>
        <rFont val="ＭＳ 明朝"/>
        <family val="1"/>
        <charset val="128"/>
      </rPr>
      <t>（品目が甘味果実酒に該当しないもの）</t>
    </r>
    <rPh sb="0" eb="2">
      <t>ハッポウ</t>
    </rPh>
    <rPh sb="2" eb="3">
      <t>セイ</t>
    </rPh>
    <rPh sb="6" eb="8">
      <t>ヒンモク</t>
    </rPh>
    <rPh sb="9" eb="11">
      <t>カンミ</t>
    </rPh>
    <rPh sb="11" eb="14">
      <t>カジツシュ</t>
    </rPh>
    <rPh sb="15" eb="17">
      <t>ガイトウ</t>
    </rPh>
    <phoneticPr fontId="2"/>
  </si>
  <si>
    <t>修正申告の場合の
修正申告前の確定額</t>
    <rPh sb="0" eb="2">
      <t>シュウセイ</t>
    </rPh>
    <rPh sb="2" eb="4">
      <t>シンコク</t>
    </rPh>
    <rPh sb="5" eb="7">
      <t>バアイ</t>
    </rPh>
    <rPh sb="11" eb="13">
      <t>シンコク</t>
    </rPh>
    <rPh sb="13" eb="14">
      <t>マエ</t>
    </rPh>
    <rPh sb="15" eb="17">
      <t>カクテイ</t>
    </rPh>
    <rPh sb="17" eb="18">
      <t>ガク</t>
    </rPh>
    <phoneticPr fontId="2"/>
  </si>
  <si>
    <t>円</t>
    <phoneticPr fontId="2"/>
  </si>
  <si>
    <r>
      <t xml:space="preserve">算出税額
ア×イ
(ウ)
</t>
    </r>
    <r>
      <rPr>
        <sz val="9"/>
        <color theme="1"/>
        <rFont val="ＭＳ 明朝"/>
        <family val="1"/>
        <charset val="128"/>
      </rPr>
      <t>｛１円未満端数切捨て｝</t>
    </r>
    <rPh sb="0" eb="2">
      <t>サンシュツ</t>
    </rPh>
    <rPh sb="2" eb="4">
      <t>ゼイガク</t>
    </rPh>
    <rPh sb="15" eb="16">
      <t>エン</t>
    </rPh>
    <rPh sb="16" eb="18">
      <t>ミマン</t>
    </rPh>
    <rPh sb="18" eb="20">
      <t>ハスウ</t>
    </rPh>
    <rPh sb="20" eb="22">
      <t>キリス</t>
    </rPh>
    <phoneticPr fontId="2"/>
  </si>
  <si>
    <r>
      <t xml:space="preserve">算出税額
ア×エ
(オ)
</t>
    </r>
    <r>
      <rPr>
        <sz val="9"/>
        <color theme="1"/>
        <rFont val="ＭＳ 明朝"/>
        <family val="1"/>
        <charset val="128"/>
      </rPr>
      <t>｛１円未満端数切捨て｝</t>
    </r>
    <rPh sb="0" eb="2">
      <t>サンシュツ</t>
    </rPh>
    <rPh sb="2" eb="4">
      <t>ゼイガク</t>
    </rPh>
    <phoneticPr fontId="2"/>
  </si>
  <si>
    <r>
      <t>　貯蔵場所ごとの在庫数量を入力することにより、</t>
    </r>
    <r>
      <rPr>
        <sz val="12"/>
        <color rgb="FFFF0000"/>
        <rFont val="HG丸ｺﾞｼｯｸM-PRO"/>
        <family val="3"/>
        <charset val="128"/>
      </rPr>
      <t>手持品課税等にかかる「申告書兼届出書」及び</t>
    </r>
    <rPh sb="1" eb="3">
      <t>チョゾウ</t>
    </rPh>
    <rPh sb="3" eb="5">
      <t>バショ</t>
    </rPh>
    <rPh sb="8" eb="10">
      <t>ザイコ</t>
    </rPh>
    <rPh sb="10" eb="12">
      <t>スウリョウ</t>
    </rPh>
    <rPh sb="13" eb="15">
      <t>ニュウリョク</t>
    </rPh>
    <rPh sb="23" eb="25">
      <t>テモチ</t>
    </rPh>
    <rPh sb="25" eb="26">
      <t>シナ</t>
    </rPh>
    <rPh sb="26" eb="28">
      <t>カゼイ</t>
    </rPh>
    <rPh sb="28" eb="29">
      <t>トウ</t>
    </rPh>
    <rPh sb="34" eb="36">
      <t>シンコク</t>
    </rPh>
    <rPh sb="36" eb="37">
      <t>ショ</t>
    </rPh>
    <rPh sb="37" eb="38">
      <t>ケン</t>
    </rPh>
    <rPh sb="38" eb="41">
      <t>トドケデショ</t>
    </rPh>
    <rPh sb="42" eb="43">
      <t>オヨ</t>
    </rPh>
    <phoneticPr fontId="2"/>
  </si>
  <si>
    <t>「所持場所ごとの所持数量の内訳書」を作成し、申告書兼届出書に添付することで、まとめて申告する</t>
    <rPh sb="1" eb="3">
      <t>ショジ</t>
    </rPh>
    <rPh sb="3" eb="5">
      <t>バショ</t>
    </rPh>
    <rPh sb="8" eb="10">
      <t>ショジ</t>
    </rPh>
    <rPh sb="10" eb="12">
      <t>スウリョウ</t>
    </rPh>
    <rPh sb="13" eb="16">
      <t>ウチワケショ</t>
    </rPh>
    <rPh sb="18" eb="20">
      <t>サクセイ</t>
    </rPh>
    <rPh sb="22" eb="25">
      <t>シンコクショ</t>
    </rPh>
    <rPh sb="25" eb="26">
      <t>ケン</t>
    </rPh>
    <rPh sb="26" eb="29">
      <t>トドケデショ</t>
    </rPh>
    <rPh sb="30" eb="32">
      <t>テンプ</t>
    </rPh>
    <rPh sb="42" eb="44">
      <t>シンコク</t>
    </rPh>
    <phoneticPr fontId="2"/>
  </si>
  <si>
    <t>ことができます。</t>
    <phoneticPr fontId="2"/>
  </si>
  <si>
    <r>
      <t>　貯蔵場所（店舗や倉庫など）で、実地の棚卸作業をする際、</t>
    </r>
    <r>
      <rPr>
        <sz val="12"/>
        <color rgb="FFFF0000"/>
        <rFont val="HG丸ｺﾞｼｯｸM-PRO"/>
        <family val="3"/>
        <charset val="128"/>
      </rPr>
      <t>在庫数量を記録する様式</t>
    </r>
    <r>
      <rPr>
        <sz val="12"/>
        <color theme="1"/>
        <rFont val="HG丸ｺﾞｼｯｸM-PRO"/>
        <family val="3"/>
        <charset val="128"/>
      </rPr>
      <t>です。</t>
    </r>
    <rPh sb="1" eb="3">
      <t>チョゾウ</t>
    </rPh>
    <rPh sb="3" eb="5">
      <t>バショ</t>
    </rPh>
    <rPh sb="6" eb="8">
      <t>テンポ</t>
    </rPh>
    <rPh sb="9" eb="11">
      <t>ソウコ</t>
    </rPh>
    <rPh sb="16" eb="18">
      <t>ジッチ</t>
    </rPh>
    <rPh sb="19" eb="21">
      <t>タナオロシ</t>
    </rPh>
    <rPh sb="21" eb="23">
      <t>サギョウ</t>
    </rPh>
    <rPh sb="26" eb="27">
      <t>サイ</t>
    </rPh>
    <rPh sb="28" eb="30">
      <t>ザイコ</t>
    </rPh>
    <rPh sb="30" eb="32">
      <t>スウリョウ</t>
    </rPh>
    <rPh sb="33" eb="35">
      <t>キロク</t>
    </rPh>
    <rPh sb="37" eb="39">
      <t>ヨウシキ</t>
    </rPh>
    <phoneticPr fontId="2"/>
  </si>
  <si>
    <r>
      <t>　②　</t>
    </r>
    <r>
      <rPr>
        <sz val="12"/>
        <color rgb="FFFF0000"/>
        <rFont val="HG丸ｺﾞｼｯｸM-PRO"/>
        <family val="3"/>
        <charset val="128"/>
      </rPr>
      <t>「貯蔵場所」ごとに、令和５年10月１日午前０時時点の対象酒類の「在庫数量」を確認</t>
    </r>
    <r>
      <rPr>
        <sz val="12"/>
        <color theme="1"/>
        <rFont val="HG丸ｺﾞｼｯｸM-PRO"/>
        <family val="3"/>
        <charset val="128"/>
      </rPr>
      <t>します。</t>
    </r>
    <rPh sb="4" eb="6">
      <t>チョゾウ</t>
    </rPh>
    <rPh sb="6" eb="8">
      <t>バショ</t>
    </rPh>
    <rPh sb="13" eb="14">
      <t>レイ</t>
    </rPh>
    <rPh sb="14" eb="15">
      <t>カズ</t>
    </rPh>
    <rPh sb="16" eb="17">
      <t>ネン</t>
    </rPh>
    <rPh sb="19" eb="20">
      <t>ガツ</t>
    </rPh>
    <rPh sb="21" eb="22">
      <t>ニチ</t>
    </rPh>
    <rPh sb="22" eb="24">
      <t>ゴゼン</t>
    </rPh>
    <rPh sb="25" eb="26">
      <t>ジ</t>
    </rPh>
    <rPh sb="26" eb="28">
      <t>ジテン</t>
    </rPh>
    <rPh sb="29" eb="31">
      <t>タイショウ</t>
    </rPh>
    <rPh sb="31" eb="33">
      <t>シュルイ</t>
    </rPh>
    <rPh sb="35" eb="37">
      <t>ザイコ</t>
    </rPh>
    <rPh sb="37" eb="39">
      <t>スウリョウ</t>
    </rPh>
    <rPh sb="41" eb="43">
      <t>カクニン</t>
    </rPh>
    <phoneticPr fontId="2"/>
  </si>
  <si>
    <r>
      <t>　③　</t>
    </r>
    <r>
      <rPr>
        <sz val="12"/>
        <color rgb="FFFF0000"/>
        <rFont val="HG丸ｺﾞｼｯｸM-PRO"/>
        <family val="3"/>
        <charset val="128"/>
      </rPr>
      <t>申告や届出が必要な場合</t>
    </r>
    <r>
      <rPr>
        <sz val="12"/>
        <color theme="1"/>
        <rFont val="HG丸ｺﾞｼｯｸM-PRO"/>
        <family val="3"/>
        <charset val="128"/>
      </rPr>
      <t>は、この作成ツールで作成した</t>
    </r>
    <r>
      <rPr>
        <sz val="12"/>
        <color rgb="FFFF0000"/>
        <rFont val="HG丸ｺﾞｼｯｸM-PRO"/>
        <family val="3"/>
        <charset val="128"/>
      </rPr>
      <t>申告書兼届出書を所轄税務署に提出</t>
    </r>
    <r>
      <rPr>
        <sz val="12"/>
        <color theme="1"/>
        <rFont val="HG丸ｺﾞｼｯｸM-PRO"/>
        <family val="3"/>
        <charset val="128"/>
      </rPr>
      <t>します。</t>
    </r>
    <rPh sb="3" eb="5">
      <t>シンコク</t>
    </rPh>
    <rPh sb="6" eb="7">
      <t>トド</t>
    </rPh>
    <rPh sb="7" eb="8">
      <t>デ</t>
    </rPh>
    <rPh sb="9" eb="11">
      <t>ヒツヨウ</t>
    </rPh>
    <rPh sb="12" eb="14">
      <t>バアイ</t>
    </rPh>
    <rPh sb="18" eb="20">
      <t>サクセイ</t>
    </rPh>
    <rPh sb="24" eb="26">
      <t>サクセイ</t>
    </rPh>
    <rPh sb="28" eb="31">
      <t>シンコクショ</t>
    </rPh>
    <rPh sb="31" eb="32">
      <t>ケン</t>
    </rPh>
    <rPh sb="32" eb="35">
      <t>トドケデショ</t>
    </rPh>
    <rPh sb="36" eb="38">
      <t>ショカツ</t>
    </rPh>
    <rPh sb="38" eb="41">
      <t>ゼイムショ</t>
    </rPh>
    <rPh sb="42" eb="44">
      <t>テイシュツ</t>
    </rPh>
    <phoneticPr fontId="2"/>
  </si>
  <si>
    <r>
      <t>　　　※　申告書兼届出書の提出期限は、</t>
    </r>
    <r>
      <rPr>
        <b/>
        <sz val="12"/>
        <color rgb="FFFF0000"/>
        <rFont val="HG丸ｺﾞｼｯｸM-PRO"/>
        <family val="3"/>
        <charset val="128"/>
      </rPr>
      <t>令和５年10月31日（火）</t>
    </r>
    <r>
      <rPr>
        <sz val="12"/>
        <color theme="1"/>
        <rFont val="HG丸ｺﾞｼｯｸM-PRO"/>
        <family val="3"/>
        <charset val="128"/>
      </rPr>
      <t>です。</t>
    </r>
    <rPh sb="5" eb="8">
      <t>シンコクショ</t>
    </rPh>
    <rPh sb="8" eb="9">
      <t>ケン</t>
    </rPh>
    <rPh sb="9" eb="12">
      <t>トドケデショ</t>
    </rPh>
    <rPh sb="13" eb="15">
      <t>テイシュツ</t>
    </rPh>
    <rPh sb="15" eb="17">
      <t>キゲン</t>
    </rPh>
    <rPh sb="19" eb="21">
      <t>レイワ</t>
    </rPh>
    <rPh sb="22" eb="23">
      <t>ネン</t>
    </rPh>
    <rPh sb="25" eb="26">
      <t>ガツ</t>
    </rPh>
    <rPh sb="28" eb="29">
      <t>ニチ</t>
    </rPh>
    <rPh sb="30" eb="31">
      <t>カ</t>
    </rPh>
    <phoneticPr fontId="2"/>
  </si>
  <si>
    <t>　ます。</t>
    <phoneticPr fontId="2"/>
  </si>
  <si>
    <r>
      <t>　　　また、「在庫①」</t>
    </r>
    <r>
      <rPr>
        <sz val="12"/>
        <rFont val="HG丸ｺﾞｼｯｸM-PRO"/>
        <family val="3"/>
        <charset val="128"/>
      </rPr>
      <t>及び「在庫②」のシート</t>
    </r>
    <r>
      <rPr>
        <sz val="12"/>
        <color theme="1"/>
        <rFont val="HG丸ｺﾞｼｯｸM-PRO"/>
        <family val="3"/>
        <charset val="128"/>
      </rPr>
      <t>に入力すると、申告書兼届出書や税額算出表が自動で作成でき</t>
    </r>
    <rPh sb="11" eb="12">
      <t>オヨ</t>
    </rPh>
    <rPh sb="23" eb="25">
      <t>ニュウリョク</t>
    </rPh>
    <rPh sb="29" eb="32">
      <t>シンコクショ</t>
    </rPh>
    <rPh sb="32" eb="33">
      <t>ケン</t>
    </rPh>
    <rPh sb="33" eb="36">
      <t>トドケデショ</t>
    </rPh>
    <rPh sb="37" eb="39">
      <t>ゼイガク</t>
    </rPh>
    <rPh sb="39" eb="41">
      <t>サンシュツ</t>
    </rPh>
    <rPh sb="41" eb="42">
      <t>ヒョウ</t>
    </rPh>
    <rPh sb="43" eb="45">
      <t>ジドウ</t>
    </rPh>
    <phoneticPr fontId="2"/>
  </si>
  <si>
    <t>　どの酒類が「対象酒類」に該当するのか、確認漏れとなっている貯蔵場所はないかなど、事業者ご自身で十分</t>
    <rPh sb="3" eb="5">
      <t>シュルイ</t>
    </rPh>
    <rPh sb="7" eb="9">
      <t>タイショウ</t>
    </rPh>
    <rPh sb="9" eb="11">
      <t>シュルイ</t>
    </rPh>
    <rPh sb="13" eb="15">
      <t>ガイトウ</t>
    </rPh>
    <rPh sb="20" eb="22">
      <t>カクニン</t>
    </rPh>
    <rPh sb="22" eb="23">
      <t>モ</t>
    </rPh>
    <rPh sb="30" eb="32">
      <t>チョゾウ</t>
    </rPh>
    <rPh sb="32" eb="34">
      <t>バショ</t>
    </rPh>
    <phoneticPr fontId="2"/>
  </si>
  <si>
    <t>ことが重要です。</t>
    <rPh sb="3" eb="5">
      <t>ジュウヨウ</t>
    </rPh>
    <phoneticPr fontId="2"/>
  </si>
  <si>
    <t>参考にご覧ください。</t>
    <phoneticPr fontId="2"/>
  </si>
  <si>
    <t>　また、国税庁ホームページに「酒類の手持品課税（戻税）の申告等の手引」を掲載していますので、</t>
    <rPh sb="4" eb="7">
      <t>コクゼイチョウ</t>
    </rPh>
    <rPh sb="15" eb="17">
      <t>シュルイ</t>
    </rPh>
    <rPh sb="18" eb="20">
      <t>テモチ</t>
    </rPh>
    <rPh sb="20" eb="21">
      <t>ヒン</t>
    </rPh>
    <rPh sb="21" eb="23">
      <t>カゼイ</t>
    </rPh>
    <rPh sb="24" eb="25">
      <t>モドシ</t>
    </rPh>
    <rPh sb="25" eb="26">
      <t>ゼイ</t>
    </rPh>
    <rPh sb="28" eb="30">
      <t>シンコク</t>
    </rPh>
    <rPh sb="30" eb="31">
      <t>ナド</t>
    </rPh>
    <rPh sb="32" eb="34">
      <t>テビ</t>
    </rPh>
    <rPh sb="36" eb="38">
      <t>ケイサイ</t>
    </rPh>
    <phoneticPr fontId="2"/>
  </si>
  <si>
    <t>（１）　「簡易判定表」シート</t>
    <rPh sb="5" eb="7">
      <t>カンイ</t>
    </rPh>
    <rPh sb="7" eb="9">
      <t>ハンテイ</t>
    </rPh>
    <rPh sb="9" eb="10">
      <t>ヒョウ</t>
    </rPh>
    <phoneticPr fontId="2"/>
  </si>
  <si>
    <t>（２）　「在庫①（発泡性酒類）」～「所持場所ごとの所持数量の内訳書」シート</t>
    <rPh sb="5" eb="7">
      <t>ザイコ</t>
    </rPh>
    <rPh sb="9" eb="12">
      <t>ハッポウセイ</t>
    </rPh>
    <rPh sb="12" eb="14">
      <t>シュルイ</t>
    </rPh>
    <phoneticPr fontId="2"/>
  </si>
  <si>
    <t>（３）　「在庫表」シート</t>
    <rPh sb="5" eb="7">
      <t>ザイコ</t>
    </rPh>
    <rPh sb="7" eb="8">
      <t>ヒョウ</t>
    </rPh>
    <phoneticPr fontId="2"/>
  </si>
  <si>
    <t>　　　「（参考）在庫表」シートを適宜活用の上、実施棚卸を行い、把握した全店舗分の所持数量を「簡易判定</t>
    <rPh sb="5" eb="7">
      <t>サンコウ</t>
    </rPh>
    <rPh sb="8" eb="10">
      <t>ザイコ</t>
    </rPh>
    <rPh sb="10" eb="11">
      <t>ヒョウ</t>
    </rPh>
    <rPh sb="16" eb="18">
      <t>テキギ</t>
    </rPh>
    <rPh sb="18" eb="20">
      <t>カツヨウ</t>
    </rPh>
    <rPh sb="21" eb="22">
      <t>ウエ</t>
    </rPh>
    <rPh sb="23" eb="25">
      <t>ジッシ</t>
    </rPh>
    <rPh sb="25" eb="27">
      <t>タナオロシ</t>
    </rPh>
    <rPh sb="28" eb="29">
      <t>オコナ</t>
    </rPh>
    <rPh sb="31" eb="33">
      <t>ハアク</t>
    </rPh>
    <rPh sb="35" eb="39">
      <t>ゼンテンポブン</t>
    </rPh>
    <rPh sb="40" eb="42">
      <t>ショジ</t>
    </rPh>
    <rPh sb="42" eb="44">
      <t>スウリョウ</t>
    </rPh>
    <rPh sb="46" eb="48">
      <t>カンイ</t>
    </rPh>
    <rPh sb="48" eb="50">
      <t>ハンテイ</t>
    </rPh>
    <phoneticPr fontId="2"/>
  </si>
  <si>
    <t>　今回の手持品課税・戻税は、「対象酒類の所持数量（令和５年10月１日午前０時時点）」を正しく把握する</t>
    <rPh sb="1" eb="3">
      <t>コンカイ</t>
    </rPh>
    <rPh sb="4" eb="6">
      <t>テモ</t>
    </rPh>
    <rPh sb="6" eb="7">
      <t>ヒン</t>
    </rPh>
    <rPh sb="7" eb="9">
      <t>カゼイ</t>
    </rPh>
    <rPh sb="10" eb="11">
      <t>レイ</t>
    </rPh>
    <rPh sb="11" eb="12">
      <t>ゼイ</t>
    </rPh>
    <rPh sb="15" eb="17">
      <t>タイショウ</t>
    </rPh>
    <rPh sb="17" eb="19">
      <t>シュルイ</t>
    </rPh>
    <rPh sb="20" eb="22">
      <t>ショジ</t>
    </rPh>
    <rPh sb="22" eb="24">
      <t>スウリョウ</t>
    </rPh>
    <rPh sb="25" eb="27">
      <t>レイワ</t>
    </rPh>
    <rPh sb="28" eb="29">
      <t>ネン</t>
    </rPh>
    <rPh sb="31" eb="32">
      <t>ガツ</t>
    </rPh>
    <rPh sb="33" eb="34">
      <t>ニチ</t>
    </rPh>
    <rPh sb="34" eb="36">
      <t>ゴゼン</t>
    </rPh>
    <rPh sb="37" eb="38">
      <t>ジ</t>
    </rPh>
    <rPh sb="38" eb="40">
      <t>ジテン</t>
    </rPh>
    <rPh sb="43" eb="44">
      <t>タダ</t>
    </rPh>
    <rPh sb="46" eb="48">
      <t>ハアク</t>
    </rPh>
    <phoneticPr fontId="2"/>
  </si>
  <si>
    <t>その他参考となる事項</t>
    <rPh sb="2" eb="3">
      <t>タ</t>
    </rPh>
    <rPh sb="3" eb="5">
      <t>サンコウ</t>
    </rPh>
    <rPh sb="8" eb="10">
      <t>ジコウ</t>
    </rPh>
    <phoneticPr fontId="2"/>
  </si>
  <si>
    <t>　「貯蔵場所」の欄に記載した場所以外で対象酒類を所持している場所がある場合に、その場所の名称と住所の記載をお願いします。別途、一覧を添付いただいても構いません。
　記載例については、手引の９ページを参考にしてください。</t>
    <rPh sb="2" eb="4">
      <t>チョゾウ</t>
    </rPh>
    <rPh sb="4" eb="6">
      <t>バショ</t>
    </rPh>
    <rPh sb="8" eb="9">
      <t>ラン</t>
    </rPh>
    <rPh sb="10" eb="12">
      <t>キサイ</t>
    </rPh>
    <rPh sb="14" eb="16">
      <t>バショ</t>
    </rPh>
    <rPh sb="16" eb="18">
      <t>イガイ</t>
    </rPh>
    <rPh sb="19" eb="21">
      <t>タイショウ</t>
    </rPh>
    <rPh sb="21" eb="23">
      <t>シュルイ</t>
    </rPh>
    <rPh sb="24" eb="26">
      <t>ショジ</t>
    </rPh>
    <rPh sb="30" eb="32">
      <t>バショ</t>
    </rPh>
    <rPh sb="35" eb="37">
      <t>バアイ</t>
    </rPh>
    <rPh sb="41" eb="43">
      <t>バショ</t>
    </rPh>
    <rPh sb="44" eb="46">
      <t>メイショウ</t>
    </rPh>
    <rPh sb="47" eb="49">
      <t>ジュウショ</t>
    </rPh>
    <rPh sb="50" eb="52">
      <t>キサイ</t>
    </rPh>
    <rPh sb="54" eb="55">
      <t>ネガ</t>
    </rPh>
    <rPh sb="60" eb="62">
      <t>ベット</t>
    </rPh>
    <rPh sb="63" eb="65">
      <t>イチラン</t>
    </rPh>
    <rPh sb="66" eb="68">
      <t>テンプ</t>
    </rPh>
    <rPh sb="74" eb="75">
      <t>カマ</t>
    </rPh>
    <rPh sb="82" eb="85">
      <t>キサイレイ</t>
    </rPh>
    <phoneticPr fontId="2"/>
  </si>
  <si>
    <t>　同一税務署管内に、貯蔵場所が複数ある場合（２つ以上の店舗や、店舗と倉庫など）、税務署単位ごとにまとめて申告することができます。
　その場合、このシートに貯蔵場所ごとの数量を入力し、合計数量を「在庫①」「在庫②」に転記することでまとめることができます。
　手引の14ページも参考にしてください。</t>
    <rPh sb="1" eb="3">
      <t>ドウイツ</t>
    </rPh>
    <rPh sb="3" eb="6">
      <t>ゼイムショ</t>
    </rPh>
    <rPh sb="6" eb="8">
      <t>カンナイ</t>
    </rPh>
    <rPh sb="10" eb="12">
      <t>チョゾウ</t>
    </rPh>
    <rPh sb="12" eb="14">
      <t>バショ</t>
    </rPh>
    <rPh sb="15" eb="17">
      <t>フクスウ</t>
    </rPh>
    <rPh sb="19" eb="21">
      <t>バアイ</t>
    </rPh>
    <rPh sb="24" eb="26">
      <t>イジョウ</t>
    </rPh>
    <rPh sb="27" eb="29">
      <t>テンポ</t>
    </rPh>
    <rPh sb="31" eb="33">
      <t>テンポ</t>
    </rPh>
    <rPh sb="34" eb="36">
      <t>ソウコ</t>
    </rPh>
    <rPh sb="40" eb="43">
      <t>ゼイムショ</t>
    </rPh>
    <rPh sb="43" eb="45">
      <t>タンイ</t>
    </rPh>
    <rPh sb="52" eb="54">
      <t>シンコク</t>
    </rPh>
    <rPh sb="68" eb="70">
      <t>バアイ</t>
    </rPh>
    <rPh sb="77" eb="79">
      <t>チョゾウ</t>
    </rPh>
    <rPh sb="79" eb="81">
      <t>バショ</t>
    </rPh>
    <rPh sb="84" eb="86">
      <t>スウリョウ</t>
    </rPh>
    <rPh sb="87" eb="89">
      <t>ニュウリョク</t>
    </rPh>
    <rPh sb="91" eb="93">
      <t>ゴウケイ</t>
    </rPh>
    <rPh sb="93" eb="95">
      <t>スウリョウ</t>
    </rPh>
    <rPh sb="97" eb="99">
      <t>ザイコ</t>
    </rPh>
    <rPh sb="102" eb="104">
      <t>ザイコ</t>
    </rPh>
    <rPh sb="107" eb="109">
      <t>テンキ</t>
    </rPh>
    <rPh sb="128" eb="130">
      <t>テビ</t>
    </rPh>
    <rPh sb="137" eb="139">
      <t>サンコウ</t>
    </rPh>
    <phoneticPr fontId="2"/>
  </si>
  <si>
    <t>※判定結果は概算によるものです。実際の申告書の計算結果と異なる場合があります。</t>
    <rPh sb="1" eb="3">
      <t>ハンテイ</t>
    </rPh>
    <rPh sb="3" eb="5">
      <t>ケッカ</t>
    </rPh>
    <rPh sb="6" eb="8">
      <t>ガイサン</t>
    </rPh>
    <rPh sb="16" eb="18">
      <t>ジッサイ</t>
    </rPh>
    <rPh sb="19" eb="22">
      <t>シンコクショ</t>
    </rPh>
    <rPh sb="23" eb="25">
      <t>ケイサン</t>
    </rPh>
    <rPh sb="25" eb="27">
      <t>ケッカ</t>
    </rPh>
    <rPh sb="28" eb="29">
      <t>コト</t>
    </rPh>
    <rPh sb="31" eb="33">
      <t>バアイ</t>
    </rPh>
    <phoneticPr fontId="2"/>
  </si>
  <si>
    <t>この「税額算出表」は、「在庫①（発泡性酒類）」及び「在庫②（醸造酒類）」に入力した数字が自動で反映されます。
申告書を提出する際は、この「税額算出表」も一緒にご提出してください。</t>
    <rPh sb="3" eb="5">
      <t>ゼイガク</t>
    </rPh>
    <rPh sb="5" eb="7">
      <t>サンシュツ</t>
    </rPh>
    <rPh sb="7" eb="8">
      <t>ヒョウ</t>
    </rPh>
    <rPh sb="12" eb="14">
      <t>ザイコ</t>
    </rPh>
    <rPh sb="16" eb="19">
      <t>ハッポウセイ</t>
    </rPh>
    <rPh sb="19" eb="21">
      <t>シュルイ</t>
    </rPh>
    <rPh sb="23" eb="24">
      <t>オヨ</t>
    </rPh>
    <rPh sb="26" eb="28">
      <t>ザイコ</t>
    </rPh>
    <rPh sb="30" eb="32">
      <t>ジョウゾウ</t>
    </rPh>
    <rPh sb="32" eb="34">
      <t>シュルイ</t>
    </rPh>
    <rPh sb="37" eb="39">
      <t>ニュウリョク</t>
    </rPh>
    <rPh sb="41" eb="43">
      <t>スウジ</t>
    </rPh>
    <rPh sb="44" eb="46">
      <t>ジドウ</t>
    </rPh>
    <rPh sb="47" eb="49">
      <t>ハンエイ</t>
    </rPh>
    <rPh sb="55" eb="58">
      <t>シンコクショ</t>
    </rPh>
    <rPh sb="59" eb="61">
      <t>テイシュツ</t>
    </rPh>
    <rPh sb="63" eb="64">
      <t>サイ</t>
    </rPh>
    <rPh sb="69" eb="71">
      <t>ゼイガク</t>
    </rPh>
    <rPh sb="71" eb="73">
      <t>サンシュツ</t>
    </rPh>
    <rPh sb="73" eb="74">
      <t>ヒョウ</t>
    </rPh>
    <rPh sb="76" eb="78">
      <t>イッショ</t>
    </rPh>
    <rPh sb="80" eb="82">
      <t>テイシュツ</t>
    </rPh>
    <phoneticPr fontId="2"/>
  </si>
  <si>
    <t>　なお、同一税務署管内に対象酒類を所持する場所が複数ある場合（例：店舗A、店舗B、倉庫Cなど）、</t>
    <rPh sb="4" eb="5">
      <t>オナ</t>
    </rPh>
    <rPh sb="5" eb="6">
      <t>イツ</t>
    </rPh>
    <rPh sb="6" eb="9">
      <t>ゼイムショ</t>
    </rPh>
    <rPh sb="9" eb="10">
      <t>カン</t>
    </rPh>
    <rPh sb="10" eb="11">
      <t>ナイ</t>
    </rPh>
    <rPh sb="12" eb="14">
      <t>タイショウ</t>
    </rPh>
    <rPh sb="14" eb="16">
      <t>シュルイ</t>
    </rPh>
    <rPh sb="17" eb="19">
      <t>ショジ</t>
    </rPh>
    <rPh sb="21" eb="23">
      <t>バショ</t>
    </rPh>
    <rPh sb="24" eb="26">
      <t>フクスウ</t>
    </rPh>
    <rPh sb="28" eb="30">
      <t>バアイ</t>
    </rPh>
    <rPh sb="31" eb="32">
      <t>レイ</t>
    </rPh>
    <rPh sb="33" eb="35">
      <t>テンポ</t>
    </rPh>
    <rPh sb="37" eb="39">
      <t>テンポ</t>
    </rPh>
    <rPh sb="41" eb="43">
      <t>ソウコ</t>
    </rPh>
    <phoneticPr fontId="2"/>
  </si>
  <si>
    <t>引　上　対　象　酒　類
Ａ＋Ｂ＋Ｃ</t>
    <rPh sb="0" eb="1">
      <t>イン</t>
    </rPh>
    <rPh sb="2" eb="3">
      <t>ア</t>
    </rPh>
    <rPh sb="4" eb="5">
      <t>タイ</t>
    </rPh>
    <rPh sb="6" eb="7">
      <t>ゾウ</t>
    </rPh>
    <rPh sb="8" eb="9">
      <t>サケ</t>
    </rPh>
    <rPh sb="10" eb="11">
      <t>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</si>
</sst>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0000"/>
  </numFmts>
  <fonts count="49" x14ac:knownFonts="1">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ゴシック"/>
      <family val="3"/>
      <charset val="128"/>
    </font>
    <font>
      <sz val="9"/>
      <color theme="1"/>
      <name val="ＭＳ ゴシック"/>
      <family val="3"/>
      <charset val="128"/>
    </font>
    <font>
      <sz val="18"/>
      <color theme="1"/>
      <name val="ＭＳ ゴシック"/>
      <family val="2"/>
      <charset val="128"/>
    </font>
    <font>
      <sz val="11"/>
      <color rgb="FFFF0000"/>
      <name val="ＭＳ 明朝"/>
      <family val="1"/>
      <charset val="128"/>
    </font>
    <font>
      <sz val="11"/>
      <color theme="0"/>
      <name val="ＭＳ ゴシック"/>
      <family val="2"/>
      <charset val="128"/>
    </font>
    <font>
      <sz val="18"/>
      <color theme="1"/>
      <name val="HG創英角ｺﾞｼｯｸUB"/>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4"/>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2"/>
      <color theme="1"/>
      <name val="ＭＳ ゴシック"/>
      <family val="2"/>
      <charset val="128"/>
    </font>
    <font>
      <sz val="14"/>
      <color theme="1"/>
      <name val="ＭＳ ゴシック"/>
      <family val="2"/>
      <charset val="128"/>
    </font>
    <font>
      <sz val="10"/>
      <color theme="1"/>
      <name val="ＭＳ ゴシック"/>
      <family val="2"/>
      <charset val="128"/>
    </font>
    <font>
      <sz val="9"/>
      <color theme="1"/>
      <name val="ＭＳ ゴシック"/>
      <family val="2"/>
      <charset val="128"/>
    </font>
    <font>
      <sz val="16"/>
      <color theme="1"/>
      <name val="ＭＳ ゴシック"/>
      <family val="2"/>
      <charset val="128"/>
    </font>
    <font>
      <u/>
      <sz val="10"/>
      <color theme="1"/>
      <name val="ＭＳ ゴシック"/>
      <family val="3"/>
      <charset val="128"/>
    </font>
    <font>
      <sz val="11"/>
      <color theme="0"/>
      <name val="ＭＳ ゴシック"/>
      <family val="3"/>
      <charset val="128"/>
    </font>
    <font>
      <b/>
      <sz val="10"/>
      <color rgb="FFFF0000"/>
      <name val="ＭＳ ゴシック"/>
      <family val="3"/>
      <charset val="128"/>
    </font>
    <font>
      <u/>
      <sz val="10"/>
      <color theme="1"/>
      <name val="ＭＳ 明朝"/>
      <family val="1"/>
      <charset val="128"/>
    </font>
    <font>
      <u/>
      <sz val="16"/>
      <color theme="1"/>
      <name val="ＭＳ ゴシック"/>
      <family val="2"/>
      <charset val="128"/>
    </font>
    <font>
      <u/>
      <sz val="16"/>
      <color theme="1"/>
      <name val="ＭＳ ゴシック"/>
      <family val="3"/>
      <charset val="128"/>
    </font>
    <font>
      <vertAlign val="superscript"/>
      <sz val="11"/>
      <color theme="1"/>
      <name val="ＭＳ ゴシック"/>
      <family val="3"/>
      <charset val="128"/>
    </font>
    <font>
      <sz val="12"/>
      <color theme="1"/>
      <name val="HG丸ｺﾞｼｯｸM-PRO"/>
      <family val="3"/>
      <charset val="128"/>
    </font>
    <font>
      <sz val="12"/>
      <color rgb="FFFF0000"/>
      <name val="HG丸ｺﾞｼｯｸM-PRO"/>
      <family val="3"/>
      <charset val="128"/>
    </font>
    <font>
      <b/>
      <sz val="12"/>
      <color rgb="FFFF0000"/>
      <name val="HG丸ｺﾞｼｯｸM-PRO"/>
      <family val="3"/>
      <charset val="128"/>
    </font>
    <font>
      <sz val="11"/>
      <color theme="1"/>
      <name val="HG丸ｺﾞｼｯｸM-PRO"/>
      <family val="3"/>
      <charset val="128"/>
    </font>
    <font>
      <sz val="11"/>
      <color rgb="FFFF0000"/>
      <name val="HG丸ｺﾞｼｯｸM-PRO"/>
      <family val="3"/>
      <charset val="128"/>
    </font>
    <font>
      <sz val="10"/>
      <color theme="1"/>
      <name val="HG丸ｺﾞｼｯｸM-PRO"/>
      <family val="3"/>
      <charset val="128"/>
    </font>
    <font>
      <sz val="11"/>
      <name val="HG丸ｺﾞｼｯｸM-PRO"/>
      <family val="3"/>
      <charset val="128"/>
    </font>
    <font>
      <u/>
      <sz val="11"/>
      <color theme="10"/>
      <name val="ＭＳ ゴシック"/>
      <family val="2"/>
      <charset val="128"/>
    </font>
    <font>
      <sz val="10"/>
      <name val="ＭＳ ゴシック"/>
      <family val="2"/>
      <charset val="128"/>
    </font>
    <font>
      <sz val="10"/>
      <name val="ＭＳ ゴシック"/>
      <family val="3"/>
      <charset val="128"/>
    </font>
    <font>
      <sz val="9"/>
      <color theme="1"/>
      <name val="HG丸ｺﾞｼｯｸM-PRO"/>
      <family val="3"/>
      <charset val="128"/>
    </font>
    <font>
      <sz val="18"/>
      <color rgb="FFFF0000"/>
      <name val="ＭＳ ゴシック"/>
      <family val="3"/>
      <charset val="128"/>
    </font>
    <font>
      <sz val="12"/>
      <name val="HG丸ｺﾞｼｯｸM-PRO"/>
      <family val="3"/>
      <charset val="128"/>
    </font>
    <font>
      <b/>
      <sz val="10"/>
      <color rgb="FFFF0000"/>
      <name val="HG丸ｺﾞｼｯｸM-PRO"/>
      <family val="3"/>
      <charset val="128"/>
    </font>
    <font>
      <sz val="10"/>
      <color rgb="FFFF0000"/>
      <name val="HG丸ｺﾞｼｯｸM-PRO"/>
      <family val="3"/>
      <charset val="128"/>
    </font>
    <font>
      <b/>
      <sz val="10"/>
      <color rgb="FFFF0000"/>
      <name val="ＭＳ 明朝"/>
      <family val="1"/>
      <charset val="128"/>
    </font>
    <font>
      <sz val="16"/>
      <color theme="1"/>
      <name val="ＭＳ 明朝"/>
      <family val="1"/>
      <charset val="128"/>
    </font>
    <font>
      <sz val="22"/>
      <color rgb="FFFF0000"/>
      <name val="ＭＳ 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FFCC"/>
        <bgColor indexed="64"/>
      </patternFill>
    </fill>
  </fills>
  <borders count="248">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medium">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double">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medium">
        <color auto="1"/>
      </top>
      <bottom/>
      <diagonal/>
    </border>
    <border>
      <left/>
      <right style="hair">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style="thin">
        <color auto="1"/>
      </top>
      <bottom style="thin">
        <color auto="1"/>
      </bottom>
      <diagonal/>
    </border>
    <border>
      <left/>
      <right style="hair">
        <color auto="1"/>
      </right>
      <top style="thin">
        <color auto="1"/>
      </top>
      <bottom style="double">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thin">
        <color auto="1"/>
      </right>
      <top style="thin">
        <color auto="1"/>
      </top>
      <bottom style="thin">
        <color auto="1"/>
      </bottom>
      <diagonal/>
    </border>
    <border>
      <left style="medium">
        <color auto="1"/>
      </left>
      <right/>
      <top/>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style="hair">
        <color auto="1"/>
      </right>
      <top style="thick">
        <color auto="1"/>
      </top>
      <bottom style="hair">
        <color auto="1"/>
      </bottom>
      <diagonal/>
    </border>
    <border>
      <left/>
      <right style="hair">
        <color auto="1"/>
      </right>
      <top style="hair">
        <color auto="1"/>
      </top>
      <bottom style="thick">
        <color auto="1"/>
      </bottom>
      <diagonal/>
    </border>
    <border>
      <left style="thick">
        <color rgb="FFFF0000"/>
      </left>
      <right style="thick">
        <color rgb="FFFF0000"/>
      </right>
      <top style="thick">
        <color rgb="FFFF0000"/>
      </top>
      <bottom style="thick">
        <color rgb="FFFF0000"/>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style="hair">
        <color auto="1"/>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dotted">
        <color auto="1"/>
      </left>
      <right style="dotted">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diagonalUp="1">
      <left style="hair">
        <color auto="1"/>
      </left>
      <right style="hair">
        <color auto="1"/>
      </right>
      <top/>
      <bottom/>
      <diagonal style="hair">
        <color auto="1"/>
      </diagonal>
    </border>
    <border diagonalUp="1">
      <left style="hair">
        <color auto="1"/>
      </left>
      <right style="hair">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right style="hair">
        <color auto="1"/>
      </right>
      <top/>
      <bottom/>
      <diagonal style="hair">
        <color auto="1"/>
      </diagonal>
    </border>
    <border>
      <left style="hair">
        <color auto="1"/>
      </left>
      <right style="thin">
        <color auto="1"/>
      </right>
      <top/>
      <bottom style="thin">
        <color auto="1"/>
      </bottom>
      <diagonal/>
    </border>
    <border>
      <left style="hair">
        <color auto="1"/>
      </left>
      <right/>
      <top style="thin">
        <color auto="1"/>
      </top>
      <bottom/>
      <diagonal/>
    </border>
    <border>
      <left style="medium">
        <color auto="1"/>
      </left>
      <right style="thin">
        <color auto="1"/>
      </right>
      <top style="medium">
        <color auto="1"/>
      </top>
      <bottom style="medium">
        <color auto="1"/>
      </bottom>
      <diagonal/>
    </border>
    <border>
      <left/>
      <right/>
      <top style="medium">
        <color auto="1"/>
      </top>
      <bottom/>
      <diagonal/>
    </border>
    <border>
      <left/>
      <right/>
      <top style="thin">
        <color auto="1"/>
      </top>
      <bottom style="thin">
        <color auto="1"/>
      </bottom>
      <diagonal/>
    </border>
    <border>
      <left style="hair">
        <color auto="1"/>
      </left>
      <right style="thin">
        <color auto="1"/>
      </right>
      <top style="thin">
        <color auto="1"/>
      </top>
      <bottom/>
      <diagonal/>
    </border>
    <border>
      <left style="double">
        <color auto="1"/>
      </left>
      <right/>
      <top/>
      <bottom/>
      <diagonal/>
    </border>
    <border>
      <left style="double">
        <color auto="1"/>
      </left>
      <right/>
      <top/>
      <bottom style="thin">
        <color auto="1"/>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auto="1"/>
      </left>
      <right/>
      <top style="medium">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dotted">
        <color auto="1"/>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hair">
        <color auto="1"/>
      </top>
      <bottom/>
      <diagonal/>
    </border>
    <border>
      <left style="hair">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diagonalDown="1">
      <left style="medium">
        <color auto="1"/>
      </left>
      <right/>
      <top/>
      <bottom style="thin">
        <color auto="1"/>
      </bottom>
      <diagonal style="hair">
        <color auto="1"/>
      </diagonal>
    </border>
    <border diagonalDown="1">
      <left/>
      <right/>
      <top/>
      <bottom style="thin">
        <color auto="1"/>
      </bottom>
      <diagonal style="hair">
        <color auto="1"/>
      </diagonal>
    </border>
    <border diagonalDown="1">
      <left/>
      <right style="thin">
        <color auto="1"/>
      </right>
      <top/>
      <bottom style="thin">
        <color auto="1"/>
      </bottom>
      <diagonal style="hair">
        <color auto="1"/>
      </diagonal>
    </border>
    <border>
      <left/>
      <right style="thick">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style="thin">
        <color auto="1"/>
      </right>
      <top/>
      <bottom style="medium">
        <color auto="1"/>
      </bottom>
      <diagonal/>
    </border>
    <border diagonalUp="1">
      <left/>
      <right style="hair">
        <color auto="1"/>
      </right>
      <top/>
      <bottom style="medium">
        <color auto="1"/>
      </bottom>
      <diagonal style="hair">
        <color auto="1"/>
      </diagonal>
    </border>
    <border diagonalUp="1">
      <left style="hair">
        <color auto="1"/>
      </left>
      <right style="hair">
        <color auto="1"/>
      </right>
      <top/>
      <bottom style="medium">
        <color auto="1"/>
      </bottom>
      <diagonal style="hair">
        <color auto="1"/>
      </diagonal>
    </border>
    <border>
      <left style="hair">
        <color auto="1"/>
      </left>
      <right/>
      <top/>
      <bottom style="medium">
        <color auto="1"/>
      </bottom>
      <diagonal/>
    </border>
    <border>
      <left/>
      <right style="medium">
        <color auto="1"/>
      </right>
      <top/>
      <bottom style="medium">
        <color auto="1"/>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thin">
        <color auto="1"/>
      </left>
      <right style="hair">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medium">
        <color auto="1"/>
      </bottom>
      <diagonal/>
    </border>
    <border>
      <left style="hair">
        <color auto="1"/>
      </left>
      <right/>
      <top style="thin">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theme="1"/>
      </left>
      <right/>
      <top style="thin">
        <color rgb="FFFF0000"/>
      </top>
      <bottom style="thick">
        <color auto="1"/>
      </bottom>
      <diagonal/>
    </border>
    <border>
      <left/>
      <right style="thick">
        <color auto="1"/>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ck">
        <color auto="1"/>
      </top>
      <bottom/>
      <diagonal/>
    </border>
    <border>
      <left style="thick">
        <color auto="1"/>
      </left>
      <right/>
      <top/>
      <bottom style="thick">
        <color auto="1"/>
      </bottom>
      <diagonal/>
    </border>
    <border>
      <left/>
      <right style="thin">
        <color auto="1"/>
      </right>
      <top/>
      <bottom style="thick">
        <color auto="1"/>
      </bottom>
      <diagonal/>
    </border>
    <border>
      <left style="thin">
        <color auto="1"/>
      </left>
      <right/>
      <top style="hair">
        <color auto="1"/>
      </top>
      <bottom style="thick">
        <color auto="1"/>
      </bottom>
      <diagonal/>
    </border>
    <border>
      <left style="hair">
        <color auto="1"/>
      </left>
      <right style="thin">
        <color auto="1"/>
      </right>
      <top style="medium">
        <color auto="1"/>
      </top>
      <bottom/>
      <diagonal/>
    </border>
    <border>
      <left/>
      <right style="medium">
        <color auto="1"/>
      </right>
      <top style="medium">
        <color auto="1"/>
      </top>
      <bottom/>
      <diagonal/>
    </border>
    <border>
      <left/>
      <right style="thin">
        <color auto="1"/>
      </right>
      <top/>
      <bottom style="medium">
        <color auto="1"/>
      </bottom>
      <diagonal/>
    </border>
    <border>
      <left/>
      <right style="medium">
        <color auto="1"/>
      </right>
      <top style="hair">
        <color auto="1"/>
      </top>
      <bottom style="thin">
        <color auto="1"/>
      </bottom>
      <diagonal/>
    </border>
    <border>
      <left/>
      <right/>
      <top style="thin">
        <color auto="1"/>
      </top>
      <bottom style="hair">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double">
        <color auto="1"/>
      </left>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medium">
        <color auto="1"/>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hair">
        <color auto="1"/>
      </left>
      <right/>
      <top/>
      <bottom style="double">
        <color auto="1"/>
      </bottom>
      <diagonal/>
    </border>
    <border>
      <left/>
      <right style="medium">
        <color auto="1"/>
      </right>
      <top style="double">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medium">
        <color auto="1"/>
      </right>
      <top style="double">
        <color auto="1"/>
      </top>
      <bottom style="double">
        <color auto="1"/>
      </bottom>
      <diagonal/>
    </border>
    <border>
      <left style="hair">
        <color auto="1"/>
      </left>
      <right style="medium">
        <color auto="1"/>
      </right>
      <top style="thin">
        <color auto="1"/>
      </top>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medium">
        <color auto="1"/>
      </right>
      <top style="double">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hair">
        <color auto="1"/>
      </right>
      <top style="double">
        <color auto="1"/>
      </top>
      <bottom/>
      <diagonal/>
    </border>
    <border>
      <left style="hair">
        <color auto="1"/>
      </left>
      <right/>
      <top style="double">
        <color auto="1"/>
      </top>
      <bottom/>
      <diagonal/>
    </border>
    <border>
      <left/>
      <right style="hair">
        <color auto="1"/>
      </right>
      <top style="double">
        <color auto="1"/>
      </top>
      <bottom/>
      <diagonal/>
    </border>
    <border>
      <left style="hair">
        <color auto="1"/>
      </left>
      <right style="thin">
        <color auto="1"/>
      </right>
      <top style="double">
        <color auto="1"/>
      </top>
      <bottom/>
      <diagonal/>
    </border>
    <border>
      <left style="thin">
        <color auto="1"/>
      </left>
      <right style="hair">
        <color auto="1"/>
      </right>
      <top style="double">
        <color auto="1"/>
      </top>
      <bottom/>
      <diagonal/>
    </border>
    <border>
      <left style="thin">
        <color auto="1"/>
      </left>
      <right style="hair">
        <color auto="1"/>
      </right>
      <top/>
      <bottom style="double">
        <color auto="1"/>
      </bottom>
      <diagonal/>
    </border>
    <border>
      <left style="hair">
        <color auto="1"/>
      </left>
      <right style="hair">
        <color auto="1"/>
      </right>
      <top style="double">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889">
    <xf numFmtId="0" fontId="0" fillId="0" borderId="0" xfId="0">
      <alignment vertical="center"/>
    </xf>
    <xf numFmtId="0" fontId="10" fillId="4" borderId="0" xfId="0" applyFont="1" applyFill="1">
      <alignment vertical="center"/>
    </xf>
    <xf numFmtId="0" fontId="10" fillId="4" borderId="62" xfId="0" applyFont="1" applyFill="1" applyBorder="1">
      <alignment vertical="center"/>
    </xf>
    <xf numFmtId="0" fontId="10" fillId="4" borderId="63" xfId="0" applyFont="1" applyFill="1" applyBorder="1">
      <alignment vertical="center"/>
    </xf>
    <xf numFmtId="0" fontId="10" fillId="4" borderId="75" xfId="0" applyFont="1" applyFill="1" applyBorder="1">
      <alignment vertical="center"/>
    </xf>
    <xf numFmtId="0" fontId="10" fillId="4" borderId="63" xfId="0" applyFont="1" applyFill="1" applyBorder="1" applyAlignment="1">
      <alignment vertical="center"/>
    </xf>
    <xf numFmtId="0" fontId="10" fillId="4" borderId="62" xfId="0" applyFont="1" applyFill="1" applyBorder="1" applyAlignment="1">
      <alignment vertical="center"/>
    </xf>
    <xf numFmtId="0" fontId="10" fillId="4" borderId="75" xfId="0" applyFont="1" applyFill="1" applyBorder="1" applyAlignment="1">
      <alignment vertical="center"/>
    </xf>
    <xf numFmtId="0" fontId="10" fillId="4" borderId="71" xfId="0" applyFont="1" applyFill="1" applyBorder="1">
      <alignment vertical="center"/>
    </xf>
    <xf numFmtId="0" fontId="10" fillId="4" borderId="65" xfId="0" applyFont="1" applyFill="1" applyBorder="1">
      <alignment vertical="center"/>
    </xf>
    <xf numFmtId="0" fontId="10" fillId="4" borderId="0" xfId="0" applyFont="1" applyFill="1" applyBorder="1">
      <alignment vertical="center"/>
    </xf>
    <xf numFmtId="0" fontId="10" fillId="4" borderId="76" xfId="0" applyFont="1" applyFill="1" applyBorder="1">
      <alignment vertical="center"/>
    </xf>
    <xf numFmtId="0" fontId="10" fillId="4" borderId="77" xfId="0" applyFont="1" applyFill="1" applyBorder="1">
      <alignment vertical="center"/>
    </xf>
    <xf numFmtId="0" fontId="10" fillId="4" borderId="71" xfId="0" applyFont="1" applyFill="1" applyBorder="1" applyAlignment="1">
      <alignment horizontal="right" vertical="center"/>
    </xf>
    <xf numFmtId="0" fontId="10" fillId="4" borderId="71" xfId="0" applyFont="1" applyFill="1" applyBorder="1" applyAlignment="1">
      <alignment vertical="center"/>
    </xf>
    <xf numFmtId="0" fontId="10" fillId="4" borderId="68" xfId="0" applyFont="1" applyFill="1" applyBorder="1">
      <alignment vertical="center"/>
    </xf>
    <xf numFmtId="0" fontId="10" fillId="4" borderId="73" xfId="0" applyFont="1" applyFill="1" applyBorder="1" applyAlignment="1">
      <alignment vertical="center"/>
    </xf>
    <xf numFmtId="0" fontId="10" fillId="4" borderId="54" xfId="0" applyFont="1" applyFill="1" applyBorder="1">
      <alignment vertical="center"/>
    </xf>
    <xf numFmtId="0" fontId="12" fillId="4" borderId="0" xfId="0" applyFont="1" applyFill="1" applyAlignment="1">
      <alignment vertical="center" wrapText="1"/>
    </xf>
    <xf numFmtId="0" fontId="12" fillId="4" borderId="0" xfId="0" applyFont="1" applyFill="1" applyAlignment="1">
      <alignment horizontal="right" vertical="center"/>
    </xf>
    <xf numFmtId="0" fontId="10" fillId="4" borderId="98" xfId="0" applyFont="1" applyFill="1" applyBorder="1" applyAlignment="1">
      <alignment vertical="center"/>
    </xf>
    <xf numFmtId="0" fontId="10" fillId="4" borderId="98" xfId="0" applyFont="1" applyFill="1" applyBorder="1">
      <alignment vertical="center"/>
    </xf>
    <xf numFmtId="0" fontId="13" fillId="4" borderId="0" xfId="0" applyFont="1" applyFill="1" applyBorder="1">
      <alignment vertical="center"/>
    </xf>
    <xf numFmtId="0" fontId="13" fillId="4" borderId="63" xfId="0" applyFont="1" applyFill="1" applyBorder="1">
      <alignment vertical="center"/>
    </xf>
    <xf numFmtId="0" fontId="13" fillId="4" borderId="54" xfId="0" applyFont="1" applyFill="1" applyBorder="1">
      <alignment vertical="center"/>
    </xf>
    <xf numFmtId="0" fontId="10" fillId="4" borderId="0" xfId="0" applyFont="1" applyFill="1" applyBorder="1" applyAlignment="1">
      <alignment vertical="center"/>
    </xf>
    <xf numFmtId="0" fontId="10" fillId="4" borderId="65" xfId="0" applyFont="1" applyFill="1" applyBorder="1" applyAlignment="1">
      <alignment vertical="center"/>
    </xf>
    <xf numFmtId="0" fontId="10" fillId="4" borderId="103" xfId="0" applyFont="1" applyFill="1" applyBorder="1">
      <alignment vertical="center"/>
    </xf>
    <xf numFmtId="0" fontId="10" fillId="4" borderId="107" xfId="0" applyFont="1" applyFill="1" applyBorder="1">
      <alignment vertical="center"/>
    </xf>
    <xf numFmtId="0" fontId="10" fillId="4" borderId="108" xfId="0" applyFont="1" applyFill="1" applyBorder="1">
      <alignment vertical="center"/>
    </xf>
    <xf numFmtId="0" fontId="10" fillId="4" borderId="110" xfId="0" applyFont="1" applyFill="1" applyBorder="1">
      <alignment vertical="center"/>
    </xf>
    <xf numFmtId="0" fontId="10" fillId="4" borderId="111" xfId="0" applyFont="1" applyFill="1" applyBorder="1">
      <alignment vertical="center"/>
    </xf>
    <xf numFmtId="0" fontId="10" fillId="4" borderId="41" xfId="0" applyFont="1" applyFill="1" applyBorder="1">
      <alignment vertical="center"/>
    </xf>
    <xf numFmtId="0" fontId="10" fillId="4" borderId="114" xfId="0" applyFont="1" applyFill="1" applyBorder="1" applyAlignment="1">
      <alignment vertical="center"/>
    </xf>
    <xf numFmtId="0" fontId="10" fillId="4" borderId="114" xfId="0" applyFont="1" applyFill="1" applyBorder="1">
      <alignment vertical="center"/>
    </xf>
    <xf numFmtId="0" fontId="10" fillId="4" borderId="111" xfId="0" applyFont="1" applyFill="1" applyBorder="1" applyAlignment="1">
      <alignment vertical="center"/>
    </xf>
    <xf numFmtId="0" fontId="10" fillId="4" borderId="59" xfId="0" applyFont="1" applyFill="1" applyBorder="1" applyAlignment="1">
      <alignment vertical="top"/>
    </xf>
    <xf numFmtId="0" fontId="10" fillId="4" borderId="0" xfId="0" applyFont="1" applyFill="1" applyBorder="1" applyAlignment="1">
      <alignment vertical="top"/>
    </xf>
    <xf numFmtId="0" fontId="10" fillId="4" borderId="92" xfId="0" applyFont="1" applyFill="1" applyBorder="1">
      <alignment vertical="center"/>
    </xf>
    <xf numFmtId="38" fontId="10" fillId="4" borderId="0" xfId="0" applyNumberFormat="1" applyFont="1" applyFill="1">
      <alignment vertical="center"/>
    </xf>
    <xf numFmtId="0" fontId="0" fillId="4" borderId="0" xfId="0" applyFill="1">
      <alignment vertical="center"/>
    </xf>
    <xf numFmtId="0" fontId="0" fillId="4" borderId="0" xfId="0" applyFill="1" applyBorder="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38" fontId="0" fillId="4" borderId="41" xfId="0" applyNumberFormat="1" applyFill="1" applyBorder="1">
      <alignment vertical="center"/>
    </xf>
    <xf numFmtId="38" fontId="0" fillId="4" borderId="0" xfId="1" applyFont="1" applyFill="1">
      <alignment vertical="center"/>
    </xf>
    <xf numFmtId="38" fontId="0" fillId="4" borderId="26" xfId="1" applyFont="1" applyFill="1" applyBorder="1" applyAlignment="1">
      <alignment horizontal="center" vertical="center"/>
    </xf>
    <xf numFmtId="38" fontId="0" fillId="4" borderId="41" xfId="0" applyNumberFormat="1" applyFill="1" applyBorder="1" applyAlignment="1">
      <alignment horizontal="center" vertical="center"/>
    </xf>
    <xf numFmtId="38" fontId="0" fillId="4" borderId="0" xfId="0" applyNumberFormat="1" applyFill="1">
      <alignment vertical="center"/>
    </xf>
    <xf numFmtId="38" fontId="0" fillId="4" borderId="33" xfId="0" applyNumberFormat="1" applyFill="1" applyBorder="1">
      <alignment vertical="center"/>
    </xf>
    <xf numFmtId="38" fontId="6" fillId="4" borderId="0" xfId="0" applyNumberFormat="1" applyFont="1" applyFill="1" applyBorder="1" applyAlignment="1">
      <alignment vertical="center" wrapText="1"/>
    </xf>
    <xf numFmtId="38" fontId="0" fillId="4" borderId="34" xfId="0" applyNumberFormat="1" applyFill="1" applyBorder="1">
      <alignment vertical="center"/>
    </xf>
    <xf numFmtId="38" fontId="0" fillId="4" borderId="0" xfId="0" applyNumberFormat="1" applyFill="1" applyBorder="1">
      <alignment vertical="center"/>
    </xf>
    <xf numFmtId="0" fontId="6" fillId="4" borderId="0" xfId="0" applyFont="1" applyFill="1" applyBorder="1" applyAlignment="1">
      <alignment vertical="center"/>
    </xf>
    <xf numFmtId="0" fontId="6" fillId="4" borderId="0" xfId="0" applyFont="1" applyFill="1" applyBorder="1" applyAlignment="1">
      <alignment vertical="center" wrapText="1"/>
    </xf>
    <xf numFmtId="0" fontId="6" fillId="4" borderId="0" xfId="0" applyFont="1" applyFill="1">
      <alignment vertical="center"/>
    </xf>
    <xf numFmtId="0" fontId="0" fillId="4" borderId="0" xfId="0" applyFont="1" applyFill="1" applyBorder="1" applyAlignment="1">
      <alignment horizontal="left" vertical="center" wrapText="1"/>
    </xf>
    <xf numFmtId="0" fontId="8" fillId="4" borderId="48" xfId="0" applyFont="1" applyFill="1" applyBorder="1" applyAlignment="1">
      <alignment horizontal="center" vertical="center"/>
    </xf>
    <xf numFmtId="0" fontId="0" fillId="4" borderId="80" xfId="0" applyFill="1" applyBorder="1" applyAlignment="1">
      <alignment horizontal="center" vertical="center"/>
    </xf>
    <xf numFmtId="0" fontId="0" fillId="4" borderId="50" xfId="0" applyFill="1" applyBorder="1" applyAlignment="1">
      <alignment horizontal="center" vertical="center"/>
    </xf>
    <xf numFmtId="0" fontId="0" fillId="4" borderId="0" xfId="0" applyFill="1" applyBorder="1" applyAlignment="1">
      <alignment horizontal="center" vertical="center"/>
    </xf>
    <xf numFmtId="0" fontId="0" fillId="4" borderId="50" xfId="0" applyFill="1" applyBorder="1" applyAlignment="1">
      <alignment vertical="center" wrapText="1"/>
    </xf>
    <xf numFmtId="0" fontId="0" fillId="4" borderId="50" xfId="0" applyFill="1" applyBorder="1">
      <alignment vertical="center"/>
    </xf>
    <xf numFmtId="0" fontId="4" fillId="4" borderId="50" xfId="0" applyFont="1" applyFill="1" applyBorder="1" applyAlignment="1">
      <alignment vertical="center" wrapText="1"/>
    </xf>
    <xf numFmtId="0" fontId="0" fillId="4" borderId="0" xfId="0" applyFill="1" applyAlignment="1">
      <alignment vertical="center" wrapText="1"/>
    </xf>
    <xf numFmtId="0" fontId="0" fillId="4" borderId="0" xfId="0" applyFill="1" applyAlignment="1">
      <alignment horizontal="left" vertical="center" wrapText="1"/>
    </xf>
    <xf numFmtId="0" fontId="0" fillId="4" borderId="66" xfId="0" applyFill="1" applyBorder="1" applyAlignment="1">
      <alignment horizontal="center" vertical="center" wrapText="1"/>
    </xf>
    <xf numFmtId="0" fontId="0" fillId="4" borderId="121" xfId="0" applyFill="1" applyBorder="1" applyAlignment="1">
      <alignment horizontal="center" vertical="center" wrapText="1"/>
    </xf>
    <xf numFmtId="0" fontId="19" fillId="4" borderId="136" xfId="0" applyFont="1" applyFill="1" applyBorder="1" applyAlignment="1">
      <alignment vertical="center"/>
    </xf>
    <xf numFmtId="0" fontId="10" fillId="4" borderId="137" xfId="0" applyFont="1" applyFill="1" applyBorder="1" applyAlignment="1">
      <alignment vertical="top"/>
    </xf>
    <xf numFmtId="0" fontId="9" fillId="4" borderId="0" xfId="0" applyFont="1" applyFill="1" applyAlignment="1">
      <alignment horizontal="center" vertical="center"/>
    </xf>
    <xf numFmtId="0" fontId="9" fillId="4" borderId="0" xfId="0" applyFont="1" applyFill="1">
      <alignment vertical="center"/>
    </xf>
    <xf numFmtId="0" fontId="17" fillId="4" borderId="0" xfId="0" applyFont="1" applyFill="1" applyAlignment="1">
      <alignment horizontal="right" vertical="center"/>
    </xf>
    <xf numFmtId="38" fontId="17" fillId="4" borderId="0" xfId="0" applyNumberFormat="1" applyFont="1" applyFill="1" applyAlignment="1">
      <alignment horizontal="center" vertical="center"/>
    </xf>
    <xf numFmtId="0" fontId="17" fillId="4" borderId="0" xfId="0" applyFont="1" applyFill="1" applyAlignment="1">
      <alignment horizontal="center" vertical="center"/>
    </xf>
    <xf numFmtId="0" fontId="9" fillId="4" borderId="8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6" xfId="0" applyFont="1" applyFill="1" applyBorder="1">
      <alignment vertical="center"/>
    </xf>
    <xf numFmtId="0" fontId="9" fillId="4" borderId="6" xfId="0" applyFont="1" applyFill="1" applyBorder="1" applyAlignment="1">
      <alignment horizontal="center" vertical="center"/>
    </xf>
    <xf numFmtId="0" fontId="9" fillId="4" borderId="2" xfId="0" applyFont="1" applyFill="1" applyBorder="1">
      <alignment vertical="center"/>
    </xf>
    <xf numFmtId="0" fontId="9" fillId="4" borderId="2" xfId="0" applyFont="1" applyFill="1" applyBorder="1" applyAlignment="1">
      <alignment horizontal="center" vertical="center"/>
    </xf>
    <xf numFmtId="38" fontId="9" fillId="4" borderId="2" xfId="1" applyFont="1" applyFill="1" applyBorder="1" applyAlignment="1">
      <alignment horizontal="right" vertical="center"/>
    </xf>
    <xf numFmtId="0" fontId="9" fillId="4" borderId="12" xfId="0" applyFont="1" applyFill="1" applyBorder="1">
      <alignment vertical="center"/>
    </xf>
    <xf numFmtId="0" fontId="9" fillId="4" borderId="12" xfId="0" applyFont="1" applyFill="1" applyBorder="1" applyAlignment="1">
      <alignment horizontal="center" vertical="center"/>
    </xf>
    <xf numFmtId="0" fontId="0" fillId="4" borderId="2" xfId="0" applyFill="1" applyBorder="1">
      <alignment vertical="center"/>
    </xf>
    <xf numFmtId="0" fontId="10" fillId="2" borderId="0" xfId="0" applyFont="1" applyFill="1" applyBorder="1" applyProtection="1">
      <alignment vertical="center"/>
      <protection locked="0"/>
    </xf>
    <xf numFmtId="0" fontId="10" fillId="4" borderId="155" xfId="0" applyFont="1" applyFill="1" applyBorder="1" applyAlignment="1">
      <alignment horizontal="right" vertical="top"/>
    </xf>
    <xf numFmtId="0" fontId="10" fillId="4" borderId="157" xfId="0" applyFont="1" applyFill="1" applyBorder="1" applyAlignment="1">
      <alignment horizontal="right" vertical="top"/>
    </xf>
    <xf numFmtId="0" fontId="0" fillId="4" borderId="87" xfId="0" applyFill="1" applyBorder="1" applyAlignment="1">
      <alignment horizontal="center" vertical="center"/>
    </xf>
    <xf numFmtId="0" fontId="0" fillId="4" borderId="40" xfId="0" applyFill="1" applyBorder="1">
      <alignment vertical="center"/>
    </xf>
    <xf numFmtId="0" fontId="0" fillId="4" borderId="126" xfId="0" applyFill="1" applyBorder="1" applyAlignment="1">
      <alignment horizontal="center" vertical="center"/>
    </xf>
    <xf numFmtId="0" fontId="0" fillId="4" borderId="82" xfId="0" applyFill="1" applyBorder="1" applyAlignment="1">
      <alignment horizontal="center" vertical="center"/>
    </xf>
    <xf numFmtId="0" fontId="0" fillId="4" borderId="28" xfId="0" applyFill="1" applyBorder="1" applyAlignment="1">
      <alignment horizontal="center" vertical="center"/>
    </xf>
    <xf numFmtId="0" fontId="0" fillId="4" borderId="72" xfId="0" applyFill="1" applyBorder="1" applyAlignment="1">
      <alignment horizontal="center" vertical="center"/>
    </xf>
    <xf numFmtId="0" fontId="0" fillId="4" borderId="170" xfId="0" applyFill="1" applyBorder="1">
      <alignment vertical="center"/>
    </xf>
    <xf numFmtId="0" fontId="0" fillId="4" borderId="167" xfId="0" applyFill="1" applyBorder="1">
      <alignment vertical="center"/>
    </xf>
    <xf numFmtId="0" fontId="0" fillId="4" borderId="31" xfId="0" applyFill="1" applyBorder="1">
      <alignment vertical="center"/>
    </xf>
    <xf numFmtId="0" fontId="0" fillId="4" borderId="6" xfId="0" applyFill="1" applyBorder="1">
      <alignment vertical="center"/>
    </xf>
    <xf numFmtId="0" fontId="0" fillId="4" borderId="60" xfId="0" applyFill="1" applyBorder="1">
      <alignment vertical="center"/>
    </xf>
    <xf numFmtId="0" fontId="0" fillId="4" borderId="173" xfId="0" applyFill="1" applyBorder="1">
      <alignment vertical="center"/>
    </xf>
    <xf numFmtId="0" fontId="0" fillId="4" borderId="171" xfId="0" applyFill="1" applyBorder="1">
      <alignment vertical="center"/>
    </xf>
    <xf numFmtId="0" fontId="0" fillId="4" borderId="168" xfId="0" applyFill="1" applyBorder="1">
      <alignment vertical="center"/>
    </xf>
    <xf numFmtId="0" fontId="0" fillId="4" borderId="26" xfId="0" applyFill="1" applyBorder="1">
      <alignment vertical="center"/>
    </xf>
    <xf numFmtId="0" fontId="0" fillId="4" borderId="24" xfId="0" applyFill="1" applyBorder="1">
      <alignment vertical="center"/>
    </xf>
    <xf numFmtId="0" fontId="0" fillId="4" borderId="174" xfId="0" applyFill="1" applyBorder="1">
      <alignment vertical="center"/>
    </xf>
    <xf numFmtId="0" fontId="0" fillId="4" borderId="176" xfId="0" applyFill="1" applyBorder="1">
      <alignment vertical="center"/>
    </xf>
    <xf numFmtId="0" fontId="0" fillId="4" borderId="177" xfId="0" applyFill="1" applyBorder="1">
      <alignment vertical="center"/>
    </xf>
    <xf numFmtId="0" fontId="0" fillId="5" borderId="171" xfId="0" applyFill="1" applyBorder="1">
      <alignment vertical="center"/>
    </xf>
    <xf numFmtId="0" fontId="0" fillId="5" borderId="168" xfId="0" applyFill="1" applyBorder="1">
      <alignment vertical="center"/>
    </xf>
    <xf numFmtId="0" fontId="0" fillId="5" borderId="26" xfId="0" applyFill="1" applyBorder="1">
      <alignment vertical="center"/>
    </xf>
    <xf numFmtId="0" fontId="0" fillId="5" borderId="2" xfId="0" applyFill="1" applyBorder="1">
      <alignment vertical="center"/>
    </xf>
    <xf numFmtId="0" fontId="0" fillId="5" borderId="24" xfId="0" applyFill="1" applyBorder="1">
      <alignment vertical="center"/>
    </xf>
    <xf numFmtId="0" fontId="0" fillId="5" borderId="174" xfId="0" applyFill="1" applyBorder="1">
      <alignment vertical="center"/>
    </xf>
    <xf numFmtId="0" fontId="0" fillId="5" borderId="172" xfId="0" applyFill="1" applyBorder="1">
      <alignment vertical="center"/>
    </xf>
    <xf numFmtId="0" fontId="0" fillId="5" borderId="169" xfId="0" applyFill="1" applyBorder="1">
      <alignment vertical="center"/>
    </xf>
    <xf numFmtId="0" fontId="0" fillId="5" borderId="166" xfId="0" applyFill="1" applyBorder="1">
      <alignment vertical="center"/>
    </xf>
    <xf numFmtId="0" fontId="0" fillId="5" borderId="163" xfId="0" applyFill="1" applyBorder="1">
      <alignment vertical="center"/>
    </xf>
    <xf numFmtId="0" fontId="0" fillId="5" borderId="165" xfId="0" applyFill="1" applyBorder="1">
      <alignment vertical="center"/>
    </xf>
    <xf numFmtId="0" fontId="0" fillId="5" borderId="175" xfId="0" applyFill="1" applyBorder="1">
      <alignment vertical="center"/>
    </xf>
    <xf numFmtId="0" fontId="0" fillId="4" borderId="179" xfId="0" applyFill="1" applyBorder="1">
      <alignment vertical="center"/>
    </xf>
    <xf numFmtId="0" fontId="20" fillId="4" borderId="97" xfId="0" applyFont="1" applyFill="1" applyBorder="1" applyAlignment="1">
      <alignment horizontal="center" vertical="center"/>
    </xf>
    <xf numFmtId="0" fontId="0" fillId="4" borderId="0" xfId="0" applyFill="1" applyAlignment="1">
      <alignment horizontal="left" vertical="center"/>
    </xf>
    <xf numFmtId="0" fontId="0" fillId="4" borderId="54" xfId="0" applyFill="1" applyBorder="1" applyAlignment="1">
      <alignment horizontal="left"/>
    </xf>
    <xf numFmtId="0" fontId="21" fillId="4" borderId="0" xfId="0" applyFont="1" applyFill="1" applyAlignment="1">
      <alignment vertical="top"/>
    </xf>
    <xf numFmtId="0" fontId="21" fillId="4" borderId="35" xfId="0" applyFont="1" applyFill="1" applyBorder="1" applyAlignment="1">
      <alignment horizontal="center" vertical="center" textRotation="255"/>
    </xf>
    <xf numFmtId="0" fontId="0" fillId="4" borderId="36" xfId="0" applyFill="1" applyBorder="1" applyAlignment="1">
      <alignment horizontal="center" vertical="center" wrapText="1"/>
    </xf>
    <xf numFmtId="0" fontId="0" fillId="4" borderId="181" xfId="0" applyFill="1" applyBorder="1" applyAlignment="1">
      <alignment horizontal="center" vertical="center" textRotation="255" wrapText="1"/>
    </xf>
    <xf numFmtId="0" fontId="7" fillId="3" borderId="36" xfId="0" applyFont="1" applyFill="1" applyBorder="1" applyAlignment="1">
      <alignment horizontal="center" vertical="center" textRotation="255"/>
    </xf>
    <xf numFmtId="0" fontId="25" fillId="3" borderId="36" xfId="0" applyFont="1" applyFill="1" applyBorder="1" applyAlignment="1">
      <alignment horizontal="center" vertical="center" textRotation="255"/>
    </xf>
    <xf numFmtId="0" fontId="0" fillId="4" borderId="181" xfId="0" applyFill="1" applyBorder="1" applyAlignment="1">
      <alignment horizontal="center" vertical="center" textRotation="255"/>
    </xf>
    <xf numFmtId="0" fontId="0" fillId="4" borderId="37" xfId="0" applyFill="1" applyBorder="1" applyAlignment="1">
      <alignment horizontal="center" vertical="center" textRotation="255"/>
    </xf>
    <xf numFmtId="0" fontId="0" fillId="4" borderId="38" xfId="0" applyFill="1" applyBorder="1" applyAlignment="1">
      <alignment horizontal="center" vertical="center" textRotation="255"/>
    </xf>
    <xf numFmtId="0" fontId="0" fillId="4" borderId="39" xfId="0" applyFill="1" applyBorder="1" applyAlignment="1">
      <alignment horizontal="center" vertical="center" textRotation="255"/>
    </xf>
    <xf numFmtId="0" fontId="31" fillId="4" borderId="0" xfId="0" applyFont="1" applyFill="1">
      <alignment vertical="center"/>
    </xf>
    <xf numFmtId="0" fontId="31" fillId="4" borderId="0" xfId="0" applyFont="1" applyFill="1" applyAlignment="1">
      <alignment vertical="center"/>
    </xf>
    <xf numFmtId="38" fontId="0" fillId="2" borderId="30" xfId="1" applyFont="1" applyFill="1" applyBorder="1" applyProtection="1">
      <alignment vertical="center"/>
      <protection locked="0"/>
    </xf>
    <xf numFmtId="38" fontId="0" fillId="2" borderId="26" xfId="1" applyFont="1" applyFill="1" applyBorder="1" applyProtection="1">
      <alignment vertical="center"/>
      <protection locked="0"/>
    </xf>
    <xf numFmtId="38" fontId="0" fillId="2" borderId="31" xfId="1" applyFont="1" applyFill="1" applyBorder="1" applyProtection="1">
      <alignment vertical="center"/>
      <protection locked="0"/>
    </xf>
    <xf numFmtId="38" fontId="0" fillId="2" borderId="32" xfId="1" applyFont="1" applyFill="1" applyBorder="1" applyProtection="1">
      <alignment vertical="center"/>
      <protection locked="0"/>
    </xf>
    <xf numFmtId="0" fontId="21" fillId="4" borderId="0" xfId="0" applyFont="1" applyFill="1">
      <alignment vertical="center"/>
    </xf>
    <xf numFmtId="0" fontId="3" fillId="4" borderId="195" xfId="0" applyFont="1" applyFill="1" applyBorder="1">
      <alignment vertical="center"/>
    </xf>
    <xf numFmtId="0" fontId="3" fillId="4" borderId="183" xfId="0" applyFont="1" applyFill="1" applyBorder="1">
      <alignment vertical="center"/>
    </xf>
    <xf numFmtId="0" fontId="3" fillId="4" borderId="182" xfId="0" applyFont="1" applyFill="1" applyBorder="1">
      <alignment vertical="center"/>
    </xf>
    <xf numFmtId="0" fontId="3" fillId="4" borderId="184" xfId="0" applyFont="1" applyFill="1" applyBorder="1">
      <alignment vertical="center"/>
    </xf>
    <xf numFmtId="0" fontId="3" fillId="4" borderId="185" xfId="0" applyFont="1" applyFill="1" applyBorder="1">
      <alignment vertical="center"/>
    </xf>
    <xf numFmtId="0" fontId="3" fillId="4" borderId="0" xfId="0" applyFont="1" applyFill="1" applyBorder="1">
      <alignment vertical="center"/>
    </xf>
    <xf numFmtId="0" fontId="3" fillId="4" borderId="186" xfId="0" applyFont="1" applyFill="1" applyBorder="1">
      <alignment vertical="center"/>
    </xf>
    <xf numFmtId="0" fontId="3" fillId="4" borderId="0" xfId="0" applyFont="1" applyFill="1" applyBorder="1" applyAlignment="1">
      <alignment vertical="center"/>
    </xf>
    <xf numFmtId="0" fontId="3" fillId="4" borderId="196" xfId="0" applyFont="1" applyFill="1" applyBorder="1">
      <alignment vertical="center"/>
    </xf>
    <xf numFmtId="0" fontId="21" fillId="4" borderId="200" xfId="0" applyFont="1" applyFill="1" applyBorder="1">
      <alignment vertical="center"/>
    </xf>
    <xf numFmtId="0" fontId="21" fillId="4" borderId="0" xfId="0" applyFont="1" applyFill="1" applyBorder="1">
      <alignment vertical="center"/>
    </xf>
    <xf numFmtId="0" fontId="21" fillId="4" borderId="201" xfId="0" applyFont="1" applyFill="1" applyBorder="1">
      <alignment vertical="center"/>
    </xf>
    <xf numFmtId="0" fontId="21" fillId="4" borderId="0" xfId="0" applyFont="1" applyFill="1" applyAlignment="1">
      <alignment horizontal="right" vertical="center"/>
    </xf>
    <xf numFmtId="0" fontId="41" fillId="4" borderId="0" xfId="0" applyFont="1" applyFill="1" applyAlignment="1">
      <alignment vertical="top"/>
    </xf>
    <xf numFmtId="38" fontId="9" fillId="2" borderId="2" xfId="1" applyFont="1" applyFill="1" applyBorder="1" applyAlignment="1" applyProtection="1">
      <alignment horizontal="right" vertical="center" shrinkToFit="1"/>
      <protection locked="0"/>
    </xf>
    <xf numFmtId="38" fontId="9" fillId="2" borderId="12" xfId="1" applyFont="1" applyFill="1" applyBorder="1" applyAlignment="1" applyProtection="1">
      <alignment horizontal="right" vertical="center" shrinkToFit="1"/>
      <protection locked="0"/>
    </xf>
    <xf numFmtId="38" fontId="9" fillId="2" borderId="6" xfId="1" applyFont="1" applyFill="1" applyBorder="1" applyAlignment="1" applyProtection="1">
      <alignment vertical="center" shrinkToFit="1"/>
      <protection locked="0"/>
    </xf>
    <xf numFmtId="38" fontId="9" fillId="2" borderId="2" xfId="1" applyFont="1" applyFill="1" applyBorder="1" applyAlignment="1" applyProtection="1">
      <alignment vertical="center" shrinkToFit="1"/>
      <protection locked="0"/>
    </xf>
    <xf numFmtId="38" fontId="9" fillId="2" borderId="12" xfId="1" applyFont="1" applyFill="1" applyBorder="1" applyAlignment="1" applyProtection="1">
      <alignment vertical="center" shrinkToFit="1"/>
      <protection locked="0"/>
    </xf>
    <xf numFmtId="38" fontId="9" fillId="4" borderId="38" xfId="1" applyFont="1" applyFill="1" applyBorder="1" applyAlignment="1">
      <alignment vertical="center" shrinkToFit="1"/>
    </xf>
    <xf numFmtId="38" fontId="9" fillId="4" borderId="36" xfId="1" applyFont="1" applyFill="1" applyBorder="1" applyAlignment="1">
      <alignment vertical="center" shrinkToFit="1"/>
    </xf>
    <xf numFmtId="38" fontId="9" fillId="4" borderId="37" xfId="1" applyFont="1" applyFill="1" applyBorder="1" applyAlignment="1">
      <alignment vertical="center" shrinkToFit="1"/>
    </xf>
    <xf numFmtId="0" fontId="9" fillId="4" borderId="6" xfId="0" applyFont="1" applyFill="1" applyBorder="1" applyAlignment="1">
      <alignment vertical="center" shrinkToFit="1"/>
    </xf>
    <xf numFmtId="0" fontId="9" fillId="4" borderId="6" xfId="0" applyFont="1" applyFill="1" applyBorder="1" applyAlignment="1">
      <alignment horizontal="center" vertical="center" shrinkToFit="1"/>
    </xf>
    <xf numFmtId="0" fontId="9" fillId="4" borderId="2" xfId="0" applyFont="1" applyFill="1" applyBorder="1" applyAlignment="1">
      <alignment vertical="center" shrinkToFit="1"/>
    </xf>
    <xf numFmtId="0" fontId="9" fillId="4" borderId="2" xfId="0" applyFont="1" applyFill="1" applyBorder="1" applyAlignment="1">
      <alignment horizontal="center" vertical="center" shrinkToFit="1"/>
    </xf>
    <xf numFmtId="38" fontId="9" fillId="4" borderId="2" xfId="1" applyFont="1" applyFill="1" applyBorder="1" applyAlignment="1">
      <alignment horizontal="right" vertical="center" shrinkToFit="1"/>
    </xf>
    <xf numFmtId="0" fontId="9" fillId="4" borderId="12" xfId="0" applyFont="1" applyFill="1" applyBorder="1" applyAlignment="1">
      <alignment vertical="center" shrinkToFit="1"/>
    </xf>
    <xf numFmtId="0" fontId="9" fillId="4" borderId="12" xfId="0" applyFont="1" applyFill="1" applyBorder="1" applyAlignment="1">
      <alignment horizontal="center" vertical="center" shrinkToFit="1"/>
    </xf>
    <xf numFmtId="0" fontId="0" fillId="4" borderId="0" xfId="0" applyFill="1" applyAlignment="1">
      <alignment vertical="center" shrinkToFit="1"/>
    </xf>
    <xf numFmtId="0" fontId="9" fillId="4" borderId="0" xfId="0" applyFont="1" applyFill="1" applyAlignment="1">
      <alignment vertical="center" shrinkToFit="1"/>
    </xf>
    <xf numFmtId="38" fontId="9" fillId="4" borderId="9" xfId="1" applyFont="1" applyFill="1" applyBorder="1" applyAlignment="1">
      <alignment vertical="center" shrinkToFit="1"/>
    </xf>
    <xf numFmtId="38" fontId="9" fillId="4" borderId="2" xfId="1" applyFont="1" applyFill="1" applyBorder="1" applyAlignment="1">
      <alignment vertical="center" shrinkToFit="1"/>
    </xf>
    <xf numFmtId="38" fontId="9" fillId="4" borderId="15" xfId="1" applyFont="1" applyFill="1" applyBorder="1" applyAlignment="1">
      <alignment horizontal="right" vertical="center" shrinkToFit="1"/>
    </xf>
    <xf numFmtId="38" fontId="10" fillId="4" borderId="31" xfId="0" applyNumberFormat="1" applyFont="1" applyFill="1" applyBorder="1" applyAlignment="1">
      <alignment vertical="center" shrinkToFit="1"/>
    </xf>
    <xf numFmtId="38" fontId="10" fillId="4" borderId="26" xfId="0" applyNumberFormat="1" applyFont="1" applyFill="1" applyBorder="1" applyAlignment="1">
      <alignment vertical="center" shrinkToFit="1"/>
    </xf>
    <xf numFmtId="38" fontId="10" fillId="4" borderId="33" xfId="0" applyNumberFormat="1" applyFont="1" applyFill="1" applyBorder="1" applyAlignment="1">
      <alignment vertical="center" shrinkToFit="1"/>
    </xf>
    <xf numFmtId="38" fontId="10" fillId="4" borderId="6" xfId="1" applyFont="1" applyFill="1" applyBorder="1" applyAlignment="1">
      <alignment vertical="center" shrinkToFit="1"/>
    </xf>
    <xf numFmtId="38" fontId="10" fillId="4" borderId="2" xfId="1" applyFont="1" applyFill="1" applyBorder="1" applyAlignment="1">
      <alignment vertical="center" shrinkToFit="1"/>
    </xf>
    <xf numFmtId="0" fontId="10" fillId="4" borderId="60" xfId="0" applyFont="1" applyFill="1" applyBorder="1" applyAlignment="1">
      <alignment horizontal="center" vertical="center" shrinkToFit="1"/>
    </xf>
    <xf numFmtId="38" fontId="10" fillId="4" borderId="140" xfId="0" applyNumberFormat="1" applyFont="1" applyFill="1" applyBorder="1" applyAlignment="1">
      <alignment vertical="center" shrinkToFit="1"/>
    </xf>
    <xf numFmtId="0" fontId="10" fillId="4" borderId="24" xfId="0" applyFont="1" applyFill="1" applyBorder="1" applyAlignment="1">
      <alignment horizontal="center" vertical="center" shrinkToFit="1"/>
    </xf>
    <xf numFmtId="38" fontId="10" fillId="4" borderId="141" xfId="1" applyFont="1" applyFill="1" applyBorder="1" applyAlignment="1">
      <alignment vertical="center" shrinkToFit="1"/>
    </xf>
    <xf numFmtId="0" fontId="10" fillId="4" borderId="93" xfId="0" applyFont="1" applyFill="1" applyBorder="1" applyAlignment="1">
      <alignment horizontal="center" vertical="center" shrinkToFit="1"/>
    </xf>
    <xf numFmtId="38" fontId="10" fillId="4" borderId="142" xfId="0" applyNumberFormat="1" applyFont="1" applyFill="1" applyBorder="1" applyAlignment="1">
      <alignment vertical="center" shrinkToFit="1"/>
    </xf>
    <xf numFmtId="38" fontId="10" fillId="4" borderId="159" xfId="1" applyFont="1" applyFill="1" applyBorder="1" applyAlignment="1">
      <alignment vertical="center" shrinkToFit="1"/>
    </xf>
    <xf numFmtId="38" fontId="10" fillId="4" borderId="156" xfId="1" applyFont="1" applyFill="1" applyBorder="1" applyAlignment="1">
      <alignment vertical="center" shrinkToFit="1"/>
    </xf>
    <xf numFmtId="0" fontId="36" fillId="4" borderId="0" xfId="0" applyFont="1" applyFill="1">
      <alignment vertical="center"/>
    </xf>
    <xf numFmtId="0" fontId="36" fillId="4" borderId="50" xfId="0" applyFont="1" applyFill="1" applyBorder="1" applyAlignment="1">
      <alignment horizontal="center" vertical="center"/>
    </xf>
    <xf numFmtId="0" fontId="36" fillId="4" borderId="81" xfId="0" applyFont="1" applyFill="1" applyBorder="1">
      <alignment vertical="center"/>
    </xf>
    <xf numFmtId="0" fontId="10" fillId="4" borderId="81" xfId="0" applyFont="1" applyFill="1" applyBorder="1">
      <alignment vertical="center"/>
    </xf>
    <xf numFmtId="38" fontId="36" fillId="4" borderId="82" xfId="0" applyNumberFormat="1" applyFont="1" applyFill="1" applyBorder="1" applyAlignment="1">
      <alignment vertical="center" shrinkToFit="1"/>
    </xf>
    <xf numFmtId="0" fontId="36" fillId="4" borderId="81" xfId="0" applyFont="1" applyFill="1" applyBorder="1" applyAlignment="1">
      <alignment vertical="center" shrinkToFit="1"/>
    </xf>
    <xf numFmtId="0" fontId="10" fillId="4" borderId="81" xfId="0" applyFont="1" applyFill="1" applyBorder="1" applyAlignment="1">
      <alignment vertical="center" shrinkToFit="1"/>
    </xf>
    <xf numFmtId="0" fontId="42" fillId="4" borderId="0" xfId="0" applyFont="1" applyFill="1" applyAlignment="1">
      <alignment horizontal="center" vertical="center" shrinkToFit="1"/>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2" fillId="4" borderId="62" xfId="0" applyFont="1" applyFill="1" applyBorder="1" applyAlignment="1">
      <alignment horizontal="left" vertical="top"/>
    </xf>
    <xf numFmtId="0" fontId="10" fillId="4" borderId="40" xfId="0" applyFont="1" applyFill="1" applyBorder="1" applyAlignment="1">
      <alignment horizontal="center" vertical="center"/>
    </xf>
    <xf numFmtId="0" fontId="22" fillId="4" borderId="0" xfId="0" applyFont="1" applyFill="1">
      <alignment vertical="center"/>
    </xf>
    <xf numFmtId="0" fontId="4" fillId="4" borderId="0" xfId="0" applyFont="1" applyFill="1">
      <alignment vertical="center"/>
    </xf>
    <xf numFmtId="38" fontId="10" fillId="4" borderId="140" xfId="1" applyFont="1" applyFill="1" applyBorder="1" applyAlignment="1">
      <alignment vertical="center" shrinkToFit="1"/>
    </xf>
    <xf numFmtId="0" fontId="10" fillId="4" borderId="213" xfId="0" applyFont="1" applyFill="1" applyBorder="1" applyAlignment="1">
      <alignment horizontal="center" vertical="center"/>
    </xf>
    <xf numFmtId="0" fontId="10" fillId="4" borderId="29" xfId="0" applyFont="1" applyFill="1" applyBorder="1" applyAlignment="1">
      <alignment horizontal="right" vertical="top"/>
    </xf>
    <xf numFmtId="0" fontId="10" fillId="4" borderId="161" xfId="0" applyFont="1" applyFill="1" applyBorder="1" applyAlignment="1">
      <alignment horizontal="right" vertical="top"/>
    </xf>
    <xf numFmtId="0" fontId="10" fillId="4" borderId="164" xfId="0" applyFont="1" applyFill="1" applyBorder="1" applyAlignment="1">
      <alignment horizontal="right" vertical="top"/>
    </xf>
    <xf numFmtId="0" fontId="10" fillId="4" borderId="214" xfId="0" applyFont="1" applyFill="1" applyBorder="1" applyAlignment="1">
      <alignment horizontal="right" vertical="top"/>
    </xf>
    <xf numFmtId="38" fontId="10" fillId="4" borderId="23" xfId="0" applyNumberFormat="1" applyFont="1" applyFill="1" applyBorder="1" applyAlignment="1">
      <alignment vertical="center" shrinkToFit="1"/>
    </xf>
    <xf numFmtId="38" fontId="10" fillId="4" borderId="12" xfId="1" applyFont="1" applyFill="1" applyBorder="1" applyAlignment="1">
      <alignment vertical="center" shrinkToFit="1"/>
    </xf>
    <xf numFmtId="0" fontId="10" fillId="4" borderId="25" xfId="0" applyFont="1" applyFill="1" applyBorder="1" applyAlignment="1">
      <alignment horizontal="center" vertical="center" shrinkToFit="1"/>
    </xf>
    <xf numFmtId="38" fontId="10" fillId="4" borderId="216" xfId="1" applyFont="1" applyFill="1" applyBorder="1" applyAlignment="1">
      <alignment vertical="center" shrinkToFit="1"/>
    </xf>
    <xf numFmtId="38" fontId="10" fillId="4" borderId="20" xfId="1" applyFont="1" applyFill="1" applyBorder="1" applyAlignment="1">
      <alignment vertical="center" shrinkToFit="1"/>
    </xf>
    <xf numFmtId="38" fontId="10" fillId="4" borderId="142" xfId="1" applyFont="1" applyFill="1" applyBorder="1" applyAlignment="1">
      <alignment vertical="center" shrinkToFit="1"/>
    </xf>
    <xf numFmtId="0" fontId="10" fillId="4" borderId="92" xfId="0" applyFont="1" applyFill="1" applyBorder="1" applyAlignment="1">
      <alignment horizontal="center" vertical="center"/>
    </xf>
    <xf numFmtId="0" fontId="10" fillId="4" borderId="23" xfId="0" applyFont="1" applyFill="1" applyBorder="1" applyAlignment="1">
      <alignment vertical="center" textRotation="255" shrinkToFit="1"/>
    </xf>
    <xf numFmtId="0" fontId="10" fillId="4" borderId="101" xfId="0" applyFont="1" applyFill="1" applyBorder="1">
      <alignment vertical="center"/>
    </xf>
    <xf numFmtId="0" fontId="10" fillId="4" borderId="0" xfId="0" applyFont="1" applyFill="1" applyBorder="1" applyAlignment="1"/>
    <xf numFmtId="0" fontId="10" fillId="4" borderId="111" xfId="0" applyFont="1" applyFill="1" applyBorder="1" applyAlignment="1"/>
    <xf numFmtId="176" fontId="18" fillId="4" borderId="0" xfId="0" applyNumberFormat="1" applyFont="1" applyFill="1" applyBorder="1" applyAlignment="1" applyProtection="1">
      <alignment vertical="center"/>
    </xf>
    <xf numFmtId="0" fontId="10" fillId="4" borderId="101" xfId="0" applyFont="1" applyFill="1" applyBorder="1" applyAlignment="1">
      <alignment vertical="center"/>
    </xf>
    <xf numFmtId="0" fontId="10" fillId="4" borderId="225" xfId="0" applyFont="1" applyFill="1" applyBorder="1" applyAlignment="1">
      <alignment vertical="center"/>
    </xf>
    <xf numFmtId="0" fontId="10" fillId="4" borderId="224" xfId="0" applyFont="1" applyFill="1" applyBorder="1" applyAlignment="1">
      <alignment vertical="center"/>
    </xf>
    <xf numFmtId="0" fontId="3" fillId="4" borderId="104" xfId="0" applyFont="1" applyFill="1" applyBorder="1" applyAlignment="1" applyProtection="1">
      <alignment vertical="center"/>
      <protection locked="0"/>
    </xf>
    <xf numFmtId="0" fontId="3" fillId="4" borderId="227" xfId="0" applyFont="1" applyFill="1" applyBorder="1" applyAlignment="1" applyProtection="1">
      <alignment vertical="center"/>
      <protection locked="0"/>
    </xf>
    <xf numFmtId="0" fontId="13" fillId="4" borderId="96" xfId="0" applyFont="1" applyFill="1" applyBorder="1">
      <alignment vertical="center"/>
    </xf>
    <xf numFmtId="0" fontId="13" fillId="4" borderId="72" xfId="0" applyFont="1" applyFill="1" applyBorder="1">
      <alignment vertical="center"/>
    </xf>
    <xf numFmtId="38" fontId="10" fillId="4" borderId="158" xfId="1" applyFont="1" applyFill="1" applyBorder="1" applyAlignment="1">
      <alignment vertical="center" shrinkToFit="1"/>
    </xf>
    <xf numFmtId="0" fontId="10" fillId="4" borderId="241" xfId="0" applyFont="1" applyFill="1" applyBorder="1" applyAlignment="1">
      <alignment vertical="center" textRotation="255"/>
    </xf>
    <xf numFmtId="0" fontId="10" fillId="4" borderId="104" xfId="0" applyFont="1" applyFill="1" applyBorder="1" applyAlignment="1">
      <alignment vertical="center"/>
    </xf>
    <xf numFmtId="0" fontId="10" fillId="4" borderId="243" xfId="0" applyFont="1" applyFill="1" applyBorder="1" applyAlignment="1">
      <alignment vertical="center"/>
    </xf>
    <xf numFmtId="0" fontId="10" fillId="4" borderId="244" xfId="0" applyFont="1" applyFill="1" applyBorder="1" applyAlignment="1">
      <alignment horizontal="center" vertical="center"/>
    </xf>
    <xf numFmtId="0" fontId="10" fillId="4" borderId="245" xfId="0" applyFont="1" applyFill="1" applyBorder="1" applyAlignment="1">
      <alignment horizontal="right" vertical="top"/>
    </xf>
    <xf numFmtId="0" fontId="10" fillId="4" borderId="243" xfId="0" applyFont="1" applyFill="1" applyBorder="1" applyAlignment="1">
      <alignment horizontal="right" vertical="top"/>
    </xf>
    <xf numFmtId="0" fontId="10" fillId="4" borderId="104" xfId="0" applyFont="1" applyFill="1" applyBorder="1" applyAlignment="1">
      <alignment horizontal="right" vertical="top"/>
    </xf>
    <xf numFmtId="0" fontId="13" fillId="4" borderId="238" xfId="0" applyFont="1" applyFill="1" applyBorder="1" applyAlignment="1">
      <alignment horizontal="right" vertical="top"/>
    </xf>
    <xf numFmtId="38" fontId="10" fillId="4" borderId="154" xfId="1" applyFont="1" applyFill="1" applyBorder="1" applyAlignment="1">
      <alignment vertical="center" shrinkToFit="1"/>
    </xf>
    <xf numFmtId="0" fontId="10" fillId="4" borderId="158" xfId="0" applyFont="1" applyFill="1" applyBorder="1" applyAlignment="1">
      <alignment horizontal="right" vertical="top"/>
    </xf>
    <xf numFmtId="176" fontId="0" fillId="4" borderId="19" xfId="0" applyNumberFormat="1" applyFill="1" applyBorder="1">
      <alignment vertical="center"/>
    </xf>
    <xf numFmtId="176" fontId="0" fillId="4" borderId="10" xfId="0" applyNumberFormat="1" applyFill="1" applyBorder="1">
      <alignment vertical="center"/>
    </xf>
    <xf numFmtId="176" fontId="0" fillId="4" borderId="3" xfId="0" applyNumberFormat="1" applyFill="1" applyBorder="1">
      <alignment vertical="center"/>
    </xf>
    <xf numFmtId="176" fontId="0" fillId="4" borderId="3" xfId="0" applyNumberFormat="1" applyFill="1" applyBorder="1" applyAlignment="1">
      <alignment horizontal="center" vertical="center"/>
    </xf>
    <xf numFmtId="176" fontId="0" fillId="4" borderId="13" xfId="0" applyNumberFormat="1" applyFill="1" applyBorder="1">
      <alignment vertical="center"/>
    </xf>
    <xf numFmtId="176" fontId="0" fillId="4" borderId="7" xfId="0" applyNumberFormat="1" applyFill="1" applyBorder="1">
      <alignment vertical="center"/>
    </xf>
    <xf numFmtId="176" fontId="0" fillId="4" borderId="16" xfId="0" applyNumberFormat="1" applyFill="1" applyBorder="1">
      <alignment vertical="center"/>
    </xf>
    <xf numFmtId="176" fontId="0" fillId="4" borderId="21" xfId="0" applyNumberFormat="1" applyFill="1" applyBorder="1">
      <alignment vertical="center"/>
    </xf>
    <xf numFmtId="0" fontId="9" fillId="4" borderId="20" xfId="0" applyFont="1" applyFill="1" applyBorder="1" applyAlignment="1">
      <alignment horizontal="center" vertical="center"/>
    </xf>
    <xf numFmtId="38" fontId="9" fillId="4" borderId="2" xfId="1" applyFont="1" applyFill="1" applyBorder="1" applyAlignment="1">
      <alignment horizontal="right" vertical="center" shrinkToFit="1"/>
    </xf>
    <xf numFmtId="38" fontId="0" fillId="2" borderId="69" xfId="1" applyFont="1" applyFill="1" applyBorder="1" applyProtection="1">
      <alignment vertical="center"/>
      <protection locked="0"/>
    </xf>
    <xf numFmtId="38" fontId="0" fillId="2" borderId="52" xfId="1" applyFont="1" applyFill="1" applyBorder="1" applyProtection="1">
      <alignment vertical="center"/>
      <protection locked="0"/>
    </xf>
    <xf numFmtId="0" fontId="10" fillId="4" borderId="2"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6" xfId="0" applyFont="1" applyFill="1" applyBorder="1" applyAlignment="1">
      <alignment horizontal="center" vertical="center"/>
    </xf>
    <xf numFmtId="177" fontId="0" fillId="4" borderId="0" xfId="0" applyNumberFormat="1" applyFill="1">
      <alignment vertical="center"/>
    </xf>
    <xf numFmtId="0" fontId="11" fillId="4" borderId="62" xfId="0" applyFont="1" applyFill="1" applyBorder="1">
      <alignment vertical="center"/>
    </xf>
    <xf numFmtId="0" fontId="11" fillId="4" borderId="63" xfId="0" applyFont="1" applyFill="1" applyBorder="1">
      <alignment vertical="center"/>
    </xf>
    <xf numFmtId="176" fontId="0" fillId="0" borderId="22" xfId="0" applyNumberFormat="1" applyFill="1" applyBorder="1">
      <alignment vertical="center"/>
    </xf>
    <xf numFmtId="0" fontId="10" fillId="4" borderId="0" xfId="0" applyFont="1" applyFill="1" applyBorder="1" applyProtection="1">
      <alignment vertical="center"/>
    </xf>
    <xf numFmtId="0" fontId="10" fillId="4" borderId="0" xfId="0" applyFont="1" applyFill="1" applyBorder="1" applyAlignment="1" applyProtection="1"/>
    <xf numFmtId="0" fontId="10" fillId="4" borderId="111" xfId="0" applyFont="1" applyFill="1" applyBorder="1" applyAlignment="1" applyProtection="1"/>
    <xf numFmtId="0" fontId="3"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38" fontId="18" fillId="4" borderId="0" xfId="1" applyFont="1" applyFill="1" applyBorder="1" applyAlignment="1" applyProtection="1">
      <alignment vertical="center"/>
    </xf>
    <xf numFmtId="0" fontId="26" fillId="4" borderId="0" xfId="0" applyFont="1" applyFill="1">
      <alignment vertical="center"/>
    </xf>
    <xf numFmtId="0" fontId="31" fillId="4" borderId="0" xfId="0" applyFont="1" applyFill="1" applyAlignment="1">
      <alignment horizontal="left" vertical="center"/>
    </xf>
    <xf numFmtId="0" fontId="10" fillId="2" borderId="160" xfId="0" applyFont="1" applyFill="1" applyBorder="1" applyAlignment="1" applyProtection="1">
      <alignment vertical="top" wrapText="1"/>
      <protection locked="0"/>
    </xf>
    <xf numFmtId="0" fontId="10" fillId="2" borderId="161" xfId="0" applyFont="1" applyFill="1" applyBorder="1" applyAlignment="1" applyProtection="1">
      <alignment vertical="top" wrapText="1"/>
      <protection locked="0"/>
    </xf>
    <xf numFmtId="0" fontId="10" fillId="2" borderId="4" xfId="0" applyFont="1" applyFill="1" applyBorder="1" applyAlignment="1" applyProtection="1">
      <alignment vertical="top" wrapText="1"/>
      <protection locked="0"/>
    </xf>
    <xf numFmtId="0" fontId="10" fillId="2" borderId="89" xfId="0" applyFont="1" applyFill="1" applyBorder="1" applyAlignment="1" applyProtection="1">
      <alignment vertical="top" wrapText="1"/>
      <protection locked="0"/>
    </xf>
    <xf numFmtId="0" fontId="10" fillId="2" borderId="88" xfId="0" applyFont="1" applyFill="1" applyBorder="1" applyAlignment="1" applyProtection="1">
      <alignment vertical="top" wrapText="1"/>
      <protection locked="0"/>
    </xf>
    <xf numFmtId="0" fontId="10" fillId="2" borderId="233" xfId="0" applyFont="1" applyFill="1" applyBorder="1" applyAlignment="1" applyProtection="1">
      <alignment vertical="top" wrapText="1"/>
      <protection locked="0"/>
    </xf>
    <xf numFmtId="0" fontId="31" fillId="4" borderId="0" xfId="0" applyFont="1" applyFill="1" applyAlignment="1">
      <alignment horizontal="left" vertical="center"/>
    </xf>
    <xf numFmtId="0" fontId="48" fillId="4" borderId="0" xfId="0" applyFont="1" applyFill="1" applyAlignment="1">
      <alignment horizontal="left" vertical="center" shrinkToFit="1"/>
    </xf>
    <xf numFmtId="38" fontId="6" fillId="4" borderId="0" xfId="0" applyNumberFormat="1" applyFont="1" applyFill="1" applyBorder="1" applyAlignment="1">
      <alignment horizontal="left" vertical="center" wrapText="1"/>
    </xf>
    <xf numFmtId="176" fontId="23" fillId="4" borderId="24" xfId="0" applyNumberFormat="1" applyFont="1" applyFill="1" applyBorder="1" applyAlignment="1">
      <alignment horizontal="right" vertical="center"/>
    </xf>
    <xf numFmtId="176" fontId="23" fillId="4" borderId="49" xfId="0" applyNumberFormat="1" applyFont="1" applyFill="1" applyBorder="1" applyAlignment="1">
      <alignment horizontal="right" vertical="center"/>
    </xf>
    <xf numFmtId="0" fontId="0" fillId="4" borderId="2" xfId="0" applyFill="1" applyBorder="1" applyAlignment="1">
      <alignment vertical="center" wrapText="1"/>
    </xf>
    <xf numFmtId="0" fontId="0" fillId="4" borderId="24" xfId="0" applyFill="1" applyBorder="1" applyAlignment="1">
      <alignment vertical="center" wrapText="1"/>
    </xf>
    <xf numFmtId="0" fontId="0" fillId="4" borderId="15" xfId="0" applyFill="1" applyBorder="1" applyAlignment="1">
      <alignment vertical="center"/>
    </xf>
    <xf numFmtId="0" fontId="0" fillId="4" borderId="58" xfId="0" applyFill="1" applyBorder="1" applyAlignment="1">
      <alignment vertical="center"/>
    </xf>
    <xf numFmtId="0" fontId="0" fillId="4" borderId="6" xfId="0" applyFill="1" applyBorder="1" applyAlignment="1">
      <alignment vertical="center"/>
    </xf>
    <xf numFmtId="0" fontId="0" fillId="4" borderId="60" xfId="0" applyFill="1" applyBorder="1" applyAlignment="1">
      <alignment vertical="center"/>
    </xf>
    <xf numFmtId="0" fontId="0" fillId="4" borderId="2" xfId="0" applyFill="1" applyBorder="1" applyAlignment="1">
      <alignment vertical="center"/>
    </xf>
    <xf numFmtId="0" fontId="0" fillId="4" borderId="24" xfId="0" applyFill="1" applyBorder="1" applyAlignment="1">
      <alignment vertical="center"/>
    </xf>
    <xf numFmtId="0" fontId="0" fillId="4" borderId="42" xfId="0" applyFont="1" applyFill="1" applyBorder="1" applyAlignment="1">
      <alignment horizontal="left" vertical="center" wrapText="1"/>
    </xf>
    <xf numFmtId="0" fontId="0" fillId="4" borderId="43" xfId="0" applyFont="1" applyFill="1" applyBorder="1" applyAlignment="1">
      <alignment horizontal="left" vertical="center" wrapText="1"/>
    </xf>
    <xf numFmtId="0" fontId="3" fillId="4" borderId="12" xfId="0" applyFont="1" applyFill="1" applyBorder="1" applyAlignment="1">
      <alignment vertical="center" wrapText="1"/>
    </xf>
    <xf numFmtId="0" fontId="20" fillId="4" borderId="46"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 xfId="0" applyFont="1"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5"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5" fillId="4" borderId="183" xfId="0" applyFont="1" applyFill="1" applyBorder="1" applyAlignment="1">
      <alignment horizontal="center" vertical="center" textRotation="255"/>
    </xf>
    <xf numFmtId="0" fontId="5" fillId="4" borderId="209" xfId="0" applyFont="1" applyFill="1" applyBorder="1" applyAlignment="1">
      <alignment horizontal="center" vertical="center" textRotation="255"/>
    </xf>
    <xf numFmtId="0" fontId="5" fillId="4" borderId="185" xfId="0" applyFont="1" applyFill="1" applyBorder="1" applyAlignment="1">
      <alignment horizontal="center" vertical="center" textRotation="255"/>
    </xf>
    <xf numFmtId="0" fontId="5" fillId="4" borderId="71" xfId="0" applyFont="1" applyFill="1" applyBorder="1" applyAlignment="1">
      <alignment horizontal="center" vertical="center" textRotation="255"/>
    </xf>
    <xf numFmtId="0" fontId="5" fillId="4" borderId="210" xfId="0" applyFont="1" applyFill="1" applyBorder="1" applyAlignment="1">
      <alignment horizontal="center" vertical="center" textRotation="255"/>
    </xf>
    <xf numFmtId="0" fontId="5" fillId="4" borderId="211" xfId="0" applyFont="1" applyFill="1" applyBorder="1" applyAlignment="1">
      <alignment horizontal="center" vertical="center" textRotation="255"/>
    </xf>
    <xf numFmtId="0" fontId="16" fillId="4" borderId="212" xfId="0" applyFont="1" applyFill="1" applyBorder="1" applyAlignment="1">
      <alignment horizontal="center" vertical="center"/>
    </xf>
    <xf numFmtId="0" fontId="16" fillId="4" borderId="47" xfId="0" applyFont="1" applyFill="1" applyBorder="1" applyAlignment="1">
      <alignment horizontal="center" vertical="center"/>
    </xf>
    <xf numFmtId="0" fontId="0" fillId="4" borderId="9" xfId="0" applyFill="1" applyBorder="1" applyAlignment="1">
      <alignment vertical="center"/>
    </xf>
    <xf numFmtId="0" fontId="0" fillId="4" borderId="180" xfId="0" applyFill="1" applyBorder="1" applyAlignment="1">
      <alignment vertical="center"/>
    </xf>
    <xf numFmtId="0" fontId="38" fillId="4" borderId="0" xfId="2" applyFill="1" applyBorder="1" applyAlignment="1">
      <alignment horizontal="center" vertical="center"/>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0" fillId="4" borderId="0" xfId="0" applyFill="1" applyAlignment="1">
      <alignment horizontal="right" vertical="top"/>
    </xf>
    <xf numFmtId="0" fontId="20" fillId="4" borderId="83" xfId="0" applyFont="1" applyFill="1" applyBorder="1" applyAlignment="1">
      <alignment horizontal="center" vertical="center"/>
    </xf>
    <xf numFmtId="0" fontId="16" fillId="4" borderId="83" xfId="0" applyFont="1" applyFill="1" applyBorder="1" applyAlignment="1">
      <alignment horizontal="center" vertical="center"/>
    </xf>
    <xf numFmtId="0" fontId="36" fillId="4" borderId="0" xfId="0" applyFont="1" applyFill="1" applyBorder="1" applyAlignment="1">
      <alignment horizontal="left" vertical="center" wrapText="1"/>
    </xf>
    <xf numFmtId="0" fontId="36" fillId="4" borderId="0" xfId="0" applyFont="1" applyFill="1" applyBorder="1" applyAlignment="1">
      <alignment horizontal="left" vertical="center"/>
    </xf>
    <xf numFmtId="0" fontId="0" fillId="4" borderId="133" xfId="0" applyFill="1" applyBorder="1" applyAlignment="1">
      <alignment horizontal="left" vertical="center"/>
    </xf>
    <xf numFmtId="0" fontId="0" fillId="4" borderId="134" xfId="0" applyFill="1" applyBorder="1" applyAlignment="1">
      <alignment horizontal="left" vertical="center"/>
    </xf>
    <xf numFmtId="0" fontId="0" fillId="4" borderId="135" xfId="0" applyFill="1" applyBorder="1" applyAlignment="1">
      <alignment horizontal="left" vertical="center"/>
    </xf>
    <xf numFmtId="0" fontId="0" fillId="4" borderId="131" xfId="0" applyFill="1" applyBorder="1" applyAlignment="1">
      <alignment horizontal="center" vertical="center"/>
    </xf>
    <xf numFmtId="0" fontId="0" fillId="4" borderId="99" xfId="0" applyFill="1" applyBorder="1" applyAlignment="1">
      <alignment horizontal="center" vertical="center"/>
    </xf>
    <xf numFmtId="0" fontId="0" fillId="4" borderId="80" xfId="0" applyFill="1" applyBorder="1" applyAlignment="1">
      <alignment horizontal="center" vertical="center"/>
    </xf>
    <xf numFmtId="0" fontId="0" fillId="4" borderId="132" xfId="0" applyFill="1" applyBorder="1" applyAlignment="1">
      <alignment horizontal="center" vertical="center"/>
    </xf>
    <xf numFmtId="0" fontId="0" fillId="4" borderId="129" xfId="0" applyFill="1" applyBorder="1" applyAlignment="1">
      <alignment horizontal="center" vertical="center"/>
    </xf>
    <xf numFmtId="0" fontId="0" fillId="4" borderId="130" xfId="0" applyFill="1" applyBorder="1" applyAlignment="1">
      <alignment horizontal="center" vertical="center"/>
    </xf>
    <xf numFmtId="0" fontId="0" fillId="4" borderId="5" xfId="0" applyFill="1" applyBorder="1" applyAlignment="1">
      <alignment horizontal="center" vertical="center" textRotation="255"/>
    </xf>
    <xf numFmtId="0" fontId="0" fillId="4" borderId="6"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15" xfId="0" applyFill="1" applyBorder="1" applyAlignment="1">
      <alignment horizontal="center" vertical="center" textRotation="255"/>
    </xf>
    <xf numFmtId="0" fontId="0" fillId="4" borderId="8" xfId="0" applyFill="1" applyBorder="1" applyAlignment="1">
      <alignment horizontal="center" vertical="center" textRotation="255"/>
    </xf>
    <xf numFmtId="0" fontId="0" fillId="4" borderId="11" xfId="0" applyFill="1" applyBorder="1" applyAlignment="1">
      <alignment horizontal="center" vertical="center" textRotation="255"/>
    </xf>
    <xf numFmtId="0" fontId="0" fillId="4" borderId="9" xfId="0" applyFill="1" applyBorder="1" applyAlignment="1">
      <alignment horizontal="center" vertical="center" textRotation="255"/>
    </xf>
    <xf numFmtId="0" fontId="0" fillId="4" borderId="12" xfId="0" applyFill="1" applyBorder="1" applyAlignment="1">
      <alignment horizontal="center" vertical="center" textRotation="255"/>
    </xf>
    <xf numFmtId="0" fontId="0" fillId="4" borderId="15" xfId="0" applyFill="1" applyBorder="1" applyAlignment="1">
      <alignment horizontal="left" vertical="center"/>
    </xf>
    <xf numFmtId="0" fontId="0" fillId="4" borderId="27" xfId="0" applyFill="1" applyBorder="1" applyAlignment="1">
      <alignment horizontal="left" vertical="center"/>
    </xf>
    <xf numFmtId="0" fontId="0" fillId="4" borderId="6" xfId="0" applyFill="1" applyBorder="1" applyAlignment="1">
      <alignment horizontal="left" vertical="center"/>
    </xf>
    <xf numFmtId="0" fontId="21" fillId="4" borderId="15" xfId="0" applyFont="1" applyFill="1" applyBorder="1" applyAlignment="1">
      <alignment vertical="center" wrapText="1"/>
    </xf>
    <xf numFmtId="0" fontId="3" fillId="4" borderId="15" xfId="0" applyFont="1" applyFill="1" applyBorder="1" applyAlignment="1">
      <alignment vertical="center" wrapText="1"/>
    </xf>
    <xf numFmtId="0" fontId="3" fillId="4" borderId="58" xfId="0" applyFont="1" applyFill="1" applyBorder="1" applyAlignment="1">
      <alignment vertical="center" wrapText="1"/>
    </xf>
    <xf numFmtId="0" fontId="39" fillId="6" borderId="187" xfId="0" applyFont="1" applyFill="1" applyBorder="1" applyAlignment="1">
      <alignment horizontal="center" vertical="center" wrapText="1"/>
    </xf>
    <xf numFmtId="0" fontId="40" fillId="6" borderId="188" xfId="0" applyFont="1" applyFill="1" applyBorder="1" applyAlignment="1">
      <alignment horizontal="center" vertical="center"/>
    </xf>
    <xf numFmtId="0" fontId="40" fillId="6" borderId="189" xfId="0" applyFont="1" applyFill="1" applyBorder="1" applyAlignment="1">
      <alignment horizontal="center" vertical="center"/>
    </xf>
    <xf numFmtId="0" fontId="40" fillId="6" borderId="190" xfId="0" applyFont="1" applyFill="1" applyBorder="1" applyAlignment="1">
      <alignment horizontal="center" vertical="center"/>
    </xf>
    <xf numFmtId="0" fontId="40" fillId="6" borderId="0" xfId="0" applyFont="1" applyFill="1" applyBorder="1" applyAlignment="1">
      <alignment horizontal="center" vertical="center"/>
    </xf>
    <xf numFmtId="0" fontId="40" fillId="6" borderId="191" xfId="0" applyFont="1" applyFill="1" applyBorder="1" applyAlignment="1">
      <alignment horizontal="center" vertical="center"/>
    </xf>
    <xf numFmtId="0" fontId="40" fillId="6" borderId="192" xfId="0" applyFont="1" applyFill="1" applyBorder="1" applyAlignment="1">
      <alignment horizontal="center" vertical="center"/>
    </xf>
    <xf numFmtId="0" fontId="40" fillId="6" borderId="193" xfId="0" applyFont="1" applyFill="1" applyBorder="1" applyAlignment="1">
      <alignment horizontal="center" vertical="center"/>
    </xf>
    <xf numFmtId="0" fontId="40" fillId="6" borderId="194" xfId="0" applyFont="1" applyFill="1" applyBorder="1" applyAlignment="1">
      <alignment horizontal="center" vertical="center"/>
    </xf>
    <xf numFmtId="0" fontId="3" fillId="4" borderId="62"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75"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75"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73" xfId="0" applyFont="1" applyFill="1" applyBorder="1" applyAlignment="1">
      <alignment horizontal="center" vertical="center"/>
    </xf>
    <xf numFmtId="0" fontId="40" fillId="6" borderId="188" xfId="0" applyFont="1" applyFill="1" applyBorder="1" applyAlignment="1">
      <alignment horizontal="center" vertical="center" wrapText="1"/>
    </xf>
    <xf numFmtId="0" fontId="40" fillId="6" borderId="189" xfId="0" applyFont="1" applyFill="1" applyBorder="1" applyAlignment="1">
      <alignment horizontal="center" vertical="center" wrapText="1"/>
    </xf>
    <xf numFmtId="0" fontId="40" fillId="6" borderId="190"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191" xfId="0" applyFont="1" applyFill="1" applyBorder="1" applyAlignment="1">
      <alignment horizontal="center" vertical="center" wrapText="1"/>
    </xf>
    <xf numFmtId="0" fontId="40" fillId="6" borderId="192" xfId="0" applyFont="1" applyFill="1" applyBorder="1" applyAlignment="1">
      <alignment horizontal="center" vertical="center" wrapText="1"/>
    </xf>
    <xf numFmtId="0" fontId="40" fillId="6" borderId="193" xfId="0" applyFont="1" applyFill="1" applyBorder="1" applyAlignment="1">
      <alignment horizontal="center" vertical="center" wrapText="1"/>
    </xf>
    <xf numFmtId="0" fontId="40" fillId="6" borderId="194" xfId="0" applyFont="1" applyFill="1" applyBorder="1" applyAlignment="1">
      <alignment horizontal="center" vertical="center" wrapText="1"/>
    </xf>
    <xf numFmtId="0" fontId="3" fillId="7" borderId="197" xfId="0" applyFont="1" applyFill="1" applyBorder="1" applyAlignment="1">
      <alignment horizontal="left" vertical="center" wrapText="1"/>
    </xf>
    <xf numFmtId="0" fontId="3" fillId="7" borderId="198" xfId="0" applyFont="1" applyFill="1" applyBorder="1" applyAlignment="1">
      <alignment horizontal="left" vertical="center" wrapText="1"/>
    </xf>
    <xf numFmtId="0" fontId="3" fillId="7" borderId="199" xfId="0" applyFont="1" applyFill="1" applyBorder="1" applyAlignment="1">
      <alignment horizontal="left" vertical="center" wrapText="1"/>
    </xf>
    <xf numFmtId="0" fontId="3" fillId="7" borderId="200"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201" xfId="0" applyFont="1" applyFill="1" applyBorder="1" applyAlignment="1">
      <alignment horizontal="left" vertical="center" wrapText="1"/>
    </xf>
    <xf numFmtId="0" fontId="3" fillId="7" borderId="202" xfId="0" applyFont="1" applyFill="1" applyBorder="1" applyAlignment="1">
      <alignment horizontal="left" vertical="center" wrapText="1"/>
    </xf>
    <xf numFmtId="0" fontId="3" fillId="7" borderId="203" xfId="0" applyFont="1" applyFill="1" applyBorder="1" applyAlignment="1">
      <alignment horizontal="left" vertical="center" wrapText="1"/>
    </xf>
    <xf numFmtId="0" fontId="3" fillId="7" borderId="204"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6" fillId="7" borderId="62" xfId="0" applyFont="1" applyFill="1" applyBorder="1" applyAlignment="1">
      <alignment horizontal="center" vertical="center" wrapText="1"/>
    </xf>
    <xf numFmtId="0" fontId="26" fillId="7" borderId="63" xfId="0" applyFont="1" applyFill="1" applyBorder="1" applyAlignment="1">
      <alignment horizontal="center" vertical="center"/>
    </xf>
    <xf numFmtId="0" fontId="26" fillId="7" borderId="75" xfId="0" applyFont="1" applyFill="1" applyBorder="1" applyAlignment="1">
      <alignment horizontal="center" vertical="center"/>
    </xf>
    <xf numFmtId="0" fontId="26" fillId="7" borderId="65"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71" xfId="0" applyFont="1" applyFill="1" applyBorder="1" applyAlignment="1">
      <alignment horizontal="center" vertical="center"/>
    </xf>
    <xf numFmtId="0" fontId="26" fillId="7" borderId="68" xfId="0" applyFont="1" applyFill="1" applyBorder="1" applyAlignment="1">
      <alignment horizontal="center" vertical="center"/>
    </xf>
    <xf numFmtId="0" fontId="26" fillId="7" borderId="54" xfId="0" applyFont="1" applyFill="1" applyBorder="1" applyAlignment="1">
      <alignment horizontal="center" vertical="center"/>
    </xf>
    <xf numFmtId="0" fontId="26" fillId="7" borderId="73" xfId="0" applyFont="1" applyFill="1" applyBorder="1" applyAlignment="1">
      <alignment horizontal="center" vertical="center"/>
    </xf>
    <xf numFmtId="0" fontId="3" fillId="7" borderId="63" xfId="0" applyFont="1" applyFill="1" applyBorder="1" applyAlignment="1">
      <alignment horizontal="center" vertical="center"/>
    </xf>
    <xf numFmtId="0" fontId="3" fillId="7" borderId="75"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1"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54"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62" xfId="0" applyFont="1" applyFill="1" applyBorder="1" applyAlignment="1">
      <alignment horizontal="center" vertical="center"/>
    </xf>
    <xf numFmtId="0" fontId="16" fillId="4" borderId="0" xfId="0" applyFont="1" applyFill="1" applyAlignment="1">
      <alignment horizontal="center" vertical="center" wrapText="1"/>
    </xf>
    <xf numFmtId="0" fontId="16" fillId="4" borderId="0" xfId="0" applyFont="1" applyFill="1" applyAlignment="1">
      <alignment horizontal="center" vertical="center"/>
    </xf>
    <xf numFmtId="0" fontId="9" fillId="4" borderId="61" xfId="0" applyFont="1" applyFill="1" applyBorder="1" applyAlignment="1">
      <alignment horizontal="center" vertical="center"/>
    </xf>
    <xf numFmtId="0" fontId="9" fillId="4" borderId="61" xfId="0" applyFont="1" applyFill="1" applyBorder="1" applyAlignment="1">
      <alignment horizontal="left" vertical="center" wrapText="1"/>
    </xf>
    <xf numFmtId="0" fontId="9" fillId="4" borderId="49" xfId="0" applyFont="1" applyFill="1" applyBorder="1" applyAlignment="1">
      <alignment horizontal="center" vertical="center"/>
    </xf>
    <xf numFmtId="0" fontId="17" fillId="4" borderId="85" xfId="0" applyFont="1" applyFill="1" applyBorder="1" applyAlignment="1">
      <alignment horizontal="right" vertical="center" shrinkToFit="1"/>
    </xf>
    <xf numFmtId="0" fontId="17" fillId="4" borderId="84" xfId="0" applyFont="1" applyFill="1" applyBorder="1" applyAlignment="1">
      <alignment horizontal="right" vertical="center" shrinkToFit="1"/>
    </xf>
    <xf numFmtId="38" fontId="17" fillId="4" borderId="84" xfId="0" applyNumberFormat="1" applyFont="1" applyFill="1" applyBorder="1" applyAlignment="1">
      <alignment horizontal="center" vertical="center" shrinkToFit="1"/>
    </xf>
    <xf numFmtId="0" fontId="17" fillId="4" borderId="86" xfId="0" applyFont="1" applyFill="1" applyBorder="1" applyAlignment="1">
      <alignment horizontal="center" vertical="center" shrinkToFit="1"/>
    </xf>
    <xf numFmtId="0" fontId="9" fillId="4" borderId="20" xfId="0" applyFont="1" applyFill="1" applyBorder="1" applyAlignment="1">
      <alignment horizontal="center" vertical="center"/>
    </xf>
    <xf numFmtId="0" fontId="9" fillId="4" borderId="57" xfId="0" applyFont="1" applyFill="1" applyBorder="1" applyAlignment="1">
      <alignment horizontal="center" vertical="center" textRotation="255" shrinkToFit="1"/>
    </xf>
    <xf numFmtId="0" fontId="9" fillId="4" borderId="52" xfId="0" applyFont="1" applyFill="1" applyBorder="1" applyAlignment="1">
      <alignment horizontal="center" vertical="center" textRotation="255" shrinkToFit="1"/>
    </xf>
    <xf numFmtId="0" fontId="9" fillId="4" borderId="53" xfId="0" applyFont="1" applyFill="1" applyBorder="1" applyAlignment="1">
      <alignment horizontal="center" vertical="center" textRotation="255" shrinkToFit="1"/>
    </xf>
    <xf numFmtId="0" fontId="9" fillId="4" borderId="6" xfId="0" applyFont="1" applyFill="1" applyBorder="1" applyAlignment="1">
      <alignment horizontal="center" vertical="center" textRotation="255" shrinkToFit="1"/>
    </xf>
    <xf numFmtId="0" fontId="9" fillId="4" borderId="2" xfId="0" applyFont="1" applyFill="1" applyBorder="1" applyAlignment="1">
      <alignment horizontal="center" vertical="center" textRotation="255" shrinkToFit="1"/>
    </xf>
    <xf numFmtId="38" fontId="9" fillId="4" borderId="6" xfId="1" applyFont="1" applyFill="1" applyBorder="1" applyAlignment="1">
      <alignment horizontal="right" vertical="center" shrinkToFit="1"/>
    </xf>
    <xf numFmtId="38" fontId="9" fillId="4" borderId="2" xfId="1" applyFont="1" applyFill="1" applyBorder="1" applyAlignment="1">
      <alignment horizontal="right" vertical="center" shrinkToFit="1"/>
    </xf>
    <xf numFmtId="0" fontId="9" fillId="4" borderId="12" xfId="0" applyFont="1" applyFill="1" applyBorder="1" applyAlignment="1">
      <alignment horizontal="center" vertical="center" textRotation="255" shrinkToFit="1"/>
    </xf>
    <xf numFmtId="0" fontId="9" fillId="4" borderId="57" xfId="0" applyFont="1" applyFill="1" applyBorder="1" applyAlignment="1">
      <alignment horizontal="center" vertical="center" textRotation="255"/>
    </xf>
    <xf numFmtId="0" fontId="9" fillId="4" borderId="52" xfId="0" applyFont="1" applyFill="1" applyBorder="1" applyAlignment="1">
      <alignment horizontal="center" vertical="center" textRotation="255"/>
    </xf>
    <xf numFmtId="0" fontId="9" fillId="4" borderId="53" xfId="0" applyFont="1" applyFill="1" applyBorder="1" applyAlignment="1">
      <alignment horizontal="center" vertical="center" textRotation="255"/>
    </xf>
    <xf numFmtId="0" fontId="9" fillId="2" borderId="61" xfId="0" applyFont="1" applyFill="1" applyBorder="1" applyAlignment="1" applyProtection="1">
      <alignment horizontal="left" vertical="center" wrapText="1"/>
      <protection locked="0"/>
    </xf>
    <xf numFmtId="14" fontId="9" fillId="2" borderId="49" xfId="0" applyNumberFormat="1" applyFont="1" applyFill="1" applyBorder="1" applyAlignment="1" applyProtection="1">
      <alignment horizontal="left" vertical="center" wrapText="1"/>
      <protection locked="0"/>
    </xf>
    <xf numFmtId="0" fontId="9" fillId="2" borderId="49" xfId="0" applyFont="1" applyFill="1" applyBorder="1" applyAlignment="1" applyProtection="1">
      <alignment horizontal="left" vertical="center" wrapText="1"/>
      <protection locked="0"/>
    </xf>
    <xf numFmtId="38" fontId="9" fillId="4" borderId="2" xfId="1" applyFont="1" applyFill="1" applyBorder="1" applyAlignment="1">
      <alignment horizontal="right" vertical="center"/>
    </xf>
    <xf numFmtId="38" fontId="9" fillId="4" borderId="6" xfId="1" applyFont="1" applyFill="1" applyBorder="1" applyAlignment="1">
      <alignment horizontal="right" vertical="center"/>
    </xf>
    <xf numFmtId="0" fontId="9" fillId="4" borderId="6" xfId="0" applyFont="1" applyFill="1" applyBorder="1" applyAlignment="1">
      <alignment horizontal="center" vertical="center" textRotation="255"/>
    </xf>
    <xf numFmtId="0" fontId="9" fillId="4" borderId="2" xfId="0" applyFont="1" applyFill="1" applyBorder="1" applyAlignment="1">
      <alignment horizontal="center" vertical="center" textRotation="255"/>
    </xf>
    <xf numFmtId="0" fontId="9" fillId="4" borderId="12" xfId="0" applyFont="1" applyFill="1" applyBorder="1" applyAlignment="1">
      <alignment horizontal="center" vertical="center" textRotation="255"/>
    </xf>
    <xf numFmtId="0" fontId="9" fillId="4" borderId="15" xfId="0" applyFont="1" applyFill="1" applyBorder="1" applyAlignment="1">
      <alignment horizontal="center" vertical="center" textRotation="255" shrinkToFit="1"/>
    </xf>
    <xf numFmtId="0" fontId="9" fillId="4" borderId="27" xfId="0" applyFont="1" applyFill="1" applyBorder="1" applyAlignment="1">
      <alignment horizontal="center" vertical="center" textRotation="255" shrinkToFit="1"/>
    </xf>
    <xf numFmtId="38" fontId="9" fillId="4" borderId="15" xfId="1" applyFont="1" applyFill="1" applyBorder="1" applyAlignment="1">
      <alignment horizontal="right" vertical="center" shrinkToFit="1"/>
    </xf>
    <xf numFmtId="0" fontId="9" fillId="4" borderId="88" xfId="0" applyFont="1" applyFill="1" applyBorder="1" applyAlignment="1">
      <alignment horizontal="center" vertical="center" textRotation="255" shrinkToFit="1"/>
    </xf>
    <xf numFmtId="38" fontId="9" fillId="4" borderId="88" xfId="1" applyFont="1" applyFill="1" applyBorder="1" applyAlignment="1">
      <alignment horizontal="right" vertical="center" shrinkToFit="1"/>
    </xf>
    <xf numFmtId="0" fontId="9" fillId="4" borderId="28" xfId="0" applyFont="1" applyFill="1" applyBorder="1" applyAlignment="1">
      <alignment horizontal="center" vertical="center" textRotation="255" shrinkToFit="1"/>
    </xf>
    <xf numFmtId="38" fontId="9" fillId="4" borderId="27" xfId="1" applyFont="1" applyFill="1" applyBorder="1" applyAlignment="1">
      <alignment horizontal="right" vertical="center" shrinkToFit="1"/>
    </xf>
    <xf numFmtId="0" fontId="9" fillId="4" borderId="49" xfId="0" applyFont="1" applyFill="1" applyBorder="1" applyAlignment="1">
      <alignment horizontal="left" vertical="center" wrapText="1"/>
    </xf>
    <xf numFmtId="0" fontId="9" fillId="4" borderId="89" xfId="0" applyFont="1" applyFill="1" applyBorder="1" applyAlignment="1">
      <alignment horizontal="center" vertical="center" textRotation="255" shrinkToFit="1"/>
    </xf>
    <xf numFmtId="0" fontId="9" fillId="4" borderId="56" xfId="0" applyFont="1" applyFill="1" applyBorder="1" applyAlignment="1">
      <alignment horizontal="center" vertical="center" textRotation="255" shrinkToFit="1"/>
    </xf>
    <xf numFmtId="0" fontId="9" fillId="4" borderId="90" xfId="0" applyFont="1" applyFill="1" applyBorder="1" applyAlignment="1">
      <alignment horizontal="center" vertical="center" textRotation="255" shrinkToFit="1"/>
    </xf>
    <xf numFmtId="0" fontId="10" fillId="4" borderId="30" xfId="0" applyFont="1" applyFill="1" applyBorder="1" applyAlignment="1">
      <alignment horizontal="center" vertical="center" wrapText="1"/>
    </xf>
    <xf numFmtId="0" fontId="10" fillId="4" borderId="32"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37" fillId="4" borderId="0" xfId="0" applyFont="1" applyFill="1" applyAlignment="1">
      <alignment horizontal="left" vertical="center" wrapText="1"/>
    </xf>
    <xf numFmtId="0" fontId="37" fillId="4" borderId="0" xfId="0" applyFont="1" applyFill="1" applyAlignment="1">
      <alignment horizontal="left" vertical="center"/>
    </xf>
    <xf numFmtId="0" fontId="12" fillId="4" borderId="70" xfId="0" applyFont="1" applyFill="1" applyBorder="1" applyAlignment="1">
      <alignment horizontal="left" vertical="top" shrinkToFit="1"/>
    </xf>
    <xf numFmtId="0" fontId="12" fillId="4" borderId="111" xfId="0" applyFont="1" applyFill="1" applyBorder="1" applyAlignment="1">
      <alignment horizontal="left" vertical="top" shrinkToFit="1"/>
    </xf>
    <xf numFmtId="176" fontId="10" fillId="4" borderId="148" xfId="0" applyNumberFormat="1" applyFont="1" applyFill="1" applyBorder="1" applyAlignment="1">
      <alignment horizontal="right" vertical="center"/>
    </xf>
    <xf numFmtId="176" fontId="10" fillId="4" borderId="149" xfId="0" applyNumberFormat="1" applyFont="1" applyFill="1" applyBorder="1" applyAlignment="1">
      <alignment horizontal="right" vertical="center"/>
    </xf>
    <xf numFmtId="0" fontId="10" fillId="4" borderId="137" xfId="0" applyFont="1" applyFill="1" applyBorder="1" applyAlignment="1">
      <alignment horizontal="left" vertical="center" shrinkToFit="1"/>
    </xf>
    <xf numFmtId="0" fontId="10" fillId="4" borderId="138" xfId="0" applyFont="1" applyFill="1" applyBorder="1" applyAlignment="1">
      <alignment horizontal="left" vertical="center" shrinkToFit="1"/>
    </xf>
    <xf numFmtId="0" fontId="10" fillId="4" borderId="96" xfId="0" applyFont="1" applyFill="1" applyBorder="1" applyAlignment="1">
      <alignment horizontal="center" vertical="center" wrapText="1"/>
    </xf>
    <xf numFmtId="0" fontId="10" fillId="4" borderId="114" xfId="0" applyFont="1" applyFill="1" applyBorder="1" applyAlignment="1">
      <alignment horizontal="center" vertical="center"/>
    </xf>
    <xf numFmtId="0" fontId="10" fillId="4" borderId="70" xfId="0" applyFont="1" applyFill="1" applyBorder="1" applyAlignment="1">
      <alignment horizontal="center" vertical="center"/>
    </xf>
    <xf numFmtId="0" fontId="10" fillId="4" borderId="111" xfId="0" applyFont="1" applyFill="1" applyBorder="1" applyAlignment="1">
      <alignment horizontal="center" vertical="center"/>
    </xf>
    <xf numFmtId="0" fontId="10" fillId="4" borderId="67" xfId="0" applyFont="1" applyFill="1" applyBorder="1" applyAlignment="1">
      <alignment horizontal="center" vertical="center"/>
    </xf>
    <xf numFmtId="0" fontId="10" fillId="4" borderId="145" xfId="0" applyFont="1" applyFill="1" applyBorder="1" applyAlignment="1">
      <alignment horizontal="center" vertical="center"/>
    </xf>
    <xf numFmtId="0" fontId="10" fillId="4" borderId="94" xfId="0" applyFont="1" applyFill="1" applyBorder="1" applyAlignment="1">
      <alignment horizontal="center" vertical="center"/>
    </xf>
    <xf numFmtId="0" fontId="10" fillId="4" borderId="146" xfId="0" applyFont="1" applyFill="1" applyBorder="1" applyAlignment="1">
      <alignment horizontal="center" vertical="center"/>
    </xf>
    <xf numFmtId="0" fontId="10" fillId="4" borderId="91" xfId="0" applyFont="1" applyFill="1" applyBorder="1" applyAlignment="1">
      <alignment horizontal="center" vertical="center"/>
    </xf>
    <xf numFmtId="0" fontId="10" fillId="4" borderId="147" xfId="0" applyFont="1" applyFill="1" applyBorder="1" applyAlignment="1">
      <alignment horizontal="center" vertical="center"/>
    </xf>
    <xf numFmtId="38" fontId="10" fillId="4" borderId="27" xfId="0" applyNumberFormat="1" applyFont="1" applyFill="1" applyBorder="1" applyAlignment="1">
      <alignment horizontal="right" vertical="center" shrinkToFit="1"/>
    </xf>
    <xf numFmtId="0" fontId="10" fillId="4" borderId="18" xfId="0" applyFont="1" applyFill="1" applyBorder="1" applyAlignment="1">
      <alignment horizontal="right" vertical="center" shrinkToFit="1"/>
    </xf>
    <xf numFmtId="0" fontId="14" fillId="4" borderId="0" xfId="0" applyFont="1" applyFill="1" applyBorder="1" applyAlignment="1">
      <alignment horizontal="center" vertical="center"/>
    </xf>
    <xf numFmtId="0" fontId="10" fillId="4" borderId="107" xfId="0" applyFont="1" applyFill="1" applyBorder="1" applyAlignment="1">
      <alignment horizontal="center" vertical="center" wrapText="1"/>
    </xf>
    <xf numFmtId="0" fontId="10" fillId="4" borderId="98" xfId="0" applyFont="1" applyFill="1" applyBorder="1" applyAlignment="1">
      <alignment horizontal="center" vertical="center" wrapText="1"/>
    </xf>
    <xf numFmtId="0" fontId="10" fillId="4" borderId="108"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59" xfId="0" applyFont="1" applyFill="1" applyBorder="1" applyAlignment="1">
      <alignment horizontal="center" vertical="center" shrinkToFit="1"/>
    </xf>
    <xf numFmtId="0" fontId="10" fillId="4" borderId="120" xfId="0" applyFont="1" applyFill="1" applyBorder="1" applyAlignment="1">
      <alignment horizontal="center" vertical="center" shrinkToFit="1"/>
    </xf>
    <xf numFmtId="0" fontId="10" fillId="4" borderId="54"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10" fillId="4" borderId="116"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10" fillId="4" borderId="143" xfId="0" applyFont="1" applyFill="1" applyBorder="1" applyAlignment="1">
      <alignment horizontal="center" vertical="center" wrapText="1"/>
    </xf>
    <xf numFmtId="0" fontId="10" fillId="4" borderId="83" xfId="0" applyFont="1" applyFill="1" applyBorder="1" applyAlignment="1">
      <alignment horizontal="center" vertical="center" wrapText="1"/>
    </xf>
    <xf numFmtId="0" fontId="10" fillId="4" borderId="144" xfId="0" applyFont="1" applyFill="1" applyBorder="1" applyAlignment="1">
      <alignment horizontal="center" vertical="center" wrapText="1"/>
    </xf>
    <xf numFmtId="0" fontId="10" fillId="4" borderId="180" xfId="0" applyFont="1" applyFill="1" applyBorder="1" applyAlignment="1">
      <alignment horizontal="distributed" vertical="center" indent="2"/>
    </xf>
    <xf numFmtId="0" fontId="10" fillId="4" borderId="217" xfId="0" applyFont="1" applyFill="1" applyBorder="1" applyAlignment="1">
      <alignment horizontal="distributed" vertical="center" indent="2"/>
    </xf>
    <xf numFmtId="0" fontId="10" fillId="4" borderId="30" xfId="0" applyFont="1" applyFill="1" applyBorder="1" applyAlignment="1">
      <alignment horizontal="distributed" vertical="center" indent="2"/>
    </xf>
    <xf numFmtId="0" fontId="10" fillId="4" borderId="49"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32" xfId="0" applyFont="1" applyFill="1" applyBorder="1" applyAlignment="1">
      <alignment horizontal="center" vertical="center" textRotation="255"/>
    </xf>
    <xf numFmtId="0" fontId="10" fillId="4" borderId="69" xfId="0" applyFont="1" applyFill="1" applyBorder="1" applyAlignment="1">
      <alignment horizontal="center" vertical="center" textRotation="255"/>
    </xf>
    <xf numFmtId="0" fontId="10" fillId="4" borderId="131" xfId="0" applyFont="1" applyFill="1" applyBorder="1" applyAlignment="1">
      <alignment horizontal="center" vertical="center" wrapText="1"/>
    </xf>
    <xf numFmtId="0" fontId="10" fillId="4" borderId="99"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219" xfId="0" applyFont="1" applyFill="1" applyBorder="1" applyAlignment="1">
      <alignment horizontal="center" vertical="center" textRotation="255"/>
    </xf>
    <xf numFmtId="0" fontId="10" fillId="4" borderId="218" xfId="0" applyFont="1" applyFill="1" applyBorder="1" applyAlignment="1">
      <alignment horizontal="center" vertical="center" textRotation="255"/>
    </xf>
    <xf numFmtId="0" fontId="10" fillId="4" borderId="128" xfId="0" applyFont="1" applyFill="1" applyBorder="1" applyAlignment="1">
      <alignment horizontal="center" vertical="center" textRotation="255"/>
    </xf>
    <xf numFmtId="0" fontId="10" fillId="4" borderId="89" xfId="0" applyFont="1" applyFill="1" applyBorder="1" applyAlignment="1">
      <alignment horizontal="center" vertical="center" textRotation="255"/>
    </xf>
    <xf numFmtId="0" fontId="10" fillId="4" borderId="56" xfId="0" applyFont="1" applyFill="1" applyBorder="1" applyAlignment="1">
      <alignment horizontal="center" vertical="center" textRotation="255"/>
    </xf>
    <xf numFmtId="0" fontId="10" fillId="4" borderId="57" xfId="0" applyFont="1" applyFill="1" applyBorder="1" applyAlignment="1">
      <alignment horizontal="center" vertical="center" textRotation="255"/>
    </xf>
    <xf numFmtId="0" fontId="10" fillId="4" borderId="116" xfId="0" applyFont="1" applyFill="1" applyBorder="1" applyAlignment="1">
      <alignment horizontal="center" vertical="center"/>
    </xf>
    <xf numFmtId="0" fontId="10" fillId="4" borderId="63" xfId="0" applyFont="1" applyFill="1" applyBorder="1" applyAlignment="1">
      <alignment horizontal="center" vertical="center"/>
    </xf>
    <xf numFmtId="0" fontId="10" fillId="4" borderId="75" xfId="0" applyFont="1" applyFill="1" applyBorder="1" applyAlignment="1">
      <alignment horizontal="center" vertical="center"/>
    </xf>
    <xf numFmtId="0" fontId="10" fillId="4" borderId="143" xfId="0" applyFont="1" applyFill="1" applyBorder="1" applyAlignment="1">
      <alignment horizontal="center" vertical="center"/>
    </xf>
    <xf numFmtId="0" fontId="10" fillId="4" borderId="83" xfId="0" applyFont="1" applyFill="1" applyBorder="1" applyAlignment="1">
      <alignment horizontal="center" vertical="center"/>
    </xf>
    <xf numFmtId="0" fontId="10" fillId="4" borderId="215" xfId="0" applyFont="1" applyFill="1" applyBorder="1" applyAlignment="1">
      <alignment horizontal="center" vertical="center"/>
    </xf>
    <xf numFmtId="0" fontId="10" fillId="4" borderId="29" xfId="0" applyFont="1" applyFill="1" applyBorder="1" applyAlignment="1">
      <alignment horizontal="center" vertical="center" textRotation="255"/>
    </xf>
    <xf numFmtId="0" fontId="10" fillId="4" borderId="66" xfId="0" applyFont="1" applyFill="1" applyBorder="1" applyAlignment="1">
      <alignment horizontal="center" vertical="center" textRotation="255"/>
    </xf>
    <xf numFmtId="0" fontId="10" fillId="4" borderId="31" xfId="0" applyFont="1" applyFill="1" applyBorder="1" applyAlignment="1">
      <alignment horizontal="center" vertical="center" textRotation="255"/>
    </xf>
    <xf numFmtId="0" fontId="10" fillId="4" borderId="125" xfId="0" applyFont="1" applyFill="1" applyBorder="1" applyAlignment="1">
      <alignment horizontal="center" vertical="center" textRotation="255"/>
    </xf>
    <xf numFmtId="0" fontId="10" fillId="4" borderId="16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xf>
    <xf numFmtId="49" fontId="3" fillId="2" borderId="98" xfId="0" applyNumberFormat="1" applyFont="1" applyFill="1" applyBorder="1" applyAlignment="1" applyProtection="1">
      <alignment horizontal="center" vertical="center"/>
      <protection locked="0"/>
    </xf>
    <xf numFmtId="49" fontId="3" fillId="4" borderId="0" xfId="0" applyNumberFormat="1" applyFont="1" applyFill="1" applyBorder="1" applyAlignment="1" applyProtection="1">
      <alignment horizontal="center" vertical="center"/>
    </xf>
    <xf numFmtId="0" fontId="10" fillId="4" borderId="62" xfId="0" applyFont="1" applyFill="1" applyBorder="1" applyAlignment="1">
      <alignment horizontal="center" vertical="center" wrapText="1"/>
    </xf>
    <xf numFmtId="0" fontId="10" fillId="4" borderId="68" xfId="0" applyFont="1" applyFill="1" applyBorder="1" applyAlignment="1">
      <alignment horizontal="center" vertical="center"/>
    </xf>
    <xf numFmtId="0" fontId="10" fillId="4" borderId="54" xfId="0" applyFont="1" applyFill="1" applyBorder="1" applyAlignment="1">
      <alignment horizontal="center" vertical="center"/>
    </xf>
    <xf numFmtId="0" fontId="12" fillId="4" borderId="63" xfId="0" applyFont="1" applyFill="1" applyBorder="1" applyAlignment="1">
      <alignment horizontal="left" vertical="center"/>
    </xf>
    <xf numFmtId="0" fontId="12" fillId="4" borderId="114" xfId="0" applyFont="1" applyFill="1" applyBorder="1" applyAlignment="1">
      <alignment horizontal="left" vertical="center"/>
    </xf>
    <xf numFmtId="0" fontId="17" fillId="2" borderId="68" xfId="0" applyFont="1" applyFill="1" applyBorder="1" applyAlignment="1" applyProtection="1">
      <alignment horizontal="center" vertical="center"/>
      <protection locked="0"/>
    </xf>
    <xf numFmtId="0" fontId="17" fillId="2" borderId="54" xfId="0" applyFont="1" applyFill="1" applyBorder="1" applyAlignment="1" applyProtection="1">
      <alignment horizontal="center" vertical="center"/>
      <protection locked="0"/>
    </xf>
    <xf numFmtId="0" fontId="17" fillId="2" borderId="78" xfId="0" applyFont="1" applyFill="1" applyBorder="1" applyAlignment="1" applyProtection="1">
      <alignment horizontal="center" vertical="center"/>
      <protection locked="0"/>
    </xf>
    <xf numFmtId="0" fontId="17" fillId="2" borderId="112"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3" fillId="2" borderId="65"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71" xfId="0" applyFont="1" applyFill="1" applyBorder="1" applyAlignment="1" applyProtection="1">
      <alignment horizontal="left" vertical="center" shrinkToFit="1"/>
      <protection locked="0"/>
    </xf>
    <xf numFmtId="0" fontId="3" fillId="2" borderId="68" xfId="0" applyFont="1" applyFill="1" applyBorder="1" applyAlignment="1" applyProtection="1">
      <alignment horizontal="left" vertical="center" shrinkToFit="1"/>
      <protection locked="0"/>
    </xf>
    <xf numFmtId="0" fontId="3" fillId="2" borderId="54" xfId="0" applyFont="1" applyFill="1" applyBorder="1" applyAlignment="1" applyProtection="1">
      <alignment horizontal="left" vertical="center" shrinkToFit="1"/>
      <protection locked="0"/>
    </xf>
    <xf numFmtId="0" fontId="3" fillId="2" borderId="73" xfId="0" applyFont="1" applyFill="1" applyBorder="1" applyAlignment="1" applyProtection="1">
      <alignment horizontal="left" vertical="center" shrinkToFit="1"/>
      <protection locked="0"/>
    </xf>
    <xf numFmtId="0" fontId="3" fillId="2" borderId="77" xfId="0" applyFont="1" applyFill="1" applyBorder="1" applyAlignment="1" applyProtection="1">
      <alignment horizontal="center" vertical="center" shrinkToFit="1"/>
      <protection locked="0"/>
    </xf>
    <xf numFmtId="0" fontId="3" fillId="2" borderId="113" xfId="0" applyFont="1" applyFill="1" applyBorder="1" applyAlignment="1" applyProtection="1">
      <alignment horizontal="center" vertical="center" shrinkToFit="1"/>
      <protection locked="0"/>
    </xf>
    <xf numFmtId="0" fontId="16" fillId="2" borderId="65"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68" xfId="0" applyFont="1" applyFill="1" applyBorder="1" applyAlignment="1" applyProtection="1">
      <alignment horizontal="center" vertical="center" shrinkToFit="1"/>
      <protection locked="0"/>
    </xf>
    <xf numFmtId="0" fontId="16" fillId="2" borderId="54" xfId="0" applyFont="1" applyFill="1" applyBorder="1" applyAlignment="1" applyProtection="1">
      <alignment horizontal="center" vertical="center" shrinkToFit="1"/>
      <protection locked="0"/>
    </xf>
    <xf numFmtId="0" fontId="10" fillId="4" borderId="112" xfId="0" applyFont="1" applyFill="1" applyBorder="1" applyAlignment="1">
      <alignment horizontal="center" vertical="center"/>
    </xf>
    <xf numFmtId="0" fontId="15" fillId="4" borderId="0" xfId="0" applyFont="1" applyFill="1" applyAlignment="1">
      <alignment horizontal="center" vertical="center" wrapText="1"/>
    </xf>
    <xf numFmtId="0" fontId="15" fillId="4" borderId="0" xfId="0" applyFont="1" applyFill="1" applyAlignment="1">
      <alignment horizontal="center" vertical="center"/>
    </xf>
    <xf numFmtId="0" fontId="10" fillId="4" borderId="0" xfId="0" applyFont="1" applyFill="1" applyAlignment="1">
      <alignment horizontal="center" vertical="center"/>
    </xf>
    <xf numFmtId="0" fontId="10" fillId="4" borderId="125" xfId="0" applyFont="1" applyFill="1" applyBorder="1" applyAlignment="1">
      <alignment horizontal="center" vertical="center"/>
    </xf>
    <xf numFmtId="0" fontId="10" fillId="4" borderId="126" xfId="0" applyFont="1" applyFill="1" applyBorder="1" applyAlignment="1">
      <alignment horizontal="center" vertical="center"/>
    </xf>
    <xf numFmtId="0" fontId="10" fillId="4" borderId="128" xfId="0" applyFont="1" applyFill="1" applyBorder="1" applyAlignment="1">
      <alignment horizontal="center" vertical="center"/>
    </xf>
    <xf numFmtId="0" fontId="10" fillId="4" borderId="82" xfId="0" applyFont="1" applyFill="1" applyBorder="1" applyAlignment="1">
      <alignment horizontal="center" vertical="center"/>
    </xf>
    <xf numFmtId="0" fontId="10" fillId="4" borderId="126" xfId="0" applyFont="1" applyFill="1" applyBorder="1" applyAlignment="1">
      <alignment horizontal="left" vertical="top"/>
    </xf>
    <xf numFmtId="0" fontId="10" fillId="4" borderId="127" xfId="0" applyFont="1" applyFill="1" applyBorder="1" applyAlignment="1">
      <alignment horizontal="left" vertical="top"/>
    </xf>
    <xf numFmtId="0" fontId="10" fillId="4" borderId="82" xfId="0" applyFont="1" applyFill="1" applyBorder="1" applyAlignment="1">
      <alignment horizontal="left" vertical="top"/>
    </xf>
    <xf numFmtId="0" fontId="10" fillId="4" borderId="119" xfId="0" applyFont="1" applyFill="1" applyBorder="1" applyAlignment="1">
      <alignment horizontal="left" vertical="top"/>
    </xf>
    <xf numFmtId="0" fontId="10" fillId="4" borderId="41" xfId="0" applyFont="1" applyFill="1" applyBorder="1" applyAlignment="1">
      <alignment horizontal="center" vertical="center"/>
    </xf>
    <xf numFmtId="0" fontId="10" fillId="4" borderId="79" xfId="0" applyFont="1" applyFill="1" applyBorder="1" applyAlignment="1">
      <alignment horizontal="center" vertical="center" textRotation="255"/>
    </xf>
    <xf numFmtId="0" fontId="10" fillId="4" borderId="80" xfId="0" applyFont="1" applyFill="1" applyBorder="1" applyAlignment="1">
      <alignment horizontal="center" vertical="center" textRotation="255"/>
    </xf>
    <xf numFmtId="49" fontId="3" fillId="2" borderId="63" xfId="0" applyNumberFormat="1" applyFont="1" applyFill="1" applyBorder="1" applyAlignment="1" applyProtection="1">
      <alignment horizontal="center" vertical="center"/>
      <protection locked="0"/>
    </xf>
    <xf numFmtId="49" fontId="3" fillId="4" borderId="63" xfId="0" applyNumberFormat="1" applyFont="1" applyFill="1" applyBorder="1" applyAlignment="1" applyProtection="1">
      <alignment horizontal="center" vertical="center"/>
    </xf>
    <xf numFmtId="0" fontId="16" fillId="2" borderId="111" xfId="0" applyFont="1" applyFill="1" applyBorder="1" applyAlignment="1" applyProtection="1">
      <alignment horizontal="center" vertical="center" shrinkToFit="1"/>
      <protection locked="0"/>
    </xf>
    <xf numFmtId="0" fontId="16" fillId="2" borderId="112" xfId="0" applyFont="1" applyFill="1" applyBorder="1" applyAlignment="1" applyProtection="1">
      <alignment horizontal="center" vertical="center" shrinkToFit="1"/>
      <protection locked="0"/>
    </xf>
    <xf numFmtId="0" fontId="17" fillId="2" borderId="73" xfId="0" applyFont="1" applyFill="1" applyBorder="1" applyAlignment="1" applyProtection="1">
      <alignment horizontal="center" vertical="center"/>
      <protection locked="0"/>
    </xf>
    <xf numFmtId="0" fontId="10" fillId="4" borderId="110" xfId="0" applyFont="1" applyFill="1" applyBorder="1" applyAlignment="1">
      <alignment horizontal="center" vertical="center" textRotation="255"/>
    </xf>
    <xf numFmtId="0" fontId="10" fillId="4" borderId="108" xfId="0" applyFont="1" applyFill="1" applyBorder="1" applyAlignment="1">
      <alignment horizontal="center" vertical="center" textRotation="255"/>
    </xf>
    <xf numFmtId="0" fontId="10" fillId="4" borderId="65" xfId="0" applyFont="1" applyFill="1" applyBorder="1" applyAlignment="1">
      <alignment horizontal="center" vertical="center" textRotation="255"/>
    </xf>
    <xf numFmtId="0" fontId="10" fillId="4" borderId="71" xfId="0" applyFont="1" applyFill="1" applyBorder="1" applyAlignment="1">
      <alignment horizontal="center" vertical="center" textRotation="255"/>
    </xf>
    <xf numFmtId="0" fontId="10" fillId="4" borderId="68" xfId="0" applyFont="1" applyFill="1" applyBorder="1" applyAlignment="1">
      <alignment horizontal="center" vertical="center" textRotation="255"/>
    </xf>
    <xf numFmtId="0" fontId="10" fillId="4" borderId="73" xfId="0" applyFont="1" applyFill="1" applyBorder="1" applyAlignment="1">
      <alignment horizontal="center" vertical="center" textRotation="255"/>
    </xf>
    <xf numFmtId="0" fontId="10" fillId="4" borderId="79" xfId="0" applyFont="1" applyFill="1" applyBorder="1" applyAlignment="1">
      <alignment horizontal="center" vertical="center"/>
    </xf>
    <xf numFmtId="0" fontId="10" fillId="4" borderId="80" xfId="0" applyFont="1" applyFill="1" applyBorder="1" applyAlignment="1">
      <alignment horizontal="center" vertical="center"/>
    </xf>
    <xf numFmtId="0" fontId="10" fillId="0" borderId="79" xfId="0" applyFont="1" applyFill="1" applyBorder="1" applyAlignment="1" applyProtection="1">
      <alignment horizontal="center" vertical="center"/>
    </xf>
    <xf numFmtId="0" fontId="10" fillId="0" borderId="99" xfId="0" applyFont="1" applyFill="1" applyBorder="1" applyAlignment="1" applyProtection="1">
      <alignment horizontal="center" vertical="center"/>
    </xf>
    <xf numFmtId="0" fontId="10" fillId="4" borderId="116" xfId="0" applyFont="1" applyFill="1" applyBorder="1" applyAlignment="1">
      <alignment horizontal="left" vertical="center" wrapText="1"/>
    </xf>
    <xf numFmtId="0" fontId="10" fillId="4" borderId="63" xfId="0" applyFont="1" applyFill="1" applyBorder="1" applyAlignment="1">
      <alignment horizontal="left" vertical="center" wrapText="1"/>
    </xf>
    <xf numFmtId="0" fontId="10" fillId="4" borderId="114"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11" xfId="0" applyFont="1" applyFill="1" applyBorder="1" applyAlignment="1">
      <alignment horizontal="left" vertical="center" wrapText="1"/>
    </xf>
    <xf numFmtId="0" fontId="10" fillId="4" borderId="115"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112" xfId="0" applyFont="1" applyFill="1" applyBorder="1" applyAlignment="1">
      <alignment horizontal="center" vertical="center" wrapText="1"/>
    </xf>
    <xf numFmtId="0" fontId="10" fillId="4" borderId="131" xfId="0" applyFont="1" applyFill="1" applyBorder="1" applyAlignment="1">
      <alignment horizontal="center" vertical="center"/>
    </xf>
    <xf numFmtId="0" fontId="10" fillId="4" borderId="220" xfId="0" applyFont="1" applyFill="1" applyBorder="1" applyAlignment="1">
      <alignment horizontal="center" wrapText="1"/>
    </xf>
    <xf numFmtId="0" fontId="10" fillId="4" borderId="99" xfId="0" applyFont="1" applyFill="1" applyBorder="1" applyAlignment="1">
      <alignment horizontal="center" wrapText="1"/>
    </xf>
    <xf numFmtId="0" fontId="10" fillId="4" borderId="142" xfId="0" applyFont="1" applyFill="1" applyBorder="1" applyAlignment="1">
      <alignment horizontal="center" wrapText="1"/>
    </xf>
    <xf numFmtId="0" fontId="11" fillId="4" borderId="41" xfId="0" applyFont="1" applyFill="1" applyBorder="1" applyAlignment="1">
      <alignment horizontal="center" vertical="distributed" textRotation="255" indent="1"/>
    </xf>
    <xf numFmtId="0" fontId="11" fillId="4" borderId="71" xfId="0" applyFont="1" applyFill="1" applyBorder="1" applyAlignment="1">
      <alignment horizontal="center" vertical="distributed" textRotation="255" indent="1"/>
    </xf>
    <xf numFmtId="0" fontId="10" fillId="4" borderId="0" xfId="0" applyFont="1" applyFill="1" applyBorder="1" applyAlignment="1">
      <alignment horizontal="distributed" vertical="center"/>
    </xf>
    <xf numFmtId="0" fontId="10" fillId="4" borderId="54" xfId="0" applyFont="1" applyFill="1" applyBorder="1" applyAlignment="1">
      <alignment horizontal="distributed" vertical="center"/>
    </xf>
    <xf numFmtId="0" fontId="10" fillId="4" borderId="66" xfId="0" applyFont="1" applyFill="1" applyBorder="1" applyAlignment="1">
      <alignment horizontal="center" vertical="center"/>
    </xf>
    <xf numFmtId="176" fontId="18" fillId="4" borderId="70" xfId="1" applyNumberFormat="1" applyFont="1" applyFill="1" applyBorder="1" applyAlignment="1">
      <alignment horizontal="right" vertical="center"/>
    </xf>
    <xf numFmtId="176" fontId="18" fillId="4" borderId="0" xfId="1" applyNumberFormat="1" applyFont="1" applyFill="1" applyBorder="1" applyAlignment="1">
      <alignment horizontal="right" vertical="center"/>
    </xf>
    <xf numFmtId="0" fontId="10" fillId="4" borderId="63" xfId="0" applyFont="1" applyFill="1" applyBorder="1" applyAlignment="1">
      <alignment horizontal="distributed" vertical="center"/>
    </xf>
    <xf numFmtId="0" fontId="10" fillId="4" borderId="64" xfId="0" applyFont="1" applyFill="1" applyBorder="1" applyAlignment="1">
      <alignment horizontal="center" vertical="center"/>
    </xf>
    <xf numFmtId="0" fontId="10" fillId="4" borderId="69" xfId="0" applyFont="1" applyFill="1" applyBorder="1" applyAlignment="1">
      <alignment horizontal="center" vertical="center"/>
    </xf>
    <xf numFmtId="0" fontId="18" fillId="4" borderId="70" xfId="0" applyFont="1" applyFill="1" applyBorder="1" applyAlignment="1">
      <alignment horizontal="right" vertical="center"/>
    </xf>
    <xf numFmtId="0" fontId="18" fillId="4" borderId="0" xfId="0" applyFont="1" applyFill="1" applyBorder="1" applyAlignment="1">
      <alignment horizontal="right" vertical="center"/>
    </xf>
    <xf numFmtId="38" fontId="18" fillId="4" borderId="70" xfId="1" applyFont="1" applyFill="1" applyBorder="1" applyAlignment="1">
      <alignment horizontal="right" vertical="center"/>
    </xf>
    <xf numFmtId="38" fontId="18" fillId="4" borderId="0" xfId="1" applyFont="1" applyFill="1" applyBorder="1" applyAlignment="1">
      <alignment horizontal="right" vertical="center"/>
    </xf>
    <xf numFmtId="0" fontId="10" fillId="4" borderId="221" xfId="0" applyFont="1" applyFill="1" applyBorder="1" applyAlignment="1">
      <alignment horizontal="center" vertical="center"/>
    </xf>
    <xf numFmtId="0" fontId="10" fillId="4" borderId="205" xfId="0" applyFont="1" applyFill="1" applyBorder="1" applyAlignment="1">
      <alignment horizontal="center" vertical="center"/>
    </xf>
    <xf numFmtId="0" fontId="10" fillId="4" borderId="222" xfId="0" applyFont="1" applyFill="1" applyBorder="1" applyAlignment="1">
      <alignment horizontal="center" vertical="center"/>
    </xf>
    <xf numFmtId="0" fontId="10" fillId="2" borderId="0" xfId="0" applyFont="1" applyFill="1" applyBorder="1" applyAlignment="1" applyProtection="1">
      <alignment horizontal="center" vertical="center"/>
      <protection locked="0"/>
    </xf>
    <xf numFmtId="0" fontId="10" fillId="2" borderId="58"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0" fillId="2" borderId="120" xfId="0" applyFont="1" applyFill="1" applyBorder="1" applyAlignment="1" applyProtection="1">
      <alignment horizontal="center" vertical="center"/>
      <protection locked="0"/>
    </xf>
    <xf numFmtId="0" fontId="10" fillId="2" borderId="112" xfId="0" applyFont="1" applyFill="1" applyBorder="1" applyAlignment="1" applyProtection="1">
      <alignment horizontal="center" vertical="center"/>
      <protection locked="0"/>
    </xf>
    <xf numFmtId="0" fontId="10" fillId="4" borderId="207" xfId="0" applyFont="1" applyFill="1" applyBorder="1" applyAlignment="1">
      <alignment horizontal="center" vertical="center"/>
    </xf>
    <xf numFmtId="176" fontId="18" fillId="2" borderId="96" xfId="1" applyNumberFormat="1" applyFont="1" applyFill="1" applyBorder="1" applyAlignment="1" applyProtection="1">
      <alignment horizontal="right" vertical="center"/>
      <protection locked="0"/>
    </xf>
    <xf numFmtId="176" fontId="18" fillId="2" borderId="63" xfId="1" applyNumberFormat="1" applyFont="1" applyFill="1" applyBorder="1" applyAlignment="1" applyProtection="1">
      <alignment horizontal="right" vertical="center"/>
      <protection locked="0"/>
    </xf>
    <xf numFmtId="176" fontId="18" fillId="2" borderId="70" xfId="1" applyNumberFormat="1" applyFont="1" applyFill="1" applyBorder="1" applyAlignment="1" applyProtection="1">
      <alignment horizontal="right" vertical="center"/>
      <protection locked="0"/>
    </xf>
    <xf numFmtId="176" fontId="18" fillId="2" borderId="0" xfId="1" applyNumberFormat="1" applyFont="1" applyFill="1" applyBorder="1" applyAlignment="1" applyProtection="1">
      <alignment horizontal="right" vertical="center"/>
      <protection locked="0"/>
    </xf>
    <xf numFmtId="176" fontId="18" fillId="2" borderId="72" xfId="1" applyNumberFormat="1" applyFont="1" applyFill="1" applyBorder="1" applyAlignment="1" applyProtection="1">
      <alignment horizontal="right" vertical="center"/>
      <protection locked="0"/>
    </xf>
    <xf numFmtId="176" fontId="18" fillId="2" borderId="54" xfId="1" applyNumberFormat="1" applyFont="1" applyFill="1" applyBorder="1" applyAlignment="1" applyProtection="1">
      <alignment horizontal="right" vertical="center"/>
      <protection locked="0"/>
    </xf>
    <xf numFmtId="0" fontId="11" fillId="4" borderId="103" xfId="0" applyFont="1" applyFill="1" applyBorder="1" applyAlignment="1">
      <alignment horizontal="center" vertical="distributed" textRotation="255" wrapText="1" indent="1"/>
    </xf>
    <xf numFmtId="0" fontId="11" fillId="4" borderId="104" xfId="0" applyFont="1" applyFill="1" applyBorder="1" applyAlignment="1">
      <alignment horizontal="center" vertical="distributed" textRotation="255" wrapText="1" indent="1"/>
    </xf>
    <xf numFmtId="0" fontId="11" fillId="4" borderId="105" xfId="0" applyFont="1" applyFill="1" applyBorder="1" applyAlignment="1">
      <alignment horizontal="center" vertical="distributed" textRotation="255" wrapText="1" indent="1"/>
    </xf>
    <xf numFmtId="0" fontId="11" fillId="4" borderId="101" xfId="0" applyFont="1" applyFill="1" applyBorder="1" applyAlignment="1">
      <alignment horizontal="center" vertical="distributed" textRotation="255" wrapText="1" indent="1"/>
    </xf>
    <xf numFmtId="0" fontId="11" fillId="4" borderId="0" xfId="0" applyFont="1" applyFill="1" applyBorder="1" applyAlignment="1">
      <alignment horizontal="center" vertical="distributed" textRotation="255" wrapText="1" indent="1"/>
    </xf>
    <xf numFmtId="0" fontId="11" fillId="4" borderId="71" xfId="0" applyFont="1" applyFill="1" applyBorder="1" applyAlignment="1">
      <alignment horizontal="center" vertical="distributed" textRotation="255" wrapText="1" indent="1"/>
    </xf>
    <xf numFmtId="0" fontId="11" fillId="4" borderId="206" xfId="0" applyFont="1" applyFill="1" applyBorder="1" applyAlignment="1">
      <alignment horizontal="center" vertical="distributed" textRotation="255" wrapText="1" indent="1"/>
    </xf>
    <xf numFmtId="0" fontId="11" fillId="4" borderId="207" xfId="0" applyFont="1" applyFill="1" applyBorder="1" applyAlignment="1">
      <alignment horizontal="center" vertical="distributed" textRotation="255" wrapText="1" indent="1"/>
    </xf>
    <xf numFmtId="0" fontId="11" fillId="4" borderId="224" xfId="0" applyFont="1" applyFill="1" applyBorder="1" applyAlignment="1">
      <alignment horizontal="center" vertical="distributed" textRotation="255" wrapText="1" indent="1"/>
    </xf>
    <xf numFmtId="0" fontId="3" fillId="2" borderId="106"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0" fontId="3" fillId="2" borderId="82" xfId="0" applyFont="1" applyFill="1" applyBorder="1" applyAlignment="1" applyProtection="1">
      <alignment horizontal="center" vertical="center" wrapText="1"/>
      <protection locked="0"/>
    </xf>
    <xf numFmtId="0" fontId="10" fillId="4" borderId="89" xfId="0" applyFont="1" applyFill="1" applyBorder="1" applyAlignment="1">
      <alignment horizontal="center" vertical="center"/>
    </xf>
    <xf numFmtId="0" fontId="10" fillId="4" borderId="56" xfId="0" applyFont="1" applyFill="1" applyBorder="1" applyAlignment="1">
      <alignment horizontal="center" vertical="center"/>
    </xf>
    <xf numFmtId="0" fontId="10" fillId="4" borderId="246" xfId="0" applyFont="1" applyFill="1" applyBorder="1" applyAlignment="1">
      <alignment horizontal="center" vertical="center"/>
    </xf>
    <xf numFmtId="0" fontId="10" fillId="4" borderId="90" xfId="0" applyFont="1" applyFill="1" applyBorder="1" applyAlignment="1">
      <alignment horizontal="center" vertical="center"/>
    </xf>
    <xf numFmtId="0" fontId="10" fillId="4" borderId="208" xfId="0" applyFont="1" applyFill="1" applyBorder="1" applyAlignment="1">
      <alignment horizontal="center" vertical="center"/>
    </xf>
    <xf numFmtId="0" fontId="18" fillId="2" borderId="56" xfId="0" applyFont="1" applyFill="1" applyBorder="1" applyAlignment="1" applyProtection="1">
      <alignment horizontal="center" vertical="center"/>
      <protection locked="0"/>
    </xf>
    <xf numFmtId="38" fontId="18" fillId="2" borderId="96" xfId="1" applyFont="1" applyFill="1" applyBorder="1" applyAlignment="1" applyProtection="1">
      <alignment horizontal="right" vertical="center"/>
      <protection locked="0"/>
    </xf>
    <xf numFmtId="38" fontId="18" fillId="2" borderId="63" xfId="1" applyFont="1" applyFill="1" applyBorder="1" applyAlignment="1" applyProtection="1">
      <alignment horizontal="right" vertical="center"/>
      <protection locked="0"/>
    </xf>
    <xf numFmtId="38" fontId="18" fillId="2" borderId="70" xfId="1" applyFont="1" applyFill="1" applyBorder="1" applyAlignment="1" applyProtection="1">
      <alignment horizontal="right" vertical="center"/>
      <protection locked="0"/>
    </xf>
    <xf numFmtId="38" fontId="18" fillId="2" borderId="0" xfId="1" applyFont="1" applyFill="1" applyBorder="1" applyAlignment="1" applyProtection="1">
      <alignment horizontal="right" vertical="center"/>
      <protection locked="0"/>
    </xf>
    <xf numFmtId="38" fontId="18" fillId="2" borderId="226" xfId="1" applyFont="1" applyFill="1" applyBorder="1" applyAlignment="1" applyProtection="1">
      <alignment horizontal="right" vertical="center"/>
      <protection locked="0"/>
    </xf>
    <xf numFmtId="38" fontId="18" fillId="2" borderId="207" xfId="1" applyFont="1" applyFill="1" applyBorder="1" applyAlignment="1" applyProtection="1">
      <alignment horizontal="right" vertical="center"/>
      <protection locked="0"/>
    </xf>
    <xf numFmtId="0" fontId="18" fillId="2" borderId="27" xfId="0" applyFont="1" applyFill="1" applyBorder="1" applyAlignment="1" applyProtection="1">
      <alignment horizontal="center" vertical="center"/>
      <protection locked="0"/>
    </xf>
    <xf numFmtId="0" fontId="11" fillId="4" borderId="41" xfId="0" applyFont="1" applyFill="1" applyBorder="1" applyAlignment="1">
      <alignment horizontal="distributed" vertical="center" wrapText="1" indent="2"/>
    </xf>
    <xf numFmtId="0" fontId="11" fillId="4" borderId="0" xfId="0" applyFont="1" applyFill="1" applyBorder="1" applyAlignment="1">
      <alignment horizontal="distributed" vertical="center" indent="2"/>
    </xf>
    <xf numFmtId="0" fontId="11" fillId="4" borderId="71" xfId="0" applyFont="1" applyFill="1" applyBorder="1" applyAlignment="1">
      <alignment horizontal="distributed" vertical="center" indent="2"/>
    </xf>
    <xf numFmtId="0" fontId="11" fillId="4" borderId="41" xfId="0" applyFont="1" applyFill="1" applyBorder="1" applyAlignment="1">
      <alignment horizontal="distributed" vertical="center" indent="2"/>
    </xf>
    <xf numFmtId="0" fontId="11" fillId="4" borderId="115" xfId="0" applyFont="1" applyFill="1" applyBorder="1" applyAlignment="1">
      <alignment horizontal="distributed" vertical="center" indent="2"/>
    </xf>
    <xf numFmtId="0" fontId="11" fillId="4" borderId="54" xfId="0" applyFont="1" applyFill="1" applyBorder="1" applyAlignment="1">
      <alignment horizontal="distributed" vertical="center" indent="2"/>
    </xf>
    <xf numFmtId="0" fontId="11" fillId="4" borderId="73" xfId="0" applyFont="1" applyFill="1" applyBorder="1" applyAlignment="1">
      <alignment horizontal="distributed" vertical="center" indent="2"/>
    </xf>
    <xf numFmtId="38" fontId="18" fillId="4" borderId="70" xfId="0" applyNumberFormat="1" applyFont="1" applyFill="1" applyBorder="1" applyAlignment="1">
      <alignment horizontal="right" vertical="center"/>
    </xf>
    <xf numFmtId="0" fontId="18" fillId="4" borderId="72" xfId="0" applyFont="1" applyFill="1" applyBorder="1" applyAlignment="1">
      <alignment horizontal="right" vertical="center"/>
    </xf>
    <xf numFmtId="0" fontId="18" fillId="4" borderId="54" xfId="0" applyFont="1" applyFill="1" applyBorder="1" applyAlignment="1">
      <alignment horizontal="right" vertical="center"/>
    </xf>
    <xf numFmtId="0" fontId="10" fillId="4" borderId="73" xfId="0" applyFont="1" applyFill="1" applyBorder="1" applyAlignment="1">
      <alignment horizontal="center" vertical="center"/>
    </xf>
    <xf numFmtId="0" fontId="3" fillId="2" borderId="101"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11" xfId="0" applyFont="1" applyFill="1" applyBorder="1" applyAlignment="1" applyProtection="1">
      <alignment horizontal="left" vertical="top" wrapText="1"/>
      <protection locked="0"/>
    </xf>
    <xf numFmtId="0" fontId="3" fillId="2" borderId="102" xfId="0" applyFont="1" applyFill="1" applyBorder="1" applyAlignment="1" applyProtection="1">
      <alignment horizontal="left" vertical="top" wrapText="1"/>
      <protection locked="0"/>
    </xf>
    <xf numFmtId="0" fontId="3" fillId="2" borderId="54" xfId="0" applyFont="1" applyFill="1" applyBorder="1" applyAlignment="1" applyProtection="1">
      <alignment horizontal="left" vertical="top" wrapText="1"/>
      <protection locked="0"/>
    </xf>
    <xf numFmtId="0" fontId="3" fillId="2" borderId="112" xfId="0" applyFont="1" applyFill="1" applyBorder="1" applyAlignment="1" applyProtection="1">
      <alignment horizontal="left" vertical="top" wrapText="1"/>
      <protection locked="0"/>
    </xf>
    <xf numFmtId="0" fontId="10" fillId="4" borderId="41" xfId="0" applyFont="1" applyFill="1" applyBorder="1" applyAlignment="1">
      <alignment horizontal="distributed" vertical="center" indent="2"/>
    </xf>
    <xf numFmtId="0" fontId="10" fillId="4" borderId="0" xfId="0" applyFont="1" applyFill="1" applyBorder="1" applyAlignment="1">
      <alignment horizontal="distributed" vertical="center" indent="2"/>
    </xf>
    <xf numFmtId="0" fontId="10" fillId="4" borderId="71" xfId="0" applyFont="1" applyFill="1" applyBorder="1" applyAlignment="1">
      <alignment horizontal="distributed" vertical="center" indent="2"/>
    </xf>
    <xf numFmtId="0" fontId="10" fillId="4" borderId="115" xfId="0" applyFont="1" applyFill="1" applyBorder="1" applyAlignment="1">
      <alignment horizontal="distributed" vertical="center" indent="2"/>
    </xf>
    <xf numFmtId="0" fontId="10" fillId="4" borderId="54" xfId="0" applyFont="1" applyFill="1" applyBorder="1" applyAlignment="1">
      <alignment horizontal="distributed" vertical="center" indent="2"/>
    </xf>
    <xf numFmtId="0" fontId="10" fillId="4" borderId="73" xfId="0" applyFont="1" applyFill="1" applyBorder="1" applyAlignment="1">
      <alignment horizontal="distributed" vertical="center" indent="2"/>
    </xf>
    <xf numFmtId="0" fontId="10" fillId="4" borderId="96" xfId="0" applyFont="1" applyFill="1" applyBorder="1" applyAlignment="1">
      <alignment horizontal="right" vertical="center"/>
    </xf>
    <xf numFmtId="0" fontId="10" fillId="4" borderId="70" xfId="0" applyFont="1" applyFill="1" applyBorder="1" applyAlignment="1">
      <alignment horizontal="right" vertical="center"/>
    </xf>
    <xf numFmtId="0" fontId="10" fillId="4" borderId="72" xfId="0" applyFont="1" applyFill="1" applyBorder="1" applyAlignment="1">
      <alignment horizontal="right" vertical="center"/>
    </xf>
    <xf numFmtId="38" fontId="18" fillId="4" borderId="63" xfId="0" applyNumberFormat="1" applyFont="1" applyFill="1" applyBorder="1" applyAlignment="1">
      <alignment horizontal="right" vertical="center"/>
    </xf>
    <xf numFmtId="0" fontId="18" fillId="4" borderId="63" xfId="0" applyFont="1" applyFill="1" applyBorder="1" applyAlignment="1">
      <alignment horizontal="right" vertical="center"/>
    </xf>
    <xf numFmtId="0" fontId="12" fillId="4" borderId="62" xfId="0" applyFont="1" applyFill="1" applyBorder="1" applyAlignment="1">
      <alignment horizontal="left" vertical="top"/>
    </xf>
    <xf numFmtId="0" fontId="12" fillId="4" borderId="63" xfId="0" applyFont="1" applyFill="1" applyBorder="1" applyAlignment="1">
      <alignment horizontal="left" vertical="top"/>
    </xf>
    <xf numFmtId="0" fontId="12" fillId="4" borderId="68" xfId="0" applyFont="1" applyFill="1" applyBorder="1" applyAlignment="1">
      <alignment horizontal="left" vertical="top"/>
    </xf>
    <xf numFmtId="0" fontId="12" fillId="4" borderId="54" xfId="0" applyFont="1" applyFill="1" applyBorder="1" applyAlignment="1">
      <alignment horizontal="left" vertical="top"/>
    </xf>
    <xf numFmtId="0" fontId="11" fillId="4" borderId="63" xfId="0" applyFont="1" applyFill="1" applyBorder="1" applyAlignment="1">
      <alignment horizontal="left" vertical="center" wrapText="1"/>
    </xf>
    <xf numFmtId="0" fontId="11" fillId="4" borderId="114" xfId="0" applyFont="1" applyFill="1" applyBorder="1" applyAlignment="1">
      <alignment horizontal="left" vertical="center" wrapText="1"/>
    </xf>
    <xf numFmtId="0" fontId="11" fillId="4" borderId="54" xfId="0" applyFont="1" applyFill="1" applyBorder="1" applyAlignment="1">
      <alignment horizontal="left" vertical="center" wrapText="1"/>
    </xf>
    <xf numFmtId="0" fontId="11" fillId="4" borderId="112" xfId="0" applyFont="1" applyFill="1" applyBorder="1" applyAlignment="1">
      <alignment horizontal="left" vertical="center" wrapText="1"/>
    </xf>
    <xf numFmtId="0" fontId="10" fillId="4" borderId="54" xfId="0" applyFont="1" applyFill="1" applyBorder="1" applyAlignment="1">
      <alignment horizontal="left" vertical="center"/>
    </xf>
    <xf numFmtId="0" fontId="10" fillId="4" borderId="73" xfId="0" applyFont="1" applyFill="1" applyBorder="1" applyAlignment="1">
      <alignment horizontal="left" vertical="center"/>
    </xf>
    <xf numFmtId="0" fontId="10" fillId="4" borderId="63" xfId="0" applyFont="1" applyFill="1" applyBorder="1" applyAlignment="1">
      <alignment horizontal="left" vertical="center"/>
    </xf>
    <xf numFmtId="0" fontId="10" fillId="4" borderId="75" xfId="0" applyFont="1" applyFill="1" applyBorder="1" applyAlignment="1">
      <alignment horizontal="left" vertical="center"/>
    </xf>
    <xf numFmtId="0" fontId="11" fillId="4" borderId="116" xfId="0" applyFont="1" applyFill="1" applyBorder="1" applyAlignment="1">
      <alignment horizontal="center" vertical="distributed" textRotation="255" wrapText="1" indent="1"/>
    </xf>
    <xf numFmtId="0" fontId="11" fillId="4" borderId="75" xfId="0" applyFont="1" applyFill="1" applyBorder="1" applyAlignment="1">
      <alignment horizontal="center" vertical="distributed" textRotation="255" indent="1"/>
    </xf>
    <xf numFmtId="0" fontId="11" fillId="4" borderId="223" xfId="0" applyFont="1" applyFill="1" applyBorder="1" applyAlignment="1">
      <alignment horizontal="center" vertical="distributed" textRotation="255" indent="1"/>
    </xf>
    <xf numFmtId="0" fontId="11" fillId="4" borderId="224" xfId="0" applyFont="1" applyFill="1" applyBorder="1" applyAlignment="1">
      <alignment horizontal="center" vertical="distributed" textRotation="255" indent="1"/>
    </xf>
    <xf numFmtId="0" fontId="10" fillId="4" borderId="106" xfId="0" applyFont="1" applyFill="1" applyBorder="1" applyAlignment="1">
      <alignment horizontal="left" vertical="center" wrapText="1"/>
    </xf>
    <xf numFmtId="0" fontId="10" fillId="4" borderId="74" xfId="0" applyFont="1" applyFill="1" applyBorder="1" applyAlignment="1">
      <alignment horizontal="left" vertical="center" wrapText="1"/>
    </xf>
    <xf numFmtId="0" fontId="10" fillId="4" borderId="82" xfId="0" applyFont="1" applyFill="1" applyBorder="1" applyAlignment="1">
      <alignment horizontal="left" vertical="center" wrapText="1"/>
    </xf>
    <xf numFmtId="0" fontId="10" fillId="4" borderId="117" xfId="0" applyFont="1" applyFill="1" applyBorder="1" applyAlignment="1">
      <alignment horizontal="left" vertical="center" wrapText="1"/>
    </xf>
    <xf numFmtId="0" fontId="10" fillId="4" borderId="118" xfId="0" applyFont="1" applyFill="1" applyBorder="1" applyAlignment="1">
      <alignment horizontal="left" vertical="center" wrapText="1"/>
    </xf>
    <xf numFmtId="0" fontId="10" fillId="4" borderId="119" xfId="0" applyFont="1" applyFill="1" applyBorder="1" applyAlignment="1">
      <alignment horizontal="left" vertical="center" wrapText="1"/>
    </xf>
    <xf numFmtId="0" fontId="10" fillId="4" borderId="89" xfId="0" applyFont="1" applyFill="1" applyBorder="1" applyAlignment="1">
      <alignment horizontal="center" vertical="center" wrapText="1"/>
    </xf>
    <xf numFmtId="0" fontId="10" fillId="4" borderId="88"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3" fillId="2" borderId="88" xfId="0" applyFont="1" applyFill="1" applyBorder="1" applyAlignment="1" applyProtection="1">
      <alignment horizontal="center" vertical="center" wrapText="1"/>
      <protection locked="0"/>
    </xf>
    <xf numFmtId="0" fontId="3" fillId="2" borderId="100"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95" xfId="0" applyFont="1" applyFill="1" applyBorder="1" applyAlignment="1" applyProtection="1">
      <alignment horizontal="center" vertical="center" wrapText="1"/>
      <protection locked="0"/>
    </xf>
    <xf numFmtId="0" fontId="10" fillId="4" borderId="51"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10" fillId="4" borderId="53" xfId="0" applyFont="1" applyFill="1" applyBorder="1" applyAlignment="1">
      <alignment horizontal="center" vertical="center"/>
    </xf>
    <xf numFmtId="0" fontId="10" fillId="4" borderId="9" xfId="0" applyFont="1" applyFill="1" applyBorder="1" applyAlignment="1">
      <alignment horizontal="center" vertical="center" shrinkToFit="1"/>
    </xf>
    <xf numFmtId="0" fontId="10" fillId="2" borderId="9"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8" fillId="2" borderId="121" xfId="0" applyFont="1" applyFill="1" applyBorder="1" applyAlignment="1" applyProtection="1">
      <alignment horizontal="center" vertical="center"/>
      <protection locked="0"/>
    </xf>
    <xf numFmtId="0" fontId="10" fillId="4" borderId="228" xfId="0" applyFont="1" applyFill="1" applyBorder="1" applyAlignment="1">
      <alignment horizontal="left" vertical="center"/>
    </xf>
    <xf numFmtId="0" fontId="10" fillId="4" borderId="229" xfId="0" applyFont="1" applyFill="1" applyBorder="1" applyAlignment="1">
      <alignment horizontal="left" vertical="center"/>
    </xf>
    <xf numFmtId="0" fontId="10" fillId="4" borderId="230" xfId="0" applyFont="1" applyFill="1" applyBorder="1" applyAlignment="1">
      <alignment horizontal="left" vertical="center"/>
    </xf>
    <xf numFmtId="0" fontId="10" fillId="4" borderId="50" xfId="0" applyFont="1" applyFill="1" applyBorder="1" applyAlignment="1">
      <alignment horizontal="center" vertical="center"/>
    </xf>
    <xf numFmtId="0" fontId="10" fillId="4" borderId="79" xfId="0" applyFont="1" applyFill="1" applyBorder="1" applyAlignment="1">
      <alignment horizontal="left" vertical="center"/>
    </xf>
    <xf numFmtId="0" fontId="10" fillId="4" borderId="99" xfId="0" applyFont="1" applyFill="1" applyBorder="1" applyAlignment="1">
      <alignment horizontal="left" vertical="center"/>
    </xf>
    <xf numFmtId="0" fontId="10" fillId="4" borderId="80" xfId="0" applyFont="1" applyFill="1" applyBorder="1" applyAlignment="1">
      <alignment horizontal="left" vertical="center"/>
    </xf>
    <xf numFmtId="0" fontId="10" fillId="4" borderId="122" xfId="0" applyFont="1" applyFill="1" applyBorder="1" applyAlignment="1">
      <alignment horizontal="center" vertical="center" wrapText="1"/>
    </xf>
    <xf numFmtId="0" fontId="10" fillId="4" borderId="122" xfId="0" applyFont="1" applyFill="1" applyBorder="1" applyAlignment="1">
      <alignment horizontal="center" vertical="center"/>
    </xf>
    <xf numFmtId="0" fontId="12" fillId="4" borderId="50" xfId="0" applyFont="1" applyFill="1" applyBorder="1" applyAlignment="1">
      <alignment horizontal="left" vertical="top"/>
    </xf>
    <xf numFmtId="0" fontId="10" fillId="4" borderId="50" xfId="0" applyFont="1" applyFill="1" applyBorder="1" applyAlignment="1">
      <alignment horizontal="center" vertical="center" wrapText="1"/>
    </xf>
    <xf numFmtId="0" fontId="47" fillId="4" borderId="62" xfId="0" applyFont="1" applyFill="1" applyBorder="1" applyAlignment="1">
      <alignment horizontal="center" vertical="center"/>
    </xf>
    <xf numFmtId="0" fontId="47" fillId="4" borderId="63" xfId="0" applyFont="1" applyFill="1" applyBorder="1" applyAlignment="1">
      <alignment horizontal="center" vertical="center"/>
    </xf>
    <xf numFmtId="0" fontId="47" fillId="4" borderId="75" xfId="0" applyFont="1" applyFill="1" applyBorder="1" applyAlignment="1">
      <alignment horizontal="center" vertical="center"/>
    </xf>
    <xf numFmtId="0" fontId="47" fillId="4" borderId="65" xfId="0" applyFont="1" applyFill="1" applyBorder="1" applyAlignment="1">
      <alignment horizontal="center" vertical="center"/>
    </xf>
    <xf numFmtId="0" fontId="47" fillId="4" borderId="0" xfId="0" applyFont="1" applyFill="1" applyBorder="1" applyAlignment="1">
      <alignment horizontal="center" vertical="center"/>
    </xf>
    <xf numFmtId="0" fontId="47" fillId="4" borderId="71" xfId="0" applyFont="1" applyFill="1" applyBorder="1" applyAlignment="1">
      <alignment horizontal="center" vertical="center"/>
    </xf>
    <xf numFmtId="0" fontId="47" fillId="4" borderId="68" xfId="0" applyFont="1" applyFill="1" applyBorder="1" applyAlignment="1">
      <alignment horizontal="center" vertical="center"/>
    </xf>
    <xf numFmtId="0" fontId="47" fillId="4" borderId="54" xfId="0" applyFont="1" applyFill="1" applyBorder="1" applyAlignment="1">
      <alignment horizontal="center" vertical="center"/>
    </xf>
    <xf numFmtId="0" fontId="47" fillId="4" borderId="73" xfId="0" applyFont="1" applyFill="1" applyBorder="1" applyAlignment="1">
      <alignment horizontal="center" vertical="center"/>
    </xf>
    <xf numFmtId="0" fontId="10" fillId="2" borderId="62" xfId="0" applyFont="1" applyFill="1" applyBorder="1" applyAlignment="1" applyProtection="1">
      <alignment horizontal="left" vertical="top" wrapText="1"/>
      <protection locked="0"/>
    </xf>
    <xf numFmtId="0" fontId="10" fillId="2" borderId="63" xfId="0" applyFont="1" applyFill="1" applyBorder="1" applyAlignment="1" applyProtection="1">
      <alignment horizontal="left" vertical="top" wrapText="1"/>
      <protection locked="0"/>
    </xf>
    <xf numFmtId="0" fontId="10" fillId="2" borderId="75" xfId="0" applyFont="1" applyFill="1" applyBorder="1" applyAlignment="1" applyProtection="1">
      <alignment horizontal="left" vertical="top" wrapText="1"/>
      <protection locked="0"/>
    </xf>
    <xf numFmtId="0" fontId="10" fillId="2" borderId="65"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71" xfId="0" applyFont="1" applyFill="1" applyBorder="1" applyAlignment="1" applyProtection="1">
      <alignment horizontal="left" vertical="top" wrapText="1"/>
      <protection locked="0"/>
    </xf>
    <xf numFmtId="0" fontId="10" fillId="2" borderId="68" xfId="0" applyFont="1" applyFill="1" applyBorder="1" applyAlignment="1" applyProtection="1">
      <alignment horizontal="left" vertical="top" wrapText="1"/>
      <protection locked="0"/>
    </xf>
    <xf numFmtId="0" fontId="10" fillId="2" borderId="54" xfId="0" applyFont="1" applyFill="1" applyBorder="1" applyAlignment="1" applyProtection="1">
      <alignment horizontal="left" vertical="top" wrapText="1"/>
      <protection locked="0"/>
    </xf>
    <xf numFmtId="0" fontId="10" fillId="2" borderId="73" xfId="0" applyFont="1" applyFill="1" applyBorder="1" applyAlignment="1" applyProtection="1">
      <alignment horizontal="left" vertical="top" wrapText="1"/>
      <protection locked="0"/>
    </xf>
    <xf numFmtId="0" fontId="34" fillId="4" borderId="0" xfId="0" applyFont="1" applyFill="1" applyAlignment="1">
      <alignment horizontal="left" vertical="top" wrapText="1"/>
    </xf>
    <xf numFmtId="0" fontId="36" fillId="4" borderId="0" xfId="0" applyFont="1" applyFill="1" applyAlignment="1">
      <alignment horizontal="left" vertical="top" wrapText="1"/>
    </xf>
    <xf numFmtId="0" fontId="46" fillId="0" borderId="41" xfId="0" applyFont="1" applyFill="1" applyBorder="1" applyAlignment="1">
      <alignment horizontal="center" vertical="center" wrapText="1"/>
    </xf>
    <xf numFmtId="0" fontId="46" fillId="0" borderId="0" xfId="0" applyFont="1" applyFill="1" applyAlignment="1">
      <alignment horizontal="center" vertical="center" wrapText="1"/>
    </xf>
    <xf numFmtId="0" fontId="14" fillId="2" borderId="99" xfId="0" applyFont="1" applyFill="1" applyBorder="1" applyAlignment="1" applyProtection="1">
      <alignment horizontal="center" vertical="center"/>
      <protection locked="0"/>
    </xf>
    <xf numFmtId="49" fontId="14" fillId="2" borderId="99" xfId="0" applyNumberFormat="1" applyFont="1" applyFill="1" applyBorder="1" applyAlignment="1" applyProtection="1">
      <alignment horizontal="center" vertical="center"/>
      <protection locked="0"/>
    </xf>
    <xf numFmtId="49" fontId="14" fillId="2" borderId="142" xfId="0" applyNumberFormat="1" applyFont="1" applyFill="1" applyBorder="1" applyAlignment="1" applyProtection="1">
      <alignment horizontal="center" vertical="center"/>
      <protection locked="0"/>
    </xf>
    <xf numFmtId="49" fontId="3" fillId="2" borderId="65"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3" fillId="2" borderId="111" xfId="0" applyNumberFormat="1" applyFont="1" applyFill="1" applyBorder="1" applyAlignment="1" applyProtection="1">
      <alignment horizontal="center" vertical="center"/>
      <protection locked="0"/>
    </xf>
    <xf numFmtId="49" fontId="3" fillId="2" borderId="68" xfId="0" applyNumberFormat="1" applyFont="1" applyFill="1" applyBorder="1" applyAlignment="1" applyProtection="1">
      <alignment horizontal="center" vertical="center"/>
      <protection locked="0"/>
    </xf>
    <xf numFmtId="49" fontId="3" fillId="2" borderId="54" xfId="0" applyNumberFormat="1" applyFont="1" applyFill="1" applyBorder="1" applyAlignment="1" applyProtection="1">
      <alignment horizontal="center" vertical="center"/>
      <protection locked="0"/>
    </xf>
    <xf numFmtId="49" fontId="3" fillId="2" borderId="112" xfId="0" applyNumberFormat="1" applyFont="1" applyFill="1" applyBorder="1" applyAlignment="1" applyProtection="1">
      <alignment horizontal="center" vertical="center"/>
      <protection locked="0"/>
    </xf>
    <xf numFmtId="0" fontId="10" fillId="4" borderId="0" xfId="0" applyFont="1" applyFill="1" applyBorder="1" applyAlignment="1">
      <alignment horizontal="left" vertical="center"/>
    </xf>
    <xf numFmtId="0" fontId="10" fillId="4" borderId="0" xfId="0" applyFont="1" applyFill="1" applyAlignment="1">
      <alignment horizontal="left" vertical="center" wrapText="1"/>
    </xf>
    <xf numFmtId="0" fontId="10" fillId="4" borderId="75" xfId="0" applyFont="1" applyFill="1" applyBorder="1" applyAlignment="1">
      <alignment horizontal="center" vertical="center" wrapText="1"/>
    </xf>
    <xf numFmtId="0" fontId="10" fillId="4" borderId="68" xfId="0" applyFont="1" applyFill="1" applyBorder="1" applyAlignment="1">
      <alignment horizontal="center" vertical="center" wrapText="1"/>
    </xf>
    <xf numFmtId="0" fontId="10" fillId="4" borderId="73" xfId="0" applyFont="1" applyFill="1" applyBorder="1" applyAlignment="1">
      <alignment horizontal="center" vertical="center" wrapText="1"/>
    </xf>
    <xf numFmtId="0" fontId="10" fillId="4" borderId="62" xfId="0" applyFont="1" applyFill="1" applyBorder="1" applyAlignment="1">
      <alignment horizontal="left" vertical="top"/>
    </xf>
    <xf numFmtId="0" fontId="10" fillId="4" borderId="63" xfId="0" applyFont="1" applyFill="1" applyBorder="1" applyAlignment="1">
      <alignment horizontal="left" vertical="top"/>
    </xf>
    <xf numFmtId="0" fontId="10" fillId="4" borderId="114" xfId="0" applyFont="1" applyFill="1" applyBorder="1" applyAlignment="1">
      <alignment horizontal="left" vertical="top"/>
    </xf>
    <xf numFmtId="0" fontId="10" fillId="4" borderId="68" xfId="0" applyFont="1" applyFill="1" applyBorder="1" applyAlignment="1">
      <alignment horizontal="left" vertical="top"/>
    </xf>
    <xf numFmtId="0" fontId="10" fillId="4" borderId="54" xfId="0" applyFont="1" applyFill="1" applyBorder="1" applyAlignment="1">
      <alignment horizontal="left" vertical="top"/>
    </xf>
    <xf numFmtId="0" fontId="10" fillId="4" borderId="112" xfId="0" applyFont="1" applyFill="1" applyBorder="1" applyAlignment="1">
      <alignment horizontal="left" vertical="top"/>
    </xf>
    <xf numFmtId="0" fontId="10" fillId="4" borderId="123" xfId="0" applyFont="1" applyFill="1" applyBorder="1" applyAlignment="1">
      <alignment horizontal="center" vertical="center"/>
    </xf>
    <xf numFmtId="0" fontId="10" fillId="4" borderId="124"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231" xfId="0" applyFont="1" applyFill="1" applyBorder="1" applyAlignment="1">
      <alignment horizontal="center" vertical="center"/>
    </xf>
    <xf numFmtId="0" fontId="10" fillId="4" borderId="149" xfId="0" applyFont="1" applyFill="1" applyBorder="1" applyAlignment="1">
      <alignment horizontal="center" vertical="center"/>
    </xf>
    <xf numFmtId="0" fontId="34" fillId="4" borderId="0" xfId="0" applyFont="1" applyFill="1" applyAlignment="1">
      <alignment horizontal="left" wrapText="1"/>
    </xf>
    <xf numFmtId="0" fontId="34" fillId="4" borderId="0" xfId="0" applyFont="1" applyFill="1" applyAlignment="1">
      <alignment horizontal="left"/>
    </xf>
    <xf numFmtId="0" fontId="34" fillId="4" borderId="54" xfId="0" applyFont="1" applyFill="1" applyBorder="1" applyAlignment="1">
      <alignment horizontal="left"/>
    </xf>
    <xf numFmtId="0" fontId="10" fillId="4" borderId="242"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10" fillId="4" borderId="104" xfId="0" applyFont="1" applyFill="1" applyBorder="1" applyAlignment="1">
      <alignment horizontal="center" vertical="center" wrapText="1"/>
    </xf>
    <xf numFmtId="0" fontId="10" fillId="4" borderId="61" xfId="0" applyFont="1" applyFill="1" applyBorder="1" applyAlignment="1">
      <alignment horizontal="center" vertical="center" wrapText="1"/>
    </xf>
    <xf numFmtId="38" fontId="10" fillId="2" borderId="55" xfId="0" applyNumberFormat="1" applyFont="1" applyFill="1" applyBorder="1" applyAlignment="1" applyProtection="1">
      <alignment horizontal="right" vertical="center" shrinkToFit="1"/>
      <protection locked="0"/>
    </xf>
    <xf numFmtId="38" fontId="10" fillId="2" borderId="57" xfId="0" applyNumberFormat="1" applyFont="1" applyFill="1" applyBorder="1" applyAlignment="1" applyProtection="1">
      <alignment horizontal="right" vertical="center" shrinkToFit="1"/>
      <protection locked="0"/>
    </xf>
    <xf numFmtId="38" fontId="10" fillId="2" borderId="15" xfId="0" applyNumberFormat="1" applyFont="1" applyFill="1" applyBorder="1" applyAlignment="1" applyProtection="1">
      <alignment horizontal="right" vertical="center" shrinkToFit="1"/>
      <protection locked="0"/>
    </xf>
    <xf numFmtId="38" fontId="10" fillId="2" borderId="6" xfId="0" applyNumberFormat="1" applyFont="1" applyFill="1" applyBorder="1" applyAlignment="1" applyProtection="1">
      <alignment horizontal="right" vertical="center" shrinkToFit="1"/>
      <protection locked="0"/>
    </xf>
    <xf numFmtId="38" fontId="10" fillId="2" borderId="58" xfId="0" applyNumberFormat="1" applyFont="1" applyFill="1" applyBorder="1" applyAlignment="1" applyProtection="1">
      <alignment horizontal="right" vertical="center" shrinkToFit="1"/>
      <protection locked="0"/>
    </xf>
    <xf numFmtId="38" fontId="10" fillId="2" borderId="60" xfId="0" applyNumberFormat="1" applyFont="1" applyFill="1" applyBorder="1" applyAlignment="1" applyProtection="1">
      <alignment horizontal="right" vertical="center" shrinkToFit="1"/>
      <protection locked="0"/>
    </xf>
    <xf numFmtId="38" fontId="10" fillId="2" borderId="28" xfId="0" applyNumberFormat="1" applyFont="1" applyFill="1" applyBorder="1" applyAlignment="1" applyProtection="1">
      <alignment horizontal="right" vertical="center" shrinkToFit="1"/>
      <protection locked="0"/>
    </xf>
    <xf numFmtId="38" fontId="10" fillId="2" borderId="72" xfId="0" applyNumberFormat="1" applyFont="1" applyFill="1" applyBorder="1" applyAlignment="1" applyProtection="1">
      <alignment horizontal="right" vertical="center" shrinkToFit="1"/>
      <protection locked="0"/>
    </xf>
    <xf numFmtId="38" fontId="10" fillId="4" borderId="89" xfId="0" applyNumberFormat="1" applyFont="1" applyFill="1" applyBorder="1" applyAlignment="1">
      <alignment horizontal="right" vertical="center" shrinkToFit="1"/>
    </xf>
    <xf numFmtId="38" fontId="10" fillId="4" borderId="90" xfId="0" applyNumberFormat="1" applyFont="1" applyFill="1" applyBorder="1" applyAlignment="1">
      <alignment horizontal="right" vertical="center" shrinkToFit="1"/>
    </xf>
    <xf numFmtId="38" fontId="10" fillId="4" borderId="88" xfId="0" applyNumberFormat="1" applyFont="1" applyFill="1" applyBorder="1" applyAlignment="1">
      <alignment horizontal="right" vertical="center" shrinkToFit="1"/>
    </xf>
    <xf numFmtId="38" fontId="10" fillId="4" borderId="28" xfId="0" applyNumberFormat="1" applyFont="1" applyFill="1" applyBorder="1" applyAlignment="1">
      <alignment horizontal="right" vertical="center" shrinkToFit="1"/>
    </xf>
    <xf numFmtId="38" fontId="10" fillId="4" borderId="96" xfId="0" applyNumberFormat="1" applyFont="1" applyFill="1" applyBorder="1" applyAlignment="1">
      <alignment horizontal="right" vertical="center" shrinkToFit="1"/>
    </xf>
    <xf numFmtId="38" fontId="10" fillId="4" borderId="72" xfId="0" applyNumberFormat="1" applyFont="1" applyFill="1" applyBorder="1" applyAlignment="1">
      <alignment horizontal="right" vertical="center" shrinkToFit="1"/>
    </xf>
    <xf numFmtId="38" fontId="10" fillId="2" borderId="56" xfId="0" applyNumberFormat="1" applyFont="1" applyFill="1" applyBorder="1" applyAlignment="1" applyProtection="1">
      <alignment horizontal="right" vertical="center" shrinkToFit="1"/>
      <protection locked="0"/>
    </xf>
    <xf numFmtId="38" fontId="10" fillId="2" borderId="27" xfId="0" applyNumberFormat="1" applyFont="1" applyFill="1" applyBorder="1" applyAlignment="1" applyProtection="1">
      <alignment horizontal="right" vertical="center" shrinkToFit="1"/>
      <protection locked="0"/>
    </xf>
    <xf numFmtId="38" fontId="10" fillId="2" borderId="70" xfId="0" applyNumberFormat="1" applyFont="1" applyFill="1" applyBorder="1" applyAlignment="1" applyProtection="1">
      <alignment horizontal="right" vertical="center" shrinkToFit="1"/>
      <protection locked="0"/>
    </xf>
    <xf numFmtId="0" fontId="10" fillId="4" borderId="69" xfId="0" applyFont="1" applyFill="1" applyBorder="1" applyAlignment="1">
      <alignment horizontal="center" vertical="center" wrapText="1"/>
    </xf>
    <xf numFmtId="0" fontId="10" fillId="4" borderId="100" xfId="0" applyFont="1" applyFill="1" applyBorder="1" applyAlignment="1">
      <alignment horizontal="center" vertical="center"/>
    </xf>
    <xf numFmtId="0" fontId="10" fillId="4" borderId="95" xfId="0" applyFont="1" applyFill="1" applyBorder="1" applyAlignment="1">
      <alignment horizontal="center" vertical="center"/>
    </xf>
    <xf numFmtId="0" fontId="10" fillId="4" borderId="158" xfId="0" applyFont="1" applyFill="1" applyBorder="1" applyAlignment="1">
      <alignment horizontal="center" vertical="center" textRotation="255"/>
    </xf>
    <xf numFmtId="0" fontId="10" fillId="4" borderId="70" xfId="0" applyFont="1" applyFill="1" applyBorder="1" applyAlignment="1">
      <alignment horizontal="distributed" vertical="center" indent="2"/>
    </xf>
    <xf numFmtId="0" fontId="10" fillId="4" borderId="66" xfId="0" applyFont="1" applyFill="1" applyBorder="1" applyAlignment="1">
      <alignment horizontal="distributed" vertical="center" indent="2"/>
    </xf>
    <xf numFmtId="0" fontId="10" fillId="4" borderId="60" xfId="0" applyFont="1" applyFill="1" applyBorder="1" applyAlignment="1">
      <alignment horizontal="distributed" vertical="center" indent="2"/>
    </xf>
    <xf numFmtId="0" fontId="10" fillId="4" borderId="61" xfId="0" applyFont="1" applyFill="1" applyBorder="1" applyAlignment="1">
      <alignment horizontal="distributed" vertical="center" indent="2"/>
    </xf>
    <xf numFmtId="0" fontId="10" fillId="4" borderId="31" xfId="0" applyFont="1" applyFill="1" applyBorder="1" applyAlignment="1">
      <alignment horizontal="distributed" vertical="center" indent="2"/>
    </xf>
    <xf numFmtId="0" fontId="10" fillId="4" borderId="3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8"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9" xfId="0" applyFont="1" applyFill="1" applyBorder="1" applyAlignment="1">
      <alignment horizontal="center" vertical="center"/>
    </xf>
    <xf numFmtId="0" fontId="10" fillId="4" borderId="14" xfId="0" applyFont="1" applyFill="1" applyBorder="1" applyAlignment="1">
      <alignment horizontal="center" vertical="center" textRotation="255"/>
    </xf>
    <xf numFmtId="0" fontId="10" fillId="4" borderId="139" xfId="0" applyFont="1" applyFill="1" applyBorder="1" applyAlignment="1">
      <alignment horizontal="center" vertical="center" textRotation="255"/>
    </xf>
    <xf numFmtId="0" fontId="10" fillId="4" borderId="58"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61"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150"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153" xfId="0" applyFont="1" applyFill="1" applyBorder="1" applyAlignment="1">
      <alignment horizontal="center" vertical="center"/>
    </xf>
    <xf numFmtId="0" fontId="10" fillId="4" borderId="158" xfId="0" applyFont="1" applyFill="1" applyBorder="1" applyAlignment="1">
      <alignment horizontal="center" vertical="center"/>
    </xf>
    <xf numFmtId="0" fontId="10" fillId="4" borderId="236" xfId="0" applyFont="1" applyFill="1" applyBorder="1" applyAlignment="1">
      <alignment horizontal="center" vertical="center" wrapText="1"/>
    </xf>
    <xf numFmtId="0" fontId="10" fillId="4" borderId="234" xfId="0" applyFont="1" applyFill="1" applyBorder="1" applyAlignment="1">
      <alignment horizontal="center" vertical="center" wrapText="1"/>
    </xf>
    <xf numFmtId="0" fontId="10" fillId="4" borderId="232" xfId="0" applyFont="1" applyFill="1" applyBorder="1" applyAlignment="1">
      <alignment horizontal="center" vertical="center" wrapText="1"/>
    </xf>
    <xf numFmtId="0" fontId="10" fillId="4" borderId="24" xfId="0" applyFont="1" applyFill="1" applyBorder="1" applyAlignment="1">
      <alignment horizontal="center" vertical="center"/>
    </xf>
    <xf numFmtId="0" fontId="10" fillId="4" borderId="72" xfId="0" applyFont="1" applyFill="1" applyBorder="1" applyAlignment="1">
      <alignment horizontal="center" vertical="center"/>
    </xf>
    <xf numFmtId="38" fontId="10" fillId="2" borderId="16" xfId="0" applyNumberFormat="1" applyFont="1" applyFill="1" applyBorder="1" applyAlignment="1" applyProtection="1">
      <alignment horizontal="right" vertical="center" shrinkToFit="1"/>
      <protection locked="0"/>
    </xf>
    <xf numFmtId="38" fontId="10" fillId="2" borderId="7" xfId="0" applyNumberFormat="1" applyFont="1" applyFill="1" applyBorder="1" applyAlignment="1" applyProtection="1">
      <alignment horizontal="right" vertical="center" shrinkToFit="1"/>
      <protection locked="0"/>
    </xf>
    <xf numFmtId="38" fontId="10" fillId="4" borderId="148" xfId="0" applyNumberFormat="1" applyFont="1" applyFill="1" applyBorder="1" applyAlignment="1">
      <alignment horizontal="right" vertical="center" shrinkToFit="1"/>
    </xf>
    <xf numFmtId="38" fontId="10" fillId="4" borderId="18" xfId="0" applyNumberFormat="1" applyFont="1" applyFill="1" applyBorder="1" applyAlignment="1">
      <alignment horizontal="right" vertical="center" shrinkToFit="1"/>
    </xf>
    <xf numFmtId="38" fontId="10" fillId="4" borderId="152" xfId="0" applyNumberFormat="1" applyFont="1" applyFill="1" applyBorder="1" applyAlignment="1">
      <alignment horizontal="right" vertical="center" shrinkToFit="1"/>
    </xf>
    <xf numFmtId="0" fontId="14" fillId="4" borderId="83" xfId="0" applyFont="1" applyFill="1" applyBorder="1" applyAlignment="1">
      <alignment horizontal="center" vertical="center"/>
    </xf>
    <xf numFmtId="0" fontId="10" fillId="4" borderId="239" xfId="0" applyFont="1" applyFill="1" applyBorder="1" applyAlignment="1">
      <alignment horizontal="center" vertical="center" wrapText="1"/>
    </xf>
    <xf numFmtId="0" fontId="10" fillId="4" borderId="240" xfId="0" applyFont="1" applyFill="1" applyBorder="1" applyAlignment="1">
      <alignment horizontal="center" vertical="center" wrapText="1"/>
    </xf>
    <xf numFmtId="0" fontId="10" fillId="4" borderId="109" xfId="0" applyFont="1" applyFill="1" applyBorder="1" applyAlignment="1">
      <alignment horizontal="center" vertical="center" wrapText="1"/>
    </xf>
    <xf numFmtId="0" fontId="10" fillId="4" borderId="132" xfId="0" applyFont="1" applyFill="1" applyBorder="1" applyAlignment="1">
      <alignment horizontal="center" vertical="center"/>
    </xf>
    <xf numFmtId="0" fontId="10" fillId="4" borderId="129" xfId="0" applyFont="1" applyFill="1" applyBorder="1" applyAlignment="1">
      <alignment horizontal="center" vertical="center"/>
    </xf>
    <xf numFmtId="0" fontId="10" fillId="4" borderId="130" xfId="0" applyFont="1" applyFill="1" applyBorder="1" applyAlignment="1">
      <alignment horizontal="center" vertical="center"/>
    </xf>
    <xf numFmtId="0" fontId="10" fillId="4" borderId="237" xfId="0" applyFont="1" applyFill="1" applyBorder="1" applyAlignment="1">
      <alignment horizontal="center" vertical="center"/>
    </xf>
    <xf numFmtId="0" fontId="10" fillId="4" borderId="234" xfId="0" applyFont="1" applyFill="1" applyBorder="1" applyAlignment="1">
      <alignment horizontal="center" vertical="center"/>
    </xf>
    <xf numFmtId="0" fontId="10" fillId="4" borderId="235" xfId="0" applyFont="1" applyFill="1" applyBorder="1" applyAlignment="1">
      <alignment horizontal="center" vertical="center"/>
    </xf>
    <xf numFmtId="0" fontId="10" fillId="4" borderId="139" xfId="0" applyFont="1" applyFill="1" applyBorder="1" applyAlignment="1">
      <alignment horizontal="center" vertical="center" textRotation="255" shrinkToFit="1"/>
    </xf>
    <xf numFmtId="0" fontId="10" fillId="4" borderId="5" xfId="0" applyFont="1" applyFill="1" applyBorder="1" applyAlignment="1">
      <alignment horizontal="center" vertical="center" textRotation="255" shrinkToFit="1"/>
    </xf>
    <xf numFmtId="0" fontId="10" fillId="4" borderId="14" xfId="0" applyFont="1" applyFill="1" applyBorder="1" applyAlignment="1">
      <alignment horizontal="center" vertical="center" textRotation="255" shrinkToFit="1"/>
    </xf>
    <xf numFmtId="0" fontId="10" fillId="4" borderId="151" xfId="0" applyFont="1" applyFill="1" applyBorder="1" applyAlignment="1">
      <alignment horizontal="center" vertical="center" textRotation="255" shrinkToFit="1"/>
    </xf>
    <xf numFmtId="0" fontId="10" fillId="4" borderId="238" xfId="0" applyFont="1" applyFill="1" applyBorder="1" applyAlignment="1">
      <alignment horizontal="center" vertical="center" textRotation="255"/>
    </xf>
    <xf numFmtId="0" fontId="10" fillId="4" borderId="154" xfId="0" applyFont="1" applyFill="1" applyBorder="1" applyAlignment="1">
      <alignment horizontal="center" vertical="center" textRotation="255"/>
    </xf>
    <xf numFmtId="38" fontId="10" fillId="2" borderId="90" xfId="0" applyNumberFormat="1" applyFont="1" applyFill="1" applyBorder="1" applyAlignment="1" applyProtection="1">
      <alignment horizontal="right" vertical="center" shrinkToFit="1"/>
      <protection locked="0"/>
    </xf>
    <xf numFmtId="0" fontId="10" fillId="4" borderId="247" xfId="0" applyFont="1" applyFill="1" applyBorder="1" applyAlignment="1">
      <alignment horizontal="center" vertical="center" wrapText="1"/>
    </xf>
    <xf numFmtId="0" fontId="0" fillId="4" borderId="125" xfId="0" applyFill="1" applyBorder="1" applyAlignment="1">
      <alignment horizontal="center" vertical="center"/>
    </xf>
    <xf numFmtId="0" fontId="0" fillId="4" borderId="128" xfId="0" applyFill="1" applyBorder="1" applyAlignment="1">
      <alignment horizontal="center" vertical="center"/>
    </xf>
    <xf numFmtId="0" fontId="0" fillId="4" borderId="127" xfId="0" applyFill="1" applyBorder="1" applyAlignment="1">
      <alignment horizontal="center" vertical="center"/>
    </xf>
    <xf numFmtId="0" fontId="0" fillId="4" borderId="119" xfId="0" applyFill="1" applyBorder="1" applyAlignment="1">
      <alignment horizontal="center" vertical="center"/>
    </xf>
    <xf numFmtId="0" fontId="0" fillId="4" borderId="162" xfId="0" applyFill="1" applyBorder="1" applyAlignment="1">
      <alignment horizontal="center" vertical="center"/>
    </xf>
    <xf numFmtId="0" fontId="0" fillId="4" borderId="178" xfId="0" applyFill="1" applyBorder="1" applyAlignment="1">
      <alignment horizontal="center" vertical="center"/>
    </xf>
    <xf numFmtId="0" fontId="34" fillId="4" borderId="0" xfId="0" applyFont="1" applyFill="1" applyAlignment="1">
      <alignment horizontal="left" vertical="center" wrapText="1"/>
    </xf>
    <xf numFmtId="0" fontId="34" fillId="4" borderId="0" xfId="0" applyFont="1" applyFill="1" applyAlignment="1">
      <alignment horizontal="left" vertical="center"/>
    </xf>
    <xf numFmtId="0" fontId="0" fillId="4" borderId="87" xfId="0" applyFill="1" applyBorder="1" applyAlignment="1">
      <alignment horizontal="center" vertical="center"/>
    </xf>
    <xf numFmtId="0" fontId="0" fillId="4" borderId="20" xfId="0" applyFill="1" applyBorder="1" applyAlignment="1">
      <alignment horizontal="center" vertical="center"/>
    </xf>
    <xf numFmtId="0" fontId="0" fillId="4" borderId="88" xfId="0" applyFill="1" applyBorder="1" applyAlignment="1">
      <alignment horizontal="center" vertical="center"/>
    </xf>
    <xf numFmtId="0" fontId="0" fillId="4" borderId="100" xfId="0" applyFill="1" applyBorder="1" applyAlignment="1">
      <alignment horizontal="center" vertical="center"/>
    </xf>
    <xf numFmtId="0" fontId="0" fillId="4" borderId="28" xfId="0" applyFill="1" applyBorder="1" applyAlignment="1">
      <alignment horizontal="center" vertical="center"/>
    </xf>
    <xf numFmtId="0" fontId="0" fillId="4" borderId="95" xfId="0" applyFill="1" applyBorder="1" applyAlignment="1">
      <alignment horizontal="center" vertical="center"/>
    </xf>
    <xf numFmtId="0" fontId="0" fillId="4" borderId="40" xfId="0" applyFill="1" applyBorder="1" applyAlignment="1">
      <alignment horizontal="center" vertical="center"/>
    </xf>
    <xf numFmtId="0" fontId="28" fillId="4" borderId="0" xfId="0" applyFont="1" applyFill="1" applyAlignment="1">
      <alignment horizontal="center" vertical="center"/>
    </xf>
    <xf numFmtId="0" fontId="29" fillId="4" borderId="0" xfId="0" applyFont="1" applyFill="1" applyAlignment="1">
      <alignment horizontal="center" vertical="center"/>
    </xf>
    <xf numFmtId="0" fontId="0" fillId="4" borderId="93" xfId="0" applyFill="1" applyBorder="1" applyAlignment="1">
      <alignment horizontal="center" vertical="center"/>
    </xf>
    <xf numFmtId="0" fontId="0" fillId="5" borderId="26" xfId="0" applyFill="1" applyBorder="1" applyAlignment="1">
      <alignment horizontal="center" vertical="center"/>
    </xf>
    <xf numFmtId="0" fontId="0" fillId="5" borderId="2" xfId="0" applyFill="1" applyBorder="1" applyAlignment="1">
      <alignment horizontal="center" vertical="center"/>
    </xf>
    <xf numFmtId="0" fontId="0" fillId="5" borderId="24" xfId="0" applyFill="1" applyBorder="1" applyAlignment="1">
      <alignment horizontal="center" vertical="center"/>
    </xf>
    <xf numFmtId="0" fontId="0" fillId="4" borderId="31" xfId="0" applyFill="1" applyBorder="1" applyAlignment="1">
      <alignment horizontal="center" vertical="center"/>
    </xf>
    <xf numFmtId="0" fontId="0" fillId="4" borderId="6" xfId="0" applyFill="1" applyBorder="1" applyAlignment="1">
      <alignment horizontal="center" vertical="center"/>
    </xf>
    <xf numFmtId="0" fontId="0" fillId="4" borderId="60" xfId="0" applyFill="1" applyBorder="1" applyAlignment="1">
      <alignment horizontal="center" vertical="center"/>
    </xf>
    <xf numFmtId="0" fontId="0" fillId="4" borderId="161" xfId="0" applyFill="1" applyBorder="1" applyAlignment="1">
      <alignment horizontal="center" vertical="center"/>
    </xf>
    <xf numFmtId="0" fontId="0" fillId="4" borderId="26" xfId="0" applyFill="1" applyBorder="1" applyAlignment="1">
      <alignment horizontal="center" vertical="center"/>
    </xf>
    <xf numFmtId="0" fontId="0" fillId="4" borderId="2" xfId="0" applyFill="1" applyBorder="1" applyAlignment="1">
      <alignment horizontal="center" vertical="center"/>
    </xf>
    <xf numFmtId="0" fontId="0" fillId="4" borderId="24" xfId="0" applyFill="1" applyBorder="1" applyAlignment="1">
      <alignment horizontal="center" vertical="center"/>
    </xf>
    <xf numFmtId="0" fontId="0" fillId="4" borderId="164" xfId="0" applyFill="1" applyBorder="1" applyAlignment="1">
      <alignment horizontal="center" vertical="center"/>
    </xf>
    <xf numFmtId="0" fontId="0" fillId="4" borderId="72" xfId="0" applyFill="1" applyBorder="1" applyAlignment="1">
      <alignment horizontal="center" vertical="center"/>
    </xf>
    <xf numFmtId="0" fontId="0" fillId="4" borderId="29" xfId="0" applyFill="1" applyBorder="1" applyAlignment="1">
      <alignment horizontal="center" vertical="center"/>
    </xf>
    <xf numFmtId="0" fontId="0" fillId="4" borderId="69" xfId="0" applyFill="1" applyBorder="1" applyAlignment="1">
      <alignment horizontal="center" vertical="center"/>
    </xf>
    <xf numFmtId="0" fontId="0" fillId="5" borderId="166" xfId="0" applyFill="1" applyBorder="1" applyAlignment="1">
      <alignment horizontal="center" vertical="center"/>
    </xf>
    <xf numFmtId="0" fontId="0" fillId="5" borderId="163" xfId="0" applyFill="1" applyBorder="1" applyAlignment="1">
      <alignment horizontal="center" vertical="center"/>
    </xf>
    <xf numFmtId="0" fontId="0" fillId="5" borderId="165" xfId="0" applyFill="1" applyBorder="1" applyAlignment="1">
      <alignment horizontal="center" vertical="center"/>
    </xf>
    <xf numFmtId="0" fontId="0" fillId="4" borderId="160" xfId="0" applyFill="1" applyBorder="1" applyAlignment="1">
      <alignment horizontal="center" vertical="center"/>
    </xf>
    <xf numFmtId="0" fontId="0" fillId="4" borderId="90" xfId="0" applyFill="1" applyBorder="1" applyAlignment="1">
      <alignment horizontal="center" vertical="center"/>
    </xf>
  </cellXfs>
  <cellStyles count="3">
    <cellStyle name="ハイパーリンク" xfId="2" builtinId="8"/>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colors>
    <mruColors>
      <color rgb="FFCCFFCC"/>
      <color rgb="FFFFCCCC"/>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44</xdr:col>
      <xdr:colOff>19050</xdr:colOff>
      <xdr:row>4</xdr:row>
      <xdr:rowOff>0</xdr:rowOff>
    </xdr:to>
    <xdr:sp macro="" textlink="">
      <xdr:nvSpPr>
        <xdr:cNvPr id="4" name="額縁 1">
          <a:extLst>
            <a:ext uri="{FF2B5EF4-FFF2-40B4-BE49-F238E27FC236}">
              <a16:creationId xmlns:a16="http://schemas.microsoft.com/office/drawing/2014/main" id="{F32E8FB5-C87C-4F91-81CD-298C07590CED}"/>
            </a:ext>
          </a:extLst>
        </xdr:cNvPr>
        <xdr:cNvSpPr/>
      </xdr:nvSpPr>
      <xdr:spPr>
        <a:xfrm>
          <a:off x="171450" y="190500"/>
          <a:ext cx="7391400" cy="571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latin typeface="HGS創英角ｺﾞｼｯｸUB" panose="020B0900000000000000" pitchFamily="50" charset="-128"/>
              <a:ea typeface="HGS創英角ｺﾞｼｯｸUB" panose="020B0900000000000000" pitchFamily="50" charset="-128"/>
            </a:rPr>
            <a:t>手持品課税等申告書作成ツールについて</a:t>
          </a:r>
        </a:p>
      </xdr:txBody>
    </xdr:sp>
    <xdr:clientData/>
  </xdr:twoCellAnchor>
  <xdr:twoCellAnchor editAs="oneCell">
    <xdr:from>
      <xdr:col>37</xdr:col>
      <xdr:colOff>127000</xdr:colOff>
      <xdr:row>41</xdr:row>
      <xdr:rowOff>247650</xdr:rowOff>
    </xdr:from>
    <xdr:to>
      <xdr:col>41</xdr:col>
      <xdr:colOff>31115</xdr:colOff>
      <xdr:row>44</xdr:row>
      <xdr:rowOff>132080</xdr:rowOff>
    </xdr:to>
    <xdr:pic>
      <xdr:nvPicPr>
        <xdr:cNvPr id="5" name="図 4">
          <a:extLst>
            <a:ext uri="{FF2B5EF4-FFF2-40B4-BE49-F238E27FC236}">
              <a16:creationId xmlns:a16="http://schemas.microsoft.com/office/drawing/2014/main" id="{862E9C54-4272-48D2-80AE-DD5C846B57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0650" y="10877550"/>
          <a:ext cx="589915" cy="684530"/>
        </a:xfrm>
        <a:prstGeom prst="rect">
          <a:avLst/>
        </a:prstGeom>
        <a:solidFill>
          <a:schemeClr val="accent2"/>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146050</xdr:colOff>
      <xdr:row>38</xdr:row>
      <xdr:rowOff>165100</xdr:rowOff>
    </xdr:from>
    <xdr:to>
      <xdr:col>47</xdr:col>
      <xdr:colOff>69850</xdr:colOff>
      <xdr:row>44</xdr:row>
      <xdr:rowOff>19050</xdr:rowOff>
    </xdr:to>
    <xdr:sp macro="" textlink="">
      <xdr:nvSpPr>
        <xdr:cNvPr id="2" name="吹き出し: 角を丸めた四角形 1">
          <a:extLst>
            <a:ext uri="{FF2B5EF4-FFF2-40B4-BE49-F238E27FC236}">
              <a16:creationId xmlns:a16="http://schemas.microsoft.com/office/drawing/2014/main" id="{09650F05-495F-4509-8541-5EEBC5A53EBD}"/>
            </a:ext>
          </a:extLst>
        </xdr:cNvPr>
        <xdr:cNvSpPr/>
      </xdr:nvSpPr>
      <xdr:spPr>
        <a:xfrm rot="10800000">
          <a:off x="4432300" y="6921500"/>
          <a:ext cx="3695700" cy="920750"/>
        </a:xfrm>
        <a:prstGeom prst="wedgeRoundRectCallout">
          <a:avLst>
            <a:gd name="adj1" fmla="val 39017"/>
            <a:gd name="adj2" fmla="val 6396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457200</xdr:colOff>
      <xdr:row>1</xdr:row>
      <xdr:rowOff>66675</xdr:rowOff>
    </xdr:from>
    <xdr:to>
      <xdr:col>14</xdr:col>
      <xdr:colOff>1362075</xdr:colOff>
      <xdr:row>1</xdr:row>
      <xdr:rowOff>504825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0048875" y="66675"/>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31750</xdr:colOff>
      <xdr:row>5</xdr:row>
      <xdr:rowOff>222250</xdr:rowOff>
    </xdr:from>
    <xdr:to>
      <xdr:col>8</xdr:col>
      <xdr:colOff>1260475</xdr:colOff>
      <xdr:row>6</xdr:row>
      <xdr:rowOff>403225</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3187700" y="1993900"/>
          <a:ext cx="1228725"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152399</xdr:colOff>
      <xdr:row>0</xdr:row>
      <xdr:rowOff>123825</xdr:rowOff>
    </xdr:from>
    <xdr:to>
      <xdr:col>45</xdr:col>
      <xdr:colOff>104774</xdr:colOff>
      <xdr:row>2</xdr:row>
      <xdr:rowOff>180975</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7772399" y="219075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38100</xdr:colOff>
      <xdr:row>46</xdr:row>
      <xdr:rowOff>171450</xdr:rowOff>
    </xdr:from>
    <xdr:to>
      <xdr:col>48</xdr:col>
      <xdr:colOff>114300</xdr:colOff>
      <xdr:row>48</xdr:row>
      <xdr:rowOff>9525</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8801100" y="8705850"/>
          <a:ext cx="457200" cy="21907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26</xdr:row>
      <xdr:rowOff>133350</xdr:rowOff>
    </xdr:from>
    <xdr:to>
      <xdr:col>52</xdr:col>
      <xdr:colOff>66675</xdr:colOff>
      <xdr:row>27</xdr:row>
      <xdr:rowOff>161925</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8086725" y="5143500"/>
          <a:ext cx="895350" cy="29527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0</xdr:colOff>
      <xdr:row>5</xdr:row>
      <xdr:rowOff>0</xdr:rowOff>
    </xdr:from>
    <xdr:to>
      <xdr:col>10</xdr:col>
      <xdr:colOff>0</xdr:colOff>
      <xdr:row>13</xdr:row>
      <xdr:rowOff>0</xdr:rowOff>
    </xdr:to>
    <xdr:sp macro="" textlink="">
      <xdr:nvSpPr>
        <xdr:cNvPr id="10" name="アーチ 9">
          <a:extLst>
            <a:ext uri="{FF2B5EF4-FFF2-40B4-BE49-F238E27FC236}">
              <a16:creationId xmlns:a16="http://schemas.microsoft.com/office/drawing/2014/main" id="{7DBD7569-5B7D-4197-A952-0C56DF16BDD2}"/>
            </a:ext>
          </a:extLst>
        </xdr:cNvPr>
        <xdr:cNvSpPr/>
      </xdr:nvSpPr>
      <xdr:spPr>
        <a:xfrm>
          <a:off x="381000" y="952500"/>
          <a:ext cx="1524000" cy="1524000"/>
        </a:xfrm>
        <a:prstGeom prst="blockArc">
          <a:avLst>
            <a:gd name="adj1" fmla="val 10800000"/>
            <a:gd name="adj2" fmla="val 40442"/>
            <a:gd name="adj3" fmla="val 0"/>
          </a:avLst>
        </a:prstGeom>
        <a:noFill/>
        <a:ln w="6350">
          <a:solidFill>
            <a:schemeClr val="tx1"/>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152399</xdr:colOff>
      <xdr:row>0</xdr:row>
      <xdr:rowOff>123825</xdr:rowOff>
    </xdr:from>
    <xdr:to>
      <xdr:col>45</xdr:col>
      <xdr:colOff>104774</xdr:colOff>
      <xdr:row>2</xdr:row>
      <xdr:rowOff>180975</xdr:rowOff>
    </xdr:to>
    <xdr:sp macro="" textlink="">
      <xdr:nvSpPr>
        <xdr:cNvPr id="11" name="角丸四角形 2">
          <a:extLst>
            <a:ext uri="{FF2B5EF4-FFF2-40B4-BE49-F238E27FC236}">
              <a16:creationId xmlns:a16="http://schemas.microsoft.com/office/drawing/2014/main" id="{74B9F8FF-B2FA-46AA-84D2-39DCADC46122}"/>
            </a:ext>
          </a:extLst>
        </xdr:cNvPr>
        <xdr:cNvSpPr/>
      </xdr:nvSpPr>
      <xdr:spPr>
        <a:xfrm>
          <a:off x="7772399" y="123825"/>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171451</xdr:colOff>
      <xdr:row>25</xdr:row>
      <xdr:rowOff>0</xdr:rowOff>
    </xdr:from>
    <xdr:to>
      <xdr:col>11</xdr:col>
      <xdr:colOff>1</xdr:colOff>
      <xdr:row>26</xdr:row>
      <xdr:rowOff>180975</xdr:rowOff>
    </xdr:to>
    <xdr:sp macro="" textlink="">
      <xdr:nvSpPr>
        <xdr:cNvPr id="12" name="大かっこ 11">
          <a:extLst>
            <a:ext uri="{FF2B5EF4-FFF2-40B4-BE49-F238E27FC236}">
              <a16:creationId xmlns:a16="http://schemas.microsoft.com/office/drawing/2014/main" id="{4740CC7A-372F-43BA-B5F9-F31C7B53C66F}"/>
            </a:ext>
          </a:extLst>
        </xdr:cNvPr>
        <xdr:cNvSpPr/>
      </xdr:nvSpPr>
      <xdr:spPr>
        <a:xfrm>
          <a:off x="361951" y="4533900"/>
          <a:ext cx="1733550" cy="371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38100</xdr:colOff>
      <xdr:row>48</xdr:row>
      <xdr:rowOff>123825</xdr:rowOff>
    </xdr:from>
    <xdr:to>
      <xdr:col>48</xdr:col>
      <xdr:colOff>114300</xdr:colOff>
      <xdr:row>49</xdr:row>
      <xdr:rowOff>152400</xdr:rowOff>
    </xdr:to>
    <xdr:sp macro="" textlink="">
      <xdr:nvSpPr>
        <xdr:cNvPr id="13" name="角丸四角形 6">
          <a:extLst>
            <a:ext uri="{FF2B5EF4-FFF2-40B4-BE49-F238E27FC236}">
              <a16:creationId xmlns:a16="http://schemas.microsoft.com/office/drawing/2014/main" id="{715F5B9D-B127-465A-B6AD-27522F7A7115}"/>
            </a:ext>
          </a:extLst>
        </xdr:cNvPr>
        <xdr:cNvSpPr/>
      </xdr:nvSpPr>
      <xdr:spPr>
        <a:xfrm>
          <a:off x="7924800" y="9401175"/>
          <a:ext cx="419100" cy="21907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63</xdr:row>
      <xdr:rowOff>47625</xdr:rowOff>
    </xdr:from>
    <xdr:to>
      <xdr:col>29</xdr:col>
      <xdr:colOff>114300</xdr:colOff>
      <xdr:row>64</xdr:row>
      <xdr:rowOff>142875</xdr:rowOff>
    </xdr:to>
    <xdr:sp macro="" textlink="">
      <xdr:nvSpPr>
        <xdr:cNvPr id="14" name="正方形/長方形 13">
          <a:extLst>
            <a:ext uri="{FF2B5EF4-FFF2-40B4-BE49-F238E27FC236}">
              <a16:creationId xmlns:a16="http://schemas.microsoft.com/office/drawing/2014/main" id="{393E6490-F88C-455A-A268-832AB9ADD12D}"/>
            </a:ext>
          </a:extLst>
        </xdr:cNvPr>
        <xdr:cNvSpPr/>
      </xdr:nvSpPr>
      <xdr:spPr>
        <a:xfrm>
          <a:off x="5429250" y="11820525"/>
          <a:ext cx="209550" cy="285750"/>
        </a:xfrm>
        <a:prstGeom prst="rect">
          <a:avLst/>
        </a:prstGeom>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1114425</xdr:colOff>
      <xdr:row>1</xdr:row>
      <xdr:rowOff>57150</xdr:rowOff>
    </xdr:from>
    <xdr:to>
      <xdr:col>12</xdr:col>
      <xdr:colOff>2019300</xdr:colOff>
      <xdr:row>1</xdr:row>
      <xdr:rowOff>495300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9972675" y="80010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1114425</xdr:colOff>
      <xdr:row>33</xdr:row>
      <xdr:rowOff>57150</xdr:rowOff>
    </xdr:from>
    <xdr:to>
      <xdr:col>12</xdr:col>
      <xdr:colOff>2019300</xdr:colOff>
      <xdr:row>33</xdr:row>
      <xdr:rowOff>495300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9972675" y="80010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9525</xdr:colOff>
      <xdr:row>34</xdr:row>
      <xdr:rowOff>0</xdr:rowOff>
    </xdr:from>
    <xdr:to>
      <xdr:col>13</xdr:col>
      <xdr:colOff>1</xdr:colOff>
      <xdr:row>62</xdr:row>
      <xdr:rowOff>9525</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flipH="1">
          <a:off x="9182100" y="8477250"/>
          <a:ext cx="2114551" cy="5686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1114425</xdr:colOff>
      <xdr:row>33</xdr:row>
      <xdr:rowOff>57150</xdr:rowOff>
    </xdr:from>
    <xdr:to>
      <xdr:col>12</xdr:col>
      <xdr:colOff>2019300</xdr:colOff>
      <xdr:row>33</xdr:row>
      <xdr:rowOff>495300</xdr:rowOff>
    </xdr:to>
    <xdr:sp macro="" textlink="">
      <xdr:nvSpPr>
        <xdr:cNvPr id="7" name="角丸四角形 1">
          <a:extLst>
            <a:ext uri="{FF2B5EF4-FFF2-40B4-BE49-F238E27FC236}">
              <a16:creationId xmlns:a16="http://schemas.microsoft.com/office/drawing/2014/main" id="{5713FABC-D26F-4A23-8661-9C496ACCFCC9}"/>
            </a:ext>
          </a:extLst>
        </xdr:cNvPr>
        <xdr:cNvSpPr/>
      </xdr:nvSpPr>
      <xdr:spPr>
        <a:xfrm>
          <a:off x="10287000" y="800100"/>
          <a:ext cx="904875" cy="438150"/>
        </a:xfrm>
        <a:prstGeom prst="roundRect">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HG丸ｺﾞｼｯｸM-PRO" panose="020F0600000000000000" pitchFamily="50" charset="-128"/>
              <a:ea typeface="HG丸ｺﾞｼｯｸM-PRO" panose="020F0600000000000000" pitchFamily="50" charset="-128"/>
            </a:rPr>
            <a:t>酒税</a:t>
          </a:r>
          <a:endParaRPr kumimoji="1" lang="en-US" altLang="ja-JP" sz="2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718DF-0F86-42E9-B4FA-DADCB38A7675}">
  <sheetPr>
    <tabColor rgb="FFFF0000"/>
  </sheetPr>
  <dimension ref="A1:AT49"/>
  <sheetViews>
    <sheetView tabSelected="1" topLeftCell="A2" zoomScaleNormal="100" workbookViewId="0">
      <selection activeCell="D8" sqref="D8:AQ8"/>
    </sheetView>
  </sheetViews>
  <sheetFormatPr defaultRowHeight="13" x14ac:dyDescent="0.2"/>
  <cols>
    <col min="1" max="44" width="2.453125" customWidth="1"/>
    <col min="45" max="46" width="3.26953125" customWidth="1"/>
  </cols>
  <sheetData>
    <row r="1" spans="1:46" ht="15" customHeight="1" x14ac:dyDescent="0.2">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row>
    <row r="2" spans="1:46" ht="15" customHeight="1" x14ac:dyDescent="0.2">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row>
    <row r="3" spans="1:46" ht="15" customHeight="1" x14ac:dyDescent="0.2">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row>
    <row r="4" spans="1:46" ht="15" customHeigh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row>
    <row r="5" spans="1:46" ht="21" customHeigh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6" ht="21" customHeight="1" x14ac:dyDescent="0.2">
      <c r="A6" s="135"/>
      <c r="B6" s="135" t="s">
        <v>236</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row>
    <row r="7" spans="1:46" ht="21" customHeight="1" x14ac:dyDescent="0.2">
      <c r="A7" s="135"/>
      <c r="B7" s="135" t="s">
        <v>366</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row>
    <row r="8" spans="1:46" ht="21" customHeight="1" x14ac:dyDescent="0.2">
      <c r="A8" s="135"/>
      <c r="B8" s="135"/>
      <c r="C8" s="135"/>
      <c r="D8" s="274" t="s">
        <v>245</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135"/>
      <c r="AS8" s="135"/>
      <c r="AT8" s="135"/>
    </row>
    <row r="9" spans="1:46" ht="21" customHeight="1" x14ac:dyDescent="0.2">
      <c r="A9" s="135"/>
      <c r="B9" s="135"/>
      <c r="C9" s="135"/>
      <c r="D9" s="135"/>
      <c r="E9" s="135"/>
      <c r="F9" s="135" t="s">
        <v>238</v>
      </c>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row>
    <row r="10" spans="1:46" ht="21" customHeight="1" x14ac:dyDescent="0.2">
      <c r="A10" s="135"/>
      <c r="B10" s="135"/>
      <c r="C10" s="135"/>
      <c r="D10" s="135"/>
      <c r="E10" s="135"/>
      <c r="F10" s="135" t="s">
        <v>239</v>
      </c>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row>
    <row r="11" spans="1:46" ht="21" customHeight="1" x14ac:dyDescent="0.2">
      <c r="A11" s="135"/>
      <c r="B11" s="135"/>
      <c r="C11" s="135"/>
      <c r="D11" s="135"/>
      <c r="E11" s="135"/>
      <c r="F11" s="135" t="s">
        <v>240</v>
      </c>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row>
    <row r="12" spans="1:46" ht="21" customHeigh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row>
    <row r="13" spans="1:46" ht="21" customHeight="1" x14ac:dyDescent="0.2">
      <c r="A13" s="135"/>
      <c r="B13" s="135" t="s">
        <v>367</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row>
    <row r="14" spans="1:46" ht="21" customHeight="1" x14ac:dyDescent="0.2">
      <c r="A14" s="135"/>
      <c r="B14" s="135" t="s">
        <v>237</v>
      </c>
      <c r="C14" s="135"/>
      <c r="D14" s="274" t="s">
        <v>353</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135"/>
      <c r="AT14" s="135"/>
    </row>
    <row r="15" spans="1:46" ht="21" customHeight="1" x14ac:dyDescent="0.2">
      <c r="A15" s="135"/>
      <c r="B15" s="135"/>
      <c r="C15" s="135"/>
      <c r="D15" s="274" t="s">
        <v>344</v>
      </c>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135"/>
      <c r="AS15" s="135"/>
      <c r="AT15" s="135"/>
    </row>
    <row r="16" spans="1:46" ht="21" customHeight="1" x14ac:dyDescent="0.2">
      <c r="A16" s="135"/>
      <c r="B16" s="135"/>
      <c r="C16" s="135"/>
      <c r="D16" s="274" t="s">
        <v>376</v>
      </c>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row>
    <row r="17" spans="1:46" ht="21" customHeight="1" x14ac:dyDescent="0.2">
      <c r="A17" s="135"/>
      <c r="B17" s="135"/>
      <c r="C17" s="135"/>
      <c r="D17" s="274" t="s">
        <v>354</v>
      </c>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row>
    <row r="18" spans="1:46" ht="21" customHeight="1" x14ac:dyDescent="0.2">
      <c r="A18" s="135"/>
      <c r="B18" s="135"/>
      <c r="C18" s="135"/>
      <c r="D18" s="274" t="s">
        <v>355</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135"/>
      <c r="AS18" s="135"/>
      <c r="AT18" s="135"/>
    </row>
    <row r="19" spans="1:46" ht="21" customHeight="1" x14ac:dyDescent="0.2">
      <c r="A19" s="135"/>
      <c r="B19" s="135"/>
      <c r="C19" s="135"/>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135"/>
      <c r="AS19" s="135"/>
      <c r="AT19" s="135"/>
    </row>
    <row r="20" spans="1:46" ht="21" customHeight="1" x14ac:dyDescent="0.2">
      <c r="A20" s="135"/>
      <c r="B20" s="135" t="s">
        <v>368</v>
      </c>
      <c r="C20" s="135"/>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5"/>
      <c r="AS20" s="135"/>
      <c r="AT20" s="135"/>
    </row>
    <row r="21" spans="1:46" ht="21" customHeight="1" x14ac:dyDescent="0.2">
      <c r="A21" s="135"/>
      <c r="B21" s="135"/>
      <c r="C21" s="135"/>
      <c r="D21" s="274" t="s">
        <v>356</v>
      </c>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135"/>
      <c r="AS21" s="135"/>
      <c r="AT21" s="135"/>
    </row>
    <row r="22" spans="1:46" ht="21" customHeight="1" x14ac:dyDescent="0.2">
      <c r="A22" s="135"/>
      <c r="B22" s="135"/>
      <c r="C22" s="135"/>
      <c r="D22" s="274" t="s">
        <v>305</v>
      </c>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135"/>
      <c r="AS22" s="135"/>
      <c r="AT22" s="135"/>
    </row>
    <row r="23" spans="1:46" ht="21" customHeight="1" x14ac:dyDescent="0.2">
      <c r="A23" s="135"/>
      <c r="B23" s="135"/>
      <c r="C23" s="135"/>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135"/>
      <c r="AS23" s="135"/>
      <c r="AT23" s="135"/>
    </row>
    <row r="24" spans="1:46" ht="21" customHeight="1" x14ac:dyDescent="0.2">
      <c r="A24" s="135"/>
      <c r="B24" s="135" t="s">
        <v>241</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row>
    <row r="25" spans="1:46" ht="21" customHeight="1" x14ac:dyDescent="0.2">
      <c r="A25" s="135"/>
      <c r="B25" s="135" t="s">
        <v>244</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row>
    <row r="26" spans="1:46" ht="21" customHeight="1" x14ac:dyDescent="0.2">
      <c r="A26" s="135"/>
      <c r="B26" s="135" t="s">
        <v>357</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row>
    <row r="27" spans="1:46" ht="21" customHeight="1" x14ac:dyDescent="0.2">
      <c r="A27" s="135"/>
      <c r="B27" s="135" t="s">
        <v>369</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row>
    <row r="28" spans="1:46" ht="21" customHeight="1" x14ac:dyDescent="0.2">
      <c r="A28" s="135"/>
      <c r="B28" s="135" t="s">
        <v>339</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row>
    <row r="29" spans="1:46" ht="21" customHeight="1" x14ac:dyDescent="0.2">
      <c r="A29" s="135"/>
      <c r="B29" s="135" t="s">
        <v>361</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row>
    <row r="30" spans="1:46" ht="21" customHeight="1" x14ac:dyDescent="0.2">
      <c r="A30" s="135"/>
      <c r="B30" s="135"/>
      <c r="C30" s="135" t="s">
        <v>360</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row>
    <row r="31" spans="1:46" ht="21" customHeight="1" x14ac:dyDescent="0.2">
      <c r="A31" s="135"/>
      <c r="B31" s="135" t="s">
        <v>358</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row>
    <row r="32" spans="1:46" ht="21" customHeight="1" x14ac:dyDescent="0.2">
      <c r="A32" s="135"/>
      <c r="B32" s="135" t="s">
        <v>359</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row>
    <row r="33" spans="1:46" ht="21" customHeight="1" x14ac:dyDescent="0.2">
      <c r="A33" s="135"/>
      <c r="B33" s="135" t="s">
        <v>246</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row>
    <row r="34" spans="1:46" ht="21" customHeight="1" x14ac:dyDescent="0.2">
      <c r="A34" s="135"/>
      <c r="B34" s="135" t="s">
        <v>267</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row>
    <row r="35" spans="1:46" ht="21" customHeight="1" x14ac:dyDescent="0.2">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row>
    <row r="36" spans="1:46" ht="21" customHeight="1" x14ac:dyDescent="0.2">
      <c r="A36" s="135"/>
      <c r="B36" s="135" t="s">
        <v>138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row>
    <row r="37" spans="1:46" ht="21" customHeight="1" x14ac:dyDescent="0.2">
      <c r="A37" s="135"/>
      <c r="B37" s="135" t="s">
        <v>370</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row>
    <row r="38" spans="1:46" ht="21" customHeight="1" x14ac:dyDescent="0.2">
      <c r="A38" s="135"/>
      <c r="B38" s="135" t="s">
        <v>363</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row>
    <row r="39" spans="1:46" ht="21" customHeight="1" x14ac:dyDescent="0.2">
      <c r="A39" s="135"/>
      <c r="B39" s="135" t="s">
        <v>362</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row>
    <row r="40" spans="1:46" ht="21" customHeight="1" x14ac:dyDescent="0.2">
      <c r="A40" s="135"/>
      <c r="B40" s="135" t="s">
        <v>335</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row>
    <row r="41" spans="1:46" ht="21" customHeight="1" x14ac:dyDescent="0.2">
      <c r="A41" s="135"/>
      <c r="B41" s="135" t="s">
        <v>333</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row>
    <row r="42" spans="1:46" ht="21" customHeight="1" x14ac:dyDescent="0.2">
      <c r="A42" s="135"/>
      <c r="B42" s="135" t="s">
        <v>242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row>
    <row r="43" spans="1:46" ht="21" customHeight="1" x14ac:dyDescent="0.2">
      <c r="A43" s="135"/>
      <c r="B43" s="135" t="s">
        <v>332</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row>
    <row r="44" spans="1:46" ht="21" customHeight="1" x14ac:dyDescent="0.2">
      <c r="A44" s="135"/>
      <c r="B44" s="155" t="s">
        <v>262</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row>
    <row r="45" spans="1:46" ht="10.5" customHeight="1" x14ac:dyDescent="0.2">
      <c r="A45" s="135"/>
      <c r="B45" s="15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row>
    <row r="46" spans="1:46" ht="21" customHeight="1" x14ac:dyDescent="0.2">
      <c r="A46" s="135"/>
      <c r="B46" s="135" t="s">
        <v>365</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row>
    <row r="47" spans="1:46" ht="21" customHeight="1" x14ac:dyDescent="0.2">
      <c r="A47" s="135"/>
      <c r="B47" s="135" t="s">
        <v>364</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row>
    <row r="48" spans="1:46" ht="21" customHeight="1" x14ac:dyDescent="0.2">
      <c r="A48" s="135"/>
      <c r="B48" s="135" t="s">
        <v>243</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row>
    <row r="49" spans="1:46" ht="21" customHeight="1" x14ac:dyDescent="0.2">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row>
  </sheetData>
  <sheetProtection algorithmName="SHA-512" hashValue="mRoggYqOZUSle7004IhZNJXczePGD0wjiJHXLIHoJzLTyvpHn7q6ZBC9Ub6KAONW5F6VeKRmab95ZKbQeOva1w==" saltValue="2rEqs0+5G4ZIFqdKFSIrWw==" spinCount="100000" sheet="1" objects="1" scenarios="1"/>
  <mergeCells count="9">
    <mergeCell ref="D21:AQ21"/>
    <mergeCell ref="D22:AQ22"/>
    <mergeCell ref="D23:AQ23"/>
    <mergeCell ref="D8:AQ8"/>
    <mergeCell ref="D14:AR14"/>
    <mergeCell ref="D15:AQ15"/>
    <mergeCell ref="D16:AT16"/>
    <mergeCell ref="D17:AT17"/>
    <mergeCell ref="D18:AQ18"/>
  </mergeCells>
  <phoneticPr fontId="2"/>
  <pageMargins left="0.7" right="0.7" top="0.75" bottom="0.75" header="0.3" footer="0.3"/>
  <pageSetup paperSize="9" scale="79" orientation="portrait" r:id="rId1"/>
  <colBreaks count="1" manualBreakCount="1">
    <brk id="4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Q28"/>
  <sheetViews>
    <sheetView zoomScaleNormal="100" zoomScaleSheetLayoutView="90" workbookViewId="0">
      <pane ySplit="3" topLeftCell="A4" activePane="bottomLeft" state="frozen"/>
      <selection activeCell="AD12" sqref="AD12"/>
      <selection pane="bottomLeft" activeCell="A24" sqref="A24:I24"/>
    </sheetView>
  </sheetViews>
  <sheetFormatPr defaultColWidth="9" defaultRowHeight="13" x14ac:dyDescent="0.2"/>
  <cols>
    <col min="1" max="2" width="5.26953125" style="40" customWidth="1"/>
    <col min="3" max="3" width="11.6328125" style="40" bestFit="1" customWidth="1"/>
    <col min="4" max="4" width="15.453125" style="40" customWidth="1"/>
    <col min="5" max="5" width="15.6328125" style="40" customWidth="1"/>
    <col min="6" max="7" width="3" style="40" customWidth="1"/>
    <col min="8" max="9" width="22.453125" style="40" customWidth="1"/>
    <col min="10" max="10" width="2.453125" style="40" customWidth="1"/>
    <col min="11" max="11" width="9.6328125" style="40" customWidth="1"/>
    <col min="12" max="12" width="10.36328125" style="40" bestFit="1" customWidth="1"/>
    <col min="13" max="14" width="20.08984375" style="40" customWidth="1"/>
    <col min="15" max="15" width="50.6328125" style="40" customWidth="1"/>
    <col min="16" max="16" width="9" style="40"/>
    <col min="17" max="17" width="14.36328125" style="40" customWidth="1"/>
    <col min="18" max="16384" width="9" style="40"/>
  </cols>
  <sheetData>
    <row r="1" spans="1:17" ht="62.5" customHeight="1" x14ac:dyDescent="0.2">
      <c r="A1" s="315" t="s">
        <v>322</v>
      </c>
      <c r="B1" s="316"/>
      <c r="C1" s="316"/>
      <c r="D1" s="316"/>
      <c r="E1" s="316"/>
      <c r="F1" s="316"/>
      <c r="G1" s="316"/>
      <c r="H1" s="316"/>
      <c r="I1" s="316"/>
    </row>
    <row r="2" spans="1:17" ht="17.149999999999999" customHeight="1" thickBot="1" x14ac:dyDescent="0.25">
      <c r="A2" s="313" t="s">
        <v>188</v>
      </c>
      <c r="B2" s="314"/>
      <c r="C2" s="314"/>
      <c r="D2" s="314"/>
      <c r="E2" s="314"/>
      <c r="F2" s="314"/>
      <c r="G2" s="314"/>
      <c r="H2" s="314"/>
      <c r="I2" s="314"/>
    </row>
    <row r="3" spans="1:17" ht="25.5" customHeight="1" x14ac:dyDescent="0.2">
      <c r="A3" s="317"/>
      <c r="B3" s="318"/>
      <c r="C3" s="318"/>
      <c r="D3" s="318"/>
      <c r="E3" s="318"/>
      <c r="F3" s="318"/>
      <c r="G3" s="319"/>
      <c r="H3" s="66" t="s">
        <v>189</v>
      </c>
      <c r="I3" s="67" t="s">
        <v>190</v>
      </c>
      <c r="J3" s="41"/>
      <c r="K3" s="42" t="s">
        <v>10</v>
      </c>
      <c r="L3" s="42" t="s">
        <v>11</v>
      </c>
      <c r="M3" s="43" t="s">
        <v>21</v>
      </c>
      <c r="N3" s="43" t="s">
        <v>22</v>
      </c>
      <c r="O3" s="43"/>
    </row>
    <row r="4" spans="1:17" ht="32.25" customHeight="1" x14ac:dyDescent="0.2">
      <c r="A4" s="332" t="s">
        <v>0</v>
      </c>
      <c r="B4" s="334" t="s">
        <v>14</v>
      </c>
      <c r="C4" s="307" t="s">
        <v>1</v>
      </c>
      <c r="D4" s="307"/>
      <c r="E4" s="307"/>
      <c r="F4" s="308"/>
      <c r="G4" s="126" t="s">
        <v>186</v>
      </c>
      <c r="H4" s="137"/>
      <c r="I4" s="240">
        <f>M4-N4</f>
        <v>0</v>
      </c>
      <c r="J4" s="44"/>
      <c r="K4" s="40">
        <v>0.18099999999999999</v>
      </c>
      <c r="L4" s="40">
        <v>0.2</v>
      </c>
      <c r="M4" s="45">
        <f>ROUNDDOWN(ROUNDDOWN($H4,-1)*$K4,0)</f>
        <v>0</v>
      </c>
      <c r="N4" s="45">
        <f>ROUNDDOWN(ROUNDDOWN($H4,-1)*$L4,0)</f>
        <v>0</v>
      </c>
      <c r="O4" s="45"/>
    </row>
    <row r="5" spans="1:17" ht="32.25" customHeight="1" x14ac:dyDescent="0.2">
      <c r="A5" s="328"/>
      <c r="B5" s="329"/>
      <c r="C5" s="336" t="s">
        <v>2</v>
      </c>
      <c r="D5" s="279" t="s">
        <v>3</v>
      </c>
      <c r="E5" s="279"/>
      <c r="F5" s="280"/>
      <c r="G5" s="127" t="s">
        <v>186</v>
      </c>
      <c r="H5" s="138"/>
      <c r="I5" s="241">
        <f t="shared" ref="I5:I6" si="0">M5-N5</f>
        <v>0</v>
      </c>
      <c r="J5" s="44"/>
      <c r="K5" s="40">
        <v>0.18099999999999999</v>
      </c>
      <c r="L5" s="40">
        <v>0.2</v>
      </c>
      <c r="M5" s="45">
        <f t="shared" ref="M5:M15" si="1">ROUNDDOWN(ROUNDDOWN($H5,-1)*$K5,0)</f>
        <v>0</v>
      </c>
      <c r="N5" s="45">
        <f t="shared" ref="N5:N15" si="2">ROUNDDOWN(ROUNDDOWN($H5,-1)*$L5,0)</f>
        <v>0</v>
      </c>
      <c r="O5" s="45"/>
    </row>
    <row r="6" spans="1:17" ht="32.25" customHeight="1" x14ac:dyDescent="0.2">
      <c r="A6" s="328"/>
      <c r="B6" s="329"/>
      <c r="C6" s="337"/>
      <c r="D6" s="279" t="s">
        <v>18</v>
      </c>
      <c r="E6" s="279"/>
      <c r="F6" s="280"/>
      <c r="G6" s="127" t="s">
        <v>186</v>
      </c>
      <c r="H6" s="138"/>
      <c r="I6" s="241">
        <f t="shared" si="0"/>
        <v>0</v>
      </c>
      <c r="J6" s="44"/>
      <c r="K6" s="40">
        <v>0.155</v>
      </c>
      <c r="L6" s="256">
        <v>0.167125</v>
      </c>
      <c r="M6" s="45">
        <f t="shared" si="1"/>
        <v>0</v>
      </c>
      <c r="N6" s="45">
        <f t="shared" si="2"/>
        <v>0</v>
      </c>
      <c r="O6" s="45"/>
    </row>
    <row r="7" spans="1:17" ht="32.25" customHeight="1" x14ac:dyDescent="0.2">
      <c r="A7" s="328"/>
      <c r="B7" s="329"/>
      <c r="C7" s="338"/>
      <c r="D7" s="279" t="s">
        <v>17</v>
      </c>
      <c r="E7" s="279"/>
      <c r="F7" s="280"/>
      <c r="G7" s="128"/>
      <c r="H7" s="46" t="s">
        <v>16</v>
      </c>
      <c r="I7" s="242" t="s">
        <v>16</v>
      </c>
      <c r="J7" s="47"/>
      <c r="M7" s="45"/>
      <c r="N7" s="45"/>
      <c r="O7" s="45"/>
    </row>
    <row r="8" spans="1:17" ht="32.25" customHeight="1" x14ac:dyDescent="0.2">
      <c r="A8" s="328"/>
      <c r="B8" s="329"/>
      <c r="C8" s="296" t="s">
        <v>19</v>
      </c>
      <c r="D8" s="285" t="s">
        <v>4</v>
      </c>
      <c r="E8" s="285" t="s">
        <v>5</v>
      </c>
      <c r="F8" s="286"/>
      <c r="G8" s="129" t="s">
        <v>187</v>
      </c>
      <c r="H8" s="138"/>
      <c r="I8" s="241">
        <f t="shared" ref="I8:I9" si="3">M8-N8</f>
        <v>0</v>
      </c>
      <c r="J8" s="44"/>
      <c r="K8" s="40">
        <v>0.13425000000000001</v>
      </c>
      <c r="L8" s="40">
        <v>0.108</v>
      </c>
      <c r="M8" s="45">
        <f t="shared" si="1"/>
        <v>0</v>
      </c>
      <c r="N8" s="45">
        <f t="shared" si="2"/>
        <v>0</v>
      </c>
      <c r="O8" s="45"/>
      <c r="P8" s="48"/>
    </row>
    <row r="9" spans="1:17" ht="32.25" customHeight="1" x14ac:dyDescent="0.2">
      <c r="A9" s="328"/>
      <c r="B9" s="329"/>
      <c r="C9" s="297"/>
      <c r="D9" s="285"/>
      <c r="E9" s="285" t="s">
        <v>6</v>
      </c>
      <c r="F9" s="286"/>
      <c r="G9" s="130" t="s">
        <v>187</v>
      </c>
      <c r="H9" s="138"/>
      <c r="I9" s="241">
        <f t="shared" si="3"/>
        <v>0</v>
      </c>
      <c r="J9" s="44"/>
      <c r="K9" s="40">
        <v>0.13425000000000001</v>
      </c>
      <c r="L9" s="40">
        <v>0.108</v>
      </c>
      <c r="M9" s="45">
        <f t="shared" si="1"/>
        <v>0</v>
      </c>
      <c r="N9" s="45">
        <f t="shared" si="2"/>
        <v>0</v>
      </c>
      <c r="O9" s="45"/>
    </row>
    <row r="10" spans="1:17" ht="32.25" customHeight="1" x14ac:dyDescent="0.2">
      <c r="A10" s="328"/>
      <c r="B10" s="329" t="s">
        <v>15</v>
      </c>
      <c r="C10" s="297"/>
      <c r="D10" s="279" t="s">
        <v>20</v>
      </c>
      <c r="E10" s="285"/>
      <c r="F10" s="286"/>
      <c r="G10" s="131"/>
      <c r="H10" s="46" t="s">
        <v>16</v>
      </c>
      <c r="I10" s="242" t="s">
        <v>16</v>
      </c>
      <c r="J10" s="47"/>
      <c r="M10" s="45"/>
      <c r="N10" s="45"/>
      <c r="O10" s="45"/>
    </row>
    <row r="11" spans="1:17" ht="32.25" customHeight="1" x14ac:dyDescent="0.2">
      <c r="A11" s="330"/>
      <c r="B11" s="331"/>
      <c r="C11" s="297"/>
      <c r="D11" s="339" t="s">
        <v>323</v>
      </c>
      <c r="E11" s="340"/>
      <c r="F11" s="341"/>
      <c r="G11" s="134" t="s">
        <v>186</v>
      </c>
      <c r="H11" s="250"/>
      <c r="I11" s="245">
        <f t="shared" ref="I11:I15" si="4">M11-N11</f>
        <v>0</v>
      </c>
      <c r="J11" s="47"/>
      <c r="K11" s="40">
        <v>0.18099999999999999</v>
      </c>
      <c r="L11" s="40">
        <v>0.2</v>
      </c>
      <c r="M11" s="45">
        <f t="shared" si="1"/>
        <v>0</v>
      </c>
      <c r="N11" s="45">
        <f t="shared" si="2"/>
        <v>0</v>
      </c>
      <c r="O11" s="45"/>
    </row>
    <row r="12" spans="1:17" ht="32.25" customHeight="1" x14ac:dyDescent="0.2">
      <c r="A12" s="333"/>
      <c r="B12" s="335"/>
      <c r="C12" s="298"/>
      <c r="D12" s="289" t="s">
        <v>324</v>
      </c>
      <c r="E12" s="289"/>
      <c r="F12" s="289"/>
      <c r="G12" s="132" t="s">
        <v>186</v>
      </c>
      <c r="H12" s="249"/>
      <c r="I12" s="243">
        <f t="shared" si="4"/>
        <v>0</v>
      </c>
      <c r="J12" s="44"/>
      <c r="K12" s="40">
        <v>0.08</v>
      </c>
      <c r="L12" s="40">
        <v>0.2</v>
      </c>
      <c r="M12" s="45">
        <f t="shared" si="1"/>
        <v>0</v>
      </c>
      <c r="N12" s="45">
        <f t="shared" si="2"/>
        <v>0</v>
      </c>
      <c r="O12" s="45"/>
    </row>
    <row r="13" spans="1:17" ht="32.25" customHeight="1" x14ac:dyDescent="0.2">
      <c r="A13" s="326" t="s">
        <v>231</v>
      </c>
      <c r="B13" s="327"/>
      <c r="C13" s="283" t="s">
        <v>8</v>
      </c>
      <c r="D13" s="283"/>
      <c r="E13" s="283"/>
      <c r="F13" s="284"/>
      <c r="G13" s="133" t="s">
        <v>186</v>
      </c>
      <c r="H13" s="139"/>
      <c r="I13" s="244">
        <f t="shared" si="4"/>
        <v>0</v>
      </c>
      <c r="J13" s="44"/>
      <c r="K13" s="40">
        <v>0.1</v>
      </c>
      <c r="L13" s="40">
        <v>0.11</v>
      </c>
      <c r="M13" s="45">
        <f t="shared" si="1"/>
        <v>0</v>
      </c>
      <c r="N13" s="45">
        <f t="shared" si="2"/>
        <v>0</v>
      </c>
      <c r="O13" s="45"/>
    </row>
    <row r="14" spans="1:17" ht="32.25" customHeight="1" x14ac:dyDescent="0.2">
      <c r="A14" s="328"/>
      <c r="B14" s="329"/>
      <c r="C14" s="285" t="s">
        <v>9</v>
      </c>
      <c r="D14" s="285"/>
      <c r="E14" s="285"/>
      <c r="F14" s="286"/>
      <c r="G14" s="129" t="s">
        <v>187</v>
      </c>
      <c r="H14" s="138"/>
      <c r="I14" s="241">
        <f t="shared" si="4"/>
        <v>0</v>
      </c>
      <c r="J14" s="44"/>
      <c r="K14" s="40">
        <v>0.1</v>
      </c>
      <c r="L14" s="40">
        <v>0.09</v>
      </c>
      <c r="M14" s="45">
        <f t="shared" si="1"/>
        <v>0</v>
      </c>
      <c r="N14" s="45">
        <f t="shared" si="2"/>
        <v>0</v>
      </c>
      <c r="O14" s="45"/>
    </row>
    <row r="15" spans="1:17" ht="32.25" customHeight="1" x14ac:dyDescent="0.2">
      <c r="A15" s="330"/>
      <c r="B15" s="331"/>
      <c r="C15" s="281" t="s">
        <v>5</v>
      </c>
      <c r="D15" s="281"/>
      <c r="E15" s="281"/>
      <c r="F15" s="282"/>
      <c r="G15" s="134" t="s">
        <v>186</v>
      </c>
      <c r="H15" s="140"/>
      <c r="I15" s="245">
        <f t="shared" si="4"/>
        <v>0</v>
      </c>
      <c r="J15" s="44"/>
      <c r="K15" s="40">
        <v>0.1</v>
      </c>
      <c r="L15" s="40">
        <v>0.12</v>
      </c>
      <c r="M15" s="45">
        <f t="shared" si="1"/>
        <v>0</v>
      </c>
      <c r="N15" s="45">
        <f t="shared" si="2"/>
        <v>0</v>
      </c>
      <c r="O15" s="45"/>
    </row>
    <row r="16" spans="1:17" ht="32.25" customHeight="1" x14ac:dyDescent="0.2">
      <c r="A16" s="320" t="s">
        <v>12</v>
      </c>
      <c r="B16" s="321"/>
      <c r="C16" s="321"/>
      <c r="D16" s="321"/>
      <c r="E16" s="321"/>
      <c r="F16" s="321"/>
      <c r="G16" s="322"/>
      <c r="H16" s="49">
        <f>H8+H9+H14</f>
        <v>0</v>
      </c>
      <c r="I16" s="246">
        <f>I8+I9+I14</f>
        <v>0</v>
      </c>
      <c r="J16" s="44"/>
      <c r="M16" s="276" t="s">
        <v>26</v>
      </c>
      <c r="N16" s="276"/>
      <c r="O16" s="276"/>
      <c r="P16" s="50"/>
      <c r="Q16" s="50"/>
    </row>
    <row r="17" spans="1:15" ht="32.25" customHeight="1" thickBot="1" x14ac:dyDescent="0.25">
      <c r="A17" s="323" t="s">
        <v>13</v>
      </c>
      <c r="B17" s="324"/>
      <c r="C17" s="324"/>
      <c r="D17" s="324"/>
      <c r="E17" s="324"/>
      <c r="F17" s="324"/>
      <c r="G17" s="325"/>
      <c r="H17" s="51">
        <f>H4+H5+H6+H11+H12+H13+H15</f>
        <v>0</v>
      </c>
      <c r="I17" s="259">
        <f>I4+I5+I6+I11+I12+I13+I15</f>
        <v>0</v>
      </c>
      <c r="J17" s="44"/>
      <c r="M17" s="52"/>
      <c r="N17" s="52"/>
      <c r="O17" s="52"/>
    </row>
    <row r="18" spans="1:15" ht="32.25" customHeight="1" thickTop="1" thickBot="1" x14ac:dyDescent="0.25">
      <c r="A18" s="294" t="s">
        <v>340</v>
      </c>
      <c r="B18" s="295"/>
      <c r="C18" s="295"/>
      <c r="D18" s="295"/>
      <c r="E18" s="295"/>
      <c r="F18" s="295"/>
      <c r="G18" s="295"/>
      <c r="H18" s="295"/>
      <c r="I18" s="239">
        <f>IF(I16+I17&lt;=0,I16+I17,ROUNDDOWN(I16+I17,-2))</f>
        <v>0</v>
      </c>
      <c r="J18" s="44"/>
      <c r="K18" s="53" t="s">
        <v>27</v>
      </c>
      <c r="L18" s="54"/>
      <c r="M18" s="54"/>
      <c r="N18" s="54"/>
      <c r="O18" s="54"/>
    </row>
    <row r="19" spans="1:15" ht="18.649999999999999" customHeight="1" thickBot="1" x14ac:dyDescent="0.25">
      <c r="A19" s="125" t="s">
        <v>232</v>
      </c>
      <c r="K19" s="55" t="s">
        <v>96</v>
      </c>
    </row>
    <row r="20" spans="1:15" ht="52.5" customHeight="1" thickTop="1" thickBot="1" x14ac:dyDescent="0.25">
      <c r="A20" s="299" t="s">
        <v>23</v>
      </c>
      <c r="B20" s="300"/>
      <c r="C20" s="290" t="s">
        <v>24</v>
      </c>
      <c r="D20" s="291"/>
      <c r="E20" s="287" t="str">
        <f>IF(K20="","",IF(H16+H17&gt;0,IF(H16&gt;=1800000,"　申告義務があります（引上対象酒類の所持数量合計が、1,800リットル以上）","　申告義務はありません（引上対象酒類の所持数量合計が、1,800リットル未満。）")))</f>
        <v/>
      </c>
      <c r="F20" s="287"/>
      <c r="G20" s="287"/>
      <c r="H20" s="287"/>
      <c r="I20" s="288"/>
      <c r="J20" s="56"/>
      <c r="K20" s="57" t="str">
        <f>IF(COUNT(H4:H15)=0,"",IF(H16&gt;=1800000,"A",IF(H16=0,"B",IF(I18&gt;=100,"C",IF(I18&lt;0,"D","E")))))</f>
        <v/>
      </c>
      <c r="L20" s="58" t="s">
        <v>93</v>
      </c>
      <c r="M20" s="59" t="s">
        <v>94</v>
      </c>
      <c r="N20" s="59" t="s">
        <v>95</v>
      </c>
      <c r="O20" s="59" t="s">
        <v>269</v>
      </c>
    </row>
    <row r="21" spans="1:15" ht="60" customHeight="1" thickTop="1" x14ac:dyDescent="0.2">
      <c r="A21" s="301"/>
      <c r="B21" s="302"/>
      <c r="C21" s="292" t="s">
        <v>25</v>
      </c>
      <c r="D21" s="293"/>
      <c r="E21" s="277" t="str">
        <f>IF(K20="","",I18)</f>
        <v/>
      </c>
      <c r="F21" s="278"/>
      <c r="G21" s="278"/>
      <c r="H21" s="278"/>
      <c r="I21" s="68" t="str">
        <f>IF(K20="","",IF(I18&lt;0,"円還付",IF(I18&gt;=100,"円納付","円（納付税額なし）")))</f>
        <v/>
      </c>
      <c r="J21" s="60"/>
      <c r="L21" s="59" t="s">
        <v>181</v>
      </c>
      <c r="M21" s="61" t="s">
        <v>28</v>
      </c>
      <c r="N21" s="62" t="s">
        <v>33</v>
      </c>
      <c r="O21" s="63" t="s">
        <v>270</v>
      </c>
    </row>
    <row r="22" spans="1:15" ht="75" customHeight="1" thickBot="1" x14ac:dyDescent="0.25">
      <c r="A22" s="303"/>
      <c r="B22" s="304"/>
      <c r="C22" s="305" t="s">
        <v>268</v>
      </c>
      <c r="D22" s="306"/>
      <c r="E22" s="310" t="str">
        <f>IF(K20="","",VLOOKUP($K$20,$L$21:$O$25,4,FALSE))</f>
        <v/>
      </c>
      <c r="F22" s="310"/>
      <c r="G22" s="310"/>
      <c r="H22" s="310"/>
      <c r="I22" s="311"/>
      <c r="J22" s="60"/>
      <c r="L22" s="59" t="s">
        <v>182</v>
      </c>
      <c r="M22" s="61" t="s">
        <v>30</v>
      </c>
      <c r="N22" s="62" t="s">
        <v>31</v>
      </c>
      <c r="O22" s="63" t="s">
        <v>337</v>
      </c>
    </row>
    <row r="23" spans="1:15" ht="75" customHeight="1" thickTop="1" x14ac:dyDescent="0.2">
      <c r="A23" s="309" t="s">
        <v>249</v>
      </c>
      <c r="B23" s="309"/>
      <c r="C23" s="309"/>
      <c r="D23" s="309"/>
      <c r="E23" s="312" t="s">
        <v>293</v>
      </c>
      <c r="F23" s="312"/>
      <c r="G23" s="312"/>
      <c r="H23" s="312"/>
      <c r="I23" s="312"/>
      <c r="J23" s="60"/>
      <c r="L23" s="59" t="s">
        <v>183</v>
      </c>
      <c r="M23" s="61" t="s">
        <v>29</v>
      </c>
      <c r="N23" s="62" t="s">
        <v>32</v>
      </c>
      <c r="O23" s="63" t="s">
        <v>247</v>
      </c>
    </row>
    <row r="24" spans="1:15" ht="44" x14ac:dyDescent="0.2">
      <c r="A24" s="275" t="s">
        <v>374</v>
      </c>
      <c r="B24" s="275"/>
      <c r="C24" s="275"/>
      <c r="D24" s="275"/>
      <c r="E24" s="275"/>
      <c r="F24" s="275"/>
      <c r="G24" s="275"/>
      <c r="H24" s="275"/>
      <c r="I24" s="275"/>
      <c r="J24" s="42"/>
      <c r="L24" s="59" t="s">
        <v>184</v>
      </c>
      <c r="M24" s="61" t="s">
        <v>29</v>
      </c>
      <c r="N24" s="62" t="s">
        <v>31</v>
      </c>
      <c r="O24" s="63" t="s">
        <v>336</v>
      </c>
    </row>
    <row r="25" spans="1:15" ht="26" x14ac:dyDescent="0.2">
      <c r="E25" s="64"/>
      <c r="F25" s="64"/>
      <c r="G25" s="64"/>
      <c r="H25" s="64"/>
      <c r="I25" s="64"/>
      <c r="J25" s="196"/>
      <c r="L25" s="59" t="s">
        <v>185</v>
      </c>
      <c r="M25" s="61" t="s">
        <v>29</v>
      </c>
      <c r="N25" s="62" t="s">
        <v>34</v>
      </c>
      <c r="O25" s="63" t="s">
        <v>248</v>
      </c>
    </row>
    <row r="26" spans="1:15" ht="27" customHeight="1" x14ac:dyDescent="0.2">
      <c r="E26" s="64"/>
      <c r="F26" s="64"/>
      <c r="G26" s="64"/>
      <c r="H26" s="64"/>
      <c r="I26" s="64"/>
      <c r="J26" s="65"/>
    </row>
    <row r="27" spans="1:15" ht="27" customHeight="1" x14ac:dyDescent="0.2">
      <c r="E27" s="64"/>
      <c r="F27" s="64"/>
      <c r="G27" s="64"/>
      <c r="H27" s="64"/>
      <c r="I27" s="64"/>
      <c r="J27" s="65"/>
    </row>
    <row r="28" spans="1:15" ht="27" customHeight="1" x14ac:dyDescent="0.2">
      <c r="J28" s="65"/>
    </row>
  </sheetData>
  <sheetProtection algorithmName="SHA-512" hashValue="MJX5xPc29mdkMIt2YTh+hBAcnRwD0vtOEiBo44s4C5rdvxrmOvvb5IcaRzV5aYo7T8+6C4PGLSVL/rdWd2V51Q==" saltValue="nziNCYHa0qhUEKRqu/uPJQ==" spinCount="100000" sheet="1" objects="1" scenarios="1"/>
  <mergeCells count="36">
    <mergeCell ref="A2:I2"/>
    <mergeCell ref="A1:I1"/>
    <mergeCell ref="A3:G3"/>
    <mergeCell ref="A16:G16"/>
    <mergeCell ref="A17:G17"/>
    <mergeCell ref="A13:B15"/>
    <mergeCell ref="A4:A12"/>
    <mergeCell ref="B4:B9"/>
    <mergeCell ref="B10:B12"/>
    <mergeCell ref="D6:F6"/>
    <mergeCell ref="C5:C7"/>
    <mergeCell ref="D8:D9"/>
    <mergeCell ref="D10:F10"/>
    <mergeCell ref="D11:F11"/>
    <mergeCell ref="C22:D22"/>
    <mergeCell ref="C4:F4"/>
    <mergeCell ref="D5:F5"/>
    <mergeCell ref="A23:D23"/>
    <mergeCell ref="E22:I22"/>
    <mergeCell ref="E23:I23"/>
    <mergeCell ref="A24:I24"/>
    <mergeCell ref="M16:O16"/>
    <mergeCell ref="E21:H21"/>
    <mergeCell ref="D7:F7"/>
    <mergeCell ref="C15:F15"/>
    <mergeCell ref="C13:F13"/>
    <mergeCell ref="C14:F14"/>
    <mergeCell ref="E20:I20"/>
    <mergeCell ref="D12:F12"/>
    <mergeCell ref="C20:D20"/>
    <mergeCell ref="C21:D21"/>
    <mergeCell ref="A18:H18"/>
    <mergeCell ref="E8:F8"/>
    <mergeCell ref="E9:F9"/>
    <mergeCell ref="C8:C12"/>
    <mergeCell ref="A20:B22"/>
  </mergeCells>
  <phoneticPr fontId="2"/>
  <dataValidations count="1">
    <dataValidation type="whole" imeMode="off" operator="greaterThan" allowBlank="1" showInputMessage="1" showErrorMessage="1" sqref="H11:H15 H4:H6 H8:H9" xr:uid="{00000000-0002-0000-0100-000001000000}">
      <formula1>0</formula1>
    </dataValidation>
  </dataValidations>
  <hyperlinks>
    <hyperlink ref="A23" location="フロー図!A1" display="※　「フロー図」もご覧ください。" xr:uid="{00000000-0004-0000-0100-000000000000}"/>
    <hyperlink ref="A23:D23" location="フロー図!A1" tooltip="フロー図へ" display="※　「フロー図」もご覧ください。" xr:uid="{00000000-0004-0000-0100-000001000000}"/>
  </hyperlinks>
  <printOptions horizontalCentered="1"/>
  <pageMargins left="0.70866141732283472" right="0.70866141732283472" top="0.55118110236220474" bottom="0.43307086614173229" header="0.31496062992125984" footer="0.31496062992125984"/>
  <pageSetup paperSize="9" scale="82" orientation="portrait" blackAndWhite="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AV47"/>
  <sheetViews>
    <sheetView view="pageBreakPreview" zoomScaleNormal="100" zoomScaleSheetLayoutView="100" workbookViewId="0">
      <selection activeCell="AD12" sqref="AD12"/>
    </sheetView>
  </sheetViews>
  <sheetFormatPr defaultColWidth="2.453125" defaultRowHeight="14.25" customHeight="1" x14ac:dyDescent="0.2"/>
  <cols>
    <col min="1" max="16384" width="2.453125" style="141"/>
  </cols>
  <sheetData>
    <row r="2" spans="3:48" ht="14.25" customHeight="1" x14ac:dyDescent="0.2">
      <c r="Q2" s="342" t="s">
        <v>271</v>
      </c>
      <c r="R2" s="343"/>
      <c r="S2" s="343"/>
      <c r="T2" s="343"/>
      <c r="U2" s="343"/>
      <c r="V2" s="343"/>
      <c r="W2" s="343"/>
      <c r="X2" s="343"/>
      <c r="Y2" s="343"/>
      <c r="Z2" s="343"/>
      <c r="AA2" s="343"/>
      <c r="AB2" s="343"/>
      <c r="AC2" s="343"/>
      <c r="AD2" s="343"/>
      <c r="AE2" s="343"/>
      <c r="AF2" s="344"/>
    </row>
    <row r="3" spans="3:48" ht="14.25" customHeight="1" x14ac:dyDescent="0.2">
      <c r="Q3" s="345"/>
      <c r="R3" s="346"/>
      <c r="S3" s="346"/>
      <c r="T3" s="346"/>
      <c r="U3" s="346"/>
      <c r="V3" s="346"/>
      <c r="W3" s="346"/>
      <c r="X3" s="346"/>
      <c r="Y3" s="346"/>
      <c r="Z3" s="346"/>
      <c r="AA3" s="346"/>
      <c r="AB3" s="346"/>
      <c r="AC3" s="346"/>
      <c r="AD3" s="346"/>
      <c r="AE3" s="346"/>
      <c r="AF3" s="347"/>
    </row>
    <row r="4" spans="3:48" ht="14.25" customHeight="1" x14ac:dyDescent="0.2">
      <c r="Q4" s="345"/>
      <c r="R4" s="346"/>
      <c r="S4" s="346"/>
      <c r="T4" s="346"/>
      <c r="U4" s="346"/>
      <c r="V4" s="346"/>
      <c r="W4" s="346"/>
      <c r="X4" s="346"/>
      <c r="Y4" s="346"/>
      <c r="Z4" s="346"/>
      <c r="AA4" s="346"/>
      <c r="AB4" s="346"/>
      <c r="AC4" s="346"/>
      <c r="AD4" s="346"/>
      <c r="AE4" s="346"/>
      <c r="AF4" s="347"/>
      <c r="AG4" s="201" t="s">
        <v>272</v>
      </c>
    </row>
    <row r="5" spans="3:48" ht="14.25" customHeight="1" x14ac:dyDescent="0.2">
      <c r="Q5" s="348"/>
      <c r="R5" s="349"/>
      <c r="S5" s="349"/>
      <c r="T5" s="349"/>
      <c r="U5" s="349"/>
      <c r="V5" s="349"/>
      <c r="W5" s="349"/>
      <c r="X5" s="349"/>
      <c r="Y5" s="349"/>
      <c r="Z5" s="349"/>
      <c r="AA5" s="349"/>
      <c r="AB5" s="349"/>
      <c r="AC5" s="349"/>
      <c r="AD5" s="349"/>
      <c r="AE5" s="349"/>
      <c r="AF5" s="350"/>
    </row>
    <row r="6" spans="3:48" ht="14.25" customHeight="1" thickBot="1" x14ac:dyDescent="0.25">
      <c r="Y6" s="142"/>
    </row>
    <row r="7" spans="3:48" ht="14.25" customHeight="1" thickTop="1" x14ac:dyDescent="0.2">
      <c r="K7" s="143"/>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5"/>
    </row>
    <row r="8" spans="3:48" ht="14.25" customHeight="1" x14ac:dyDescent="0.2">
      <c r="F8" s="351" t="s">
        <v>250</v>
      </c>
      <c r="G8" s="352"/>
      <c r="H8" s="352"/>
      <c r="I8" s="352"/>
      <c r="J8" s="352"/>
      <c r="K8" s="352"/>
      <c r="L8" s="352"/>
      <c r="M8" s="352"/>
      <c r="N8" s="352"/>
      <c r="O8" s="353"/>
      <c r="AH8" s="351" t="s">
        <v>251</v>
      </c>
      <c r="AI8" s="352"/>
      <c r="AJ8" s="352"/>
      <c r="AK8" s="352"/>
      <c r="AL8" s="352"/>
      <c r="AM8" s="352"/>
      <c r="AN8" s="352"/>
      <c r="AO8" s="352"/>
      <c r="AP8" s="352"/>
      <c r="AQ8" s="353"/>
    </row>
    <row r="9" spans="3:48" ht="14.25" customHeight="1" x14ac:dyDescent="0.2">
      <c r="F9" s="354"/>
      <c r="G9" s="355"/>
      <c r="H9" s="355"/>
      <c r="I9" s="355"/>
      <c r="J9" s="355"/>
      <c r="K9" s="355"/>
      <c r="L9" s="355"/>
      <c r="M9" s="355"/>
      <c r="N9" s="355"/>
      <c r="O9" s="356"/>
      <c r="AH9" s="354"/>
      <c r="AI9" s="355"/>
      <c r="AJ9" s="355"/>
      <c r="AK9" s="355"/>
      <c r="AL9" s="355"/>
      <c r="AM9" s="355"/>
      <c r="AN9" s="355"/>
      <c r="AO9" s="355"/>
      <c r="AP9" s="355"/>
      <c r="AQ9" s="356"/>
    </row>
    <row r="10" spans="3:48" ht="14.25" customHeight="1" x14ac:dyDescent="0.2">
      <c r="F10" s="354"/>
      <c r="G10" s="355"/>
      <c r="H10" s="355"/>
      <c r="I10" s="355"/>
      <c r="J10" s="355"/>
      <c r="K10" s="355"/>
      <c r="L10" s="355"/>
      <c r="M10" s="355"/>
      <c r="N10" s="355"/>
      <c r="O10" s="356"/>
      <c r="AH10" s="354"/>
      <c r="AI10" s="355"/>
      <c r="AJ10" s="355"/>
      <c r="AK10" s="355"/>
      <c r="AL10" s="355"/>
      <c r="AM10" s="355"/>
      <c r="AN10" s="355"/>
      <c r="AO10" s="355"/>
      <c r="AP10" s="355"/>
      <c r="AQ10" s="356"/>
    </row>
    <row r="11" spans="3:48" ht="14.25" customHeight="1" x14ac:dyDescent="0.2">
      <c r="F11" s="357"/>
      <c r="G11" s="358"/>
      <c r="H11" s="358"/>
      <c r="I11" s="358"/>
      <c r="J11" s="358"/>
      <c r="K11" s="358"/>
      <c r="L11" s="358"/>
      <c r="M11" s="358"/>
      <c r="N11" s="358"/>
      <c r="O11" s="359"/>
      <c r="AH11" s="357"/>
      <c r="AI11" s="358"/>
      <c r="AJ11" s="358"/>
      <c r="AK11" s="358"/>
      <c r="AL11" s="358"/>
      <c r="AM11" s="358"/>
      <c r="AN11" s="358"/>
      <c r="AO11" s="358"/>
      <c r="AP11" s="358"/>
      <c r="AQ11" s="359"/>
    </row>
    <row r="12" spans="3:48" ht="14.25" customHeight="1" x14ac:dyDescent="0.2">
      <c r="K12" s="146"/>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8"/>
    </row>
    <row r="13" spans="3:48" ht="14.25" customHeight="1" x14ac:dyDescent="0.2">
      <c r="C13" s="342" t="s">
        <v>273</v>
      </c>
      <c r="D13" s="369"/>
      <c r="E13" s="369"/>
      <c r="F13" s="369"/>
      <c r="G13" s="369"/>
      <c r="H13" s="369"/>
      <c r="I13" s="369"/>
      <c r="J13" s="369"/>
      <c r="K13" s="369"/>
      <c r="L13" s="369"/>
      <c r="M13" s="369"/>
      <c r="N13" s="369"/>
      <c r="O13" s="369"/>
      <c r="P13" s="369"/>
      <c r="Q13" s="369"/>
      <c r="R13" s="370"/>
      <c r="AF13" s="342" t="s">
        <v>252</v>
      </c>
      <c r="AG13" s="369"/>
      <c r="AH13" s="369"/>
      <c r="AI13" s="369"/>
      <c r="AJ13" s="369"/>
      <c r="AK13" s="369"/>
      <c r="AL13" s="369"/>
      <c r="AM13" s="369"/>
      <c r="AN13" s="369"/>
      <c r="AO13" s="369"/>
      <c r="AP13" s="369"/>
      <c r="AQ13" s="369"/>
      <c r="AR13" s="369"/>
      <c r="AS13" s="369"/>
      <c r="AT13" s="369"/>
      <c r="AU13" s="370"/>
    </row>
    <row r="14" spans="3:48" ht="14.25" customHeight="1" x14ac:dyDescent="0.2">
      <c r="C14" s="371"/>
      <c r="D14" s="372"/>
      <c r="E14" s="372"/>
      <c r="F14" s="372"/>
      <c r="G14" s="372"/>
      <c r="H14" s="372"/>
      <c r="I14" s="372"/>
      <c r="J14" s="372"/>
      <c r="K14" s="372"/>
      <c r="L14" s="372"/>
      <c r="M14" s="372"/>
      <c r="N14" s="372"/>
      <c r="O14" s="372"/>
      <c r="P14" s="372"/>
      <c r="Q14" s="372"/>
      <c r="R14" s="373"/>
      <c r="AF14" s="371"/>
      <c r="AG14" s="372"/>
      <c r="AH14" s="372"/>
      <c r="AI14" s="372"/>
      <c r="AJ14" s="372"/>
      <c r="AK14" s="372"/>
      <c r="AL14" s="372"/>
      <c r="AM14" s="372"/>
      <c r="AN14" s="372"/>
      <c r="AO14" s="372"/>
      <c r="AP14" s="372"/>
      <c r="AQ14" s="372"/>
      <c r="AR14" s="372"/>
      <c r="AS14" s="372"/>
      <c r="AT14" s="372"/>
      <c r="AU14" s="373"/>
      <c r="AV14" s="149"/>
    </row>
    <row r="15" spans="3:48" ht="14.25" customHeight="1" x14ac:dyDescent="0.2">
      <c r="C15" s="371"/>
      <c r="D15" s="372"/>
      <c r="E15" s="372"/>
      <c r="F15" s="372"/>
      <c r="G15" s="372"/>
      <c r="H15" s="372"/>
      <c r="I15" s="372"/>
      <c r="J15" s="372"/>
      <c r="K15" s="372"/>
      <c r="L15" s="372"/>
      <c r="M15" s="372"/>
      <c r="N15" s="372"/>
      <c r="O15" s="372"/>
      <c r="P15" s="372"/>
      <c r="Q15" s="372"/>
      <c r="R15" s="373"/>
      <c r="S15" s="201" t="s">
        <v>346</v>
      </c>
      <c r="AF15" s="371"/>
      <c r="AG15" s="372"/>
      <c r="AH15" s="372"/>
      <c r="AI15" s="372"/>
      <c r="AJ15" s="372"/>
      <c r="AK15" s="372"/>
      <c r="AL15" s="372"/>
      <c r="AM15" s="372"/>
      <c r="AN15" s="372"/>
      <c r="AO15" s="372"/>
      <c r="AP15" s="372"/>
      <c r="AQ15" s="372"/>
      <c r="AR15" s="372"/>
      <c r="AS15" s="372"/>
      <c r="AT15" s="372"/>
      <c r="AU15" s="373"/>
      <c r="AV15" s="149"/>
    </row>
    <row r="16" spans="3:48" ht="14.25" customHeight="1" x14ac:dyDescent="0.2">
      <c r="C16" s="374"/>
      <c r="D16" s="375"/>
      <c r="E16" s="375"/>
      <c r="F16" s="375"/>
      <c r="G16" s="375"/>
      <c r="H16" s="375"/>
      <c r="I16" s="375"/>
      <c r="J16" s="375"/>
      <c r="K16" s="375"/>
      <c r="L16" s="375"/>
      <c r="M16" s="375"/>
      <c r="N16" s="375"/>
      <c r="O16" s="375"/>
      <c r="P16" s="375"/>
      <c r="Q16" s="375"/>
      <c r="R16" s="376"/>
      <c r="S16" s="202" t="s">
        <v>347</v>
      </c>
      <c r="AF16" s="374"/>
      <c r="AG16" s="375"/>
      <c r="AH16" s="375"/>
      <c r="AI16" s="375"/>
      <c r="AJ16" s="375"/>
      <c r="AK16" s="375"/>
      <c r="AL16" s="375"/>
      <c r="AM16" s="375"/>
      <c r="AN16" s="375"/>
      <c r="AO16" s="375"/>
      <c r="AP16" s="375"/>
      <c r="AQ16" s="375"/>
      <c r="AR16" s="375"/>
      <c r="AS16" s="375"/>
      <c r="AT16" s="375"/>
      <c r="AU16" s="376"/>
      <c r="AV16" s="149"/>
    </row>
    <row r="17" spans="3:48" ht="14.25" customHeight="1" thickBot="1" x14ac:dyDescent="0.25">
      <c r="K17" s="146"/>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8"/>
      <c r="AU17" s="147"/>
      <c r="AV17" s="149"/>
    </row>
    <row r="18" spans="3:48" ht="14.25" customHeight="1" thickTop="1" x14ac:dyDescent="0.2">
      <c r="E18" s="143"/>
      <c r="F18" s="144"/>
      <c r="G18" s="144"/>
      <c r="H18" s="144"/>
      <c r="I18" s="144"/>
      <c r="J18" s="144"/>
      <c r="K18" s="144"/>
      <c r="L18" s="144"/>
      <c r="M18" s="144"/>
      <c r="N18" s="144"/>
      <c r="O18" s="144"/>
      <c r="P18" s="145"/>
      <c r="AH18" s="143"/>
      <c r="AI18" s="144"/>
      <c r="AJ18" s="144"/>
      <c r="AK18" s="144"/>
      <c r="AL18" s="144"/>
      <c r="AM18" s="144"/>
      <c r="AN18" s="144"/>
      <c r="AO18" s="144"/>
      <c r="AP18" s="144"/>
      <c r="AQ18" s="144"/>
      <c r="AR18" s="144"/>
      <c r="AS18" s="145"/>
    </row>
    <row r="19" spans="3:48" ht="14.25" customHeight="1" x14ac:dyDescent="0.2">
      <c r="C19" s="360" t="s">
        <v>253</v>
      </c>
      <c r="D19" s="361"/>
      <c r="E19" s="361"/>
      <c r="F19" s="362"/>
      <c r="O19" s="360" t="s">
        <v>254</v>
      </c>
      <c r="P19" s="361"/>
      <c r="Q19" s="361"/>
      <c r="R19" s="362"/>
      <c r="AF19" s="360" t="s">
        <v>31</v>
      </c>
      <c r="AG19" s="361"/>
      <c r="AH19" s="361"/>
      <c r="AI19" s="362"/>
      <c r="AR19" s="351" t="s">
        <v>256</v>
      </c>
      <c r="AS19" s="352"/>
      <c r="AT19" s="352"/>
      <c r="AU19" s="353"/>
    </row>
    <row r="20" spans="3:48" ht="14.25" customHeight="1" x14ac:dyDescent="0.2">
      <c r="C20" s="363"/>
      <c r="D20" s="364"/>
      <c r="E20" s="364"/>
      <c r="F20" s="365"/>
      <c r="O20" s="363"/>
      <c r="P20" s="364"/>
      <c r="Q20" s="364"/>
      <c r="R20" s="365"/>
      <c r="AF20" s="363"/>
      <c r="AG20" s="364"/>
      <c r="AH20" s="364"/>
      <c r="AI20" s="365"/>
      <c r="AR20" s="354"/>
      <c r="AS20" s="355"/>
      <c r="AT20" s="355"/>
      <c r="AU20" s="356"/>
    </row>
    <row r="21" spans="3:48" ht="14.25" customHeight="1" x14ac:dyDescent="0.2">
      <c r="C21" s="363"/>
      <c r="D21" s="364"/>
      <c r="E21" s="364"/>
      <c r="F21" s="365"/>
      <c r="O21" s="363"/>
      <c r="P21" s="364"/>
      <c r="Q21" s="364"/>
      <c r="R21" s="365"/>
      <c r="AF21" s="363"/>
      <c r="AG21" s="364"/>
      <c r="AH21" s="364"/>
      <c r="AI21" s="365"/>
      <c r="AR21" s="354"/>
      <c r="AS21" s="355"/>
      <c r="AT21" s="355"/>
      <c r="AU21" s="356"/>
    </row>
    <row r="22" spans="3:48" ht="14.25" customHeight="1" x14ac:dyDescent="0.2">
      <c r="C22" s="366"/>
      <c r="D22" s="367"/>
      <c r="E22" s="367"/>
      <c r="F22" s="368"/>
      <c r="O22" s="366"/>
      <c r="P22" s="367"/>
      <c r="Q22" s="367"/>
      <c r="R22" s="368"/>
      <c r="AF22" s="366"/>
      <c r="AG22" s="367"/>
      <c r="AH22" s="367"/>
      <c r="AI22" s="368"/>
      <c r="AR22" s="357"/>
      <c r="AS22" s="358"/>
      <c r="AT22" s="358"/>
      <c r="AU22" s="359"/>
    </row>
    <row r="23" spans="3:48" ht="14.25" customHeight="1" x14ac:dyDescent="0.2">
      <c r="E23" s="146"/>
      <c r="F23" s="147"/>
      <c r="G23" s="147"/>
      <c r="H23" s="147"/>
      <c r="I23" s="147"/>
      <c r="J23" s="147"/>
      <c r="K23" s="147"/>
      <c r="L23" s="147"/>
      <c r="M23" s="147"/>
      <c r="N23" s="147"/>
      <c r="O23" s="147"/>
      <c r="P23" s="147"/>
      <c r="Q23" s="146"/>
      <c r="R23" s="147"/>
      <c r="S23" s="147"/>
      <c r="T23" s="147"/>
      <c r="U23" s="147"/>
      <c r="V23" s="147"/>
      <c r="W23" s="147"/>
      <c r="X23" s="147"/>
      <c r="Y23" s="147"/>
      <c r="Z23" s="147"/>
      <c r="AA23" s="147"/>
      <c r="AB23" s="147"/>
      <c r="AC23" s="147"/>
      <c r="AD23" s="147"/>
      <c r="AE23" s="147"/>
      <c r="AF23" s="147"/>
      <c r="AG23" s="148"/>
      <c r="AH23" s="147"/>
      <c r="AI23" s="147"/>
      <c r="AJ23" s="147"/>
      <c r="AK23" s="147"/>
      <c r="AL23" s="147"/>
      <c r="AM23" s="147"/>
      <c r="AN23" s="147"/>
      <c r="AO23" s="147"/>
      <c r="AP23" s="147"/>
      <c r="AQ23" s="147"/>
      <c r="AR23" s="147"/>
      <c r="AS23" s="148"/>
    </row>
    <row r="24" spans="3:48" ht="14.25" customHeight="1" x14ac:dyDescent="0.2">
      <c r="E24" s="146"/>
      <c r="F24" s="147"/>
      <c r="G24" s="147"/>
      <c r="H24" s="147"/>
      <c r="I24" s="147"/>
      <c r="J24" s="342" t="s">
        <v>255</v>
      </c>
      <c r="K24" s="369"/>
      <c r="L24" s="369"/>
      <c r="M24" s="369"/>
      <c r="N24" s="369"/>
      <c r="O24" s="369"/>
      <c r="P24" s="369"/>
      <c r="Q24" s="369"/>
      <c r="R24" s="369"/>
      <c r="S24" s="369"/>
      <c r="T24" s="369"/>
      <c r="U24" s="369"/>
      <c r="V24" s="369"/>
      <c r="W24" s="370"/>
      <c r="X24" s="147"/>
      <c r="Y24" s="147"/>
      <c r="Z24" s="147"/>
      <c r="AA24" s="342" t="s">
        <v>257</v>
      </c>
      <c r="AB24" s="369"/>
      <c r="AC24" s="369"/>
      <c r="AD24" s="369"/>
      <c r="AE24" s="369"/>
      <c r="AF24" s="369"/>
      <c r="AG24" s="369"/>
      <c r="AH24" s="369"/>
      <c r="AI24" s="369"/>
      <c r="AJ24" s="369"/>
      <c r="AK24" s="369"/>
      <c r="AL24" s="369"/>
      <c r="AM24" s="369"/>
      <c r="AN24" s="370"/>
      <c r="AO24" s="147"/>
      <c r="AP24" s="147"/>
      <c r="AQ24" s="147"/>
      <c r="AR24" s="147"/>
      <c r="AS24" s="148"/>
    </row>
    <row r="25" spans="3:48" ht="14.25" customHeight="1" x14ac:dyDescent="0.2">
      <c r="E25" s="146"/>
      <c r="F25" s="147"/>
      <c r="G25" s="147"/>
      <c r="H25" s="147"/>
      <c r="I25" s="147"/>
      <c r="J25" s="371"/>
      <c r="K25" s="372"/>
      <c r="L25" s="372"/>
      <c r="M25" s="372"/>
      <c r="N25" s="372"/>
      <c r="O25" s="372"/>
      <c r="P25" s="372"/>
      <c r="Q25" s="372"/>
      <c r="R25" s="372"/>
      <c r="S25" s="372"/>
      <c r="T25" s="372"/>
      <c r="U25" s="372"/>
      <c r="V25" s="372"/>
      <c r="W25" s="373"/>
      <c r="X25" s="147"/>
      <c r="Y25" s="147"/>
      <c r="Z25" s="147"/>
      <c r="AA25" s="371"/>
      <c r="AB25" s="372"/>
      <c r="AC25" s="372"/>
      <c r="AD25" s="372"/>
      <c r="AE25" s="372"/>
      <c r="AF25" s="372"/>
      <c r="AG25" s="372"/>
      <c r="AH25" s="372"/>
      <c r="AI25" s="372"/>
      <c r="AJ25" s="372"/>
      <c r="AK25" s="372"/>
      <c r="AL25" s="372"/>
      <c r="AM25" s="372"/>
      <c r="AN25" s="373"/>
      <c r="AO25" s="147"/>
      <c r="AP25" s="147"/>
      <c r="AQ25" s="147"/>
      <c r="AR25" s="147"/>
      <c r="AS25" s="148"/>
    </row>
    <row r="26" spans="3:48" ht="14.25" customHeight="1" x14ac:dyDescent="0.2">
      <c r="E26" s="146"/>
      <c r="F26" s="147"/>
      <c r="G26" s="147"/>
      <c r="H26" s="147"/>
      <c r="I26" s="147"/>
      <c r="J26" s="371"/>
      <c r="K26" s="372"/>
      <c r="L26" s="372"/>
      <c r="M26" s="372"/>
      <c r="N26" s="372"/>
      <c r="O26" s="372"/>
      <c r="P26" s="372"/>
      <c r="Q26" s="372"/>
      <c r="R26" s="372"/>
      <c r="S26" s="372"/>
      <c r="T26" s="372"/>
      <c r="U26" s="372"/>
      <c r="V26" s="372"/>
      <c r="W26" s="373"/>
      <c r="X26" s="147"/>
      <c r="Y26" s="147"/>
      <c r="Z26" s="147"/>
      <c r="AA26" s="371"/>
      <c r="AB26" s="372"/>
      <c r="AC26" s="372"/>
      <c r="AD26" s="372"/>
      <c r="AE26" s="372"/>
      <c r="AF26" s="372"/>
      <c r="AG26" s="372"/>
      <c r="AH26" s="372"/>
      <c r="AI26" s="372"/>
      <c r="AJ26" s="372"/>
      <c r="AK26" s="372"/>
      <c r="AL26" s="372"/>
      <c r="AM26" s="372"/>
      <c r="AN26" s="373"/>
      <c r="AO26" s="147"/>
      <c r="AP26" s="147"/>
      <c r="AQ26" s="147"/>
      <c r="AR26" s="147"/>
      <c r="AS26" s="148"/>
    </row>
    <row r="27" spans="3:48" ht="14.25" customHeight="1" x14ac:dyDescent="0.2">
      <c r="E27" s="146"/>
      <c r="F27" s="147"/>
      <c r="G27" s="147"/>
      <c r="H27" s="147"/>
      <c r="I27" s="147"/>
      <c r="J27" s="374"/>
      <c r="K27" s="375"/>
      <c r="L27" s="375"/>
      <c r="M27" s="375"/>
      <c r="N27" s="375"/>
      <c r="O27" s="375"/>
      <c r="P27" s="375"/>
      <c r="Q27" s="375"/>
      <c r="R27" s="375"/>
      <c r="S27" s="375"/>
      <c r="T27" s="375"/>
      <c r="U27" s="375"/>
      <c r="V27" s="375"/>
      <c r="W27" s="376"/>
      <c r="X27" s="147"/>
      <c r="Y27" s="147"/>
      <c r="Z27" s="147"/>
      <c r="AA27" s="374"/>
      <c r="AB27" s="375"/>
      <c r="AC27" s="375"/>
      <c r="AD27" s="375"/>
      <c r="AE27" s="375"/>
      <c r="AF27" s="375"/>
      <c r="AG27" s="375"/>
      <c r="AH27" s="375"/>
      <c r="AI27" s="375"/>
      <c r="AJ27" s="375"/>
      <c r="AK27" s="375"/>
      <c r="AL27" s="375"/>
      <c r="AM27" s="375"/>
      <c r="AN27" s="376"/>
      <c r="AO27" s="147"/>
      <c r="AP27" s="147"/>
      <c r="AQ27" s="147"/>
      <c r="AR27" s="147"/>
      <c r="AS27" s="148"/>
    </row>
    <row r="28" spans="3:48" ht="14.25" customHeight="1" thickBot="1" x14ac:dyDescent="0.25">
      <c r="E28" s="146"/>
      <c r="F28" s="147"/>
      <c r="G28" s="147"/>
      <c r="H28" s="147"/>
      <c r="I28" s="147"/>
      <c r="J28" s="147"/>
      <c r="K28" s="147"/>
      <c r="L28" s="147"/>
      <c r="M28" s="147"/>
      <c r="N28" s="147"/>
      <c r="O28" s="147"/>
      <c r="P28" s="147"/>
      <c r="Q28" s="146"/>
      <c r="R28" s="147"/>
      <c r="S28" s="147"/>
      <c r="T28" s="147"/>
      <c r="U28" s="147"/>
      <c r="V28" s="147"/>
      <c r="W28" s="147"/>
      <c r="X28" s="147"/>
      <c r="Y28" s="147"/>
      <c r="Z28" s="147"/>
      <c r="AA28" s="147"/>
      <c r="AB28" s="147"/>
      <c r="AC28" s="147"/>
      <c r="AD28" s="147"/>
      <c r="AE28" s="147"/>
      <c r="AF28" s="147"/>
      <c r="AG28" s="148"/>
      <c r="AH28" s="147"/>
      <c r="AI28" s="147"/>
      <c r="AJ28" s="147"/>
      <c r="AK28" s="147"/>
      <c r="AL28" s="147"/>
      <c r="AM28" s="147"/>
      <c r="AN28" s="147"/>
      <c r="AO28" s="147"/>
      <c r="AP28" s="147"/>
      <c r="AQ28" s="147"/>
      <c r="AR28" s="147"/>
      <c r="AS28" s="148"/>
    </row>
    <row r="29" spans="3:48" ht="14.25" customHeight="1" thickTop="1" x14ac:dyDescent="0.2">
      <c r="E29" s="146"/>
      <c r="F29" s="147"/>
      <c r="G29" s="147"/>
      <c r="H29" s="147"/>
      <c r="I29" s="147"/>
      <c r="J29" s="147"/>
      <c r="K29" s="147"/>
      <c r="L29" s="143"/>
      <c r="M29" s="144"/>
      <c r="N29" s="144"/>
      <c r="O29" s="144"/>
      <c r="P29" s="144"/>
      <c r="Q29" s="144"/>
      <c r="R29" s="144"/>
      <c r="S29" s="144"/>
      <c r="T29" s="144"/>
      <c r="U29" s="145"/>
      <c r="V29" s="147"/>
      <c r="W29" s="147"/>
      <c r="X29" s="147"/>
      <c r="Y29" s="147"/>
      <c r="Z29" s="147"/>
      <c r="AA29" s="147"/>
      <c r="AB29" s="147"/>
      <c r="AC29" s="143"/>
      <c r="AD29" s="144"/>
      <c r="AE29" s="144"/>
      <c r="AF29" s="144"/>
      <c r="AG29" s="144"/>
      <c r="AH29" s="144"/>
      <c r="AI29" s="144"/>
      <c r="AJ29" s="144"/>
      <c r="AK29" s="144"/>
      <c r="AL29" s="145"/>
      <c r="AM29" s="147"/>
      <c r="AN29" s="147"/>
      <c r="AO29" s="147"/>
      <c r="AP29" s="147"/>
      <c r="AQ29" s="147"/>
      <c r="AR29" s="147"/>
      <c r="AS29" s="148"/>
    </row>
    <row r="30" spans="3:48" ht="14.25" customHeight="1" x14ac:dyDescent="0.2">
      <c r="E30" s="146"/>
      <c r="F30" s="147"/>
      <c r="G30" s="147"/>
      <c r="H30" s="147"/>
      <c r="I30" s="147"/>
      <c r="J30" s="360" t="s">
        <v>258</v>
      </c>
      <c r="K30" s="361"/>
      <c r="L30" s="361"/>
      <c r="M30" s="362"/>
      <c r="N30" s="147"/>
      <c r="O30" s="147"/>
      <c r="P30" s="147"/>
      <c r="Q30" s="147"/>
      <c r="R30" s="147"/>
      <c r="S30" s="147"/>
      <c r="T30" s="360" t="s">
        <v>259</v>
      </c>
      <c r="U30" s="361"/>
      <c r="V30" s="361"/>
      <c r="W30" s="362"/>
      <c r="X30" s="147"/>
      <c r="Y30" s="147"/>
      <c r="Z30" s="147"/>
      <c r="AA30" s="360" t="s">
        <v>259</v>
      </c>
      <c r="AB30" s="361"/>
      <c r="AC30" s="361"/>
      <c r="AD30" s="362"/>
      <c r="AE30" s="147"/>
      <c r="AF30" s="147"/>
      <c r="AG30" s="147"/>
      <c r="AH30" s="147"/>
      <c r="AI30" s="147"/>
      <c r="AJ30" s="147"/>
      <c r="AK30" s="360" t="s">
        <v>258</v>
      </c>
      <c r="AL30" s="361"/>
      <c r="AM30" s="361"/>
      <c r="AN30" s="362"/>
      <c r="AO30" s="147"/>
      <c r="AP30" s="147"/>
      <c r="AQ30" s="147"/>
      <c r="AR30" s="147"/>
      <c r="AS30" s="148"/>
    </row>
    <row r="31" spans="3:48" ht="14.25" customHeight="1" x14ac:dyDescent="0.2">
      <c r="E31" s="146"/>
      <c r="F31" s="147"/>
      <c r="G31" s="147"/>
      <c r="H31" s="147"/>
      <c r="I31" s="147"/>
      <c r="J31" s="363"/>
      <c r="K31" s="364"/>
      <c r="L31" s="364"/>
      <c r="M31" s="365"/>
      <c r="N31" s="147"/>
      <c r="O31" s="147"/>
      <c r="P31" s="147"/>
      <c r="Q31" s="147"/>
      <c r="R31" s="147"/>
      <c r="S31" s="147"/>
      <c r="T31" s="363"/>
      <c r="U31" s="364"/>
      <c r="V31" s="364"/>
      <c r="W31" s="365"/>
      <c r="X31" s="147"/>
      <c r="Y31" s="147"/>
      <c r="Z31" s="147"/>
      <c r="AA31" s="363"/>
      <c r="AB31" s="364"/>
      <c r="AC31" s="364"/>
      <c r="AD31" s="365"/>
      <c r="AE31" s="147"/>
      <c r="AF31" s="147"/>
      <c r="AG31" s="147"/>
      <c r="AH31" s="147"/>
      <c r="AI31" s="147"/>
      <c r="AJ31" s="147"/>
      <c r="AK31" s="363"/>
      <c r="AL31" s="364"/>
      <c r="AM31" s="364"/>
      <c r="AN31" s="365"/>
      <c r="AO31" s="147"/>
      <c r="AP31" s="147"/>
      <c r="AQ31" s="147"/>
      <c r="AR31" s="147"/>
      <c r="AS31" s="148"/>
    </row>
    <row r="32" spans="3:48" ht="14.25" customHeight="1" x14ac:dyDescent="0.2">
      <c r="E32" s="146"/>
      <c r="F32" s="147"/>
      <c r="G32" s="147"/>
      <c r="H32" s="147"/>
      <c r="I32" s="147"/>
      <c r="J32" s="363"/>
      <c r="K32" s="364"/>
      <c r="L32" s="364"/>
      <c r="M32" s="365"/>
      <c r="N32" s="147"/>
      <c r="O32" s="147"/>
      <c r="P32" s="147"/>
      <c r="Q32" s="147"/>
      <c r="R32" s="147"/>
      <c r="S32" s="147"/>
      <c r="T32" s="363"/>
      <c r="U32" s="364"/>
      <c r="V32" s="364"/>
      <c r="W32" s="365"/>
      <c r="X32" s="147"/>
      <c r="Y32" s="147"/>
      <c r="Z32" s="147"/>
      <c r="AA32" s="363"/>
      <c r="AB32" s="364"/>
      <c r="AC32" s="364"/>
      <c r="AD32" s="365"/>
      <c r="AE32" s="147"/>
      <c r="AF32" s="147"/>
      <c r="AG32" s="147"/>
      <c r="AH32" s="147"/>
      <c r="AI32" s="147"/>
      <c r="AJ32" s="147"/>
      <c r="AK32" s="363"/>
      <c r="AL32" s="364"/>
      <c r="AM32" s="364"/>
      <c r="AN32" s="365"/>
      <c r="AO32" s="147"/>
      <c r="AP32" s="147"/>
      <c r="AQ32" s="147"/>
      <c r="AR32" s="147"/>
      <c r="AS32" s="148"/>
    </row>
    <row r="33" spans="2:48" ht="14.25" customHeight="1" x14ac:dyDescent="0.2">
      <c r="E33" s="146"/>
      <c r="F33" s="147"/>
      <c r="G33" s="147"/>
      <c r="H33" s="147"/>
      <c r="I33" s="147"/>
      <c r="J33" s="366"/>
      <c r="K33" s="367"/>
      <c r="L33" s="367"/>
      <c r="M33" s="368"/>
      <c r="N33" s="147"/>
      <c r="O33" s="147"/>
      <c r="P33" s="147"/>
      <c r="Q33" s="147"/>
      <c r="R33" s="147"/>
      <c r="S33" s="147"/>
      <c r="T33" s="366"/>
      <c r="U33" s="367"/>
      <c r="V33" s="367"/>
      <c r="W33" s="368"/>
      <c r="X33" s="147"/>
      <c r="Y33" s="147"/>
      <c r="Z33" s="147"/>
      <c r="AA33" s="366"/>
      <c r="AB33" s="367"/>
      <c r="AC33" s="367"/>
      <c r="AD33" s="368"/>
      <c r="AE33" s="147"/>
      <c r="AF33" s="147"/>
      <c r="AG33" s="147"/>
      <c r="AH33" s="147"/>
      <c r="AI33" s="147"/>
      <c r="AJ33" s="147"/>
      <c r="AK33" s="366"/>
      <c r="AL33" s="367"/>
      <c r="AM33" s="367"/>
      <c r="AN33" s="368"/>
      <c r="AO33" s="147"/>
      <c r="AP33" s="147"/>
      <c r="AQ33" s="147"/>
      <c r="AR33" s="147"/>
      <c r="AS33" s="148"/>
    </row>
    <row r="34" spans="2:48" ht="14.25" customHeight="1" x14ac:dyDescent="0.2">
      <c r="E34" s="146"/>
      <c r="F34" s="147"/>
      <c r="G34" s="147"/>
      <c r="H34" s="147"/>
      <c r="I34" s="147"/>
      <c r="J34" s="147"/>
      <c r="K34" s="147"/>
      <c r="L34" s="146"/>
      <c r="M34" s="147"/>
      <c r="N34" s="147"/>
      <c r="O34" s="147"/>
      <c r="P34" s="147"/>
      <c r="Q34" s="147"/>
      <c r="R34" s="147"/>
      <c r="S34" s="147"/>
      <c r="T34" s="147"/>
      <c r="U34" s="148"/>
      <c r="V34" s="147"/>
      <c r="W34" s="147"/>
      <c r="X34" s="147"/>
      <c r="Y34" s="147"/>
      <c r="Z34" s="147"/>
      <c r="AA34" s="147"/>
      <c r="AB34" s="147"/>
      <c r="AC34" s="146"/>
      <c r="AD34" s="147"/>
      <c r="AE34" s="147"/>
      <c r="AF34" s="147"/>
      <c r="AG34" s="147"/>
      <c r="AH34" s="147"/>
      <c r="AI34" s="147"/>
      <c r="AJ34" s="147"/>
      <c r="AK34" s="147"/>
      <c r="AL34" s="150"/>
      <c r="AM34" s="147"/>
      <c r="AN34" s="147"/>
      <c r="AO34" s="147"/>
      <c r="AP34" s="147"/>
      <c r="AQ34" s="147"/>
      <c r="AR34" s="147"/>
      <c r="AS34" s="148"/>
    </row>
    <row r="35" spans="2:48" ht="14.25" customHeight="1" x14ac:dyDescent="0.2">
      <c r="B35" s="387" t="s">
        <v>274</v>
      </c>
      <c r="C35" s="396"/>
      <c r="D35" s="396"/>
      <c r="E35" s="396"/>
      <c r="F35" s="396"/>
      <c r="G35" s="397"/>
      <c r="I35" s="387" t="s">
        <v>274</v>
      </c>
      <c r="J35" s="396"/>
      <c r="K35" s="396"/>
      <c r="L35" s="396"/>
      <c r="M35" s="396"/>
      <c r="N35" s="397"/>
      <c r="S35" s="387" t="s">
        <v>274</v>
      </c>
      <c r="T35" s="388"/>
      <c r="U35" s="388"/>
      <c r="V35" s="388"/>
      <c r="W35" s="388"/>
      <c r="X35" s="389"/>
      <c r="Z35" s="387" t="s">
        <v>275</v>
      </c>
      <c r="AA35" s="388"/>
      <c r="AB35" s="388"/>
      <c r="AC35" s="388"/>
      <c r="AD35" s="388"/>
      <c r="AE35" s="389"/>
      <c r="AJ35" s="404" t="s">
        <v>260</v>
      </c>
      <c r="AK35" s="396"/>
      <c r="AL35" s="396"/>
      <c r="AM35" s="396"/>
      <c r="AN35" s="396"/>
      <c r="AO35" s="397"/>
      <c r="AQ35" s="404" t="s">
        <v>260</v>
      </c>
      <c r="AR35" s="396"/>
      <c r="AS35" s="396"/>
      <c r="AT35" s="396"/>
      <c r="AU35" s="396"/>
      <c r="AV35" s="397"/>
    </row>
    <row r="36" spans="2:48" ht="14.25" customHeight="1" x14ac:dyDescent="0.2">
      <c r="B36" s="398"/>
      <c r="C36" s="399"/>
      <c r="D36" s="399"/>
      <c r="E36" s="399"/>
      <c r="F36" s="399"/>
      <c r="G36" s="400"/>
      <c r="I36" s="398"/>
      <c r="J36" s="399"/>
      <c r="K36" s="399"/>
      <c r="L36" s="399"/>
      <c r="M36" s="399"/>
      <c r="N36" s="400"/>
      <c r="S36" s="390"/>
      <c r="T36" s="391"/>
      <c r="U36" s="391"/>
      <c r="V36" s="391"/>
      <c r="W36" s="391"/>
      <c r="X36" s="392"/>
      <c r="Z36" s="390"/>
      <c r="AA36" s="391"/>
      <c r="AB36" s="391"/>
      <c r="AC36" s="391"/>
      <c r="AD36" s="391"/>
      <c r="AE36" s="392"/>
      <c r="AJ36" s="398"/>
      <c r="AK36" s="399"/>
      <c r="AL36" s="399"/>
      <c r="AM36" s="399"/>
      <c r="AN36" s="399"/>
      <c r="AO36" s="400"/>
      <c r="AQ36" s="398"/>
      <c r="AR36" s="399"/>
      <c r="AS36" s="399"/>
      <c r="AT36" s="399"/>
      <c r="AU36" s="399"/>
      <c r="AV36" s="400"/>
    </row>
    <row r="37" spans="2:48" ht="14.25" customHeight="1" x14ac:dyDescent="0.2">
      <c r="B37" s="398"/>
      <c r="C37" s="399"/>
      <c r="D37" s="399"/>
      <c r="E37" s="399"/>
      <c r="F37" s="399"/>
      <c r="G37" s="400"/>
      <c r="I37" s="398"/>
      <c r="J37" s="399"/>
      <c r="K37" s="399"/>
      <c r="L37" s="399"/>
      <c r="M37" s="399"/>
      <c r="N37" s="400"/>
      <c r="S37" s="390"/>
      <c r="T37" s="391"/>
      <c r="U37" s="391"/>
      <c r="V37" s="391"/>
      <c r="W37" s="391"/>
      <c r="X37" s="392"/>
      <c r="Z37" s="390"/>
      <c r="AA37" s="391"/>
      <c r="AB37" s="391"/>
      <c r="AC37" s="391"/>
      <c r="AD37" s="391"/>
      <c r="AE37" s="392"/>
      <c r="AJ37" s="398"/>
      <c r="AK37" s="399"/>
      <c r="AL37" s="399"/>
      <c r="AM37" s="399"/>
      <c r="AN37" s="399"/>
      <c r="AO37" s="400"/>
      <c r="AQ37" s="398"/>
      <c r="AR37" s="399"/>
      <c r="AS37" s="399"/>
      <c r="AT37" s="399"/>
      <c r="AU37" s="399"/>
      <c r="AV37" s="400"/>
    </row>
    <row r="38" spans="2:48" ht="14.25" customHeight="1" x14ac:dyDescent="0.2">
      <c r="B38" s="401"/>
      <c r="C38" s="402"/>
      <c r="D38" s="402"/>
      <c r="E38" s="402"/>
      <c r="F38" s="402"/>
      <c r="G38" s="403"/>
      <c r="I38" s="401"/>
      <c r="J38" s="402"/>
      <c r="K38" s="402"/>
      <c r="L38" s="402"/>
      <c r="M38" s="402"/>
      <c r="N38" s="403"/>
      <c r="S38" s="393"/>
      <c r="T38" s="394"/>
      <c r="U38" s="394"/>
      <c r="V38" s="394"/>
      <c r="W38" s="394"/>
      <c r="X38" s="395"/>
      <c r="Z38" s="393"/>
      <c r="AA38" s="394"/>
      <c r="AB38" s="394"/>
      <c r="AC38" s="394"/>
      <c r="AD38" s="394"/>
      <c r="AE38" s="395"/>
      <c r="AJ38" s="401"/>
      <c r="AK38" s="402"/>
      <c r="AL38" s="402"/>
      <c r="AM38" s="402"/>
      <c r="AN38" s="402"/>
      <c r="AO38" s="403"/>
      <c r="AQ38" s="401"/>
      <c r="AR38" s="402"/>
      <c r="AS38" s="402"/>
      <c r="AT38" s="402"/>
      <c r="AU38" s="402"/>
      <c r="AV38" s="403"/>
    </row>
    <row r="39" spans="2:48" ht="14.25" customHeight="1" x14ac:dyDescent="0.2">
      <c r="L39" s="151"/>
      <c r="M39" s="152"/>
      <c r="N39" s="152"/>
      <c r="O39" s="152"/>
      <c r="P39" s="152"/>
      <c r="Q39" s="152"/>
      <c r="R39" s="152"/>
      <c r="S39" s="152"/>
      <c r="T39" s="152"/>
      <c r="U39" s="153"/>
    </row>
    <row r="40" spans="2:48" ht="14.25" customHeight="1" x14ac:dyDescent="0.2">
      <c r="I40" s="377" t="s">
        <v>261</v>
      </c>
      <c r="J40" s="378"/>
      <c r="K40" s="378"/>
      <c r="L40" s="378"/>
      <c r="M40" s="378"/>
      <c r="N40" s="379"/>
      <c r="S40" s="377" t="s">
        <v>338</v>
      </c>
      <c r="T40" s="378"/>
      <c r="U40" s="378"/>
      <c r="V40" s="378"/>
      <c r="W40" s="378"/>
      <c r="X40" s="379"/>
      <c r="AA40" s="386" t="s">
        <v>334</v>
      </c>
      <c r="AB40" s="386"/>
      <c r="AC40" s="386"/>
      <c r="AD40" s="386"/>
      <c r="AE40" s="386"/>
      <c r="AF40" s="386"/>
      <c r="AG40" s="386"/>
      <c r="AH40" s="386"/>
      <c r="AI40" s="386"/>
      <c r="AJ40" s="386"/>
      <c r="AK40" s="386"/>
      <c r="AL40" s="386"/>
      <c r="AM40" s="386"/>
      <c r="AN40" s="386"/>
      <c r="AO40" s="386"/>
      <c r="AP40" s="386"/>
      <c r="AQ40" s="386"/>
      <c r="AR40" s="386"/>
      <c r="AS40" s="386"/>
      <c r="AT40" s="386"/>
      <c r="AU40" s="386"/>
    </row>
    <row r="41" spans="2:48" ht="14.25" customHeight="1" x14ac:dyDescent="0.2">
      <c r="I41" s="380"/>
      <c r="J41" s="381"/>
      <c r="K41" s="381"/>
      <c r="L41" s="381"/>
      <c r="M41" s="381"/>
      <c r="N41" s="382"/>
      <c r="S41" s="380"/>
      <c r="T41" s="381"/>
      <c r="U41" s="381"/>
      <c r="V41" s="381"/>
      <c r="W41" s="381"/>
      <c r="X41" s="382"/>
      <c r="AA41" s="386"/>
      <c r="AB41" s="386"/>
      <c r="AC41" s="386"/>
      <c r="AD41" s="386"/>
      <c r="AE41" s="386"/>
      <c r="AF41" s="386"/>
      <c r="AG41" s="386"/>
      <c r="AH41" s="386"/>
      <c r="AI41" s="386"/>
      <c r="AJ41" s="386"/>
      <c r="AK41" s="386"/>
      <c r="AL41" s="386"/>
      <c r="AM41" s="386"/>
      <c r="AN41" s="386"/>
      <c r="AO41" s="386"/>
      <c r="AP41" s="386"/>
      <c r="AQ41" s="386"/>
      <c r="AR41" s="386"/>
      <c r="AS41" s="386"/>
      <c r="AT41" s="386"/>
      <c r="AU41" s="386"/>
    </row>
    <row r="42" spans="2:48" ht="14.25" customHeight="1" x14ac:dyDescent="0.2">
      <c r="I42" s="380"/>
      <c r="J42" s="381"/>
      <c r="K42" s="381"/>
      <c r="L42" s="381"/>
      <c r="M42" s="381"/>
      <c r="N42" s="382"/>
      <c r="S42" s="380"/>
      <c r="T42" s="381"/>
      <c r="U42" s="381"/>
      <c r="V42" s="381"/>
      <c r="W42" s="381"/>
      <c r="X42" s="382"/>
      <c r="AA42" s="386"/>
      <c r="AB42" s="386"/>
      <c r="AC42" s="386"/>
      <c r="AD42" s="386"/>
      <c r="AE42" s="386"/>
      <c r="AF42" s="386"/>
      <c r="AG42" s="386"/>
      <c r="AH42" s="386"/>
      <c r="AI42" s="386"/>
      <c r="AJ42" s="386"/>
      <c r="AK42" s="386"/>
      <c r="AL42" s="386"/>
      <c r="AM42" s="386"/>
      <c r="AN42" s="386"/>
      <c r="AO42" s="386"/>
      <c r="AP42" s="386"/>
      <c r="AQ42" s="386"/>
      <c r="AR42" s="386"/>
      <c r="AS42" s="386"/>
      <c r="AT42" s="386"/>
      <c r="AU42" s="386"/>
    </row>
    <row r="43" spans="2:48" ht="14.25" customHeight="1" x14ac:dyDescent="0.2">
      <c r="I43" s="380"/>
      <c r="J43" s="381"/>
      <c r="K43" s="381"/>
      <c r="L43" s="381"/>
      <c r="M43" s="381"/>
      <c r="N43" s="382"/>
      <c r="S43" s="380"/>
      <c r="T43" s="381"/>
      <c r="U43" s="381"/>
      <c r="V43" s="381"/>
      <c r="W43" s="381"/>
      <c r="X43" s="382"/>
      <c r="AA43" s="386"/>
      <c r="AB43" s="386"/>
      <c r="AC43" s="386"/>
      <c r="AD43" s="386"/>
      <c r="AE43" s="386"/>
      <c r="AF43" s="386"/>
      <c r="AG43" s="386"/>
      <c r="AH43" s="386"/>
      <c r="AI43" s="386"/>
      <c r="AJ43" s="386"/>
      <c r="AK43" s="386"/>
      <c r="AL43" s="386"/>
      <c r="AM43" s="386"/>
      <c r="AN43" s="386"/>
      <c r="AO43" s="386"/>
      <c r="AP43" s="386"/>
      <c r="AQ43" s="386"/>
      <c r="AR43" s="386"/>
      <c r="AS43" s="386"/>
      <c r="AT43" s="386"/>
      <c r="AU43" s="386"/>
    </row>
    <row r="44" spans="2:48" ht="14.25" customHeight="1" x14ac:dyDescent="0.2">
      <c r="I44" s="380"/>
      <c r="J44" s="381"/>
      <c r="K44" s="381"/>
      <c r="L44" s="381"/>
      <c r="M44" s="381"/>
      <c r="N44" s="382"/>
      <c r="S44" s="380"/>
      <c r="T44" s="381"/>
      <c r="U44" s="381"/>
      <c r="V44" s="381"/>
      <c r="W44" s="381"/>
      <c r="X44" s="382"/>
      <c r="AA44" s="386"/>
      <c r="AB44" s="386"/>
      <c r="AC44" s="386"/>
      <c r="AD44" s="386"/>
      <c r="AE44" s="386"/>
      <c r="AF44" s="386"/>
      <c r="AG44" s="386"/>
      <c r="AH44" s="386"/>
      <c r="AI44" s="386"/>
      <c r="AJ44" s="386"/>
      <c r="AK44" s="386"/>
      <c r="AL44" s="386"/>
      <c r="AM44" s="386"/>
      <c r="AN44" s="386"/>
      <c r="AO44" s="386"/>
      <c r="AP44" s="386"/>
      <c r="AQ44" s="386"/>
      <c r="AR44" s="386"/>
      <c r="AS44" s="386"/>
      <c r="AT44" s="386"/>
      <c r="AU44" s="386"/>
    </row>
    <row r="45" spans="2:48" ht="14.25" customHeight="1" x14ac:dyDescent="0.2">
      <c r="I45" s="383"/>
      <c r="J45" s="384"/>
      <c r="K45" s="384"/>
      <c r="L45" s="384"/>
      <c r="M45" s="384"/>
      <c r="N45" s="385"/>
      <c r="S45" s="383"/>
      <c r="T45" s="384"/>
      <c r="U45" s="384"/>
      <c r="V45" s="384"/>
      <c r="W45" s="384"/>
      <c r="X45" s="385"/>
      <c r="AU45" s="154" t="s">
        <v>294</v>
      </c>
    </row>
    <row r="46" spans="2:48" ht="14.25" customHeight="1" x14ac:dyDescent="0.2">
      <c r="B46" s="266" t="s">
        <v>341</v>
      </c>
    </row>
    <row r="47" spans="2:48" ht="14.25" customHeight="1" x14ac:dyDescent="0.2">
      <c r="C47" s="266" t="s">
        <v>342</v>
      </c>
    </row>
  </sheetData>
  <sheetProtection algorithmName="SHA-512" hashValue="7OAhwUjOUuoYmqE1H9WWBKZlcX9sk1+A+73ytZ+JD27v514/iNHqX6aeycVPGJU4B9UoCP1DxSpDbN7NIeusYA==" saltValue="BkRmvoRDIJw+ncJpzyKcSQ==" spinCount="100000" sheet="1" objects="1" scenarios="1"/>
  <mergeCells count="24">
    <mergeCell ref="S40:X45"/>
    <mergeCell ref="I40:N45"/>
    <mergeCell ref="AA40:AU44"/>
    <mergeCell ref="S35:X38"/>
    <mergeCell ref="B35:G38"/>
    <mergeCell ref="I35:N38"/>
    <mergeCell ref="Z35:AE38"/>
    <mergeCell ref="AJ35:AO38"/>
    <mergeCell ref="AQ35:AV38"/>
    <mergeCell ref="AA24:AN27"/>
    <mergeCell ref="J30:M33"/>
    <mergeCell ref="T30:W33"/>
    <mergeCell ref="AA30:AD33"/>
    <mergeCell ref="AK30:AN33"/>
    <mergeCell ref="J24:W27"/>
    <mergeCell ref="Q2:AF5"/>
    <mergeCell ref="F8:O11"/>
    <mergeCell ref="AH8:AQ11"/>
    <mergeCell ref="O19:R22"/>
    <mergeCell ref="C13:R16"/>
    <mergeCell ref="AF13:AU16"/>
    <mergeCell ref="AF19:AI22"/>
    <mergeCell ref="AR19:AU22"/>
    <mergeCell ref="C19:F22"/>
  </mergeCells>
  <phoneticPr fontId="2"/>
  <printOptions horizontalCentered="1" vertic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BC41"/>
  <sheetViews>
    <sheetView zoomScaleNormal="100" zoomScaleSheetLayoutView="70" workbookViewId="0">
      <pane ySplit="7" topLeftCell="A8" activePane="bottomLeft" state="frozen"/>
      <selection activeCell="AD12" sqref="AD12"/>
      <selection pane="bottomLeft" activeCell="D2" sqref="D2:G2"/>
    </sheetView>
  </sheetViews>
  <sheetFormatPr defaultColWidth="9" defaultRowHeight="13" x14ac:dyDescent="0.2"/>
  <cols>
    <col min="1" max="2" width="6.26953125" style="40" customWidth="1"/>
    <col min="3" max="3" width="9" style="40"/>
    <col min="4" max="4" width="17.453125" style="40" customWidth="1"/>
    <col min="5" max="5" width="15" style="40" customWidth="1"/>
    <col min="6" max="6" width="9" style="40"/>
    <col min="7" max="7" width="18.7265625" style="40" customWidth="1"/>
    <col min="8" max="8" width="2.453125" style="40" customWidth="1"/>
    <col min="9" max="10" width="6.26953125" style="40" customWidth="1"/>
    <col min="11" max="11" width="9" style="40"/>
    <col min="12" max="12" width="17.453125" style="40" customWidth="1"/>
    <col min="13" max="13" width="15" style="40" customWidth="1"/>
    <col min="14" max="14" width="9" style="40"/>
    <col min="15" max="15" width="18.7265625" style="40" customWidth="1"/>
    <col min="16" max="16" width="2.453125" style="40" customWidth="1"/>
    <col min="17" max="18" width="6.26953125" style="40" customWidth="1"/>
    <col min="19" max="19" width="9" style="40"/>
    <col min="20" max="20" width="17.453125" style="40" customWidth="1"/>
    <col min="21" max="21" width="15" style="40" customWidth="1"/>
    <col min="22" max="22" width="9" style="40"/>
    <col min="23" max="23" width="18.7265625" style="40" customWidth="1"/>
    <col min="24" max="24" width="2.453125" style="40" customWidth="1"/>
    <col min="25" max="26" width="6.26953125" style="40" customWidth="1"/>
    <col min="27" max="27" width="9" style="40"/>
    <col min="28" max="28" width="17.453125" style="40" customWidth="1"/>
    <col min="29" max="29" width="15" style="40" customWidth="1"/>
    <col min="30" max="30" width="9" style="40"/>
    <col min="31" max="31" width="18.7265625" style="40" customWidth="1"/>
    <col min="32" max="32" width="2.453125" style="40" customWidth="1"/>
    <col min="33" max="34" width="6.26953125" style="40" customWidth="1"/>
    <col min="35" max="35" width="9" style="40"/>
    <col min="36" max="36" width="17.453125" style="40" customWidth="1"/>
    <col min="37" max="37" width="15" style="40" customWidth="1"/>
    <col min="38" max="38" width="9" style="40"/>
    <col min="39" max="39" width="18.7265625" style="40" customWidth="1"/>
    <col min="40" max="40" width="2.453125" style="40" customWidth="1"/>
    <col min="41" max="42" width="6.26953125" style="40" customWidth="1"/>
    <col min="43" max="43" width="9" style="40"/>
    <col min="44" max="44" width="17.453125" style="40" customWidth="1"/>
    <col min="45" max="45" width="15" style="40" customWidth="1"/>
    <col min="46" max="46" width="9" style="40"/>
    <col min="47" max="47" width="18.7265625" style="40" customWidth="1"/>
    <col min="48" max="48" width="2.453125" style="40" customWidth="1"/>
    <col min="49" max="50" width="6.26953125" style="40" customWidth="1"/>
    <col min="51" max="51" width="9" style="40"/>
    <col min="52" max="52" width="17.453125" style="40" customWidth="1"/>
    <col min="53" max="53" width="15" style="40" customWidth="1"/>
    <col min="54" max="54" width="9" style="40"/>
    <col min="55" max="55" width="18.7265625" style="40" customWidth="1"/>
    <col min="56" max="16384" width="9" style="40"/>
  </cols>
  <sheetData>
    <row r="1" spans="1:55" ht="34.5" customHeight="1" x14ac:dyDescent="0.2">
      <c r="A1" s="406" t="s">
        <v>116</v>
      </c>
      <c r="B1" s="406"/>
      <c r="C1" s="406"/>
      <c r="D1" s="406"/>
      <c r="E1" s="406"/>
      <c r="F1" s="406"/>
      <c r="G1" s="406"/>
      <c r="I1" s="405" t="s">
        <v>133</v>
      </c>
      <c r="J1" s="406"/>
      <c r="K1" s="406"/>
      <c r="L1" s="406"/>
      <c r="M1" s="406"/>
      <c r="N1" s="406"/>
      <c r="O1" s="406"/>
      <c r="Q1" s="405" t="s">
        <v>229</v>
      </c>
      <c r="R1" s="406"/>
      <c r="S1" s="406"/>
      <c r="T1" s="406"/>
      <c r="U1" s="406"/>
      <c r="V1" s="406"/>
      <c r="W1" s="406"/>
      <c r="Y1" s="405" t="s">
        <v>134</v>
      </c>
      <c r="Z1" s="406"/>
      <c r="AA1" s="406"/>
      <c r="AB1" s="406"/>
      <c r="AC1" s="406"/>
      <c r="AD1" s="406"/>
      <c r="AE1" s="406"/>
      <c r="AG1" s="405" t="s">
        <v>135</v>
      </c>
      <c r="AH1" s="406"/>
      <c r="AI1" s="406"/>
      <c r="AJ1" s="406"/>
      <c r="AK1" s="406"/>
      <c r="AL1" s="406"/>
      <c r="AM1" s="406"/>
      <c r="AO1" s="405" t="s">
        <v>325</v>
      </c>
      <c r="AP1" s="406"/>
      <c r="AQ1" s="406"/>
      <c r="AR1" s="406"/>
      <c r="AS1" s="406"/>
      <c r="AT1" s="406"/>
      <c r="AU1" s="406"/>
      <c r="AW1" s="405" t="s">
        <v>326</v>
      </c>
      <c r="AX1" s="406"/>
      <c r="AY1" s="406"/>
      <c r="AZ1" s="406"/>
      <c r="BA1" s="406"/>
      <c r="BB1" s="406"/>
      <c r="BC1" s="406"/>
    </row>
    <row r="2" spans="1:55" ht="24" customHeight="1" x14ac:dyDescent="0.2">
      <c r="A2" s="407" t="s">
        <v>117</v>
      </c>
      <c r="B2" s="407"/>
      <c r="C2" s="407"/>
      <c r="D2" s="426"/>
      <c r="E2" s="426"/>
      <c r="F2" s="426"/>
      <c r="G2" s="426"/>
      <c r="I2" s="407" t="s">
        <v>117</v>
      </c>
      <c r="J2" s="407"/>
      <c r="K2" s="407"/>
      <c r="L2" s="408" t="str">
        <f>IF($D$2="","",$D$2)</f>
        <v/>
      </c>
      <c r="M2" s="408"/>
      <c r="N2" s="408"/>
      <c r="O2" s="408"/>
      <c r="Q2" s="407" t="s">
        <v>117</v>
      </c>
      <c r="R2" s="407"/>
      <c r="S2" s="407"/>
      <c r="T2" s="408" t="str">
        <f>IF($D$2="","",$D$2)</f>
        <v/>
      </c>
      <c r="U2" s="408"/>
      <c r="V2" s="408"/>
      <c r="W2" s="408"/>
      <c r="Y2" s="407" t="s">
        <v>117</v>
      </c>
      <c r="Z2" s="407"/>
      <c r="AA2" s="407"/>
      <c r="AB2" s="408" t="str">
        <f>IF($D$2="","",$D$2)</f>
        <v/>
      </c>
      <c r="AC2" s="408"/>
      <c r="AD2" s="408"/>
      <c r="AE2" s="408"/>
      <c r="AG2" s="407" t="s">
        <v>117</v>
      </c>
      <c r="AH2" s="407"/>
      <c r="AI2" s="407"/>
      <c r="AJ2" s="408" t="str">
        <f>IF($D$2="","",$D$2)</f>
        <v/>
      </c>
      <c r="AK2" s="408"/>
      <c r="AL2" s="408"/>
      <c r="AM2" s="408"/>
      <c r="AO2" s="407" t="s">
        <v>117</v>
      </c>
      <c r="AP2" s="407"/>
      <c r="AQ2" s="407"/>
      <c r="AR2" s="408" t="str">
        <f>IF($D$2="","",$D$2)</f>
        <v/>
      </c>
      <c r="AS2" s="408"/>
      <c r="AT2" s="408"/>
      <c r="AU2" s="408"/>
      <c r="AW2" s="407" t="s">
        <v>117</v>
      </c>
      <c r="AX2" s="407"/>
      <c r="AY2" s="407"/>
      <c r="AZ2" s="408" t="str">
        <f>IF($D$2="","",$D$2)</f>
        <v/>
      </c>
      <c r="BA2" s="408"/>
      <c r="BB2" s="408"/>
      <c r="BC2" s="408"/>
    </row>
    <row r="3" spans="1:55" ht="24" customHeight="1" x14ac:dyDescent="0.2">
      <c r="A3" s="409" t="s">
        <v>118</v>
      </c>
      <c r="B3" s="409"/>
      <c r="C3" s="409"/>
      <c r="D3" s="427"/>
      <c r="E3" s="428"/>
      <c r="F3" s="428"/>
      <c r="G3" s="428"/>
      <c r="I3" s="409" t="s">
        <v>118</v>
      </c>
      <c r="J3" s="409"/>
      <c r="K3" s="409"/>
      <c r="L3" s="408" t="str">
        <f>IF($D$3="","",$D$3)</f>
        <v/>
      </c>
      <c r="M3" s="408"/>
      <c r="N3" s="408"/>
      <c r="O3" s="408"/>
      <c r="Q3" s="409" t="s">
        <v>118</v>
      </c>
      <c r="R3" s="409"/>
      <c r="S3" s="409"/>
      <c r="T3" s="408" t="str">
        <f>IF($D$3="","",$D$3)</f>
        <v/>
      </c>
      <c r="U3" s="408"/>
      <c r="V3" s="408"/>
      <c r="W3" s="408"/>
      <c r="Y3" s="409" t="s">
        <v>118</v>
      </c>
      <c r="Z3" s="409"/>
      <c r="AA3" s="409"/>
      <c r="AB3" s="408" t="str">
        <f>IF($D$3="","",$D$3)</f>
        <v/>
      </c>
      <c r="AC3" s="408"/>
      <c r="AD3" s="408"/>
      <c r="AE3" s="408"/>
      <c r="AG3" s="409" t="s">
        <v>118</v>
      </c>
      <c r="AH3" s="409"/>
      <c r="AI3" s="409"/>
      <c r="AJ3" s="408" t="str">
        <f>IF($D$3="","",$D$3)</f>
        <v/>
      </c>
      <c r="AK3" s="408"/>
      <c r="AL3" s="408"/>
      <c r="AM3" s="408"/>
      <c r="AO3" s="409" t="s">
        <v>118</v>
      </c>
      <c r="AP3" s="409"/>
      <c r="AQ3" s="409"/>
      <c r="AR3" s="408" t="str">
        <f>IF($D$3="","",$D$3)</f>
        <v/>
      </c>
      <c r="AS3" s="408"/>
      <c r="AT3" s="408"/>
      <c r="AU3" s="408"/>
      <c r="AW3" s="409" t="s">
        <v>118</v>
      </c>
      <c r="AX3" s="409"/>
      <c r="AY3" s="409"/>
      <c r="AZ3" s="408" t="str">
        <f>IF($D$3="","",$D$3)</f>
        <v/>
      </c>
      <c r="BA3" s="408"/>
      <c r="BB3" s="408"/>
      <c r="BC3" s="408"/>
    </row>
    <row r="4" spans="1:55" ht="11.25" customHeight="1" thickBot="1" x14ac:dyDescent="0.25">
      <c r="A4" s="70"/>
      <c r="B4" s="70"/>
      <c r="C4" s="70"/>
      <c r="D4" s="70"/>
      <c r="E4" s="70"/>
      <c r="F4" s="70"/>
      <c r="G4" s="70"/>
      <c r="I4" s="70"/>
      <c r="J4" s="70"/>
      <c r="K4" s="70"/>
      <c r="L4" s="70"/>
      <c r="M4" s="70"/>
      <c r="N4" s="70"/>
      <c r="O4" s="70"/>
      <c r="Q4" s="70"/>
      <c r="R4" s="70"/>
      <c r="S4" s="70"/>
      <c r="T4" s="70"/>
      <c r="U4" s="70"/>
      <c r="V4" s="70"/>
      <c r="W4" s="70"/>
      <c r="Y4" s="70"/>
      <c r="Z4" s="70"/>
      <c r="AA4" s="70"/>
      <c r="AB4" s="70"/>
      <c r="AC4" s="70"/>
      <c r="AD4" s="70"/>
      <c r="AE4" s="70"/>
      <c r="AG4" s="70"/>
      <c r="AH4" s="70"/>
      <c r="AI4" s="70"/>
      <c r="AJ4" s="70"/>
      <c r="AK4" s="70"/>
      <c r="AL4" s="70"/>
      <c r="AM4" s="70"/>
      <c r="AO4" s="70"/>
      <c r="AP4" s="70"/>
      <c r="AQ4" s="70"/>
      <c r="AR4" s="70"/>
      <c r="AS4" s="70"/>
      <c r="AT4" s="70"/>
      <c r="AU4" s="70"/>
      <c r="AW4" s="70"/>
      <c r="AX4" s="70"/>
      <c r="AY4" s="70"/>
      <c r="AZ4" s="70"/>
      <c r="BA4" s="70"/>
      <c r="BB4" s="70"/>
      <c r="BC4" s="70"/>
    </row>
    <row r="5" spans="1:55" ht="31.5" customHeight="1" thickBot="1" x14ac:dyDescent="0.25">
      <c r="A5" s="172"/>
      <c r="B5" s="172"/>
      <c r="C5" s="172"/>
      <c r="D5" s="410" t="s">
        <v>120</v>
      </c>
      <c r="E5" s="411"/>
      <c r="F5" s="412">
        <f>SUM(G8:G40)</f>
        <v>0</v>
      </c>
      <c r="G5" s="413"/>
      <c r="H5" s="171"/>
      <c r="I5" s="172"/>
      <c r="J5" s="172"/>
      <c r="K5" s="172"/>
      <c r="L5" s="410" t="s">
        <v>120</v>
      </c>
      <c r="M5" s="411"/>
      <c r="N5" s="412">
        <f>SUM(O8:O40)</f>
        <v>0</v>
      </c>
      <c r="O5" s="413"/>
      <c r="P5" s="171"/>
      <c r="Q5" s="172"/>
      <c r="R5" s="172"/>
      <c r="S5" s="172"/>
      <c r="T5" s="410" t="s">
        <v>120</v>
      </c>
      <c r="U5" s="411"/>
      <c r="V5" s="412">
        <f>SUM(W8:W40)</f>
        <v>0</v>
      </c>
      <c r="W5" s="413"/>
      <c r="X5" s="171"/>
      <c r="Y5" s="172"/>
      <c r="Z5" s="172"/>
      <c r="AA5" s="172"/>
      <c r="AB5" s="410" t="s">
        <v>120</v>
      </c>
      <c r="AC5" s="411"/>
      <c r="AD5" s="412">
        <f>SUM(AE8:AE40)</f>
        <v>0</v>
      </c>
      <c r="AE5" s="413"/>
      <c r="AF5" s="171"/>
      <c r="AG5" s="172"/>
      <c r="AH5" s="172"/>
      <c r="AI5" s="172"/>
      <c r="AJ5" s="410" t="s">
        <v>120</v>
      </c>
      <c r="AK5" s="411"/>
      <c r="AL5" s="412">
        <f>SUM(AM8:AM40)</f>
        <v>0</v>
      </c>
      <c r="AM5" s="413"/>
      <c r="AN5" s="171"/>
      <c r="AO5" s="172"/>
      <c r="AP5" s="172"/>
      <c r="AQ5" s="172"/>
      <c r="AR5" s="410" t="s">
        <v>120</v>
      </c>
      <c r="AS5" s="411"/>
      <c r="AT5" s="412">
        <f>SUM(AU8:AU40)</f>
        <v>0</v>
      </c>
      <c r="AU5" s="413"/>
      <c r="AV5" s="171"/>
      <c r="AW5" s="172"/>
      <c r="AX5" s="172"/>
      <c r="AY5" s="172"/>
      <c r="AZ5" s="410" t="s">
        <v>120</v>
      </c>
      <c r="BA5" s="411"/>
      <c r="BB5" s="412">
        <f>SUM(BC8:BC40)</f>
        <v>0</v>
      </c>
      <c r="BC5" s="413"/>
    </row>
    <row r="6" spans="1:55" ht="5.15" customHeight="1" x14ac:dyDescent="0.2">
      <c r="A6" s="71"/>
      <c r="B6" s="71"/>
      <c r="C6" s="71"/>
      <c r="D6" s="72"/>
      <c r="E6" s="72"/>
      <c r="F6" s="73"/>
      <c r="G6" s="74"/>
      <c r="I6" s="71"/>
      <c r="J6" s="71"/>
      <c r="K6" s="71"/>
      <c r="L6" s="72"/>
      <c r="M6" s="72"/>
      <c r="N6" s="73"/>
      <c r="O6" s="74"/>
      <c r="Q6" s="71"/>
      <c r="R6" s="71"/>
      <c r="S6" s="71"/>
      <c r="T6" s="72"/>
      <c r="U6" s="72"/>
      <c r="V6" s="73"/>
      <c r="W6" s="74"/>
      <c r="Y6" s="71"/>
      <c r="Z6" s="71"/>
      <c r="AA6" s="71"/>
      <c r="AB6" s="72"/>
      <c r="AC6" s="72"/>
      <c r="AD6" s="73"/>
      <c r="AE6" s="74"/>
      <c r="AG6" s="71"/>
      <c r="AH6" s="71"/>
      <c r="AI6" s="71"/>
      <c r="AJ6" s="72"/>
      <c r="AK6" s="72"/>
      <c r="AL6" s="73"/>
      <c r="AM6" s="74"/>
      <c r="AO6" s="71"/>
      <c r="AP6" s="71"/>
      <c r="AQ6" s="71"/>
      <c r="AR6" s="72"/>
      <c r="AS6" s="72"/>
      <c r="AT6" s="73"/>
      <c r="AU6" s="74"/>
      <c r="AW6" s="71"/>
      <c r="AX6" s="71"/>
      <c r="AY6" s="71"/>
      <c r="AZ6" s="72"/>
      <c r="BA6" s="72"/>
      <c r="BB6" s="73"/>
      <c r="BC6" s="74"/>
    </row>
    <row r="7" spans="1:55" ht="26" x14ac:dyDescent="0.2">
      <c r="A7" s="75" t="s">
        <v>119</v>
      </c>
      <c r="B7" s="76" t="s">
        <v>112</v>
      </c>
      <c r="C7" s="77" t="s">
        <v>113</v>
      </c>
      <c r="D7" s="76" t="s">
        <v>111</v>
      </c>
      <c r="E7" s="414" t="s">
        <v>107</v>
      </c>
      <c r="F7" s="414"/>
      <c r="G7" s="78" t="s">
        <v>114</v>
      </c>
      <c r="I7" s="75" t="s">
        <v>119</v>
      </c>
      <c r="J7" s="76" t="s">
        <v>112</v>
      </c>
      <c r="K7" s="77" t="s">
        <v>113</v>
      </c>
      <c r="L7" s="76" t="s">
        <v>111</v>
      </c>
      <c r="M7" s="414" t="s">
        <v>107</v>
      </c>
      <c r="N7" s="414"/>
      <c r="O7" s="78" t="s">
        <v>114</v>
      </c>
      <c r="Q7" s="75" t="s">
        <v>119</v>
      </c>
      <c r="R7" s="76" t="s">
        <v>112</v>
      </c>
      <c r="S7" s="77" t="s">
        <v>113</v>
      </c>
      <c r="T7" s="76" t="s">
        <v>111</v>
      </c>
      <c r="U7" s="414" t="s">
        <v>107</v>
      </c>
      <c r="V7" s="414"/>
      <c r="W7" s="78" t="s">
        <v>114</v>
      </c>
      <c r="Y7" s="75" t="s">
        <v>119</v>
      </c>
      <c r="Z7" s="76" t="s">
        <v>112</v>
      </c>
      <c r="AA7" s="77" t="s">
        <v>113</v>
      </c>
      <c r="AB7" s="76" t="s">
        <v>111</v>
      </c>
      <c r="AC7" s="414" t="s">
        <v>107</v>
      </c>
      <c r="AD7" s="414"/>
      <c r="AE7" s="78" t="s">
        <v>114</v>
      </c>
      <c r="AG7" s="75" t="s">
        <v>119</v>
      </c>
      <c r="AH7" s="76" t="s">
        <v>112</v>
      </c>
      <c r="AI7" s="77" t="s">
        <v>113</v>
      </c>
      <c r="AJ7" s="76" t="s">
        <v>111</v>
      </c>
      <c r="AK7" s="414" t="s">
        <v>107</v>
      </c>
      <c r="AL7" s="414"/>
      <c r="AM7" s="78" t="s">
        <v>114</v>
      </c>
      <c r="AO7" s="75" t="s">
        <v>119</v>
      </c>
      <c r="AP7" s="76" t="s">
        <v>112</v>
      </c>
      <c r="AQ7" s="77" t="s">
        <v>113</v>
      </c>
      <c r="AR7" s="76" t="s">
        <v>111</v>
      </c>
      <c r="AS7" s="414" t="s">
        <v>107</v>
      </c>
      <c r="AT7" s="414"/>
      <c r="AU7" s="78" t="s">
        <v>114</v>
      </c>
      <c r="AW7" s="75" t="s">
        <v>119</v>
      </c>
      <c r="AX7" s="247" t="s">
        <v>112</v>
      </c>
      <c r="AY7" s="77" t="s">
        <v>113</v>
      </c>
      <c r="AZ7" s="247" t="s">
        <v>111</v>
      </c>
      <c r="BA7" s="414" t="s">
        <v>107</v>
      </c>
      <c r="BB7" s="414"/>
      <c r="BC7" s="78" t="s">
        <v>114</v>
      </c>
    </row>
    <row r="8" spans="1:55" ht="18" customHeight="1" x14ac:dyDescent="0.2">
      <c r="A8" s="423" t="s">
        <v>115</v>
      </c>
      <c r="B8" s="431" t="s">
        <v>108</v>
      </c>
      <c r="C8" s="430">
        <v>500</v>
      </c>
      <c r="D8" s="79" t="s">
        <v>98</v>
      </c>
      <c r="E8" s="158"/>
      <c r="F8" s="80" t="s">
        <v>100</v>
      </c>
      <c r="G8" s="161">
        <f>C8*E8</f>
        <v>0</v>
      </c>
      <c r="I8" s="423" t="s">
        <v>124</v>
      </c>
      <c r="J8" s="431" t="s">
        <v>108</v>
      </c>
      <c r="K8" s="430">
        <v>500</v>
      </c>
      <c r="L8" s="79" t="s">
        <v>98</v>
      </c>
      <c r="M8" s="158"/>
      <c r="N8" s="80" t="s">
        <v>100</v>
      </c>
      <c r="O8" s="161">
        <f>K8*M8</f>
        <v>0</v>
      </c>
      <c r="Q8" s="423" t="s">
        <v>230</v>
      </c>
      <c r="R8" s="431" t="s">
        <v>108</v>
      </c>
      <c r="S8" s="420">
        <v>500</v>
      </c>
      <c r="T8" s="164" t="s">
        <v>98</v>
      </c>
      <c r="U8" s="158"/>
      <c r="V8" s="165" t="s">
        <v>100</v>
      </c>
      <c r="W8" s="161">
        <f>S8*U8</f>
        <v>0</v>
      </c>
      <c r="Y8" s="415" t="s">
        <v>125</v>
      </c>
      <c r="Z8" s="418" t="s">
        <v>108</v>
      </c>
      <c r="AA8" s="420">
        <v>500</v>
      </c>
      <c r="AB8" s="164" t="s">
        <v>98</v>
      </c>
      <c r="AC8" s="158"/>
      <c r="AD8" s="165" t="s">
        <v>100</v>
      </c>
      <c r="AE8" s="161">
        <f>AA8*AC8</f>
        <v>0</v>
      </c>
      <c r="AF8" s="171"/>
      <c r="AG8" s="415" t="s">
        <v>126</v>
      </c>
      <c r="AH8" s="418" t="s">
        <v>108</v>
      </c>
      <c r="AI8" s="420">
        <v>500</v>
      </c>
      <c r="AJ8" s="164" t="s">
        <v>98</v>
      </c>
      <c r="AK8" s="158"/>
      <c r="AL8" s="165" t="s">
        <v>100</v>
      </c>
      <c r="AM8" s="161">
        <f>AI8*AK8</f>
        <v>0</v>
      </c>
      <c r="AN8" s="171"/>
      <c r="AO8" s="415" t="s">
        <v>303</v>
      </c>
      <c r="AP8" s="418" t="s">
        <v>108</v>
      </c>
      <c r="AQ8" s="420">
        <v>500</v>
      </c>
      <c r="AR8" s="164" t="s">
        <v>98</v>
      </c>
      <c r="AS8" s="158"/>
      <c r="AT8" s="165" t="s">
        <v>100</v>
      </c>
      <c r="AU8" s="161">
        <f>AQ8*AS8</f>
        <v>0</v>
      </c>
      <c r="AV8" s="171"/>
      <c r="AW8" s="415" t="s">
        <v>303</v>
      </c>
      <c r="AX8" s="418" t="s">
        <v>108</v>
      </c>
      <c r="AY8" s="420">
        <v>500</v>
      </c>
      <c r="AZ8" s="164" t="s">
        <v>98</v>
      </c>
      <c r="BA8" s="158"/>
      <c r="BB8" s="165" t="s">
        <v>100</v>
      </c>
      <c r="BC8" s="161">
        <f>AY8*BA8</f>
        <v>0</v>
      </c>
    </row>
    <row r="9" spans="1:55" ht="18" customHeight="1" x14ac:dyDescent="0.2">
      <c r="A9" s="424"/>
      <c r="B9" s="432"/>
      <c r="C9" s="429"/>
      <c r="D9" s="81" t="s">
        <v>99</v>
      </c>
      <c r="E9" s="159"/>
      <c r="F9" s="82" t="s">
        <v>101</v>
      </c>
      <c r="G9" s="162">
        <f>C8*6*E9</f>
        <v>0</v>
      </c>
      <c r="I9" s="424"/>
      <c r="J9" s="432"/>
      <c r="K9" s="429"/>
      <c r="L9" s="81" t="s">
        <v>99</v>
      </c>
      <c r="M9" s="159"/>
      <c r="N9" s="82" t="s">
        <v>101</v>
      </c>
      <c r="O9" s="162">
        <f>K8*6*M9</f>
        <v>0</v>
      </c>
      <c r="Q9" s="424"/>
      <c r="R9" s="432"/>
      <c r="S9" s="421"/>
      <c r="T9" s="166" t="s">
        <v>99</v>
      </c>
      <c r="U9" s="159"/>
      <c r="V9" s="167" t="s">
        <v>101</v>
      </c>
      <c r="W9" s="162">
        <f>S8*6*U9</f>
        <v>0</v>
      </c>
      <c r="Y9" s="416"/>
      <c r="Z9" s="419"/>
      <c r="AA9" s="421"/>
      <c r="AB9" s="166" t="s">
        <v>99</v>
      </c>
      <c r="AC9" s="159"/>
      <c r="AD9" s="167" t="s">
        <v>101</v>
      </c>
      <c r="AE9" s="162">
        <f>AA8*6*AC9</f>
        <v>0</v>
      </c>
      <c r="AF9" s="171"/>
      <c r="AG9" s="416"/>
      <c r="AH9" s="419"/>
      <c r="AI9" s="421"/>
      <c r="AJ9" s="166" t="s">
        <v>99</v>
      </c>
      <c r="AK9" s="159"/>
      <c r="AL9" s="167" t="s">
        <v>101</v>
      </c>
      <c r="AM9" s="162">
        <f>AI8*6*AK9</f>
        <v>0</v>
      </c>
      <c r="AN9" s="171"/>
      <c r="AO9" s="416"/>
      <c r="AP9" s="419"/>
      <c r="AQ9" s="421"/>
      <c r="AR9" s="166" t="s">
        <v>99</v>
      </c>
      <c r="AS9" s="159"/>
      <c r="AT9" s="167" t="s">
        <v>101</v>
      </c>
      <c r="AU9" s="162">
        <f>AQ8*6*AS9</f>
        <v>0</v>
      </c>
      <c r="AV9" s="171"/>
      <c r="AW9" s="416"/>
      <c r="AX9" s="419"/>
      <c r="AY9" s="421"/>
      <c r="AZ9" s="166" t="s">
        <v>99</v>
      </c>
      <c r="BA9" s="159"/>
      <c r="BB9" s="167" t="s">
        <v>101</v>
      </c>
      <c r="BC9" s="162">
        <f>AY8*6*BA9</f>
        <v>0</v>
      </c>
    </row>
    <row r="10" spans="1:55" ht="18" customHeight="1" x14ac:dyDescent="0.2">
      <c r="A10" s="424"/>
      <c r="B10" s="432"/>
      <c r="C10" s="429"/>
      <c r="D10" s="81" t="s">
        <v>104</v>
      </c>
      <c r="E10" s="159"/>
      <c r="F10" s="82" t="s">
        <v>102</v>
      </c>
      <c r="G10" s="162">
        <f>C8*24*E10</f>
        <v>0</v>
      </c>
      <c r="I10" s="424"/>
      <c r="J10" s="432"/>
      <c r="K10" s="429"/>
      <c r="L10" s="81" t="s">
        <v>104</v>
      </c>
      <c r="M10" s="159"/>
      <c r="N10" s="82" t="s">
        <v>102</v>
      </c>
      <c r="O10" s="162">
        <f>K8*24*M10</f>
        <v>0</v>
      </c>
      <c r="Q10" s="424"/>
      <c r="R10" s="432"/>
      <c r="S10" s="421"/>
      <c r="T10" s="166" t="s">
        <v>104</v>
      </c>
      <c r="U10" s="159"/>
      <c r="V10" s="167" t="s">
        <v>102</v>
      </c>
      <c r="W10" s="162">
        <f>S8*24*U10</f>
        <v>0</v>
      </c>
      <c r="Y10" s="416"/>
      <c r="Z10" s="419"/>
      <c r="AA10" s="421"/>
      <c r="AB10" s="166" t="s">
        <v>104</v>
      </c>
      <c r="AC10" s="159"/>
      <c r="AD10" s="167" t="s">
        <v>102</v>
      </c>
      <c r="AE10" s="162">
        <f>AA8*24*AC10</f>
        <v>0</v>
      </c>
      <c r="AF10" s="171"/>
      <c r="AG10" s="416"/>
      <c r="AH10" s="419"/>
      <c r="AI10" s="421"/>
      <c r="AJ10" s="166" t="s">
        <v>104</v>
      </c>
      <c r="AK10" s="159"/>
      <c r="AL10" s="167" t="s">
        <v>102</v>
      </c>
      <c r="AM10" s="162">
        <f>AI8*24*AK10</f>
        <v>0</v>
      </c>
      <c r="AN10" s="171"/>
      <c r="AO10" s="416"/>
      <c r="AP10" s="419"/>
      <c r="AQ10" s="421"/>
      <c r="AR10" s="166" t="s">
        <v>104</v>
      </c>
      <c r="AS10" s="159"/>
      <c r="AT10" s="167" t="s">
        <v>102</v>
      </c>
      <c r="AU10" s="162">
        <f>AQ8*24*AS10</f>
        <v>0</v>
      </c>
      <c r="AV10" s="171"/>
      <c r="AW10" s="416"/>
      <c r="AX10" s="419"/>
      <c r="AY10" s="421"/>
      <c r="AZ10" s="166" t="s">
        <v>104</v>
      </c>
      <c r="BA10" s="159"/>
      <c r="BB10" s="167" t="s">
        <v>102</v>
      </c>
      <c r="BC10" s="162">
        <f>AY8*24*BA10</f>
        <v>0</v>
      </c>
    </row>
    <row r="11" spans="1:55" ht="18" customHeight="1" x14ac:dyDescent="0.2">
      <c r="A11" s="424"/>
      <c r="B11" s="432"/>
      <c r="C11" s="429">
        <v>350</v>
      </c>
      <c r="D11" s="81" t="s">
        <v>98</v>
      </c>
      <c r="E11" s="159"/>
      <c r="F11" s="82" t="s">
        <v>100</v>
      </c>
      <c r="G11" s="162">
        <f>C11*E11</f>
        <v>0</v>
      </c>
      <c r="I11" s="424"/>
      <c r="J11" s="432"/>
      <c r="K11" s="429">
        <v>350</v>
      </c>
      <c r="L11" s="81" t="s">
        <v>98</v>
      </c>
      <c r="M11" s="159"/>
      <c r="N11" s="82" t="s">
        <v>100</v>
      </c>
      <c r="O11" s="162">
        <f>K11*M11</f>
        <v>0</v>
      </c>
      <c r="Q11" s="424"/>
      <c r="R11" s="432"/>
      <c r="S11" s="421">
        <v>350</v>
      </c>
      <c r="T11" s="166" t="s">
        <v>98</v>
      </c>
      <c r="U11" s="159"/>
      <c r="V11" s="167" t="s">
        <v>100</v>
      </c>
      <c r="W11" s="162">
        <f>S11*U11</f>
        <v>0</v>
      </c>
      <c r="Y11" s="416"/>
      <c r="Z11" s="419"/>
      <c r="AA11" s="421">
        <v>350</v>
      </c>
      <c r="AB11" s="166" t="s">
        <v>98</v>
      </c>
      <c r="AC11" s="159"/>
      <c r="AD11" s="167" t="s">
        <v>100</v>
      </c>
      <c r="AE11" s="162">
        <f>AA11*AC11</f>
        <v>0</v>
      </c>
      <c r="AF11" s="171"/>
      <c r="AG11" s="416"/>
      <c r="AH11" s="419"/>
      <c r="AI11" s="421">
        <v>350</v>
      </c>
      <c r="AJ11" s="166" t="s">
        <v>98</v>
      </c>
      <c r="AK11" s="159"/>
      <c r="AL11" s="167" t="s">
        <v>100</v>
      </c>
      <c r="AM11" s="162">
        <f>AI11*AK11</f>
        <v>0</v>
      </c>
      <c r="AN11" s="171"/>
      <c r="AO11" s="416"/>
      <c r="AP11" s="419"/>
      <c r="AQ11" s="421">
        <v>350</v>
      </c>
      <c r="AR11" s="166" t="s">
        <v>98</v>
      </c>
      <c r="AS11" s="159"/>
      <c r="AT11" s="167" t="s">
        <v>100</v>
      </c>
      <c r="AU11" s="162">
        <f>AQ11*AS11</f>
        <v>0</v>
      </c>
      <c r="AV11" s="171"/>
      <c r="AW11" s="416"/>
      <c r="AX11" s="419"/>
      <c r="AY11" s="421">
        <v>350</v>
      </c>
      <c r="AZ11" s="166" t="s">
        <v>98</v>
      </c>
      <c r="BA11" s="159"/>
      <c r="BB11" s="167" t="s">
        <v>100</v>
      </c>
      <c r="BC11" s="162">
        <f>AY11*BA11</f>
        <v>0</v>
      </c>
    </row>
    <row r="12" spans="1:55" ht="18" customHeight="1" x14ac:dyDescent="0.2">
      <c r="A12" s="424"/>
      <c r="B12" s="432"/>
      <c r="C12" s="429"/>
      <c r="D12" s="81" t="s">
        <v>99</v>
      </c>
      <c r="E12" s="159"/>
      <c r="F12" s="82" t="s">
        <v>101</v>
      </c>
      <c r="G12" s="162">
        <f>C11*6*E12</f>
        <v>0</v>
      </c>
      <c r="I12" s="424"/>
      <c r="J12" s="432"/>
      <c r="K12" s="429"/>
      <c r="L12" s="81" t="s">
        <v>99</v>
      </c>
      <c r="M12" s="159"/>
      <c r="N12" s="82" t="s">
        <v>101</v>
      </c>
      <c r="O12" s="162">
        <f>K11*6*M12</f>
        <v>0</v>
      </c>
      <c r="Q12" s="424"/>
      <c r="R12" s="432"/>
      <c r="S12" s="421"/>
      <c r="T12" s="166" t="s">
        <v>99</v>
      </c>
      <c r="U12" s="159"/>
      <c r="V12" s="167" t="s">
        <v>101</v>
      </c>
      <c r="W12" s="162">
        <f>S11*6*U12</f>
        <v>0</v>
      </c>
      <c r="Y12" s="416"/>
      <c r="Z12" s="419"/>
      <c r="AA12" s="421"/>
      <c r="AB12" s="166" t="s">
        <v>99</v>
      </c>
      <c r="AC12" s="159"/>
      <c r="AD12" s="167" t="s">
        <v>101</v>
      </c>
      <c r="AE12" s="162">
        <f>AA11*6*AC12</f>
        <v>0</v>
      </c>
      <c r="AF12" s="171"/>
      <c r="AG12" s="416"/>
      <c r="AH12" s="419"/>
      <c r="AI12" s="421"/>
      <c r="AJ12" s="166" t="s">
        <v>99</v>
      </c>
      <c r="AK12" s="159"/>
      <c r="AL12" s="167" t="s">
        <v>101</v>
      </c>
      <c r="AM12" s="162">
        <f>AI11*6*AK12</f>
        <v>0</v>
      </c>
      <c r="AN12" s="171"/>
      <c r="AO12" s="416"/>
      <c r="AP12" s="419"/>
      <c r="AQ12" s="421"/>
      <c r="AR12" s="166" t="s">
        <v>99</v>
      </c>
      <c r="AS12" s="159"/>
      <c r="AT12" s="167" t="s">
        <v>101</v>
      </c>
      <c r="AU12" s="162">
        <f>AQ11*6*AS12</f>
        <v>0</v>
      </c>
      <c r="AV12" s="171"/>
      <c r="AW12" s="416"/>
      <c r="AX12" s="419"/>
      <c r="AY12" s="421"/>
      <c r="AZ12" s="166" t="s">
        <v>99</v>
      </c>
      <c r="BA12" s="159"/>
      <c r="BB12" s="167" t="s">
        <v>101</v>
      </c>
      <c r="BC12" s="162">
        <f>AY11*6*BA12</f>
        <v>0</v>
      </c>
    </row>
    <row r="13" spans="1:55" ht="18" customHeight="1" x14ac:dyDescent="0.2">
      <c r="A13" s="424"/>
      <c r="B13" s="432"/>
      <c r="C13" s="429"/>
      <c r="D13" s="81" t="s">
        <v>104</v>
      </c>
      <c r="E13" s="159"/>
      <c r="F13" s="82" t="s">
        <v>102</v>
      </c>
      <c r="G13" s="162">
        <f>C11*24*E13</f>
        <v>0</v>
      </c>
      <c r="I13" s="424"/>
      <c r="J13" s="432"/>
      <c r="K13" s="429"/>
      <c r="L13" s="81" t="s">
        <v>104</v>
      </c>
      <c r="M13" s="159"/>
      <c r="N13" s="82" t="s">
        <v>102</v>
      </c>
      <c r="O13" s="162">
        <f>K11*24*M13</f>
        <v>0</v>
      </c>
      <c r="Q13" s="424"/>
      <c r="R13" s="432"/>
      <c r="S13" s="421"/>
      <c r="T13" s="166" t="s">
        <v>104</v>
      </c>
      <c r="U13" s="159"/>
      <c r="V13" s="167" t="s">
        <v>102</v>
      </c>
      <c r="W13" s="162">
        <f>S11*24*U13</f>
        <v>0</v>
      </c>
      <c r="Y13" s="416"/>
      <c r="Z13" s="419"/>
      <c r="AA13" s="421"/>
      <c r="AB13" s="166" t="s">
        <v>104</v>
      </c>
      <c r="AC13" s="159"/>
      <c r="AD13" s="167" t="s">
        <v>102</v>
      </c>
      <c r="AE13" s="162">
        <f>AA11*24*AC13</f>
        <v>0</v>
      </c>
      <c r="AF13" s="171"/>
      <c r="AG13" s="416"/>
      <c r="AH13" s="419"/>
      <c r="AI13" s="421"/>
      <c r="AJ13" s="166" t="s">
        <v>104</v>
      </c>
      <c r="AK13" s="159"/>
      <c r="AL13" s="167" t="s">
        <v>102</v>
      </c>
      <c r="AM13" s="162">
        <f>AI11*24*AK13</f>
        <v>0</v>
      </c>
      <c r="AN13" s="171"/>
      <c r="AO13" s="416"/>
      <c r="AP13" s="419"/>
      <c r="AQ13" s="421"/>
      <c r="AR13" s="166" t="s">
        <v>104</v>
      </c>
      <c r="AS13" s="159"/>
      <c r="AT13" s="167" t="s">
        <v>102</v>
      </c>
      <c r="AU13" s="162">
        <f>AQ11*24*AS13</f>
        <v>0</v>
      </c>
      <c r="AV13" s="171"/>
      <c r="AW13" s="416"/>
      <c r="AX13" s="419"/>
      <c r="AY13" s="421"/>
      <c r="AZ13" s="166" t="s">
        <v>104</v>
      </c>
      <c r="BA13" s="159"/>
      <c r="BB13" s="167" t="s">
        <v>102</v>
      </c>
      <c r="BC13" s="162">
        <f>AY11*24*BA13</f>
        <v>0</v>
      </c>
    </row>
    <row r="14" spans="1:55" ht="18" customHeight="1" x14ac:dyDescent="0.2">
      <c r="A14" s="424"/>
      <c r="B14" s="432"/>
      <c r="C14" s="156"/>
      <c r="D14" s="81" t="s">
        <v>98</v>
      </c>
      <c r="E14" s="159"/>
      <c r="F14" s="82" t="s">
        <v>100</v>
      </c>
      <c r="G14" s="162">
        <f>C14*E14</f>
        <v>0</v>
      </c>
      <c r="I14" s="424"/>
      <c r="J14" s="432"/>
      <c r="K14" s="156"/>
      <c r="L14" s="81" t="s">
        <v>98</v>
      </c>
      <c r="M14" s="159"/>
      <c r="N14" s="82" t="s">
        <v>100</v>
      </c>
      <c r="O14" s="162">
        <f t="shared" ref="O14:O20" si="0">K14*M14</f>
        <v>0</v>
      </c>
      <c r="Q14" s="424"/>
      <c r="R14" s="432"/>
      <c r="S14" s="156"/>
      <c r="T14" s="166" t="s">
        <v>98</v>
      </c>
      <c r="U14" s="159"/>
      <c r="V14" s="167" t="s">
        <v>100</v>
      </c>
      <c r="W14" s="162">
        <f t="shared" ref="W14:W20" si="1">S14*U14</f>
        <v>0</v>
      </c>
      <c r="Y14" s="416"/>
      <c r="Z14" s="419"/>
      <c r="AA14" s="156"/>
      <c r="AB14" s="166" t="s">
        <v>98</v>
      </c>
      <c r="AC14" s="159"/>
      <c r="AD14" s="167" t="s">
        <v>100</v>
      </c>
      <c r="AE14" s="162">
        <f t="shared" ref="AE14:AE20" si="2">AA14*AC14</f>
        <v>0</v>
      </c>
      <c r="AF14" s="171"/>
      <c r="AG14" s="416"/>
      <c r="AH14" s="419"/>
      <c r="AI14" s="156"/>
      <c r="AJ14" s="166" t="s">
        <v>98</v>
      </c>
      <c r="AK14" s="159"/>
      <c r="AL14" s="167" t="s">
        <v>100</v>
      </c>
      <c r="AM14" s="162">
        <f t="shared" ref="AM14:AM20" si="3">AI14*AK14</f>
        <v>0</v>
      </c>
      <c r="AN14" s="171"/>
      <c r="AO14" s="416"/>
      <c r="AP14" s="419"/>
      <c r="AQ14" s="156"/>
      <c r="AR14" s="166" t="s">
        <v>98</v>
      </c>
      <c r="AS14" s="159"/>
      <c r="AT14" s="167" t="s">
        <v>100</v>
      </c>
      <c r="AU14" s="162">
        <f t="shared" ref="AU14:AU20" si="4">AQ14*AS14</f>
        <v>0</v>
      </c>
      <c r="AV14" s="171"/>
      <c r="AW14" s="416"/>
      <c r="AX14" s="419"/>
      <c r="AY14" s="156"/>
      <c r="AZ14" s="166" t="s">
        <v>98</v>
      </c>
      <c r="BA14" s="159"/>
      <c r="BB14" s="167" t="s">
        <v>100</v>
      </c>
      <c r="BC14" s="162">
        <f t="shared" ref="BC14:BC20" si="5">AY14*BA14</f>
        <v>0</v>
      </c>
    </row>
    <row r="15" spans="1:55" ht="18" customHeight="1" x14ac:dyDescent="0.2">
      <c r="A15" s="424"/>
      <c r="B15" s="432"/>
      <c r="C15" s="156"/>
      <c r="D15" s="81" t="s">
        <v>98</v>
      </c>
      <c r="E15" s="159"/>
      <c r="F15" s="82" t="s">
        <v>100</v>
      </c>
      <c r="G15" s="162">
        <f t="shared" ref="G15:G20" si="6">C15*E15</f>
        <v>0</v>
      </c>
      <c r="I15" s="424"/>
      <c r="J15" s="432"/>
      <c r="K15" s="156"/>
      <c r="L15" s="81" t="s">
        <v>98</v>
      </c>
      <c r="M15" s="159"/>
      <c r="N15" s="82" t="s">
        <v>100</v>
      </c>
      <c r="O15" s="162">
        <f t="shared" si="0"/>
        <v>0</v>
      </c>
      <c r="Q15" s="424"/>
      <c r="R15" s="432"/>
      <c r="S15" s="156"/>
      <c r="T15" s="166" t="s">
        <v>98</v>
      </c>
      <c r="U15" s="159"/>
      <c r="V15" s="167" t="s">
        <v>100</v>
      </c>
      <c r="W15" s="162">
        <f t="shared" si="1"/>
        <v>0</v>
      </c>
      <c r="Y15" s="416"/>
      <c r="Z15" s="419"/>
      <c r="AA15" s="156"/>
      <c r="AB15" s="166" t="s">
        <v>98</v>
      </c>
      <c r="AC15" s="159"/>
      <c r="AD15" s="167" t="s">
        <v>100</v>
      </c>
      <c r="AE15" s="162">
        <f t="shared" si="2"/>
        <v>0</v>
      </c>
      <c r="AF15" s="171"/>
      <c r="AG15" s="416"/>
      <c r="AH15" s="419"/>
      <c r="AI15" s="156"/>
      <c r="AJ15" s="166" t="s">
        <v>98</v>
      </c>
      <c r="AK15" s="159"/>
      <c r="AL15" s="167" t="s">
        <v>100</v>
      </c>
      <c r="AM15" s="162">
        <f t="shared" si="3"/>
        <v>0</v>
      </c>
      <c r="AN15" s="171"/>
      <c r="AO15" s="416"/>
      <c r="AP15" s="419"/>
      <c r="AQ15" s="156"/>
      <c r="AR15" s="166" t="s">
        <v>98</v>
      </c>
      <c r="AS15" s="159"/>
      <c r="AT15" s="167" t="s">
        <v>100</v>
      </c>
      <c r="AU15" s="162">
        <f t="shared" si="4"/>
        <v>0</v>
      </c>
      <c r="AV15" s="171"/>
      <c r="AW15" s="416"/>
      <c r="AX15" s="419"/>
      <c r="AY15" s="156"/>
      <c r="AZ15" s="166" t="s">
        <v>98</v>
      </c>
      <c r="BA15" s="159"/>
      <c r="BB15" s="167" t="s">
        <v>100</v>
      </c>
      <c r="BC15" s="162">
        <f t="shared" si="5"/>
        <v>0</v>
      </c>
    </row>
    <row r="16" spans="1:55" ht="18" customHeight="1" x14ac:dyDescent="0.2">
      <c r="A16" s="424"/>
      <c r="B16" s="432"/>
      <c r="C16" s="156"/>
      <c r="D16" s="81" t="s">
        <v>98</v>
      </c>
      <c r="E16" s="159"/>
      <c r="F16" s="82" t="s">
        <v>100</v>
      </c>
      <c r="G16" s="162">
        <f t="shared" si="6"/>
        <v>0</v>
      </c>
      <c r="I16" s="424"/>
      <c r="J16" s="432"/>
      <c r="K16" s="156"/>
      <c r="L16" s="81" t="s">
        <v>98</v>
      </c>
      <c r="M16" s="159"/>
      <c r="N16" s="82" t="s">
        <v>100</v>
      </c>
      <c r="O16" s="162">
        <f t="shared" si="0"/>
        <v>0</v>
      </c>
      <c r="Q16" s="424"/>
      <c r="R16" s="432"/>
      <c r="S16" s="156"/>
      <c r="T16" s="166" t="s">
        <v>98</v>
      </c>
      <c r="U16" s="159"/>
      <c r="V16" s="167" t="s">
        <v>100</v>
      </c>
      <c r="W16" s="162">
        <f t="shared" si="1"/>
        <v>0</v>
      </c>
      <c r="Y16" s="416"/>
      <c r="Z16" s="419"/>
      <c r="AA16" s="156"/>
      <c r="AB16" s="166" t="s">
        <v>98</v>
      </c>
      <c r="AC16" s="159"/>
      <c r="AD16" s="167" t="s">
        <v>100</v>
      </c>
      <c r="AE16" s="162">
        <f t="shared" si="2"/>
        <v>0</v>
      </c>
      <c r="AF16" s="171"/>
      <c r="AG16" s="416"/>
      <c r="AH16" s="419"/>
      <c r="AI16" s="156"/>
      <c r="AJ16" s="166" t="s">
        <v>98</v>
      </c>
      <c r="AK16" s="159"/>
      <c r="AL16" s="167" t="s">
        <v>100</v>
      </c>
      <c r="AM16" s="162">
        <f t="shared" si="3"/>
        <v>0</v>
      </c>
      <c r="AN16" s="171"/>
      <c r="AO16" s="416"/>
      <c r="AP16" s="419"/>
      <c r="AQ16" s="156"/>
      <c r="AR16" s="166" t="s">
        <v>98</v>
      </c>
      <c r="AS16" s="159"/>
      <c r="AT16" s="167" t="s">
        <v>100</v>
      </c>
      <c r="AU16" s="162">
        <f t="shared" si="4"/>
        <v>0</v>
      </c>
      <c r="AV16" s="171"/>
      <c r="AW16" s="416"/>
      <c r="AX16" s="419"/>
      <c r="AY16" s="156"/>
      <c r="AZ16" s="166" t="s">
        <v>98</v>
      </c>
      <c r="BA16" s="159"/>
      <c r="BB16" s="167" t="s">
        <v>100</v>
      </c>
      <c r="BC16" s="162">
        <f t="shared" si="5"/>
        <v>0</v>
      </c>
    </row>
    <row r="17" spans="1:55" ht="18" customHeight="1" x14ac:dyDescent="0.2">
      <c r="A17" s="424"/>
      <c r="B17" s="432"/>
      <c r="C17" s="156"/>
      <c r="D17" s="81" t="s">
        <v>98</v>
      </c>
      <c r="E17" s="159"/>
      <c r="F17" s="82" t="s">
        <v>100</v>
      </c>
      <c r="G17" s="162">
        <f t="shared" si="6"/>
        <v>0</v>
      </c>
      <c r="I17" s="424"/>
      <c r="J17" s="432"/>
      <c r="K17" s="156"/>
      <c r="L17" s="81" t="s">
        <v>98</v>
      </c>
      <c r="M17" s="159"/>
      <c r="N17" s="82" t="s">
        <v>100</v>
      </c>
      <c r="O17" s="162">
        <f t="shared" si="0"/>
        <v>0</v>
      </c>
      <c r="Q17" s="424"/>
      <c r="R17" s="432"/>
      <c r="S17" s="156"/>
      <c r="T17" s="166" t="s">
        <v>98</v>
      </c>
      <c r="U17" s="159"/>
      <c r="V17" s="167" t="s">
        <v>100</v>
      </c>
      <c r="W17" s="162">
        <f t="shared" si="1"/>
        <v>0</v>
      </c>
      <c r="Y17" s="416"/>
      <c r="Z17" s="419"/>
      <c r="AA17" s="156"/>
      <c r="AB17" s="166" t="s">
        <v>98</v>
      </c>
      <c r="AC17" s="159"/>
      <c r="AD17" s="167" t="s">
        <v>100</v>
      </c>
      <c r="AE17" s="162">
        <f t="shared" si="2"/>
        <v>0</v>
      </c>
      <c r="AF17" s="171"/>
      <c r="AG17" s="416"/>
      <c r="AH17" s="419"/>
      <c r="AI17" s="156"/>
      <c r="AJ17" s="166" t="s">
        <v>98</v>
      </c>
      <c r="AK17" s="159"/>
      <c r="AL17" s="167" t="s">
        <v>100</v>
      </c>
      <c r="AM17" s="162">
        <f t="shared" si="3"/>
        <v>0</v>
      </c>
      <c r="AN17" s="171"/>
      <c r="AO17" s="416"/>
      <c r="AP17" s="419"/>
      <c r="AQ17" s="156"/>
      <c r="AR17" s="166" t="s">
        <v>98</v>
      </c>
      <c r="AS17" s="159"/>
      <c r="AT17" s="167" t="s">
        <v>100</v>
      </c>
      <c r="AU17" s="162">
        <f t="shared" si="4"/>
        <v>0</v>
      </c>
      <c r="AV17" s="171"/>
      <c r="AW17" s="416"/>
      <c r="AX17" s="419"/>
      <c r="AY17" s="156"/>
      <c r="AZ17" s="166" t="s">
        <v>98</v>
      </c>
      <c r="BA17" s="159"/>
      <c r="BB17" s="167" t="s">
        <v>100</v>
      </c>
      <c r="BC17" s="162">
        <f t="shared" si="5"/>
        <v>0</v>
      </c>
    </row>
    <row r="18" spans="1:55" ht="18" customHeight="1" x14ac:dyDescent="0.2">
      <c r="A18" s="424"/>
      <c r="B18" s="432"/>
      <c r="C18" s="156"/>
      <c r="D18" s="81" t="s">
        <v>98</v>
      </c>
      <c r="E18" s="159"/>
      <c r="F18" s="82" t="s">
        <v>100</v>
      </c>
      <c r="G18" s="162">
        <f t="shared" si="6"/>
        <v>0</v>
      </c>
      <c r="I18" s="424"/>
      <c r="J18" s="432"/>
      <c r="K18" s="156"/>
      <c r="L18" s="81" t="s">
        <v>98</v>
      </c>
      <c r="M18" s="159"/>
      <c r="N18" s="82" t="s">
        <v>100</v>
      </c>
      <c r="O18" s="162">
        <f t="shared" si="0"/>
        <v>0</v>
      </c>
      <c r="Q18" s="424"/>
      <c r="R18" s="432"/>
      <c r="S18" s="156"/>
      <c r="T18" s="166" t="s">
        <v>98</v>
      </c>
      <c r="U18" s="159"/>
      <c r="V18" s="167" t="s">
        <v>100</v>
      </c>
      <c r="W18" s="162">
        <f t="shared" si="1"/>
        <v>0</v>
      </c>
      <c r="Y18" s="416"/>
      <c r="Z18" s="419"/>
      <c r="AA18" s="156"/>
      <c r="AB18" s="166" t="s">
        <v>98</v>
      </c>
      <c r="AC18" s="159"/>
      <c r="AD18" s="167" t="s">
        <v>100</v>
      </c>
      <c r="AE18" s="162">
        <f t="shared" si="2"/>
        <v>0</v>
      </c>
      <c r="AF18" s="171"/>
      <c r="AG18" s="416"/>
      <c r="AH18" s="419"/>
      <c r="AI18" s="156"/>
      <c r="AJ18" s="166" t="s">
        <v>98</v>
      </c>
      <c r="AK18" s="159"/>
      <c r="AL18" s="167" t="s">
        <v>100</v>
      </c>
      <c r="AM18" s="162">
        <f t="shared" si="3"/>
        <v>0</v>
      </c>
      <c r="AN18" s="171"/>
      <c r="AO18" s="416"/>
      <c r="AP18" s="419"/>
      <c r="AQ18" s="156"/>
      <c r="AR18" s="166" t="s">
        <v>98</v>
      </c>
      <c r="AS18" s="159"/>
      <c r="AT18" s="167" t="s">
        <v>100</v>
      </c>
      <c r="AU18" s="162">
        <f t="shared" si="4"/>
        <v>0</v>
      </c>
      <c r="AV18" s="171"/>
      <c r="AW18" s="416"/>
      <c r="AX18" s="419"/>
      <c r="AY18" s="156"/>
      <c r="AZ18" s="166" t="s">
        <v>98</v>
      </c>
      <c r="BA18" s="159"/>
      <c r="BB18" s="167" t="s">
        <v>100</v>
      </c>
      <c r="BC18" s="162">
        <f t="shared" si="5"/>
        <v>0</v>
      </c>
    </row>
    <row r="19" spans="1:55" ht="18" customHeight="1" x14ac:dyDescent="0.2">
      <c r="A19" s="424"/>
      <c r="B19" s="432"/>
      <c r="C19" s="156"/>
      <c r="D19" s="81" t="s">
        <v>98</v>
      </c>
      <c r="E19" s="159"/>
      <c r="F19" s="82" t="s">
        <v>100</v>
      </c>
      <c r="G19" s="162">
        <f t="shared" si="6"/>
        <v>0</v>
      </c>
      <c r="I19" s="424"/>
      <c r="J19" s="432"/>
      <c r="K19" s="156"/>
      <c r="L19" s="81" t="s">
        <v>98</v>
      </c>
      <c r="M19" s="159"/>
      <c r="N19" s="82" t="s">
        <v>100</v>
      </c>
      <c r="O19" s="162">
        <f t="shared" si="0"/>
        <v>0</v>
      </c>
      <c r="Q19" s="424"/>
      <c r="R19" s="432"/>
      <c r="S19" s="156"/>
      <c r="T19" s="166" t="s">
        <v>98</v>
      </c>
      <c r="U19" s="159"/>
      <c r="V19" s="167" t="s">
        <v>100</v>
      </c>
      <c r="W19" s="162">
        <f t="shared" si="1"/>
        <v>0</v>
      </c>
      <c r="Y19" s="416"/>
      <c r="Z19" s="419"/>
      <c r="AA19" s="156"/>
      <c r="AB19" s="166" t="s">
        <v>98</v>
      </c>
      <c r="AC19" s="159"/>
      <c r="AD19" s="167" t="s">
        <v>100</v>
      </c>
      <c r="AE19" s="162">
        <f t="shared" si="2"/>
        <v>0</v>
      </c>
      <c r="AF19" s="171"/>
      <c r="AG19" s="416"/>
      <c r="AH19" s="419"/>
      <c r="AI19" s="156"/>
      <c r="AJ19" s="166" t="s">
        <v>98</v>
      </c>
      <c r="AK19" s="159"/>
      <c r="AL19" s="167" t="s">
        <v>100</v>
      </c>
      <c r="AM19" s="162">
        <f t="shared" si="3"/>
        <v>0</v>
      </c>
      <c r="AN19" s="171"/>
      <c r="AO19" s="416"/>
      <c r="AP19" s="419"/>
      <c r="AQ19" s="156"/>
      <c r="AR19" s="166" t="s">
        <v>98</v>
      </c>
      <c r="AS19" s="159"/>
      <c r="AT19" s="167" t="s">
        <v>100</v>
      </c>
      <c r="AU19" s="162">
        <f t="shared" si="4"/>
        <v>0</v>
      </c>
      <c r="AV19" s="171"/>
      <c r="AW19" s="416"/>
      <c r="AX19" s="419"/>
      <c r="AY19" s="156"/>
      <c r="AZ19" s="166" t="s">
        <v>98</v>
      </c>
      <c r="BA19" s="159"/>
      <c r="BB19" s="167" t="s">
        <v>100</v>
      </c>
      <c r="BC19" s="162">
        <f t="shared" si="5"/>
        <v>0</v>
      </c>
    </row>
    <row r="20" spans="1:55" ht="18" customHeight="1" x14ac:dyDescent="0.2">
      <c r="A20" s="424"/>
      <c r="B20" s="432" t="s">
        <v>109</v>
      </c>
      <c r="C20" s="429">
        <v>633</v>
      </c>
      <c r="D20" s="81" t="s">
        <v>103</v>
      </c>
      <c r="E20" s="159"/>
      <c r="F20" s="82" t="s">
        <v>100</v>
      </c>
      <c r="G20" s="162">
        <f t="shared" si="6"/>
        <v>0</v>
      </c>
      <c r="I20" s="424"/>
      <c r="J20" s="432" t="s">
        <v>109</v>
      </c>
      <c r="K20" s="429">
        <v>633</v>
      </c>
      <c r="L20" s="81" t="s">
        <v>103</v>
      </c>
      <c r="M20" s="159"/>
      <c r="N20" s="82" t="s">
        <v>100</v>
      </c>
      <c r="O20" s="162">
        <f t="shared" si="0"/>
        <v>0</v>
      </c>
      <c r="Q20" s="424"/>
      <c r="R20" s="432" t="s">
        <v>109</v>
      </c>
      <c r="S20" s="421">
        <v>633</v>
      </c>
      <c r="T20" s="166" t="s">
        <v>103</v>
      </c>
      <c r="U20" s="159"/>
      <c r="V20" s="167" t="s">
        <v>100</v>
      </c>
      <c r="W20" s="162">
        <f t="shared" si="1"/>
        <v>0</v>
      </c>
      <c r="Y20" s="416"/>
      <c r="Z20" s="419" t="s">
        <v>109</v>
      </c>
      <c r="AA20" s="421">
        <v>633</v>
      </c>
      <c r="AB20" s="166" t="s">
        <v>103</v>
      </c>
      <c r="AC20" s="159"/>
      <c r="AD20" s="167" t="s">
        <v>100</v>
      </c>
      <c r="AE20" s="162">
        <f t="shared" si="2"/>
        <v>0</v>
      </c>
      <c r="AF20" s="171"/>
      <c r="AG20" s="416"/>
      <c r="AH20" s="419" t="s">
        <v>109</v>
      </c>
      <c r="AI20" s="421">
        <v>633</v>
      </c>
      <c r="AJ20" s="166" t="s">
        <v>103</v>
      </c>
      <c r="AK20" s="159"/>
      <c r="AL20" s="167" t="s">
        <v>100</v>
      </c>
      <c r="AM20" s="162">
        <f t="shared" si="3"/>
        <v>0</v>
      </c>
      <c r="AN20" s="171"/>
      <c r="AO20" s="416"/>
      <c r="AP20" s="419" t="s">
        <v>109</v>
      </c>
      <c r="AQ20" s="421">
        <v>633</v>
      </c>
      <c r="AR20" s="166" t="s">
        <v>103</v>
      </c>
      <c r="AS20" s="159"/>
      <c r="AT20" s="167" t="s">
        <v>100</v>
      </c>
      <c r="AU20" s="162">
        <f t="shared" si="4"/>
        <v>0</v>
      </c>
      <c r="AV20" s="171"/>
      <c r="AW20" s="416"/>
      <c r="AX20" s="419" t="s">
        <v>109</v>
      </c>
      <c r="AY20" s="421">
        <v>633</v>
      </c>
      <c r="AZ20" s="166" t="s">
        <v>98</v>
      </c>
      <c r="BA20" s="159"/>
      <c r="BB20" s="167" t="s">
        <v>100</v>
      </c>
      <c r="BC20" s="162">
        <f t="shared" si="5"/>
        <v>0</v>
      </c>
    </row>
    <row r="21" spans="1:55" ht="18" customHeight="1" x14ac:dyDescent="0.2">
      <c r="A21" s="424"/>
      <c r="B21" s="432"/>
      <c r="C21" s="429"/>
      <c r="D21" s="81" t="s">
        <v>105</v>
      </c>
      <c r="E21" s="159"/>
      <c r="F21" s="82" t="s">
        <v>102</v>
      </c>
      <c r="G21" s="162">
        <f>C20*20*E21</f>
        <v>0</v>
      </c>
      <c r="I21" s="424"/>
      <c r="J21" s="432"/>
      <c r="K21" s="429"/>
      <c r="L21" s="81" t="s">
        <v>105</v>
      </c>
      <c r="M21" s="159"/>
      <c r="N21" s="82" t="s">
        <v>102</v>
      </c>
      <c r="O21" s="162">
        <f>K20*20*M21</f>
        <v>0</v>
      </c>
      <c r="Q21" s="424"/>
      <c r="R21" s="432"/>
      <c r="S21" s="421"/>
      <c r="T21" s="166" t="s">
        <v>105</v>
      </c>
      <c r="U21" s="159"/>
      <c r="V21" s="167" t="s">
        <v>102</v>
      </c>
      <c r="W21" s="162">
        <f>S20*20*U21</f>
        <v>0</v>
      </c>
      <c r="Y21" s="416"/>
      <c r="Z21" s="419"/>
      <c r="AA21" s="421"/>
      <c r="AB21" s="166" t="s">
        <v>105</v>
      </c>
      <c r="AC21" s="159"/>
      <c r="AD21" s="167" t="s">
        <v>102</v>
      </c>
      <c r="AE21" s="162">
        <f>AA20*20*AC21</f>
        <v>0</v>
      </c>
      <c r="AF21" s="171"/>
      <c r="AG21" s="416"/>
      <c r="AH21" s="419"/>
      <c r="AI21" s="421"/>
      <c r="AJ21" s="166" t="s">
        <v>105</v>
      </c>
      <c r="AK21" s="159"/>
      <c r="AL21" s="167" t="s">
        <v>102</v>
      </c>
      <c r="AM21" s="162">
        <f>AI20*20*AK21</f>
        <v>0</v>
      </c>
      <c r="AN21" s="171"/>
      <c r="AO21" s="416"/>
      <c r="AP21" s="419"/>
      <c r="AQ21" s="421"/>
      <c r="AR21" s="166" t="s">
        <v>105</v>
      </c>
      <c r="AS21" s="159"/>
      <c r="AT21" s="167" t="s">
        <v>102</v>
      </c>
      <c r="AU21" s="162">
        <f>AQ20*20*AS21</f>
        <v>0</v>
      </c>
      <c r="AV21" s="171"/>
      <c r="AW21" s="416"/>
      <c r="AX21" s="419"/>
      <c r="AY21" s="421"/>
      <c r="AZ21" s="166" t="s">
        <v>105</v>
      </c>
      <c r="BA21" s="159"/>
      <c r="BB21" s="167" t="s">
        <v>102</v>
      </c>
      <c r="BC21" s="162">
        <f>AY20*20*BA21</f>
        <v>0</v>
      </c>
    </row>
    <row r="22" spans="1:55" ht="18" customHeight="1" x14ac:dyDescent="0.2">
      <c r="A22" s="424"/>
      <c r="B22" s="432"/>
      <c r="C22" s="429">
        <v>500</v>
      </c>
      <c r="D22" s="81" t="s">
        <v>103</v>
      </c>
      <c r="E22" s="159"/>
      <c r="F22" s="82" t="s">
        <v>100</v>
      </c>
      <c r="G22" s="162">
        <f>C22*E22</f>
        <v>0</v>
      </c>
      <c r="I22" s="424"/>
      <c r="J22" s="432"/>
      <c r="K22" s="429">
        <v>500</v>
      </c>
      <c r="L22" s="81" t="s">
        <v>103</v>
      </c>
      <c r="M22" s="159"/>
      <c r="N22" s="82" t="s">
        <v>100</v>
      </c>
      <c r="O22" s="162">
        <f>K22*M22</f>
        <v>0</v>
      </c>
      <c r="Q22" s="424"/>
      <c r="R22" s="432"/>
      <c r="S22" s="421">
        <v>500</v>
      </c>
      <c r="T22" s="166" t="s">
        <v>103</v>
      </c>
      <c r="U22" s="159"/>
      <c r="V22" s="167" t="s">
        <v>100</v>
      </c>
      <c r="W22" s="162">
        <f>S22*U22</f>
        <v>0</v>
      </c>
      <c r="Y22" s="416"/>
      <c r="Z22" s="419"/>
      <c r="AA22" s="421">
        <v>500</v>
      </c>
      <c r="AB22" s="166" t="s">
        <v>103</v>
      </c>
      <c r="AC22" s="159"/>
      <c r="AD22" s="167" t="s">
        <v>100</v>
      </c>
      <c r="AE22" s="162">
        <f>AA22*AC22</f>
        <v>0</v>
      </c>
      <c r="AF22" s="171"/>
      <c r="AG22" s="416"/>
      <c r="AH22" s="419"/>
      <c r="AI22" s="421">
        <v>500</v>
      </c>
      <c r="AJ22" s="166" t="s">
        <v>103</v>
      </c>
      <c r="AK22" s="159"/>
      <c r="AL22" s="167" t="s">
        <v>100</v>
      </c>
      <c r="AM22" s="162">
        <f>AI22*AK22</f>
        <v>0</v>
      </c>
      <c r="AN22" s="171"/>
      <c r="AO22" s="416"/>
      <c r="AP22" s="419"/>
      <c r="AQ22" s="421">
        <v>500</v>
      </c>
      <c r="AR22" s="166" t="s">
        <v>103</v>
      </c>
      <c r="AS22" s="159"/>
      <c r="AT22" s="167" t="s">
        <v>100</v>
      </c>
      <c r="AU22" s="162">
        <f>AQ22*AS22</f>
        <v>0</v>
      </c>
      <c r="AV22" s="171"/>
      <c r="AW22" s="416"/>
      <c r="AX22" s="419"/>
      <c r="AY22" s="421">
        <v>500</v>
      </c>
      <c r="AZ22" s="166" t="s">
        <v>98</v>
      </c>
      <c r="BA22" s="159"/>
      <c r="BB22" s="167" t="s">
        <v>100</v>
      </c>
      <c r="BC22" s="162">
        <f>AY22*BA22</f>
        <v>0</v>
      </c>
    </row>
    <row r="23" spans="1:55" ht="18" customHeight="1" x14ac:dyDescent="0.2">
      <c r="A23" s="424"/>
      <c r="B23" s="432"/>
      <c r="C23" s="429"/>
      <c r="D23" s="81" t="s">
        <v>105</v>
      </c>
      <c r="E23" s="159"/>
      <c r="F23" s="82" t="s">
        <v>102</v>
      </c>
      <c r="G23" s="162">
        <f>C22*20*E23</f>
        <v>0</v>
      </c>
      <c r="I23" s="424"/>
      <c r="J23" s="432"/>
      <c r="K23" s="429"/>
      <c r="L23" s="81" t="s">
        <v>105</v>
      </c>
      <c r="M23" s="159"/>
      <c r="N23" s="82" t="s">
        <v>102</v>
      </c>
      <c r="O23" s="162">
        <f>K22*20*M23</f>
        <v>0</v>
      </c>
      <c r="Q23" s="424"/>
      <c r="R23" s="432"/>
      <c r="S23" s="421"/>
      <c r="T23" s="166" t="s">
        <v>105</v>
      </c>
      <c r="U23" s="159"/>
      <c r="V23" s="167" t="s">
        <v>102</v>
      </c>
      <c r="W23" s="162">
        <f>S22*20*U23</f>
        <v>0</v>
      </c>
      <c r="Y23" s="416"/>
      <c r="Z23" s="419"/>
      <c r="AA23" s="421"/>
      <c r="AB23" s="166" t="s">
        <v>105</v>
      </c>
      <c r="AC23" s="159"/>
      <c r="AD23" s="167" t="s">
        <v>102</v>
      </c>
      <c r="AE23" s="162">
        <f>AA22*20*AC23</f>
        <v>0</v>
      </c>
      <c r="AF23" s="171"/>
      <c r="AG23" s="416"/>
      <c r="AH23" s="419"/>
      <c r="AI23" s="421"/>
      <c r="AJ23" s="166" t="s">
        <v>105</v>
      </c>
      <c r="AK23" s="159"/>
      <c r="AL23" s="167" t="s">
        <v>102</v>
      </c>
      <c r="AM23" s="162">
        <f>AI22*20*AK23</f>
        <v>0</v>
      </c>
      <c r="AN23" s="171"/>
      <c r="AO23" s="416"/>
      <c r="AP23" s="419"/>
      <c r="AQ23" s="421"/>
      <c r="AR23" s="166" t="s">
        <v>105</v>
      </c>
      <c r="AS23" s="159"/>
      <c r="AT23" s="167" t="s">
        <v>102</v>
      </c>
      <c r="AU23" s="162">
        <f>AQ22*20*AS23</f>
        <v>0</v>
      </c>
      <c r="AV23" s="171"/>
      <c r="AW23" s="416"/>
      <c r="AX23" s="419"/>
      <c r="AY23" s="421"/>
      <c r="AZ23" s="166" t="s">
        <v>105</v>
      </c>
      <c r="BA23" s="159"/>
      <c r="BB23" s="167" t="s">
        <v>102</v>
      </c>
      <c r="BC23" s="162">
        <f>AY22*20*BA23</f>
        <v>0</v>
      </c>
    </row>
    <row r="24" spans="1:55" ht="18" customHeight="1" x14ac:dyDescent="0.2">
      <c r="A24" s="424"/>
      <c r="B24" s="432"/>
      <c r="C24" s="429">
        <v>334</v>
      </c>
      <c r="D24" s="81" t="s">
        <v>103</v>
      </c>
      <c r="E24" s="159"/>
      <c r="F24" s="82" t="s">
        <v>100</v>
      </c>
      <c r="G24" s="162">
        <f>C24*E24</f>
        <v>0</v>
      </c>
      <c r="I24" s="424"/>
      <c r="J24" s="432"/>
      <c r="K24" s="429">
        <v>334</v>
      </c>
      <c r="L24" s="81" t="s">
        <v>103</v>
      </c>
      <c r="M24" s="159"/>
      <c r="N24" s="82" t="s">
        <v>100</v>
      </c>
      <c r="O24" s="162">
        <f>K24*M24</f>
        <v>0</v>
      </c>
      <c r="Q24" s="424"/>
      <c r="R24" s="432"/>
      <c r="S24" s="421">
        <v>334</v>
      </c>
      <c r="T24" s="166" t="s">
        <v>103</v>
      </c>
      <c r="U24" s="159"/>
      <c r="V24" s="167" t="s">
        <v>100</v>
      </c>
      <c r="W24" s="162">
        <f>S24*U24</f>
        <v>0</v>
      </c>
      <c r="Y24" s="416"/>
      <c r="Z24" s="419"/>
      <c r="AA24" s="421">
        <v>334</v>
      </c>
      <c r="AB24" s="166" t="s">
        <v>103</v>
      </c>
      <c r="AC24" s="159"/>
      <c r="AD24" s="167" t="s">
        <v>100</v>
      </c>
      <c r="AE24" s="162">
        <f>AA24*AC24</f>
        <v>0</v>
      </c>
      <c r="AF24" s="171"/>
      <c r="AG24" s="416"/>
      <c r="AH24" s="419"/>
      <c r="AI24" s="421">
        <v>334</v>
      </c>
      <c r="AJ24" s="166" t="s">
        <v>103</v>
      </c>
      <c r="AK24" s="159"/>
      <c r="AL24" s="167" t="s">
        <v>100</v>
      </c>
      <c r="AM24" s="162">
        <f>AI24*AK24</f>
        <v>0</v>
      </c>
      <c r="AN24" s="171"/>
      <c r="AO24" s="416"/>
      <c r="AP24" s="419"/>
      <c r="AQ24" s="421">
        <v>334</v>
      </c>
      <c r="AR24" s="166" t="s">
        <v>103</v>
      </c>
      <c r="AS24" s="159"/>
      <c r="AT24" s="167" t="s">
        <v>100</v>
      </c>
      <c r="AU24" s="162">
        <f>AQ24*AS24</f>
        <v>0</v>
      </c>
      <c r="AV24" s="171"/>
      <c r="AW24" s="416"/>
      <c r="AX24" s="419"/>
      <c r="AY24" s="421">
        <v>334</v>
      </c>
      <c r="AZ24" s="166" t="s">
        <v>98</v>
      </c>
      <c r="BA24" s="159"/>
      <c r="BB24" s="167" t="s">
        <v>100</v>
      </c>
      <c r="BC24" s="162">
        <f>AY24*BA24</f>
        <v>0</v>
      </c>
    </row>
    <row r="25" spans="1:55" ht="18" customHeight="1" x14ac:dyDescent="0.2">
      <c r="A25" s="424"/>
      <c r="B25" s="432"/>
      <c r="C25" s="429"/>
      <c r="D25" s="81" t="s">
        <v>106</v>
      </c>
      <c r="E25" s="159"/>
      <c r="F25" s="82" t="s">
        <v>102</v>
      </c>
      <c r="G25" s="162">
        <f>C24*30*E25</f>
        <v>0</v>
      </c>
      <c r="I25" s="424"/>
      <c r="J25" s="432"/>
      <c r="K25" s="429"/>
      <c r="L25" s="81" t="s">
        <v>106</v>
      </c>
      <c r="M25" s="159"/>
      <c r="N25" s="82" t="s">
        <v>102</v>
      </c>
      <c r="O25" s="162">
        <f>K24*30*M25</f>
        <v>0</v>
      </c>
      <c r="Q25" s="424"/>
      <c r="R25" s="432"/>
      <c r="S25" s="421"/>
      <c r="T25" s="166" t="s">
        <v>106</v>
      </c>
      <c r="U25" s="159"/>
      <c r="V25" s="167" t="s">
        <v>102</v>
      </c>
      <c r="W25" s="162">
        <f>S24*30*U25</f>
        <v>0</v>
      </c>
      <c r="Y25" s="416"/>
      <c r="Z25" s="419"/>
      <c r="AA25" s="421"/>
      <c r="AB25" s="166" t="s">
        <v>106</v>
      </c>
      <c r="AC25" s="159"/>
      <c r="AD25" s="167" t="s">
        <v>102</v>
      </c>
      <c r="AE25" s="162">
        <f>AA24*30*AC25</f>
        <v>0</v>
      </c>
      <c r="AF25" s="171"/>
      <c r="AG25" s="416"/>
      <c r="AH25" s="419"/>
      <c r="AI25" s="421"/>
      <c r="AJ25" s="166" t="s">
        <v>106</v>
      </c>
      <c r="AK25" s="159"/>
      <c r="AL25" s="167" t="s">
        <v>102</v>
      </c>
      <c r="AM25" s="162">
        <f>AI24*30*AK25</f>
        <v>0</v>
      </c>
      <c r="AN25" s="171"/>
      <c r="AO25" s="416"/>
      <c r="AP25" s="419"/>
      <c r="AQ25" s="421"/>
      <c r="AR25" s="166" t="s">
        <v>106</v>
      </c>
      <c r="AS25" s="159"/>
      <c r="AT25" s="167" t="s">
        <v>102</v>
      </c>
      <c r="AU25" s="162">
        <f>AQ24*30*AS25</f>
        <v>0</v>
      </c>
      <c r="AV25" s="171"/>
      <c r="AW25" s="416"/>
      <c r="AX25" s="419"/>
      <c r="AY25" s="421"/>
      <c r="AZ25" s="166" t="s">
        <v>106</v>
      </c>
      <c r="BA25" s="159"/>
      <c r="BB25" s="167" t="s">
        <v>102</v>
      </c>
      <c r="BC25" s="162">
        <f>AY24*30*BA25</f>
        <v>0</v>
      </c>
    </row>
    <row r="26" spans="1:55" ht="18" customHeight="1" x14ac:dyDescent="0.2">
      <c r="A26" s="424"/>
      <c r="B26" s="432"/>
      <c r="C26" s="83">
        <v>330</v>
      </c>
      <c r="D26" s="81" t="s">
        <v>103</v>
      </c>
      <c r="E26" s="159"/>
      <c r="F26" s="82" t="s">
        <v>100</v>
      </c>
      <c r="G26" s="162">
        <f t="shared" ref="G26:G36" si="7">C26*E26</f>
        <v>0</v>
      </c>
      <c r="I26" s="424"/>
      <c r="J26" s="432"/>
      <c r="K26" s="83">
        <v>330</v>
      </c>
      <c r="L26" s="81" t="s">
        <v>103</v>
      </c>
      <c r="M26" s="159"/>
      <c r="N26" s="82" t="s">
        <v>100</v>
      </c>
      <c r="O26" s="162">
        <f t="shared" ref="O26:O36" si="8">K26*M26</f>
        <v>0</v>
      </c>
      <c r="Q26" s="424"/>
      <c r="R26" s="432"/>
      <c r="S26" s="168">
        <v>330</v>
      </c>
      <c r="T26" s="166" t="s">
        <v>103</v>
      </c>
      <c r="U26" s="159"/>
      <c r="V26" s="167" t="s">
        <v>100</v>
      </c>
      <c r="W26" s="162">
        <f t="shared" ref="W26:W36" si="9">S26*U26</f>
        <v>0</v>
      </c>
      <c r="Y26" s="416"/>
      <c r="Z26" s="419"/>
      <c r="AA26" s="168">
        <v>330</v>
      </c>
      <c r="AB26" s="166" t="s">
        <v>103</v>
      </c>
      <c r="AC26" s="159"/>
      <c r="AD26" s="167" t="s">
        <v>100</v>
      </c>
      <c r="AE26" s="162">
        <f t="shared" ref="AE26:AE36" si="10">AA26*AC26</f>
        <v>0</v>
      </c>
      <c r="AF26" s="171"/>
      <c r="AG26" s="416"/>
      <c r="AH26" s="419"/>
      <c r="AI26" s="168">
        <v>330</v>
      </c>
      <c r="AJ26" s="166" t="s">
        <v>103</v>
      </c>
      <c r="AK26" s="159"/>
      <c r="AL26" s="167" t="s">
        <v>100</v>
      </c>
      <c r="AM26" s="162">
        <f t="shared" ref="AM26:AM36" si="11">AI26*AK26</f>
        <v>0</v>
      </c>
      <c r="AN26" s="171"/>
      <c r="AO26" s="416"/>
      <c r="AP26" s="419"/>
      <c r="AQ26" s="168">
        <v>330</v>
      </c>
      <c r="AR26" s="166" t="s">
        <v>103</v>
      </c>
      <c r="AS26" s="159"/>
      <c r="AT26" s="167" t="s">
        <v>100</v>
      </c>
      <c r="AU26" s="162">
        <f t="shared" ref="AU26:AU36" si="12">AQ26*AS26</f>
        <v>0</v>
      </c>
      <c r="AV26" s="171"/>
      <c r="AW26" s="416"/>
      <c r="AX26" s="419"/>
      <c r="AY26" s="248">
        <v>330</v>
      </c>
      <c r="AZ26" s="166" t="s">
        <v>98</v>
      </c>
      <c r="BA26" s="159"/>
      <c r="BB26" s="167" t="s">
        <v>100</v>
      </c>
      <c r="BC26" s="162">
        <f t="shared" ref="BC26:BC40" si="13">AY26*BA26</f>
        <v>0</v>
      </c>
    </row>
    <row r="27" spans="1:55" ht="18" customHeight="1" x14ac:dyDescent="0.2">
      <c r="A27" s="424"/>
      <c r="B27" s="432"/>
      <c r="C27" s="156"/>
      <c r="D27" s="81" t="s">
        <v>103</v>
      </c>
      <c r="E27" s="159"/>
      <c r="F27" s="82" t="s">
        <v>100</v>
      </c>
      <c r="G27" s="162">
        <f t="shared" si="7"/>
        <v>0</v>
      </c>
      <c r="I27" s="424"/>
      <c r="J27" s="432"/>
      <c r="K27" s="156"/>
      <c r="L27" s="81" t="s">
        <v>103</v>
      </c>
      <c r="M27" s="159"/>
      <c r="N27" s="82" t="s">
        <v>100</v>
      </c>
      <c r="O27" s="162">
        <f t="shared" si="8"/>
        <v>0</v>
      </c>
      <c r="Q27" s="424"/>
      <c r="R27" s="432"/>
      <c r="S27" s="156"/>
      <c r="T27" s="166" t="s">
        <v>103</v>
      </c>
      <c r="U27" s="159"/>
      <c r="V27" s="167" t="s">
        <v>100</v>
      </c>
      <c r="W27" s="162">
        <f t="shared" si="9"/>
        <v>0</v>
      </c>
      <c r="Y27" s="416"/>
      <c r="Z27" s="419"/>
      <c r="AA27" s="156"/>
      <c r="AB27" s="166" t="s">
        <v>103</v>
      </c>
      <c r="AC27" s="159"/>
      <c r="AD27" s="167" t="s">
        <v>100</v>
      </c>
      <c r="AE27" s="162">
        <f t="shared" si="10"/>
        <v>0</v>
      </c>
      <c r="AF27" s="171"/>
      <c r="AG27" s="416"/>
      <c r="AH27" s="419"/>
      <c r="AI27" s="156"/>
      <c r="AJ27" s="166" t="s">
        <v>103</v>
      </c>
      <c r="AK27" s="159"/>
      <c r="AL27" s="167" t="s">
        <v>100</v>
      </c>
      <c r="AM27" s="162">
        <f t="shared" si="11"/>
        <v>0</v>
      </c>
      <c r="AN27" s="171"/>
      <c r="AO27" s="416"/>
      <c r="AP27" s="419"/>
      <c r="AQ27" s="156"/>
      <c r="AR27" s="166" t="s">
        <v>103</v>
      </c>
      <c r="AS27" s="159"/>
      <c r="AT27" s="167" t="s">
        <v>100</v>
      </c>
      <c r="AU27" s="162">
        <f t="shared" si="12"/>
        <v>0</v>
      </c>
      <c r="AV27" s="171"/>
      <c r="AW27" s="416"/>
      <c r="AX27" s="419"/>
      <c r="AY27" s="156"/>
      <c r="AZ27" s="166" t="s">
        <v>98</v>
      </c>
      <c r="BA27" s="159"/>
      <c r="BB27" s="167" t="s">
        <v>100</v>
      </c>
      <c r="BC27" s="162">
        <f t="shared" si="13"/>
        <v>0</v>
      </c>
    </row>
    <row r="28" spans="1:55" ht="18" customHeight="1" x14ac:dyDescent="0.2">
      <c r="A28" s="424"/>
      <c r="B28" s="432"/>
      <c r="C28" s="156"/>
      <c r="D28" s="81" t="s">
        <v>103</v>
      </c>
      <c r="E28" s="159"/>
      <c r="F28" s="82" t="s">
        <v>100</v>
      </c>
      <c r="G28" s="162">
        <f t="shared" si="7"/>
        <v>0</v>
      </c>
      <c r="I28" s="424"/>
      <c r="J28" s="432"/>
      <c r="K28" s="156"/>
      <c r="L28" s="81" t="s">
        <v>103</v>
      </c>
      <c r="M28" s="159"/>
      <c r="N28" s="82" t="s">
        <v>100</v>
      </c>
      <c r="O28" s="162">
        <f t="shared" si="8"/>
        <v>0</v>
      </c>
      <c r="Q28" s="424"/>
      <c r="R28" s="432"/>
      <c r="S28" s="156"/>
      <c r="T28" s="166" t="s">
        <v>103</v>
      </c>
      <c r="U28" s="159"/>
      <c r="V28" s="167" t="s">
        <v>100</v>
      </c>
      <c r="W28" s="162">
        <f t="shared" si="9"/>
        <v>0</v>
      </c>
      <c r="Y28" s="416"/>
      <c r="Z28" s="419"/>
      <c r="AA28" s="156"/>
      <c r="AB28" s="166" t="s">
        <v>103</v>
      </c>
      <c r="AC28" s="159"/>
      <c r="AD28" s="167" t="s">
        <v>100</v>
      </c>
      <c r="AE28" s="162">
        <f t="shared" si="10"/>
        <v>0</v>
      </c>
      <c r="AF28" s="171"/>
      <c r="AG28" s="416"/>
      <c r="AH28" s="419"/>
      <c r="AI28" s="156"/>
      <c r="AJ28" s="166" t="s">
        <v>103</v>
      </c>
      <c r="AK28" s="159"/>
      <c r="AL28" s="167" t="s">
        <v>100</v>
      </c>
      <c r="AM28" s="162">
        <f t="shared" si="11"/>
        <v>0</v>
      </c>
      <c r="AN28" s="171"/>
      <c r="AO28" s="416"/>
      <c r="AP28" s="419"/>
      <c r="AQ28" s="156"/>
      <c r="AR28" s="166" t="s">
        <v>103</v>
      </c>
      <c r="AS28" s="159"/>
      <c r="AT28" s="167" t="s">
        <v>100</v>
      </c>
      <c r="AU28" s="162">
        <f t="shared" si="12"/>
        <v>0</v>
      </c>
      <c r="AV28" s="171"/>
      <c r="AW28" s="416"/>
      <c r="AX28" s="419"/>
      <c r="AY28" s="156"/>
      <c r="AZ28" s="166" t="s">
        <v>98</v>
      </c>
      <c r="BA28" s="159"/>
      <c r="BB28" s="167" t="s">
        <v>100</v>
      </c>
      <c r="BC28" s="162">
        <f t="shared" si="13"/>
        <v>0</v>
      </c>
    </row>
    <row r="29" spans="1:55" ht="18" customHeight="1" x14ac:dyDescent="0.2">
      <c r="A29" s="424"/>
      <c r="B29" s="432"/>
      <c r="C29" s="156"/>
      <c r="D29" s="81" t="s">
        <v>103</v>
      </c>
      <c r="E29" s="159"/>
      <c r="F29" s="82" t="s">
        <v>100</v>
      </c>
      <c r="G29" s="162">
        <f t="shared" si="7"/>
        <v>0</v>
      </c>
      <c r="I29" s="424"/>
      <c r="J29" s="432"/>
      <c r="K29" s="156"/>
      <c r="L29" s="81" t="s">
        <v>103</v>
      </c>
      <c r="M29" s="159"/>
      <c r="N29" s="82" t="s">
        <v>100</v>
      </c>
      <c r="O29" s="162">
        <f t="shared" si="8"/>
        <v>0</v>
      </c>
      <c r="Q29" s="424"/>
      <c r="R29" s="432"/>
      <c r="S29" s="156"/>
      <c r="T29" s="166" t="s">
        <v>103</v>
      </c>
      <c r="U29" s="159"/>
      <c r="V29" s="167" t="s">
        <v>100</v>
      </c>
      <c r="W29" s="162">
        <f t="shared" si="9"/>
        <v>0</v>
      </c>
      <c r="Y29" s="416"/>
      <c r="Z29" s="419"/>
      <c r="AA29" s="156"/>
      <c r="AB29" s="166" t="s">
        <v>103</v>
      </c>
      <c r="AC29" s="159"/>
      <c r="AD29" s="167" t="s">
        <v>100</v>
      </c>
      <c r="AE29" s="162">
        <f t="shared" si="10"/>
        <v>0</v>
      </c>
      <c r="AF29" s="171"/>
      <c r="AG29" s="416"/>
      <c r="AH29" s="419"/>
      <c r="AI29" s="156"/>
      <c r="AJ29" s="166" t="s">
        <v>103</v>
      </c>
      <c r="AK29" s="159"/>
      <c r="AL29" s="167" t="s">
        <v>100</v>
      </c>
      <c r="AM29" s="162">
        <f t="shared" si="11"/>
        <v>0</v>
      </c>
      <c r="AN29" s="171"/>
      <c r="AO29" s="416"/>
      <c r="AP29" s="419"/>
      <c r="AQ29" s="156"/>
      <c r="AR29" s="166" t="s">
        <v>103</v>
      </c>
      <c r="AS29" s="159"/>
      <c r="AT29" s="167" t="s">
        <v>100</v>
      </c>
      <c r="AU29" s="162">
        <f t="shared" si="12"/>
        <v>0</v>
      </c>
      <c r="AV29" s="171"/>
      <c r="AW29" s="416"/>
      <c r="AX29" s="419"/>
      <c r="AY29" s="156"/>
      <c r="AZ29" s="166" t="s">
        <v>98</v>
      </c>
      <c r="BA29" s="159"/>
      <c r="BB29" s="167" t="s">
        <v>100</v>
      </c>
      <c r="BC29" s="162">
        <f t="shared" si="13"/>
        <v>0</v>
      </c>
    </row>
    <row r="30" spans="1:55" ht="18" customHeight="1" x14ac:dyDescent="0.2">
      <c r="A30" s="424"/>
      <c r="B30" s="432"/>
      <c r="C30" s="156"/>
      <c r="D30" s="81" t="s">
        <v>103</v>
      </c>
      <c r="E30" s="159"/>
      <c r="F30" s="82" t="s">
        <v>100</v>
      </c>
      <c r="G30" s="162">
        <f t="shared" si="7"/>
        <v>0</v>
      </c>
      <c r="I30" s="424"/>
      <c r="J30" s="432"/>
      <c r="K30" s="156"/>
      <c r="L30" s="81" t="s">
        <v>103</v>
      </c>
      <c r="M30" s="159"/>
      <c r="N30" s="82" t="s">
        <v>100</v>
      </c>
      <c r="O30" s="162">
        <f t="shared" si="8"/>
        <v>0</v>
      </c>
      <c r="Q30" s="424"/>
      <c r="R30" s="432"/>
      <c r="S30" s="156"/>
      <c r="T30" s="166" t="s">
        <v>103</v>
      </c>
      <c r="U30" s="159"/>
      <c r="V30" s="167" t="s">
        <v>100</v>
      </c>
      <c r="W30" s="162">
        <f t="shared" si="9"/>
        <v>0</v>
      </c>
      <c r="Y30" s="416"/>
      <c r="Z30" s="419"/>
      <c r="AA30" s="156"/>
      <c r="AB30" s="166" t="s">
        <v>103</v>
      </c>
      <c r="AC30" s="159"/>
      <c r="AD30" s="167" t="s">
        <v>100</v>
      </c>
      <c r="AE30" s="162">
        <f t="shared" si="10"/>
        <v>0</v>
      </c>
      <c r="AF30" s="171"/>
      <c r="AG30" s="416"/>
      <c r="AH30" s="419"/>
      <c r="AI30" s="156"/>
      <c r="AJ30" s="166" t="s">
        <v>103</v>
      </c>
      <c r="AK30" s="159"/>
      <c r="AL30" s="167" t="s">
        <v>100</v>
      </c>
      <c r="AM30" s="162">
        <f t="shared" si="11"/>
        <v>0</v>
      </c>
      <c r="AN30" s="171"/>
      <c r="AO30" s="416"/>
      <c r="AP30" s="419"/>
      <c r="AQ30" s="156"/>
      <c r="AR30" s="166" t="s">
        <v>103</v>
      </c>
      <c r="AS30" s="159"/>
      <c r="AT30" s="167" t="s">
        <v>100</v>
      </c>
      <c r="AU30" s="162">
        <f t="shared" si="12"/>
        <v>0</v>
      </c>
      <c r="AV30" s="171"/>
      <c r="AW30" s="416"/>
      <c r="AX30" s="419"/>
      <c r="AY30" s="156"/>
      <c r="AZ30" s="166" t="s">
        <v>98</v>
      </c>
      <c r="BA30" s="159"/>
      <c r="BB30" s="167" t="s">
        <v>100</v>
      </c>
      <c r="BC30" s="162">
        <f t="shared" si="13"/>
        <v>0</v>
      </c>
    </row>
    <row r="31" spans="1:55" ht="18" customHeight="1" x14ac:dyDescent="0.2">
      <c r="A31" s="424"/>
      <c r="B31" s="432" t="s">
        <v>110</v>
      </c>
      <c r="C31" s="83">
        <v>30000</v>
      </c>
      <c r="D31" s="81" t="s">
        <v>103</v>
      </c>
      <c r="E31" s="159"/>
      <c r="F31" s="82" t="s">
        <v>100</v>
      </c>
      <c r="G31" s="162">
        <f t="shared" si="7"/>
        <v>0</v>
      </c>
      <c r="I31" s="424"/>
      <c r="J31" s="432" t="s">
        <v>110</v>
      </c>
      <c r="K31" s="83">
        <v>30000</v>
      </c>
      <c r="L31" s="81" t="s">
        <v>103</v>
      </c>
      <c r="M31" s="159"/>
      <c r="N31" s="82" t="s">
        <v>100</v>
      </c>
      <c r="O31" s="162">
        <f t="shared" si="8"/>
        <v>0</v>
      </c>
      <c r="Q31" s="424"/>
      <c r="R31" s="432" t="s">
        <v>110</v>
      </c>
      <c r="S31" s="168">
        <v>30000</v>
      </c>
      <c r="T31" s="166" t="s">
        <v>103</v>
      </c>
      <c r="U31" s="159"/>
      <c r="V31" s="167" t="s">
        <v>100</v>
      </c>
      <c r="W31" s="162">
        <f t="shared" si="9"/>
        <v>0</v>
      </c>
      <c r="Y31" s="416"/>
      <c r="Z31" s="419" t="s">
        <v>110</v>
      </c>
      <c r="AA31" s="168">
        <v>30000</v>
      </c>
      <c r="AB31" s="166" t="s">
        <v>103</v>
      </c>
      <c r="AC31" s="159"/>
      <c r="AD31" s="167" t="s">
        <v>100</v>
      </c>
      <c r="AE31" s="162">
        <f t="shared" si="10"/>
        <v>0</v>
      </c>
      <c r="AF31" s="171"/>
      <c r="AG31" s="416"/>
      <c r="AH31" s="419" t="s">
        <v>110</v>
      </c>
      <c r="AI31" s="168">
        <v>30000</v>
      </c>
      <c r="AJ31" s="166" t="s">
        <v>103</v>
      </c>
      <c r="AK31" s="159"/>
      <c r="AL31" s="167" t="s">
        <v>100</v>
      </c>
      <c r="AM31" s="162">
        <f t="shared" si="11"/>
        <v>0</v>
      </c>
      <c r="AN31" s="171"/>
      <c r="AO31" s="416"/>
      <c r="AP31" s="419" t="s">
        <v>110</v>
      </c>
      <c r="AQ31" s="168">
        <v>30000</v>
      </c>
      <c r="AR31" s="166" t="s">
        <v>103</v>
      </c>
      <c r="AS31" s="159"/>
      <c r="AT31" s="167" t="s">
        <v>100</v>
      </c>
      <c r="AU31" s="162">
        <f t="shared" si="12"/>
        <v>0</v>
      </c>
      <c r="AV31" s="171"/>
      <c r="AW31" s="416"/>
      <c r="AX31" s="419" t="s">
        <v>110</v>
      </c>
      <c r="AY31" s="248">
        <v>30000</v>
      </c>
      <c r="AZ31" s="166" t="s">
        <v>98</v>
      </c>
      <c r="BA31" s="159"/>
      <c r="BB31" s="167" t="s">
        <v>100</v>
      </c>
      <c r="BC31" s="162">
        <f t="shared" si="13"/>
        <v>0</v>
      </c>
    </row>
    <row r="32" spans="1:55" ht="18" customHeight="1" x14ac:dyDescent="0.2">
      <c r="A32" s="424"/>
      <c r="B32" s="432"/>
      <c r="C32" s="83">
        <v>20000</v>
      </c>
      <c r="D32" s="81" t="s">
        <v>103</v>
      </c>
      <c r="E32" s="159"/>
      <c r="F32" s="82" t="s">
        <v>100</v>
      </c>
      <c r="G32" s="162">
        <f t="shared" si="7"/>
        <v>0</v>
      </c>
      <c r="I32" s="424"/>
      <c r="J32" s="432"/>
      <c r="K32" s="83">
        <v>20000</v>
      </c>
      <c r="L32" s="81" t="s">
        <v>103</v>
      </c>
      <c r="M32" s="159"/>
      <c r="N32" s="82" t="s">
        <v>100</v>
      </c>
      <c r="O32" s="162">
        <f t="shared" si="8"/>
        <v>0</v>
      </c>
      <c r="Q32" s="424"/>
      <c r="R32" s="432"/>
      <c r="S32" s="168">
        <v>20000</v>
      </c>
      <c r="T32" s="166" t="s">
        <v>103</v>
      </c>
      <c r="U32" s="159"/>
      <c r="V32" s="167" t="s">
        <v>100</v>
      </c>
      <c r="W32" s="162">
        <f t="shared" si="9"/>
        <v>0</v>
      </c>
      <c r="Y32" s="416"/>
      <c r="Z32" s="419"/>
      <c r="AA32" s="168">
        <v>20000</v>
      </c>
      <c r="AB32" s="166" t="s">
        <v>103</v>
      </c>
      <c r="AC32" s="159"/>
      <c r="AD32" s="167" t="s">
        <v>100</v>
      </c>
      <c r="AE32" s="162">
        <f t="shared" si="10"/>
        <v>0</v>
      </c>
      <c r="AF32" s="171"/>
      <c r="AG32" s="416"/>
      <c r="AH32" s="419"/>
      <c r="AI32" s="168">
        <v>20000</v>
      </c>
      <c r="AJ32" s="166" t="s">
        <v>103</v>
      </c>
      <c r="AK32" s="159"/>
      <c r="AL32" s="167" t="s">
        <v>100</v>
      </c>
      <c r="AM32" s="162">
        <f t="shared" si="11"/>
        <v>0</v>
      </c>
      <c r="AN32" s="171"/>
      <c r="AO32" s="416"/>
      <c r="AP32" s="419"/>
      <c r="AQ32" s="168">
        <v>20000</v>
      </c>
      <c r="AR32" s="166" t="s">
        <v>103</v>
      </c>
      <c r="AS32" s="159"/>
      <c r="AT32" s="167" t="s">
        <v>100</v>
      </c>
      <c r="AU32" s="162">
        <f t="shared" si="12"/>
        <v>0</v>
      </c>
      <c r="AV32" s="171"/>
      <c r="AW32" s="416"/>
      <c r="AX32" s="419"/>
      <c r="AY32" s="248">
        <v>20000</v>
      </c>
      <c r="AZ32" s="166" t="s">
        <v>98</v>
      </c>
      <c r="BA32" s="159"/>
      <c r="BB32" s="167" t="s">
        <v>100</v>
      </c>
      <c r="BC32" s="162">
        <f t="shared" si="13"/>
        <v>0</v>
      </c>
    </row>
    <row r="33" spans="1:55" ht="18" customHeight="1" x14ac:dyDescent="0.2">
      <c r="A33" s="424"/>
      <c r="B33" s="432"/>
      <c r="C33" s="83">
        <v>19000</v>
      </c>
      <c r="D33" s="81" t="s">
        <v>103</v>
      </c>
      <c r="E33" s="159"/>
      <c r="F33" s="82" t="s">
        <v>100</v>
      </c>
      <c r="G33" s="162">
        <f t="shared" si="7"/>
        <v>0</v>
      </c>
      <c r="I33" s="424"/>
      <c r="J33" s="432"/>
      <c r="K33" s="83">
        <v>19000</v>
      </c>
      <c r="L33" s="81" t="s">
        <v>103</v>
      </c>
      <c r="M33" s="159"/>
      <c r="N33" s="82" t="s">
        <v>100</v>
      </c>
      <c r="O33" s="162">
        <f t="shared" si="8"/>
        <v>0</v>
      </c>
      <c r="Q33" s="424"/>
      <c r="R33" s="432"/>
      <c r="S33" s="168">
        <v>19000</v>
      </c>
      <c r="T33" s="166" t="s">
        <v>103</v>
      </c>
      <c r="U33" s="159"/>
      <c r="V33" s="167" t="s">
        <v>100</v>
      </c>
      <c r="W33" s="162">
        <f t="shared" si="9"/>
        <v>0</v>
      </c>
      <c r="Y33" s="416"/>
      <c r="Z33" s="419"/>
      <c r="AA33" s="168">
        <v>19000</v>
      </c>
      <c r="AB33" s="166" t="s">
        <v>103</v>
      </c>
      <c r="AC33" s="159"/>
      <c r="AD33" s="167" t="s">
        <v>100</v>
      </c>
      <c r="AE33" s="162">
        <f t="shared" si="10"/>
        <v>0</v>
      </c>
      <c r="AF33" s="171"/>
      <c r="AG33" s="416"/>
      <c r="AH33" s="419"/>
      <c r="AI33" s="168">
        <v>19000</v>
      </c>
      <c r="AJ33" s="166" t="s">
        <v>103</v>
      </c>
      <c r="AK33" s="159"/>
      <c r="AL33" s="167" t="s">
        <v>100</v>
      </c>
      <c r="AM33" s="162">
        <f t="shared" si="11"/>
        <v>0</v>
      </c>
      <c r="AN33" s="171"/>
      <c r="AO33" s="416"/>
      <c r="AP33" s="419"/>
      <c r="AQ33" s="168">
        <v>19000</v>
      </c>
      <c r="AR33" s="166" t="s">
        <v>103</v>
      </c>
      <c r="AS33" s="159"/>
      <c r="AT33" s="167" t="s">
        <v>100</v>
      </c>
      <c r="AU33" s="162">
        <f t="shared" si="12"/>
        <v>0</v>
      </c>
      <c r="AV33" s="171"/>
      <c r="AW33" s="416"/>
      <c r="AX33" s="419"/>
      <c r="AY33" s="248">
        <v>19000</v>
      </c>
      <c r="AZ33" s="166" t="s">
        <v>98</v>
      </c>
      <c r="BA33" s="159"/>
      <c r="BB33" s="167" t="s">
        <v>100</v>
      </c>
      <c r="BC33" s="162">
        <f t="shared" si="13"/>
        <v>0</v>
      </c>
    </row>
    <row r="34" spans="1:55" ht="18" customHeight="1" x14ac:dyDescent="0.2">
      <c r="A34" s="424"/>
      <c r="B34" s="432"/>
      <c r="C34" s="83">
        <v>10000</v>
      </c>
      <c r="D34" s="81" t="s">
        <v>103</v>
      </c>
      <c r="E34" s="159"/>
      <c r="F34" s="82" t="s">
        <v>100</v>
      </c>
      <c r="G34" s="162">
        <f t="shared" si="7"/>
        <v>0</v>
      </c>
      <c r="I34" s="424"/>
      <c r="J34" s="432"/>
      <c r="K34" s="83">
        <v>10000</v>
      </c>
      <c r="L34" s="81" t="s">
        <v>103</v>
      </c>
      <c r="M34" s="159"/>
      <c r="N34" s="82" t="s">
        <v>100</v>
      </c>
      <c r="O34" s="162">
        <f t="shared" si="8"/>
        <v>0</v>
      </c>
      <c r="Q34" s="424"/>
      <c r="R34" s="432"/>
      <c r="S34" s="168">
        <v>10000</v>
      </c>
      <c r="T34" s="166" t="s">
        <v>103</v>
      </c>
      <c r="U34" s="159"/>
      <c r="V34" s="167" t="s">
        <v>100</v>
      </c>
      <c r="W34" s="162">
        <f t="shared" si="9"/>
        <v>0</v>
      </c>
      <c r="Y34" s="416"/>
      <c r="Z34" s="419"/>
      <c r="AA34" s="168">
        <v>10000</v>
      </c>
      <c r="AB34" s="166" t="s">
        <v>103</v>
      </c>
      <c r="AC34" s="159"/>
      <c r="AD34" s="167" t="s">
        <v>100</v>
      </c>
      <c r="AE34" s="162">
        <f t="shared" si="10"/>
        <v>0</v>
      </c>
      <c r="AF34" s="171"/>
      <c r="AG34" s="416"/>
      <c r="AH34" s="419"/>
      <c r="AI34" s="168">
        <v>10000</v>
      </c>
      <c r="AJ34" s="166" t="s">
        <v>103</v>
      </c>
      <c r="AK34" s="159"/>
      <c r="AL34" s="167" t="s">
        <v>100</v>
      </c>
      <c r="AM34" s="162">
        <f t="shared" si="11"/>
        <v>0</v>
      </c>
      <c r="AN34" s="171"/>
      <c r="AO34" s="416"/>
      <c r="AP34" s="419"/>
      <c r="AQ34" s="168">
        <v>10000</v>
      </c>
      <c r="AR34" s="166" t="s">
        <v>103</v>
      </c>
      <c r="AS34" s="159"/>
      <c r="AT34" s="167" t="s">
        <v>100</v>
      </c>
      <c r="AU34" s="162">
        <f t="shared" si="12"/>
        <v>0</v>
      </c>
      <c r="AV34" s="171"/>
      <c r="AW34" s="416"/>
      <c r="AX34" s="419"/>
      <c r="AY34" s="248">
        <v>10000</v>
      </c>
      <c r="AZ34" s="166" t="s">
        <v>98</v>
      </c>
      <c r="BA34" s="159"/>
      <c r="BB34" s="167" t="s">
        <v>100</v>
      </c>
      <c r="BC34" s="162">
        <f t="shared" si="13"/>
        <v>0</v>
      </c>
    </row>
    <row r="35" spans="1:55" ht="18" customHeight="1" x14ac:dyDescent="0.2">
      <c r="A35" s="424"/>
      <c r="B35" s="432"/>
      <c r="C35" s="83">
        <v>7000</v>
      </c>
      <c r="D35" s="81" t="s">
        <v>103</v>
      </c>
      <c r="E35" s="159"/>
      <c r="F35" s="82" t="s">
        <v>100</v>
      </c>
      <c r="G35" s="162">
        <f t="shared" si="7"/>
        <v>0</v>
      </c>
      <c r="I35" s="424"/>
      <c r="J35" s="432"/>
      <c r="K35" s="83">
        <v>7000</v>
      </c>
      <c r="L35" s="81" t="s">
        <v>103</v>
      </c>
      <c r="M35" s="159"/>
      <c r="N35" s="82" t="s">
        <v>100</v>
      </c>
      <c r="O35" s="162">
        <f t="shared" si="8"/>
        <v>0</v>
      </c>
      <c r="Q35" s="424"/>
      <c r="R35" s="432"/>
      <c r="S35" s="168">
        <v>7000</v>
      </c>
      <c r="T35" s="166" t="s">
        <v>103</v>
      </c>
      <c r="U35" s="159"/>
      <c r="V35" s="167" t="s">
        <v>100</v>
      </c>
      <c r="W35" s="162">
        <f t="shared" si="9"/>
        <v>0</v>
      </c>
      <c r="Y35" s="416"/>
      <c r="Z35" s="419"/>
      <c r="AA35" s="168">
        <v>7000</v>
      </c>
      <c r="AB35" s="166" t="s">
        <v>103</v>
      </c>
      <c r="AC35" s="159"/>
      <c r="AD35" s="167" t="s">
        <v>100</v>
      </c>
      <c r="AE35" s="162">
        <f t="shared" si="10"/>
        <v>0</v>
      </c>
      <c r="AF35" s="171"/>
      <c r="AG35" s="416"/>
      <c r="AH35" s="419"/>
      <c r="AI35" s="168">
        <v>7000</v>
      </c>
      <c r="AJ35" s="166" t="s">
        <v>103</v>
      </c>
      <c r="AK35" s="159"/>
      <c r="AL35" s="167" t="s">
        <v>100</v>
      </c>
      <c r="AM35" s="162">
        <f t="shared" si="11"/>
        <v>0</v>
      </c>
      <c r="AN35" s="171"/>
      <c r="AO35" s="416"/>
      <c r="AP35" s="419"/>
      <c r="AQ35" s="168">
        <v>7000</v>
      </c>
      <c r="AR35" s="166" t="s">
        <v>103</v>
      </c>
      <c r="AS35" s="159"/>
      <c r="AT35" s="167" t="s">
        <v>100</v>
      </c>
      <c r="AU35" s="162">
        <f t="shared" si="12"/>
        <v>0</v>
      </c>
      <c r="AV35" s="171"/>
      <c r="AW35" s="416"/>
      <c r="AX35" s="419"/>
      <c r="AY35" s="248">
        <v>7000</v>
      </c>
      <c r="AZ35" s="166" t="s">
        <v>98</v>
      </c>
      <c r="BA35" s="159"/>
      <c r="BB35" s="167" t="s">
        <v>100</v>
      </c>
      <c r="BC35" s="162">
        <f t="shared" si="13"/>
        <v>0</v>
      </c>
    </row>
    <row r="36" spans="1:55" ht="18" customHeight="1" x14ac:dyDescent="0.2">
      <c r="A36" s="424"/>
      <c r="B36" s="432"/>
      <c r="C36" s="83">
        <v>5000</v>
      </c>
      <c r="D36" s="81" t="s">
        <v>103</v>
      </c>
      <c r="E36" s="159"/>
      <c r="F36" s="82" t="s">
        <v>100</v>
      </c>
      <c r="G36" s="162">
        <f t="shared" si="7"/>
        <v>0</v>
      </c>
      <c r="I36" s="424"/>
      <c r="J36" s="432"/>
      <c r="K36" s="83">
        <v>5000</v>
      </c>
      <c r="L36" s="81" t="s">
        <v>103</v>
      </c>
      <c r="M36" s="159"/>
      <c r="N36" s="82" t="s">
        <v>100</v>
      </c>
      <c r="O36" s="162">
        <f t="shared" si="8"/>
        <v>0</v>
      </c>
      <c r="Q36" s="424"/>
      <c r="R36" s="432"/>
      <c r="S36" s="168">
        <v>5000</v>
      </c>
      <c r="T36" s="166" t="s">
        <v>103</v>
      </c>
      <c r="U36" s="159"/>
      <c r="V36" s="167" t="s">
        <v>100</v>
      </c>
      <c r="W36" s="162">
        <f t="shared" si="9"/>
        <v>0</v>
      </c>
      <c r="Y36" s="416"/>
      <c r="Z36" s="419"/>
      <c r="AA36" s="168">
        <v>5000</v>
      </c>
      <c r="AB36" s="166" t="s">
        <v>103</v>
      </c>
      <c r="AC36" s="159"/>
      <c r="AD36" s="167" t="s">
        <v>100</v>
      </c>
      <c r="AE36" s="162">
        <f t="shared" si="10"/>
        <v>0</v>
      </c>
      <c r="AF36" s="171"/>
      <c r="AG36" s="416"/>
      <c r="AH36" s="419"/>
      <c r="AI36" s="168">
        <v>5000</v>
      </c>
      <c r="AJ36" s="166" t="s">
        <v>103</v>
      </c>
      <c r="AK36" s="159"/>
      <c r="AL36" s="167" t="s">
        <v>100</v>
      </c>
      <c r="AM36" s="162">
        <f t="shared" si="11"/>
        <v>0</v>
      </c>
      <c r="AN36" s="171"/>
      <c r="AO36" s="416"/>
      <c r="AP36" s="419"/>
      <c r="AQ36" s="168">
        <v>5000</v>
      </c>
      <c r="AR36" s="166" t="s">
        <v>103</v>
      </c>
      <c r="AS36" s="159"/>
      <c r="AT36" s="167" t="s">
        <v>100</v>
      </c>
      <c r="AU36" s="162">
        <f t="shared" si="12"/>
        <v>0</v>
      </c>
      <c r="AV36" s="171"/>
      <c r="AW36" s="416"/>
      <c r="AX36" s="419"/>
      <c r="AY36" s="248">
        <v>5000</v>
      </c>
      <c r="AZ36" s="166" t="s">
        <v>98</v>
      </c>
      <c r="BA36" s="159"/>
      <c r="BB36" s="167" t="s">
        <v>100</v>
      </c>
      <c r="BC36" s="162">
        <f t="shared" si="13"/>
        <v>0</v>
      </c>
    </row>
    <row r="37" spans="1:55" ht="18" customHeight="1" x14ac:dyDescent="0.2">
      <c r="A37" s="424"/>
      <c r="B37" s="432"/>
      <c r="C37" s="156"/>
      <c r="D37" s="81" t="s">
        <v>103</v>
      </c>
      <c r="E37" s="159"/>
      <c r="F37" s="82" t="s">
        <v>100</v>
      </c>
      <c r="G37" s="162">
        <f t="shared" ref="G37:G40" si="14">C37*E37</f>
        <v>0</v>
      </c>
      <c r="I37" s="424"/>
      <c r="J37" s="432"/>
      <c r="K37" s="156"/>
      <c r="L37" s="81" t="s">
        <v>103</v>
      </c>
      <c r="M37" s="159"/>
      <c r="N37" s="82" t="s">
        <v>100</v>
      </c>
      <c r="O37" s="162">
        <f t="shared" ref="O37:O40" si="15">K37*M37</f>
        <v>0</v>
      </c>
      <c r="Q37" s="424"/>
      <c r="R37" s="432"/>
      <c r="S37" s="156"/>
      <c r="T37" s="166" t="s">
        <v>103</v>
      </c>
      <c r="U37" s="159"/>
      <c r="V37" s="167" t="s">
        <v>100</v>
      </c>
      <c r="W37" s="162">
        <f t="shared" ref="W37:W40" si="16">S37*U37</f>
        <v>0</v>
      </c>
      <c r="Y37" s="416"/>
      <c r="Z37" s="419"/>
      <c r="AA37" s="156"/>
      <c r="AB37" s="166" t="s">
        <v>103</v>
      </c>
      <c r="AC37" s="159"/>
      <c r="AD37" s="167" t="s">
        <v>100</v>
      </c>
      <c r="AE37" s="162">
        <f t="shared" ref="AE37:AE40" si="17">AA37*AC37</f>
        <v>0</v>
      </c>
      <c r="AF37" s="171"/>
      <c r="AG37" s="416"/>
      <c r="AH37" s="419"/>
      <c r="AI37" s="156"/>
      <c r="AJ37" s="166" t="s">
        <v>103</v>
      </c>
      <c r="AK37" s="159"/>
      <c r="AL37" s="167" t="s">
        <v>100</v>
      </c>
      <c r="AM37" s="162">
        <f t="shared" ref="AM37:AM40" si="18">AI37*AK37</f>
        <v>0</v>
      </c>
      <c r="AN37" s="171"/>
      <c r="AO37" s="416"/>
      <c r="AP37" s="419"/>
      <c r="AQ37" s="156"/>
      <c r="AR37" s="166" t="s">
        <v>103</v>
      </c>
      <c r="AS37" s="159"/>
      <c r="AT37" s="167" t="s">
        <v>100</v>
      </c>
      <c r="AU37" s="162">
        <f t="shared" ref="AU37:AU40" si="19">AQ37*AS37</f>
        <v>0</v>
      </c>
      <c r="AV37" s="171"/>
      <c r="AW37" s="416"/>
      <c r="AX37" s="419"/>
      <c r="AY37" s="156"/>
      <c r="AZ37" s="166" t="s">
        <v>98</v>
      </c>
      <c r="BA37" s="159"/>
      <c r="BB37" s="167" t="s">
        <v>100</v>
      </c>
      <c r="BC37" s="162">
        <f t="shared" si="13"/>
        <v>0</v>
      </c>
    </row>
    <row r="38" spans="1:55" ht="18" customHeight="1" x14ac:dyDescent="0.2">
      <c r="A38" s="424"/>
      <c r="B38" s="432"/>
      <c r="C38" s="156"/>
      <c r="D38" s="81" t="s">
        <v>103</v>
      </c>
      <c r="E38" s="159"/>
      <c r="F38" s="82" t="s">
        <v>100</v>
      </c>
      <c r="G38" s="162">
        <f t="shared" si="14"/>
        <v>0</v>
      </c>
      <c r="I38" s="424"/>
      <c r="J38" s="432"/>
      <c r="K38" s="156"/>
      <c r="L38" s="81" t="s">
        <v>103</v>
      </c>
      <c r="M38" s="159"/>
      <c r="N38" s="82" t="s">
        <v>100</v>
      </c>
      <c r="O38" s="162">
        <f t="shared" si="15"/>
        <v>0</v>
      </c>
      <c r="Q38" s="424"/>
      <c r="R38" s="432"/>
      <c r="S38" s="156"/>
      <c r="T38" s="166" t="s">
        <v>103</v>
      </c>
      <c r="U38" s="159"/>
      <c r="V38" s="167" t="s">
        <v>100</v>
      </c>
      <c r="W38" s="162">
        <f t="shared" si="16"/>
        <v>0</v>
      </c>
      <c r="Y38" s="416"/>
      <c r="Z38" s="419"/>
      <c r="AA38" s="156"/>
      <c r="AB38" s="166" t="s">
        <v>103</v>
      </c>
      <c r="AC38" s="159"/>
      <c r="AD38" s="167" t="s">
        <v>100</v>
      </c>
      <c r="AE38" s="162">
        <f t="shared" si="17"/>
        <v>0</v>
      </c>
      <c r="AF38" s="171"/>
      <c r="AG38" s="416"/>
      <c r="AH38" s="419"/>
      <c r="AI38" s="156"/>
      <c r="AJ38" s="166" t="s">
        <v>103</v>
      </c>
      <c r="AK38" s="159"/>
      <c r="AL38" s="167" t="s">
        <v>100</v>
      </c>
      <c r="AM38" s="162">
        <f t="shared" si="18"/>
        <v>0</v>
      </c>
      <c r="AN38" s="171"/>
      <c r="AO38" s="416"/>
      <c r="AP38" s="419"/>
      <c r="AQ38" s="156"/>
      <c r="AR38" s="166" t="s">
        <v>103</v>
      </c>
      <c r="AS38" s="159"/>
      <c r="AT38" s="167" t="s">
        <v>100</v>
      </c>
      <c r="AU38" s="162">
        <f t="shared" si="19"/>
        <v>0</v>
      </c>
      <c r="AV38" s="171"/>
      <c r="AW38" s="416"/>
      <c r="AX38" s="419"/>
      <c r="AY38" s="156"/>
      <c r="AZ38" s="166" t="s">
        <v>98</v>
      </c>
      <c r="BA38" s="159"/>
      <c r="BB38" s="167" t="s">
        <v>100</v>
      </c>
      <c r="BC38" s="162">
        <f t="shared" si="13"/>
        <v>0</v>
      </c>
    </row>
    <row r="39" spans="1:55" ht="18" customHeight="1" x14ac:dyDescent="0.2">
      <c r="A39" s="424"/>
      <c r="B39" s="432"/>
      <c r="C39" s="156"/>
      <c r="D39" s="81" t="s">
        <v>103</v>
      </c>
      <c r="E39" s="159"/>
      <c r="F39" s="82" t="s">
        <v>100</v>
      </c>
      <c r="G39" s="162">
        <f t="shared" si="14"/>
        <v>0</v>
      </c>
      <c r="I39" s="424"/>
      <c r="J39" s="432"/>
      <c r="K39" s="156"/>
      <c r="L39" s="81" t="s">
        <v>103</v>
      </c>
      <c r="M39" s="159"/>
      <c r="N39" s="82" t="s">
        <v>100</v>
      </c>
      <c r="O39" s="162">
        <f t="shared" si="15"/>
        <v>0</v>
      </c>
      <c r="Q39" s="424"/>
      <c r="R39" s="432"/>
      <c r="S39" s="156"/>
      <c r="T39" s="166" t="s">
        <v>103</v>
      </c>
      <c r="U39" s="159"/>
      <c r="V39" s="167" t="s">
        <v>100</v>
      </c>
      <c r="W39" s="162">
        <f t="shared" si="16"/>
        <v>0</v>
      </c>
      <c r="Y39" s="416"/>
      <c r="Z39" s="419"/>
      <c r="AA39" s="156"/>
      <c r="AB39" s="166" t="s">
        <v>103</v>
      </c>
      <c r="AC39" s="159"/>
      <c r="AD39" s="167" t="s">
        <v>100</v>
      </c>
      <c r="AE39" s="162">
        <f t="shared" si="17"/>
        <v>0</v>
      </c>
      <c r="AF39" s="171"/>
      <c r="AG39" s="416"/>
      <c r="AH39" s="419"/>
      <c r="AI39" s="156"/>
      <c r="AJ39" s="166" t="s">
        <v>103</v>
      </c>
      <c r="AK39" s="159"/>
      <c r="AL39" s="167" t="s">
        <v>100</v>
      </c>
      <c r="AM39" s="162">
        <f t="shared" si="18"/>
        <v>0</v>
      </c>
      <c r="AN39" s="171"/>
      <c r="AO39" s="416"/>
      <c r="AP39" s="419"/>
      <c r="AQ39" s="156"/>
      <c r="AR39" s="166" t="s">
        <v>103</v>
      </c>
      <c r="AS39" s="159"/>
      <c r="AT39" s="167" t="s">
        <v>100</v>
      </c>
      <c r="AU39" s="162">
        <f t="shared" si="19"/>
        <v>0</v>
      </c>
      <c r="AV39" s="171"/>
      <c r="AW39" s="416"/>
      <c r="AX39" s="419"/>
      <c r="AY39" s="156"/>
      <c r="AZ39" s="166" t="s">
        <v>98</v>
      </c>
      <c r="BA39" s="159"/>
      <c r="BB39" s="167" t="s">
        <v>100</v>
      </c>
      <c r="BC39" s="162">
        <f t="shared" si="13"/>
        <v>0</v>
      </c>
    </row>
    <row r="40" spans="1:55" ht="18" customHeight="1" x14ac:dyDescent="0.2">
      <c r="A40" s="425"/>
      <c r="B40" s="433"/>
      <c r="C40" s="157"/>
      <c r="D40" s="84" t="s">
        <v>103</v>
      </c>
      <c r="E40" s="160"/>
      <c r="F40" s="85" t="s">
        <v>100</v>
      </c>
      <c r="G40" s="163">
        <f t="shared" si="14"/>
        <v>0</v>
      </c>
      <c r="I40" s="425"/>
      <c r="J40" s="433"/>
      <c r="K40" s="157"/>
      <c r="L40" s="84" t="s">
        <v>103</v>
      </c>
      <c r="M40" s="160"/>
      <c r="N40" s="85" t="s">
        <v>100</v>
      </c>
      <c r="O40" s="163">
        <f t="shared" si="15"/>
        <v>0</v>
      </c>
      <c r="Q40" s="425"/>
      <c r="R40" s="433"/>
      <c r="S40" s="157"/>
      <c r="T40" s="169" t="s">
        <v>103</v>
      </c>
      <c r="U40" s="160"/>
      <c r="V40" s="170" t="s">
        <v>100</v>
      </c>
      <c r="W40" s="163">
        <f t="shared" si="16"/>
        <v>0</v>
      </c>
      <c r="Y40" s="417"/>
      <c r="Z40" s="422"/>
      <c r="AA40" s="157"/>
      <c r="AB40" s="169" t="s">
        <v>103</v>
      </c>
      <c r="AC40" s="160"/>
      <c r="AD40" s="170" t="s">
        <v>100</v>
      </c>
      <c r="AE40" s="163">
        <f t="shared" si="17"/>
        <v>0</v>
      </c>
      <c r="AF40" s="171"/>
      <c r="AG40" s="417"/>
      <c r="AH40" s="422"/>
      <c r="AI40" s="157"/>
      <c r="AJ40" s="169" t="s">
        <v>103</v>
      </c>
      <c r="AK40" s="160"/>
      <c r="AL40" s="170" t="s">
        <v>100</v>
      </c>
      <c r="AM40" s="163">
        <f t="shared" si="18"/>
        <v>0</v>
      </c>
      <c r="AN40" s="171"/>
      <c r="AO40" s="417"/>
      <c r="AP40" s="422"/>
      <c r="AQ40" s="157"/>
      <c r="AR40" s="169" t="s">
        <v>103</v>
      </c>
      <c r="AS40" s="160"/>
      <c r="AT40" s="170" t="s">
        <v>100</v>
      </c>
      <c r="AU40" s="163">
        <f t="shared" si="19"/>
        <v>0</v>
      </c>
      <c r="AV40" s="171"/>
      <c r="AW40" s="417"/>
      <c r="AX40" s="422"/>
      <c r="AY40" s="157"/>
      <c r="AZ40" s="169" t="s">
        <v>98</v>
      </c>
      <c r="BA40" s="160"/>
      <c r="BB40" s="170" t="s">
        <v>100</v>
      </c>
      <c r="BC40" s="163">
        <f t="shared" si="13"/>
        <v>0</v>
      </c>
    </row>
    <row r="41" spans="1:55" x14ac:dyDescent="0.2">
      <c r="G41" s="19" t="str">
        <f>簡易判定表!E23</f>
        <v>（国税庁ver3.01）</v>
      </c>
      <c r="O41" s="19" t="str">
        <f>簡易判定表!E23</f>
        <v>（国税庁ver3.01）</v>
      </c>
      <c r="W41" s="19" t="str">
        <f>簡易判定表!E23</f>
        <v>（国税庁ver3.01）</v>
      </c>
      <c r="AE41" s="19" t="str">
        <f>簡易判定表!E23</f>
        <v>（国税庁ver3.01）</v>
      </c>
      <c r="AM41" s="19" t="str">
        <f>簡易判定表!E23</f>
        <v>（国税庁ver3.01）</v>
      </c>
      <c r="AU41" s="19" t="str">
        <f>簡易判定表!E23</f>
        <v>（国税庁ver3.01）</v>
      </c>
      <c r="BC41" s="19" t="str">
        <f>簡易判定表!E23</f>
        <v>（国税庁ver3.01）</v>
      </c>
    </row>
  </sheetData>
  <sheetProtection algorithmName="SHA-512" hashValue="0PspEAVUdba2kC1lOcPXL9csCxrz+qRag5Hsd3Z1Rj4jkCxiUTn442EqLSJsqEd+N5nd+FFjO6txFBnELS273g==" saltValue="Thuwdl+T4giwp2Z+Wp40Fg==" spinCount="100000" sheet="1" objects="1" scenarios="1" formatCells="0"/>
  <mergeCells count="119">
    <mergeCell ref="AS7:AT7"/>
    <mergeCell ref="AO8:AO40"/>
    <mergeCell ref="AP8:AP19"/>
    <mergeCell ref="AQ8:AQ10"/>
    <mergeCell ref="AQ11:AQ13"/>
    <mergeCell ref="AP20:AP30"/>
    <mergeCell ref="AQ20:AQ21"/>
    <mergeCell ref="AQ22:AQ23"/>
    <mergeCell ref="AQ24:AQ25"/>
    <mergeCell ref="AP31:AP40"/>
    <mergeCell ref="AO1:AU1"/>
    <mergeCell ref="AO2:AQ2"/>
    <mergeCell ref="AR2:AU2"/>
    <mergeCell ref="AO3:AQ3"/>
    <mergeCell ref="AR3:AU3"/>
    <mergeCell ref="AR5:AS5"/>
    <mergeCell ref="AT5:AU5"/>
    <mergeCell ref="AK7:AL7"/>
    <mergeCell ref="AG8:AG40"/>
    <mergeCell ref="AH8:AH19"/>
    <mergeCell ref="AI8:AI10"/>
    <mergeCell ref="AI11:AI13"/>
    <mergeCell ref="AH20:AH30"/>
    <mergeCell ref="AI20:AI21"/>
    <mergeCell ref="AI22:AI23"/>
    <mergeCell ref="AI24:AI25"/>
    <mergeCell ref="AH31:AH40"/>
    <mergeCell ref="AG1:AM1"/>
    <mergeCell ref="AG2:AI2"/>
    <mergeCell ref="AJ2:AM2"/>
    <mergeCell ref="AG3:AI3"/>
    <mergeCell ref="AJ3:AM3"/>
    <mergeCell ref="AJ5:AK5"/>
    <mergeCell ref="AL5:AM5"/>
    <mergeCell ref="AC7:AD7"/>
    <mergeCell ref="Y8:Y40"/>
    <mergeCell ref="Z8:Z19"/>
    <mergeCell ref="AA8:AA10"/>
    <mergeCell ref="AA11:AA13"/>
    <mergeCell ref="Z20:Z30"/>
    <mergeCell ref="AA20:AA21"/>
    <mergeCell ref="AA22:AA23"/>
    <mergeCell ref="AA24:AA25"/>
    <mergeCell ref="Z31:Z40"/>
    <mergeCell ref="Y1:AE1"/>
    <mergeCell ref="Y2:AA2"/>
    <mergeCell ref="AB2:AE2"/>
    <mergeCell ref="Y3:AA3"/>
    <mergeCell ref="AB3:AE3"/>
    <mergeCell ref="AB5:AC5"/>
    <mergeCell ref="AD5:AE5"/>
    <mergeCell ref="U7:V7"/>
    <mergeCell ref="Q8:Q40"/>
    <mergeCell ref="R8:R19"/>
    <mergeCell ref="S8:S10"/>
    <mergeCell ref="S11:S13"/>
    <mergeCell ref="R20:R30"/>
    <mergeCell ref="S20:S21"/>
    <mergeCell ref="S22:S23"/>
    <mergeCell ref="S24:S25"/>
    <mergeCell ref="R31:R40"/>
    <mergeCell ref="Q1:W1"/>
    <mergeCell ref="Q2:S2"/>
    <mergeCell ref="T2:W2"/>
    <mergeCell ref="Q3:S3"/>
    <mergeCell ref="T3:W3"/>
    <mergeCell ref="T5:U5"/>
    <mergeCell ref="V5:W5"/>
    <mergeCell ref="I1:O1"/>
    <mergeCell ref="I2:K2"/>
    <mergeCell ref="L2:O2"/>
    <mergeCell ref="I3:K3"/>
    <mergeCell ref="L3:O3"/>
    <mergeCell ref="L5:M5"/>
    <mergeCell ref="N5:O5"/>
    <mergeCell ref="B31:B40"/>
    <mergeCell ref="E7:F7"/>
    <mergeCell ref="M7:N7"/>
    <mergeCell ref="I8:I40"/>
    <mergeCell ref="J8:J19"/>
    <mergeCell ref="K8:K10"/>
    <mergeCell ref="K11:K13"/>
    <mergeCell ref="J20:J30"/>
    <mergeCell ref="K20:K21"/>
    <mergeCell ref="K22:K23"/>
    <mergeCell ref="K24:K25"/>
    <mergeCell ref="J31:J40"/>
    <mergeCell ref="A8:A40"/>
    <mergeCell ref="A1:G1"/>
    <mergeCell ref="A2:C2"/>
    <mergeCell ref="A3:C3"/>
    <mergeCell ref="D2:G2"/>
    <mergeCell ref="D3:G3"/>
    <mergeCell ref="F5:G5"/>
    <mergeCell ref="C11:C13"/>
    <mergeCell ref="C8:C10"/>
    <mergeCell ref="C24:C25"/>
    <mergeCell ref="C20:C21"/>
    <mergeCell ref="C22:C23"/>
    <mergeCell ref="B8:B19"/>
    <mergeCell ref="B20:B30"/>
    <mergeCell ref="D5:E5"/>
    <mergeCell ref="AW1:BC1"/>
    <mergeCell ref="AW2:AY2"/>
    <mergeCell ref="AZ2:BC2"/>
    <mergeCell ref="AW3:AY3"/>
    <mergeCell ref="AZ3:BC3"/>
    <mergeCell ref="AZ5:BA5"/>
    <mergeCell ref="BB5:BC5"/>
    <mergeCell ref="BA7:BB7"/>
    <mergeCell ref="AW8:AW40"/>
    <mergeCell ref="AX8:AX19"/>
    <mergeCell ref="AY8:AY10"/>
    <mergeCell ref="AY11:AY13"/>
    <mergeCell ref="AX20:AX30"/>
    <mergeCell ref="AY20:AY21"/>
    <mergeCell ref="AY22:AY23"/>
    <mergeCell ref="AY24:AY25"/>
    <mergeCell ref="AX31:AX40"/>
  </mergeCells>
  <phoneticPr fontId="2"/>
  <dataValidations count="1">
    <dataValidation type="whole" imeMode="off" operator="greaterThan" allowBlank="1" showInputMessage="1" showErrorMessage="1" sqref="C14:C19 C27:C30 C37:C40 E8:E40 S14:S19 S27:S30 S37:S40 U8:U40 AA37:AA40 AC8:AC40 AA14:AA19 AA27:AA30 AI14:AI19 AI27:AI30 AI37:AI40 AK8:AK40 AS8:AS40 AQ37:AQ40 AQ27:AQ30 AQ14:AQ19 M8:M40 K37:K40 K27:K30 K14:K19 BA8:BA40 AY37:AY40 AY27:AY30 AY14:AY19" xr:uid="{00000000-0002-0000-0300-000000000000}">
      <formula1>0</formula1>
    </dataValidation>
  </dataValidations>
  <printOptions horizontalCentered="1" verticalCentered="1"/>
  <pageMargins left="0.70866141732283472" right="0.70866141732283472" top="0.55118110236220474" bottom="0.55118110236220474" header="0.31496062992125984" footer="0.31496062992125984"/>
  <pageSetup paperSize="9" fitToHeight="0" orientation="portrait" blackAndWhite="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W41"/>
  <sheetViews>
    <sheetView zoomScaleNormal="100" zoomScaleSheetLayoutView="100" workbookViewId="0">
      <pane ySplit="7" topLeftCell="A8" activePane="bottomLeft" state="frozen"/>
      <selection activeCell="AD12" sqref="AD12"/>
      <selection pane="bottomLeft" activeCell="L2" sqref="L2:O2"/>
    </sheetView>
  </sheetViews>
  <sheetFormatPr defaultColWidth="9" defaultRowHeight="13" x14ac:dyDescent="0.2"/>
  <cols>
    <col min="1" max="2" width="6.26953125" style="40" customWidth="1"/>
    <col min="3" max="3" width="9" style="40"/>
    <col min="4" max="4" width="17.453125" style="40" customWidth="1"/>
    <col min="5" max="5" width="15" style="40" customWidth="1"/>
    <col min="6" max="6" width="9" style="40"/>
    <col min="7" max="7" width="18.7265625" style="40" customWidth="1"/>
    <col min="8" max="8" width="2.453125" style="40" customWidth="1"/>
    <col min="9" max="10" width="6.26953125" style="40" customWidth="1"/>
    <col min="11" max="11" width="9" style="40"/>
    <col min="12" max="12" width="17.453125" style="40" customWidth="1"/>
    <col min="13" max="13" width="15" style="40" customWidth="1"/>
    <col min="14" max="14" width="9" style="40"/>
    <col min="15" max="15" width="18.7265625" style="40" customWidth="1"/>
    <col min="16" max="16" width="2.453125" style="40" customWidth="1"/>
    <col min="17" max="18" width="6.26953125" style="40" customWidth="1"/>
    <col min="19" max="19" width="9" style="40"/>
    <col min="20" max="20" width="17.453125" style="40" customWidth="1"/>
    <col min="21" max="21" width="15" style="40" customWidth="1"/>
    <col min="22" max="22" width="9" style="40"/>
    <col min="23" max="23" width="18.7265625" style="40" customWidth="1"/>
    <col min="24" max="24" width="2.453125" style="40" customWidth="1"/>
    <col min="25" max="16384" width="9" style="40"/>
  </cols>
  <sheetData>
    <row r="1" spans="1:23" ht="35.5" customHeight="1" x14ac:dyDescent="0.2">
      <c r="A1" s="405" t="s">
        <v>233</v>
      </c>
      <c r="B1" s="406"/>
      <c r="C1" s="406"/>
      <c r="D1" s="406"/>
      <c r="E1" s="406"/>
      <c r="F1" s="406"/>
      <c r="G1" s="406"/>
      <c r="I1" s="405" t="s">
        <v>234</v>
      </c>
      <c r="J1" s="406"/>
      <c r="K1" s="406"/>
      <c r="L1" s="406"/>
      <c r="M1" s="406"/>
      <c r="N1" s="406"/>
      <c r="O1" s="406"/>
      <c r="Q1" s="405" t="s">
        <v>235</v>
      </c>
      <c r="R1" s="406"/>
      <c r="S1" s="406"/>
      <c r="T1" s="406"/>
      <c r="U1" s="406"/>
      <c r="V1" s="406"/>
      <c r="W1" s="406"/>
    </row>
    <row r="2" spans="1:23" ht="24" customHeight="1" x14ac:dyDescent="0.2">
      <c r="A2" s="407" t="s">
        <v>117</v>
      </c>
      <c r="B2" s="407"/>
      <c r="C2" s="407"/>
      <c r="D2" s="408" t="str">
        <f>IF('在庫①（発泡性酒類）'!$D$2="","",'在庫①（発泡性酒類）'!$D$2)</f>
        <v/>
      </c>
      <c r="E2" s="408"/>
      <c r="F2" s="408"/>
      <c r="G2" s="408"/>
      <c r="I2" s="407" t="s">
        <v>117</v>
      </c>
      <c r="J2" s="407"/>
      <c r="K2" s="407"/>
      <c r="L2" s="408" t="str">
        <f>IF('在庫①（発泡性酒類）'!$D$2="","",'在庫①（発泡性酒類）'!$D$2)</f>
        <v/>
      </c>
      <c r="M2" s="408"/>
      <c r="N2" s="408"/>
      <c r="O2" s="408"/>
      <c r="Q2" s="407" t="s">
        <v>117</v>
      </c>
      <c r="R2" s="407"/>
      <c r="S2" s="407"/>
      <c r="T2" s="408" t="str">
        <f>IF('在庫①（発泡性酒類）'!$D$2="","",'在庫①（発泡性酒類）'!$D$2)</f>
        <v/>
      </c>
      <c r="U2" s="408"/>
      <c r="V2" s="408"/>
      <c r="W2" s="408"/>
    </row>
    <row r="3" spans="1:23" ht="24" customHeight="1" x14ac:dyDescent="0.2">
      <c r="A3" s="409" t="s">
        <v>118</v>
      </c>
      <c r="B3" s="409"/>
      <c r="C3" s="409"/>
      <c r="D3" s="441" t="str">
        <f>IF('在庫①（発泡性酒類）'!$D$3="","",'在庫①（発泡性酒類）'!$D$3)</f>
        <v/>
      </c>
      <c r="E3" s="441"/>
      <c r="F3" s="441"/>
      <c r="G3" s="441"/>
      <c r="I3" s="409" t="s">
        <v>118</v>
      </c>
      <c r="J3" s="409"/>
      <c r="K3" s="409"/>
      <c r="L3" s="441" t="str">
        <f>IF('在庫①（発泡性酒類）'!$D$3="","",'在庫①（発泡性酒類）'!$D$3)</f>
        <v/>
      </c>
      <c r="M3" s="441"/>
      <c r="N3" s="441"/>
      <c r="O3" s="441"/>
      <c r="Q3" s="409" t="s">
        <v>118</v>
      </c>
      <c r="R3" s="409"/>
      <c r="S3" s="409"/>
      <c r="T3" s="441" t="str">
        <f>IF('在庫①（発泡性酒類）'!$D$3="","",'在庫①（発泡性酒類）'!$D$3)</f>
        <v/>
      </c>
      <c r="U3" s="441"/>
      <c r="V3" s="441"/>
      <c r="W3" s="441"/>
    </row>
    <row r="4" spans="1:23" ht="11.25" customHeight="1" thickBot="1" x14ac:dyDescent="0.25">
      <c r="A4" s="70"/>
      <c r="B4" s="70"/>
      <c r="C4" s="70"/>
      <c r="D4" s="70"/>
      <c r="E4" s="70"/>
      <c r="F4" s="70"/>
      <c r="G4" s="70"/>
      <c r="I4" s="70"/>
      <c r="J4" s="70"/>
      <c r="K4" s="70"/>
      <c r="L4" s="70"/>
      <c r="M4" s="70"/>
      <c r="N4" s="70"/>
      <c r="O4" s="70"/>
      <c r="Q4" s="70"/>
      <c r="R4" s="70"/>
      <c r="S4" s="70"/>
      <c r="T4" s="70"/>
      <c r="U4" s="70"/>
      <c r="V4" s="70"/>
      <c r="W4" s="70"/>
    </row>
    <row r="5" spans="1:23" ht="32.5" customHeight="1" thickBot="1" x14ac:dyDescent="0.25">
      <c r="A5" s="172"/>
      <c r="B5" s="172"/>
      <c r="C5" s="172"/>
      <c r="D5" s="410" t="s">
        <v>120</v>
      </c>
      <c r="E5" s="411"/>
      <c r="F5" s="412">
        <f>SUM(G8:G40)</f>
        <v>0</v>
      </c>
      <c r="G5" s="413"/>
      <c r="H5" s="171"/>
      <c r="I5" s="172"/>
      <c r="J5" s="172"/>
      <c r="K5" s="172"/>
      <c r="L5" s="410" t="s">
        <v>120</v>
      </c>
      <c r="M5" s="411"/>
      <c r="N5" s="412">
        <f>SUM(O8:O40)</f>
        <v>0</v>
      </c>
      <c r="O5" s="413"/>
      <c r="P5" s="171"/>
      <c r="Q5" s="172"/>
      <c r="R5" s="172"/>
      <c r="S5" s="172"/>
      <c r="T5" s="410" t="s">
        <v>120</v>
      </c>
      <c r="U5" s="411"/>
      <c r="V5" s="412">
        <f>SUM(W8:W40)</f>
        <v>0</v>
      </c>
      <c r="W5" s="413"/>
    </row>
    <row r="6" spans="1:23" ht="6" customHeight="1" x14ac:dyDescent="0.2">
      <c r="A6" s="71"/>
      <c r="B6" s="71"/>
      <c r="C6" s="71"/>
      <c r="D6" s="72"/>
      <c r="E6" s="72"/>
      <c r="F6" s="73"/>
      <c r="G6" s="74"/>
      <c r="I6" s="71"/>
      <c r="J6" s="71"/>
      <c r="K6" s="71"/>
      <c r="L6" s="72"/>
      <c r="M6" s="72"/>
      <c r="N6" s="73"/>
      <c r="O6" s="74"/>
      <c r="Q6" s="71"/>
      <c r="R6" s="71"/>
      <c r="S6" s="71"/>
      <c r="T6" s="72"/>
      <c r="U6" s="72"/>
      <c r="V6" s="73"/>
      <c r="W6" s="74"/>
    </row>
    <row r="7" spans="1:23" ht="26" x14ac:dyDescent="0.2">
      <c r="A7" s="75" t="s">
        <v>119</v>
      </c>
      <c r="B7" s="76" t="s">
        <v>112</v>
      </c>
      <c r="C7" s="77" t="s">
        <v>113</v>
      </c>
      <c r="D7" s="76" t="s">
        <v>111</v>
      </c>
      <c r="E7" s="414" t="s">
        <v>107</v>
      </c>
      <c r="F7" s="414"/>
      <c r="G7" s="78" t="s">
        <v>114</v>
      </c>
      <c r="I7" s="75" t="s">
        <v>119</v>
      </c>
      <c r="J7" s="76" t="s">
        <v>112</v>
      </c>
      <c r="K7" s="77" t="s">
        <v>113</v>
      </c>
      <c r="L7" s="76" t="s">
        <v>111</v>
      </c>
      <c r="M7" s="414" t="s">
        <v>107</v>
      </c>
      <c r="N7" s="414"/>
      <c r="O7" s="78" t="s">
        <v>114</v>
      </c>
      <c r="Q7" s="75" t="s">
        <v>119</v>
      </c>
      <c r="R7" s="76" t="s">
        <v>112</v>
      </c>
      <c r="S7" s="77" t="s">
        <v>113</v>
      </c>
      <c r="T7" s="76" t="s">
        <v>111</v>
      </c>
      <c r="U7" s="414" t="s">
        <v>107</v>
      </c>
      <c r="V7" s="414"/>
      <c r="W7" s="78" t="s">
        <v>114</v>
      </c>
    </row>
    <row r="8" spans="1:23" ht="18" customHeight="1" x14ac:dyDescent="0.2">
      <c r="A8" s="442" t="s">
        <v>8</v>
      </c>
      <c r="B8" s="437" t="s">
        <v>121</v>
      </c>
      <c r="C8" s="438">
        <v>1800</v>
      </c>
      <c r="D8" s="164" t="s">
        <v>98</v>
      </c>
      <c r="E8" s="158"/>
      <c r="F8" s="165" t="s">
        <v>100</v>
      </c>
      <c r="G8" s="161">
        <f>C8*E8</f>
        <v>0</v>
      </c>
      <c r="H8" s="171"/>
      <c r="I8" s="442" t="s">
        <v>9</v>
      </c>
      <c r="J8" s="437" t="s">
        <v>136</v>
      </c>
      <c r="K8" s="173">
        <v>1800</v>
      </c>
      <c r="L8" s="164" t="s">
        <v>98</v>
      </c>
      <c r="M8" s="158"/>
      <c r="N8" s="165" t="s">
        <v>100</v>
      </c>
      <c r="O8" s="161">
        <f>K8*M8</f>
        <v>0</v>
      </c>
      <c r="P8" s="171"/>
      <c r="Q8" s="442" t="s">
        <v>5</v>
      </c>
      <c r="R8" s="437" t="s">
        <v>121</v>
      </c>
      <c r="S8" s="438">
        <v>1800</v>
      </c>
      <c r="T8" s="164" t="s">
        <v>98</v>
      </c>
      <c r="U8" s="158"/>
      <c r="V8" s="165" t="s">
        <v>100</v>
      </c>
      <c r="W8" s="161">
        <f>S8*U8</f>
        <v>0</v>
      </c>
    </row>
    <row r="9" spans="1:23" ht="18" customHeight="1" x14ac:dyDescent="0.2">
      <c r="A9" s="443"/>
      <c r="B9" s="435"/>
      <c r="C9" s="420"/>
      <c r="D9" s="166" t="s">
        <v>127</v>
      </c>
      <c r="E9" s="159"/>
      <c r="F9" s="167" t="s">
        <v>128</v>
      </c>
      <c r="G9" s="162">
        <f>C8*6*E9</f>
        <v>0</v>
      </c>
      <c r="H9" s="171"/>
      <c r="I9" s="443"/>
      <c r="J9" s="435"/>
      <c r="K9" s="174">
        <v>1500</v>
      </c>
      <c r="L9" s="166" t="s">
        <v>98</v>
      </c>
      <c r="M9" s="159"/>
      <c r="N9" s="167" t="s">
        <v>100</v>
      </c>
      <c r="O9" s="162">
        <f>K9*M9</f>
        <v>0</v>
      </c>
      <c r="P9" s="171"/>
      <c r="Q9" s="443"/>
      <c r="R9" s="435"/>
      <c r="S9" s="420"/>
      <c r="T9" s="166" t="s">
        <v>127</v>
      </c>
      <c r="U9" s="159"/>
      <c r="V9" s="167" t="s">
        <v>100</v>
      </c>
      <c r="W9" s="162">
        <f>S8*6*U9</f>
        <v>0</v>
      </c>
    </row>
    <row r="10" spans="1:23" ht="18" customHeight="1" x14ac:dyDescent="0.2">
      <c r="A10" s="443"/>
      <c r="B10" s="435"/>
      <c r="C10" s="174">
        <v>900</v>
      </c>
      <c r="D10" s="166" t="s">
        <v>98</v>
      </c>
      <c r="E10" s="159"/>
      <c r="F10" s="167" t="s">
        <v>100</v>
      </c>
      <c r="G10" s="162">
        <f>C10*E10</f>
        <v>0</v>
      </c>
      <c r="H10" s="171"/>
      <c r="I10" s="443"/>
      <c r="J10" s="435"/>
      <c r="K10" s="436">
        <v>750</v>
      </c>
      <c r="L10" s="166" t="s">
        <v>98</v>
      </c>
      <c r="M10" s="159"/>
      <c r="N10" s="167" t="s">
        <v>100</v>
      </c>
      <c r="O10" s="162">
        <f>K10*M10</f>
        <v>0</v>
      </c>
      <c r="P10" s="171"/>
      <c r="Q10" s="443"/>
      <c r="R10" s="435"/>
      <c r="S10" s="421">
        <v>720</v>
      </c>
      <c r="T10" s="166" t="s">
        <v>98</v>
      </c>
      <c r="U10" s="159"/>
      <c r="V10" s="167" t="s">
        <v>100</v>
      </c>
      <c r="W10" s="162">
        <f>S10*U10</f>
        <v>0</v>
      </c>
    </row>
    <row r="11" spans="1:23" ht="18" customHeight="1" x14ac:dyDescent="0.2">
      <c r="A11" s="443"/>
      <c r="B11" s="435"/>
      <c r="C11" s="436">
        <v>720</v>
      </c>
      <c r="D11" s="166" t="s">
        <v>98</v>
      </c>
      <c r="E11" s="159"/>
      <c r="F11" s="167" t="s">
        <v>100</v>
      </c>
      <c r="G11" s="162">
        <f>C11*E11</f>
        <v>0</v>
      </c>
      <c r="H11" s="171"/>
      <c r="I11" s="443"/>
      <c r="J11" s="435"/>
      <c r="K11" s="440"/>
      <c r="L11" s="166" t="s">
        <v>129</v>
      </c>
      <c r="M11" s="159"/>
      <c r="N11" s="167" t="s">
        <v>128</v>
      </c>
      <c r="O11" s="162">
        <f>K10*12*M11</f>
        <v>0</v>
      </c>
      <c r="P11" s="171"/>
      <c r="Q11" s="443"/>
      <c r="R11" s="435"/>
      <c r="S11" s="421"/>
      <c r="T11" s="166" t="s">
        <v>129</v>
      </c>
      <c r="U11" s="159"/>
      <c r="V11" s="167" t="s">
        <v>128</v>
      </c>
      <c r="W11" s="162">
        <f>S10*12*U11</f>
        <v>0</v>
      </c>
    </row>
    <row r="12" spans="1:23" ht="18" customHeight="1" x14ac:dyDescent="0.2">
      <c r="A12" s="443"/>
      <c r="B12" s="435"/>
      <c r="C12" s="420"/>
      <c r="D12" s="166" t="s">
        <v>129</v>
      </c>
      <c r="E12" s="159"/>
      <c r="F12" s="167" t="s">
        <v>128</v>
      </c>
      <c r="G12" s="162">
        <f>C11*12*E12</f>
        <v>0</v>
      </c>
      <c r="H12" s="171"/>
      <c r="I12" s="443"/>
      <c r="J12" s="435"/>
      <c r="K12" s="420"/>
      <c r="L12" s="166" t="s">
        <v>127</v>
      </c>
      <c r="M12" s="159"/>
      <c r="N12" s="167" t="s">
        <v>128</v>
      </c>
      <c r="O12" s="162">
        <f>K10*6*M12</f>
        <v>0</v>
      </c>
      <c r="P12" s="171"/>
      <c r="Q12" s="443"/>
      <c r="R12" s="435"/>
      <c r="S12" s="421">
        <v>640</v>
      </c>
      <c r="T12" s="166" t="s">
        <v>98</v>
      </c>
      <c r="U12" s="159"/>
      <c r="V12" s="167" t="s">
        <v>100</v>
      </c>
      <c r="W12" s="162">
        <f>S12*U12</f>
        <v>0</v>
      </c>
    </row>
    <row r="13" spans="1:23" ht="18" customHeight="1" x14ac:dyDescent="0.2">
      <c r="A13" s="443"/>
      <c r="B13" s="435"/>
      <c r="C13" s="174">
        <v>500</v>
      </c>
      <c r="D13" s="166" t="s">
        <v>98</v>
      </c>
      <c r="E13" s="159"/>
      <c r="F13" s="167" t="s">
        <v>100</v>
      </c>
      <c r="G13" s="162">
        <f t="shared" ref="G13:G16" si="0">C13*E13</f>
        <v>0</v>
      </c>
      <c r="H13" s="171"/>
      <c r="I13" s="443"/>
      <c r="J13" s="435"/>
      <c r="K13" s="436">
        <v>720</v>
      </c>
      <c r="L13" s="166" t="s">
        <v>98</v>
      </c>
      <c r="M13" s="159"/>
      <c r="N13" s="167" t="s">
        <v>100</v>
      </c>
      <c r="O13" s="162">
        <f>K13*M13</f>
        <v>0</v>
      </c>
      <c r="P13" s="171"/>
      <c r="Q13" s="443"/>
      <c r="R13" s="435"/>
      <c r="S13" s="421"/>
      <c r="T13" s="166" t="s">
        <v>129</v>
      </c>
      <c r="U13" s="159"/>
      <c r="V13" s="167" t="s">
        <v>128</v>
      </c>
      <c r="W13" s="162">
        <f>S12*12*U13</f>
        <v>0</v>
      </c>
    </row>
    <row r="14" spans="1:23" ht="18" customHeight="1" x14ac:dyDescent="0.2">
      <c r="A14" s="443"/>
      <c r="B14" s="435"/>
      <c r="C14" s="174">
        <v>300</v>
      </c>
      <c r="D14" s="166" t="s">
        <v>98</v>
      </c>
      <c r="E14" s="159"/>
      <c r="F14" s="167" t="s">
        <v>100</v>
      </c>
      <c r="G14" s="162">
        <f t="shared" si="0"/>
        <v>0</v>
      </c>
      <c r="H14" s="171"/>
      <c r="I14" s="443"/>
      <c r="J14" s="435"/>
      <c r="K14" s="440"/>
      <c r="L14" s="166" t="s">
        <v>129</v>
      </c>
      <c r="M14" s="159"/>
      <c r="N14" s="167" t="s">
        <v>128</v>
      </c>
      <c r="O14" s="162">
        <f>K13*12*M14</f>
        <v>0</v>
      </c>
      <c r="P14" s="171"/>
      <c r="Q14" s="443"/>
      <c r="R14" s="435"/>
      <c r="S14" s="421">
        <v>600</v>
      </c>
      <c r="T14" s="166" t="s">
        <v>98</v>
      </c>
      <c r="U14" s="159"/>
      <c r="V14" s="167" t="s">
        <v>100</v>
      </c>
      <c r="W14" s="162">
        <f>S14*U14</f>
        <v>0</v>
      </c>
    </row>
    <row r="15" spans="1:23" ht="18" customHeight="1" x14ac:dyDescent="0.2">
      <c r="A15" s="443"/>
      <c r="B15" s="435"/>
      <c r="C15" s="174">
        <v>200</v>
      </c>
      <c r="D15" s="166" t="s">
        <v>98</v>
      </c>
      <c r="E15" s="159"/>
      <c r="F15" s="167" t="s">
        <v>100</v>
      </c>
      <c r="G15" s="162">
        <f t="shared" si="0"/>
        <v>0</v>
      </c>
      <c r="H15" s="171"/>
      <c r="I15" s="443"/>
      <c r="J15" s="435"/>
      <c r="K15" s="420"/>
      <c r="L15" s="166" t="s">
        <v>127</v>
      </c>
      <c r="M15" s="159"/>
      <c r="N15" s="167" t="s">
        <v>128</v>
      </c>
      <c r="O15" s="162">
        <f>K13*6*M15</f>
        <v>0</v>
      </c>
      <c r="P15" s="171"/>
      <c r="Q15" s="443"/>
      <c r="R15" s="435"/>
      <c r="S15" s="421"/>
      <c r="T15" s="166" t="s">
        <v>129</v>
      </c>
      <c r="U15" s="159"/>
      <c r="V15" s="167" t="s">
        <v>128</v>
      </c>
      <c r="W15" s="162">
        <f>S14*12*U15</f>
        <v>0</v>
      </c>
    </row>
    <row r="16" spans="1:23" ht="18" customHeight="1" x14ac:dyDescent="0.2">
      <c r="A16" s="443"/>
      <c r="B16" s="435"/>
      <c r="C16" s="168">
        <v>180</v>
      </c>
      <c r="D16" s="166" t="s">
        <v>98</v>
      </c>
      <c r="E16" s="159"/>
      <c r="F16" s="167" t="s">
        <v>100</v>
      </c>
      <c r="G16" s="162">
        <f t="shared" si="0"/>
        <v>0</v>
      </c>
      <c r="H16" s="171"/>
      <c r="I16" s="443"/>
      <c r="J16" s="435"/>
      <c r="K16" s="174">
        <v>375</v>
      </c>
      <c r="L16" s="166" t="s">
        <v>98</v>
      </c>
      <c r="M16" s="159"/>
      <c r="N16" s="167" t="s">
        <v>100</v>
      </c>
      <c r="O16" s="162">
        <f t="shared" ref="O16:O31" si="1">K16*M16</f>
        <v>0</v>
      </c>
      <c r="P16" s="171"/>
      <c r="Q16" s="443"/>
      <c r="R16" s="435"/>
      <c r="S16" s="436">
        <v>500</v>
      </c>
      <c r="T16" s="166" t="s">
        <v>98</v>
      </c>
      <c r="U16" s="159"/>
      <c r="V16" s="167" t="s">
        <v>100</v>
      </c>
      <c r="W16" s="162">
        <f>S16*U16</f>
        <v>0</v>
      </c>
    </row>
    <row r="17" spans="1:23" ht="18" customHeight="1" x14ac:dyDescent="0.2">
      <c r="A17" s="443"/>
      <c r="B17" s="435"/>
      <c r="C17" s="156"/>
      <c r="D17" s="166" t="s">
        <v>98</v>
      </c>
      <c r="E17" s="159"/>
      <c r="F17" s="167" t="s">
        <v>100</v>
      </c>
      <c r="G17" s="162">
        <f t="shared" ref="G17:G21" si="2">C17*E17</f>
        <v>0</v>
      </c>
      <c r="H17" s="171"/>
      <c r="I17" s="443"/>
      <c r="J17" s="435"/>
      <c r="K17" s="174">
        <v>360</v>
      </c>
      <c r="L17" s="166" t="s">
        <v>98</v>
      </c>
      <c r="M17" s="159"/>
      <c r="N17" s="167" t="s">
        <v>100</v>
      </c>
      <c r="O17" s="162">
        <f t="shared" si="1"/>
        <v>0</v>
      </c>
      <c r="P17" s="171"/>
      <c r="Q17" s="443"/>
      <c r="R17" s="435"/>
      <c r="S17" s="420"/>
      <c r="T17" s="166" t="s">
        <v>129</v>
      </c>
      <c r="U17" s="159"/>
      <c r="V17" s="167" t="s">
        <v>128</v>
      </c>
      <c r="W17" s="162">
        <f>S16*12*U17</f>
        <v>0</v>
      </c>
    </row>
    <row r="18" spans="1:23" ht="18" customHeight="1" x14ac:dyDescent="0.2">
      <c r="A18" s="443"/>
      <c r="B18" s="435"/>
      <c r="C18" s="156"/>
      <c r="D18" s="166" t="s">
        <v>98</v>
      </c>
      <c r="E18" s="159"/>
      <c r="F18" s="167" t="s">
        <v>100</v>
      </c>
      <c r="G18" s="162">
        <f t="shared" si="2"/>
        <v>0</v>
      </c>
      <c r="H18" s="171"/>
      <c r="I18" s="443"/>
      <c r="J18" s="435"/>
      <c r="K18" s="174">
        <v>200</v>
      </c>
      <c r="L18" s="166" t="s">
        <v>98</v>
      </c>
      <c r="M18" s="159"/>
      <c r="N18" s="167" t="s">
        <v>100</v>
      </c>
      <c r="O18" s="162">
        <f t="shared" si="1"/>
        <v>0</v>
      </c>
      <c r="P18" s="171"/>
      <c r="Q18" s="443"/>
      <c r="R18" s="435"/>
      <c r="S18" s="168">
        <v>360</v>
      </c>
      <c r="T18" s="166" t="s">
        <v>98</v>
      </c>
      <c r="U18" s="159"/>
      <c r="V18" s="167" t="s">
        <v>100</v>
      </c>
      <c r="W18" s="162">
        <f>S18*U18</f>
        <v>0</v>
      </c>
    </row>
    <row r="19" spans="1:23" ht="18" customHeight="1" x14ac:dyDescent="0.2">
      <c r="A19" s="443"/>
      <c r="B19" s="418"/>
      <c r="C19" s="156"/>
      <c r="D19" s="166" t="s">
        <v>98</v>
      </c>
      <c r="E19" s="159"/>
      <c r="F19" s="167" t="s">
        <v>100</v>
      </c>
      <c r="G19" s="162">
        <f t="shared" si="2"/>
        <v>0</v>
      </c>
      <c r="H19" s="171"/>
      <c r="I19" s="443"/>
      <c r="J19" s="435"/>
      <c r="K19" s="156"/>
      <c r="L19" s="166" t="s">
        <v>98</v>
      </c>
      <c r="M19" s="159"/>
      <c r="N19" s="167" t="s">
        <v>100</v>
      </c>
      <c r="O19" s="162">
        <f t="shared" si="1"/>
        <v>0</v>
      </c>
      <c r="P19" s="171"/>
      <c r="Q19" s="443"/>
      <c r="R19" s="435"/>
      <c r="S19" s="436">
        <v>180</v>
      </c>
      <c r="T19" s="166" t="s">
        <v>98</v>
      </c>
      <c r="U19" s="159"/>
      <c r="V19" s="167" t="s">
        <v>100</v>
      </c>
      <c r="W19" s="162">
        <f>S19*U19</f>
        <v>0</v>
      </c>
    </row>
    <row r="20" spans="1:23" ht="18" customHeight="1" x14ac:dyDescent="0.2">
      <c r="A20" s="443"/>
      <c r="B20" s="434" t="s">
        <v>122</v>
      </c>
      <c r="C20" s="175">
        <v>4000</v>
      </c>
      <c r="D20" s="166" t="s">
        <v>103</v>
      </c>
      <c r="E20" s="159"/>
      <c r="F20" s="167" t="s">
        <v>100</v>
      </c>
      <c r="G20" s="162">
        <f t="shared" si="2"/>
        <v>0</v>
      </c>
      <c r="H20" s="171"/>
      <c r="I20" s="443"/>
      <c r="J20" s="435"/>
      <c r="K20" s="156"/>
      <c r="L20" s="166" t="s">
        <v>103</v>
      </c>
      <c r="M20" s="159"/>
      <c r="N20" s="167" t="s">
        <v>100</v>
      </c>
      <c r="O20" s="162">
        <f t="shared" si="1"/>
        <v>0</v>
      </c>
      <c r="P20" s="171"/>
      <c r="Q20" s="443"/>
      <c r="R20" s="435"/>
      <c r="S20" s="420"/>
      <c r="T20" s="166" t="s">
        <v>105</v>
      </c>
      <c r="U20" s="159"/>
      <c r="V20" s="167" t="s">
        <v>128</v>
      </c>
      <c r="W20" s="162">
        <f>S19*20*U20</f>
        <v>0</v>
      </c>
    </row>
    <row r="21" spans="1:23" ht="18" customHeight="1" x14ac:dyDescent="0.2">
      <c r="A21" s="443"/>
      <c r="B21" s="435"/>
      <c r="C21" s="175">
        <v>3600</v>
      </c>
      <c r="D21" s="166" t="s">
        <v>103</v>
      </c>
      <c r="E21" s="159"/>
      <c r="F21" s="167" t="s">
        <v>100</v>
      </c>
      <c r="G21" s="162">
        <f t="shared" si="2"/>
        <v>0</v>
      </c>
      <c r="H21" s="171"/>
      <c r="I21" s="443"/>
      <c r="J21" s="435"/>
      <c r="K21" s="156"/>
      <c r="L21" s="166" t="s">
        <v>103</v>
      </c>
      <c r="M21" s="159"/>
      <c r="N21" s="167" t="s">
        <v>100</v>
      </c>
      <c r="O21" s="162">
        <f t="shared" si="1"/>
        <v>0</v>
      </c>
      <c r="P21" s="171"/>
      <c r="Q21" s="443"/>
      <c r="R21" s="435"/>
      <c r="S21" s="156"/>
      <c r="T21" s="166" t="s">
        <v>103</v>
      </c>
      <c r="U21" s="159"/>
      <c r="V21" s="167" t="s">
        <v>100</v>
      </c>
      <c r="W21" s="162">
        <f t="shared" ref="W21:W40" si="3">S21*U21</f>
        <v>0</v>
      </c>
    </row>
    <row r="22" spans="1:23" ht="18" customHeight="1" x14ac:dyDescent="0.2">
      <c r="A22" s="443"/>
      <c r="B22" s="435"/>
      <c r="C22" s="436">
        <v>3000</v>
      </c>
      <c r="D22" s="166" t="s">
        <v>103</v>
      </c>
      <c r="E22" s="159"/>
      <c r="F22" s="167" t="s">
        <v>100</v>
      </c>
      <c r="G22" s="162">
        <f>C22*E22</f>
        <v>0</v>
      </c>
      <c r="H22" s="171"/>
      <c r="I22" s="443"/>
      <c r="J22" s="434" t="s">
        <v>122</v>
      </c>
      <c r="K22" s="174">
        <v>3000</v>
      </c>
      <c r="L22" s="166" t="s">
        <v>103</v>
      </c>
      <c r="M22" s="159"/>
      <c r="N22" s="167" t="s">
        <v>100</v>
      </c>
      <c r="O22" s="162">
        <f t="shared" si="1"/>
        <v>0</v>
      </c>
      <c r="P22" s="171"/>
      <c r="Q22" s="443"/>
      <c r="R22" s="435"/>
      <c r="S22" s="159"/>
      <c r="T22" s="166" t="s">
        <v>103</v>
      </c>
      <c r="U22" s="159"/>
      <c r="V22" s="167" t="s">
        <v>100</v>
      </c>
      <c r="W22" s="162">
        <f t="shared" si="3"/>
        <v>0</v>
      </c>
    </row>
    <row r="23" spans="1:23" ht="18" customHeight="1" x14ac:dyDescent="0.2">
      <c r="A23" s="443"/>
      <c r="B23" s="435"/>
      <c r="C23" s="420"/>
      <c r="D23" s="166" t="s">
        <v>130</v>
      </c>
      <c r="E23" s="159"/>
      <c r="F23" s="167" t="s">
        <v>102</v>
      </c>
      <c r="G23" s="162">
        <f>C22*4*E23</f>
        <v>0</v>
      </c>
      <c r="H23" s="171"/>
      <c r="I23" s="443"/>
      <c r="J23" s="435"/>
      <c r="K23" s="174">
        <v>2000</v>
      </c>
      <c r="L23" s="166" t="s">
        <v>103</v>
      </c>
      <c r="M23" s="159"/>
      <c r="N23" s="167" t="s">
        <v>100</v>
      </c>
      <c r="O23" s="162">
        <f t="shared" si="1"/>
        <v>0</v>
      </c>
      <c r="P23" s="171"/>
      <c r="Q23" s="443"/>
      <c r="R23" s="435"/>
      <c r="S23" s="159"/>
      <c r="T23" s="166" t="s">
        <v>103</v>
      </c>
      <c r="U23" s="159"/>
      <c r="V23" s="167" t="s">
        <v>100</v>
      </c>
      <c r="W23" s="162">
        <f t="shared" si="3"/>
        <v>0</v>
      </c>
    </row>
    <row r="24" spans="1:23" ht="18" customHeight="1" x14ac:dyDescent="0.2">
      <c r="A24" s="443"/>
      <c r="B24" s="435"/>
      <c r="C24" s="436">
        <v>2000</v>
      </c>
      <c r="D24" s="166" t="s">
        <v>103</v>
      </c>
      <c r="E24" s="159"/>
      <c r="F24" s="167" t="s">
        <v>100</v>
      </c>
      <c r="G24" s="162">
        <f>C24*E24</f>
        <v>0</v>
      </c>
      <c r="H24" s="171"/>
      <c r="I24" s="443"/>
      <c r="J24" s="435"/>
      <c r="K24" s="168">
        <v>1800</v>
      </c>
      <c r="L24" s="166" t="s">
        <v>103</v>
      </c>
      <c r="M24" s="159"/>
      <c r="N24" s="167" t="s">
        <v>100</v>
      </c>
      <c r="O24" s="162">
        <f t="shared" si="1"/>
        <v>0</v>
      </c>
      <c r="P24" s="171"/>
      <c r="Q24" s="443"/>
      <c r="R24" s="435"/>
      <c r="S24" s="156"/>
      <c r="T24" s="166" t="s">
        <v>103</v>
      </c>
      <c r="U24" s="159"/>
      <c r="V24" s="167" t="s">
        <v>100</v>
      </c>
      <c r="W24" s="162">
        <f t="shared" si="3"/>
        <v>0</v>
      </c>
    </row>
    <row r="25" spans="1:23" ht="18" customHeight="1" x14ac:dyDescent="0.2">
      <c r="A25" s="443"/>
      <c r="B25" s="435"/>
      <c r="C25" s="420"/>
      <c r="D25" s="166" t="s">
        <v>127</v>
      </c>
      <c r="E25" s="159"/>
      <c r="F25" s="167" t="s">
        <v>102</v>
      </c>
      <c r="G25" s="162">
        <f>C24*6*E25</f>
        <v>0</v>
      </c>
      <c r="H25" s="171"/>
      <c r="I25" s="443"/>
      <c r="J25" s="435"/>
      <c r="K25" s="168">
        <v>500</v>
      </c>
      <c r="L25" s="166" t="s">
        <v>103</v>
      </c>
      <c r="M25" s="159"/>
      <c r="N25" s="167" t="s">
        <v>100</v>
      </c>
      <c r="O25" s="162">
        <f t="shared" si="1"/>
        <v>0</v>
      </c>
      <c r="P25" s="171"/>
      <c r="Q25" s="443"/>
      <c r="R25" s="435"/>
      <c r="S25" s="156"/>
      <c r="T25" s="166" t="s">
        <v>103</v>
      </c>
      <c r="U25" s="159"/>
      <c r="V25" s="167" t="s">
        <v>100</v>
      </c>
      <c r="W25" s="162">
        <f t="shared" si="3"/>
        <v>0</v>
      </c>
    </row>
    <row r="26" spans="1:23" ht="18" customHeight="1" x14ac:dyDescent="0.2">
      <c r="A26" s="443"/>
      <c r="B26" s="435"/>
      <c r="C26" s="436">
        <v>1800</v>
      </c>
      <c r="D26" s="166" t="s">
        <v>103</v>
      </c>
      <c r="E26" s="159"/>
      <c r="F26" s="167" t="s">
        <v>100</v>
      </c>
      <c r="G26" s="162">
        <f>C26*E26</f>
        <v>0</v>
      </c>
      <c r="H26" s="171"/>
      <c r="I26" s="443"/>
      <c r="J26" s="435"/>
      <c r="K26" s="159"/>
      <c r="L26" s="166" t="s">
        <v>103</v>
      </c>
      <c r="M26" s="159"/>
      <c r="N26" s="167" t="s">
        <v>100</v>
      </c>
      <c r="O26" s="162">
        <f t="shared" si="1"/>
        <v>0</v>
      </c>
      <c r="P26" s="171"/>
      <c r="Q26" s="443"/>
      <c r="R26" s="435"/>
      <c r="S26" s="159"/>
      <c r="T26" s="166" t="s">
        <v>103</v>
      </c>
      <c r="U26" s="159"/>
      <c r="V26" s="167" t="s">
        <v>100</v>
      </c>
      <c r="W26" s="162">
        <f t="shared" si="3"/>
        <v>0</v>
      </c>
    </row>
    <row r="27" spans="1:23" ht="18" customHeight="1" x14ac:dyDescent="0.2">
      <c r="A27" s="443"/>
      <c r="B27" s="435"/>
      <c r="C27" s="420"/>
      <c r="D27" s="166" t="s">
        <v>127</v>
      </c>
      <c r="E27" s="159"/>
      <c r="F27" s="167" t="s">
        <v>102</v>
      </c>
      <c r="G27" s="162">
        <f>C26*6*E27</f>
        <v>0</v>
      </c>
      <c r="H27" s="171"/>
      <c r="I27" s="443"/>
      <c r="J27" s="435"/>
      <c r="K27" s="159"/>
      <c r="L27" s="166" t="s">
        <v>103</v>
      </c>
      <c r="M27" s="159"/>
      <c r="N27" s="167" t="s">
        <v>100</v>
      </c>
      <c r="O27" s="162">
        <f t="shared" si="1"/>
        <v>0</v>
      </c>
      <c r="P27" s="171"/>
      <c r="Q27" s="443"/>
      <c r="R27" s="435"/>
      <c r="S27" s="159"/>
      <c r="T27" s="166" t="s">
        <v>103</v>
      </c>
      <c r="U27" s="159"/>
      <c r="V27" s="167" t="s">
        <v>100</v>
      </c>
      <c r="W27" s="162">
        <f t="shared" si="3"/>
        <v>0</v>
      </c>
    </row>
    <row r="28" spans="1:23" ht="18" customHeight="1" x14ac:dyDescent="0.2">
      <c r="A28" s="443"/>
      <c r="B28" s="435"/>
      <c r="C28" s="168">
        <v>900</v>
      </c>
      <c r="D28" s="166" t="s">
        <v>103</v>
      </c>
      <c r="E28" s="159"/>
      <c r="F28" s="167" t="s">
        <v>100</v>
      </c>
      <c r="G28" s="162">
        <f t="shared" ref="G28:G34" si="4">C28*E28</f>
        <v>0</v>
      </c>
      <c r="H28" s="171"/>
      <c r="I28" s="443"/>
      <c r="J28" s="435"/>
      <c r="K28" s="156"/>
      <c r="L28" s="166" t="s">
        <v>103</v>
      </c>
      <c r="M28" s="159"/>
      <c r="N28" s="167" t="s">
        <v>100</v>
      </c>
      <c r="O28" s="162">
        <f t="shared" si="1"/>
        <v>0</v>
      </c>
      <c r="P28" s="171"/>
      <c r="Q28" s="443"/>
      <c r="R28" s="435"/>
      <c r="S28" s="156"/>
      <c r="T28" s="166" t="s">
        <v>103</v>
      </c>
      <c r="U28" s="159"/>
      <c r="V28" s="167" t="s">
        <v>100</v>
      </c>
      <c r="W28" s="162">
        <f t="shared" si="3"/>
        <v>0</v>
      </c>
    </row>
    <row r="29" spans="1:23" ht="18" customHeight="1" x14ac:dyDescent="0.2">
      <c r="A29" s="443"/>
      <c r="B29" s="435"/>
      <c r="C29" s="156"/>
      <c r="D29" s="166" t="s">
        <v>103</v>
      </c>
      <c r="E29" s="159"/>
      <c r="F29" s="167" t="s">
        <v>100</v>
      </c>
      <c r="G29" s="162">
        <f t="shared" si="4"/>
        <v>0</v>
      </c>
      <c r="H29" s="171"/>
      <c r="I29" s="443"/>
      <c r="J29" s="418"/>
      <c r="K29" s="156"/>
      <c r="L29" s="166" t="s">
        <v>103</v>
      </c>
      <c r="M29" s="159"/>
      <c r="N29" s="167" t="s">
        <v>100</v>
      </c>
      <c r="O29" s="162">
        <f t="shared" si="1"/>
        <v>0</v>
      </c>
      <c r="P29" s="171"/>
      <c r="Q29" s="443"/>
      <c r="R29" s="418"/>
      <c r="S29" s="156"/>
      <c r="T29" s="166" t="s">
        <v>103</v>
      </c>
      <c r="U29" s="159"/>
      <c r="V29" s="167" t="s">
        <v>100</v>
      </c>
      <c r="W29" s="162">
        <f t="shared" si="3"/>
        <v>0</v>
      </c>
    </row>
    <row r="30" spans="1:23" ht="18" customHeight="1" x14ac:dyDescent="0.2">
      <c r="A30" s="443"/>
      <c r="B30" s="435"/>
      <c r="C30" s="156"/>
      <c r="D30" s="166" t="s">
        <v>103</v>
      </c>
      <c r="E30" s="159"/>
      <c r="F30" s="167" t="s">
        <v>100</v>
      </c>
      <c r="G30" s="162">
        <f t="shared" si="4"/>
        <v>0</v>
      </c>
      <c r="H30" s="171"/>
      <c r="I30" s="443"/>
      <c r="J30" s="434" t="s">
        <v>191</v>
      </c>
      <c r="K30" s="168">
        <v>1800</v>
      </c>
      <c r="L30" s="166" t="s">
        <v>103</v>
      </c>
      <c r="M30" s="159"/>
      <c r="N30" s="167" t="s">
        <v>100</v>
      </c>
      <c r="O30" s="162">
        <f t="shared" si="1"/>
        <v>0</v>
      </c>
      <c r="P30" s="171"/>
      <c r="Q30" s="443"/>
      <c r="R30" s="434" t="s">
        <v>15</v>
      </c>
      <c r="S30" s="156"/>
      <c r="T30" s="166" t="s">
        <v>103</v>
      </c>
      <c r="U30" s="159"/>
      <c r="V30" s="167" t="s">
        <v>100</v>
      </c>
      <c r="W30" s="162">
        <f t="shared" si="3"/>
        <v>0</v>
      </c>
    </row>
    <row r="31" spans="1:23" ht="18" customHeight="1" x14ac:dyDescent="0.2">
      <c r="A31" s="443"/>
      <c r="B31" s="435"/>
      <c r="C31" s="156"/>
      <c r="D31" s="166" t="s">
        <v>103</v>
      </c>
      <c r="E31" s="159"/>
      <c r="F31" s="167" t="s">
        <v>100</v>
      </c>
      <c r="G31" s="162">
        <f t="shared" si="4"/>
        <v>0</v>
      </c>
      <c r="H31" s="171"/>
      <c r="I31" s="443"/>
      <c r="J31" s="435"/>
      <c r="K31" s="436">
        <v>1500</v>
      </c>
      <c r="L31" s="166" t="s">
        <v>103</v>
      </c>
      <c r="M31" s="159"/>
      <c r="N31" s="167" t="s">
        <v>100</v>
      </c>
      <c r="O31" s="162">
        <f t="shared" si="1"/>
        <v>0</v>
      </c>
      <c r="P31" s="171"/>
      <c r="Q31" s="443"/>
      <c r="R31" s="435"/>
      <c r="S31" s="159"/>
      <c r="T31" s="166" t="s">
        <v>103</v>
      </c>
      <c r="U31" s="159"/>
      <c r="V31" s="167" t="s">
        <v>100</v>
      </c>
      <c r="W31" s="162">
        <f t="shared" si="3"/>
        <v>0</v>
      </c>
    </row>
    <row r="32" spans="1:23" ht="18" customHeight="1" x14ac:dyDescent="0.2">
      <c r="A32" s="443"/>
      <c r="B32" s="418"/>
      <c r="C32" s="156"/>
      <c r="D32" s="166" t="s">
        <v>103</v>
      </c>
      <c r="E32" s="159"/>
      <c r="F32" s="167" t="s">
        <v>100</v>
      </c>
      <c r="G32" s="162">
        <f t="shared" si="4"/>
        <v>0</v>
      </c>
      <c r="H32" s="171"/>
      <c r="I32" s="443"/>
      <c r="J32" s="435"/>
      <c r="K32" s="420"/>
      <c r="L32" s="166" t="s">
        <v>127</v>
      </c>
      <c r="M32" s="159"/>
      <c r="N32" s="167" t="s">
        <v>128</v>
      </c>
      <c r="O32" s="162">
        <f>K31*6*M32</f>
        <v>0</v>
      </c>
      <c r="P32" s="171"/>
      <c r="Q32" s="443"/>
      <c r="R32" s="435"/>
      <c r="S32" s="159"/>
      <c r="T32" s="166" t="s">
        <v>103</v>
      </c>
      <c r="U32" s="159"/>
      <c r="V32" s="167" t="s">
        <v>100</v>
      </c>
      <c r="W32" s="162">
        <f t="shared" si="3"/>
        <v>0</v>
      </c>
    </row>
    <row r="33" spans="1:23" ht="18" customHeight="1" x14ac:dyDescent="0.2">
      <c r="A33" s="443"/>
      <c r="B33" s="419" t="s">
        <v>15</v>
      </c>
      <c r="C33" s="168">
        <v>18000</v>
      </c>
      <c r="D33" s="166" t="s">
        <v>131</v>
      </c>
      <c r="E33" s="159"/>
      <c r="F33" s="167" t="s">
        <v>132</v>
      </c>
      <c r="G33" s="162">
        <f t="shared" si="4"/>
        <v>0</v>
      </c>
      <c r="H33" s="171"/>
      <c r="I33" s="443"/>
      <c r="J33" s="435"/>
      <c r="K33" s="436">
        <v>720</v>
      </c>
      <c r="L33" s="166" t="s">
        <v>103</v>
      </c>
      <c r="M33" s="159"/>
      <c r="N33" s="167" t="s">
        <v>100</v>
      </c>
      <c r="O33" s="162">
        <f>K33*M33</f>
        <v>0</v>
      </c>
      <c r="P33" s="171"/>
      <c r="Q33" s="443"/>
      <c r="R33" s="435"/>
      <c r="S33" s="159"/>
      <c r="T33" s="166" t="s">
        <v>103</v>
      </c>
      <c r="U33" s="159"/>
      <c r="V33" s="167" t="s">
        <v>100</v>
      </c>
      <c r="W33" s="162">
        <f t="shared" si="3"/>
        <v>0</v>
      </c>
    </row>
    <row r="34" spans="1:23" ht="18" customHeight="1" x14ac:dyDescent="0.2">
      <c r="A34" s="443"/>
      <c r="B34" s="419"/>
      <c r="C34" s="168">
        <v>72000</v>
      </c>
      <c r="D34" s="166" t="s">
        <v>110</v>
      </c>
      <c r="E34" s="159"/>
      <c r="F34" s="167" t="s">
        <v>100</v>
      </c>
      <c r="G34" s="162">
        <f t="shared" si="4"/>
        <v>0</v>
      </c>
      <c r="H34" s="171"/>
      <c r="I34" s="443"/>
      <c r="J34" s="435"/>
      <c r="K34" s="420"/>
      <c r="L34" s="166" t="s">
        <v>129</v>
      </c>
      <c r="M34" s="159"/>
      <c r="N34" s="167" t="s">
        <v>128</v>
      </c>
      <c r="O34" s="162">
        <f>K33*12*M34</f>
        <v>0</v>
      </c>
      <c r="P34" s="171"/>
      <c r="Q34" s="443"/>
      <c r="R34" s="435"/>
      <c r="S34" s="159"/>
      <c r="T34" s="166" t="s">
        <v>103</v>
      </c>
      <c r="U34" s="159"/>
      <c r="V34" s="167" t="s">
        <v>100</v>
      </c>
      <c r="W34" s="162">
        <f t="shared" si="3"/>
        <v>0</v>
      </c>
    </row>
    <row r="35" spans="1:23" ht="18" customHeight="1" x14ac:dyDescent="0.2">
      <c r="A35" s="443"/>
      <c r="B35" s="419"/>
      <c r="C35" s="168">
        <v>36000</v>
      </c>
      <c r="D35" s="166" t="s">
        <v>110</v>
      </c>
      <c r="E35" s="159"/>
      <c r="F35" s="167" t="s">
        <v>100</v>
      </c>
      <c r="G35" s="162">
        <f t="shared" ref="G35:G40" si="5">C35*E35</f>
        <v>0</v>
      </c>
      <c r="H35" s="171"/>
      <c r="I35" s="443"/>
      <c r="J35" s="435"/>
      <c r="K35" s="156"/>
      <c r="L35" s="166" t="s">
        <v>103</v>
      </c>
      <c r="M35" s="159"/>
      <c r="N35" s="167" t="s">
        <v>100</v>
      </c>
      <c r="O35" s="162">
        <f t="shared" ref="O35:O40" si="6">K35*M35</f>
        <v>0</v>
      </c>
      <c r="P35" s="171"/>
      <c r="Q35" s="443"/>
      <c r="R35" s="435"/>
      <c r="S35" s="156"/>
      <c r="T35" s="166" t="s">
        <v>103</v>
      </c>
      <c r="U35" s="159"/>
      <c r="V35" s="167" t="s">
        <v>100</v>
      </c>
      <c r="W35" s="162">
        <f t="shared" si="3"/>
        <v>0</v>
      </c>
    </row>
    <row r="36" spans="1:23" ht="18" customHeight="1" x14ac:dyDescent="0.2">
      <c r="A36" s="443"/>
      <c r="B36" s="419"/>
      <c r="C36" s="156"/>
      <c r="D36" s="166" t="s">
        <v>103</v>
      </c>
      <c r="E36" s="159"/>
      <c r="F36" s="167" t="s">
        <v>100</v>
      </c>
      <c r="G36" s="162">
        <f t="shared" si="5"/>
        <v>0</v>
      </c>
      <c r="H36" s="171"/>
      <c r="I36" s="443"/>
      <c r="J36" s="435"/>
      <c r="K36" s="156"/>
      <c r="L36" s="166" t="s">
        <v>103</v>
      </c>
      <c r="M36" s="159"/>
      <c r="N36" s="167" t="s">
        <v>100</v>
      </c>
      <c r="O36" s="162">
        <f t="shared" si="6"/>
        <v>0</v>
      </c>
      <c r="P36" s="171"/>
      <c r="Q36" s="443"/>
      <c r="R36" s="435"/>
      <c r="S36" s="156"/>
      <c r="T36" s="166" t="s">
        <v>103</v>
      </c>
      <c r="U36" s="159"/>
      <c r="V36" s="167" t="s">
        <v>100</v>
      </c>
      <c r="W36" s="162">
        <f t="shared" si="3"/>
        <v>0</v>
      </c>
    </row>
    <row r="37" spans="1:23" ht="18" customHeight="1" x14ac:dyDescent="0.2">
      <c r="A37" s="443"/>
      <c r="B37" s="419"/>
      <c r="C37" s="156"/>
      <c r="D37" s="166" t="s">
        <v>103</v>
      </c>
      <c r="E37" s="159"/>
      <c r="F37" s="167" t="s">
        <v>100</v>
      </c>
      <c r="G37" s="162">
        <f t="shared" si="5"/>
        <v>0</v>
      </c>
      <c r="H37" s="171"/>
      <c r="I37" s="443"/>
      <c r="J37" s="435"/>
      <c r="K37" s="156"/>
      <c r="L37" s="166" t="s">
        <v>103</v>
      </c>
      <c r="M37" s="159"/>
      <c r="N37" s="167" t="s">
        <v>100</v>
      </c>
      <c r="O37" s="162">
        <f t="shared" si="6"/>
        <v>0</v>
      </c>
      <c r="P37" s="171"/>
      <c r="Q37" s="443"/>
      <c r="R37" s="435"/>
      <c r="S37" s="156"/>
      <c r="T37" s="166" t="s">
        <v>103</v>
      </c>
      <c r="U37" s="159"/>
      <c r="V37" s="167" t="s">
        <v>100</v>
      </c>
      <c r="W37" s="162">
        <f t="shared" si="3"/>
        <v>0</v>
      </c>
    </row>
    <row r="38" spans="1:23" ht="18" customHeight="1" x14ac:dyDescent="0.2">
      <c r="A38" s="443"/>
      <c r="B38" s="419"/>
      <c r="C38" s="156"/>
      <c r="D38" s="166" t="s">
        <v>103</v>
      </c>
      <c r="E38" s="159"/>
      <c r="F38" s="167" t="s">
        <v>100</v>
      </c>
      <c r="G38" s="162">
        <f t="shared" si="5"/>
        <v>0</v>
      </c>
      <c r="H38" s="171"/>
      <c r="I38" s="443"/>
      <c r="J38" s="435"/>
      <c r="K38" s="156"/>
      <c r="L38" s="166" t="s">
        <v>103</v>
      </c>
      <c r="M38" s="159"/>
      <c r="N38" s="167" t="s">
        <v>100</v>
      </c>
      <c r="O38" s="162">
        <f t="shared" si="6"/>
        <v>0</v>
      </c>
      <c r="P38" s="171"/>
      <c r="Q38" s="443"/>
      <c r="R38" s="435"/>
      <c r="S38" s="156"/>
      <c r="T38" s="166" t="s">
        <v>103</v>
      </c>
      <c r="U38" s="159"/>
      <c r="V38" s="167" t="s">
        <v>100</v>
      </c>
      <c r="W38" s="162">
        <f t="shared" si="3"/>
        <v>0</v>
      </c>
    </row>
    <row r="39" spans="1:23" ht="18" customHeight="1" x14ac:dyDescent="0.2">
      <c r="A39" s="443"/>
      <c r="B39" s="419"/>
      <c r="C39" s="156"/>
      <c r="D39" s="166" t="s">
        <v>103</v>
      </c>
      <c r="E39" s="159"/>
      <c r="F39" s="167" t="s">
        <v>100</v>
      </c>
      <c r="G39" s="162">
        <f t="shared" si="5"/>
        <v>0</v>
      </c>
      <c r="H39" s="171"/>
      <c r="I39" s="443"/>
      <c r="J39" s="435"/>
      <c r="K39" s="156"/>
      <c r="L39" s="166" t="s">
        <v>103</v>
      </c>
      <c r="M39" s="159"/>
      <c r="N39" s="167" t="s">
        <v>100</v>
      </c>
      <c r="O39" s="162">
        <f t="shared" si="6"/>
        <v>0</v>
      </c>
      <c r="P39" s="171"/>
      <c r="Q39" s="443"/>
      <c r="R39" s="435"/>
      <c r="S39" s="156"/>
      <c r="T39" s="166" t="s">
        <v>103</v>
      </c>
      <c r="U39" s="159"/>
      <c r="V39" s="167" t="s">
        <v>100</v>
      </c>
      <c r="W39" s="162">
        <f t="shared" si="3"/>
        <v>0</v>
      </c>
    </row>
    <row r="40" spans="1:23" ht="18" customHeight="1" x14ac:dyDescent="0.2">
      <c r="A40" s="444"/>
      <c r="B40" s="422"/>
      <c r="C40" s="157"/>
      <c r="D40" s="169" t="s">
        <v>103</v>
      </c>
      <c r="E40" s="160"/>
      <c r="F40" s="170" t="s">
        <v>100</v>
      </c>
      <c r="G40" s="163">
        <f t="shared" si="5"/>
        <v>0</v>
      </c>
      <c r="H40" s="171"/>
      <c r="I40" s="444"/>
      <c r="J40" s="439"/>
      <c r="K40" s="157"/>
      <c r="L40" s="169" t="s">
        <v>103</v>
      </c>
      <c r="M40" s="160"/>
      <c r="N40" s="170" t="s">
        <v>100</v>
      </c>
      <c r="O40" s="163">
        <f t="shared" si="6"/>
        <v>0</v>
      </c>
      <c r="P40" s="171"/>
      <c r="Q40" s="444"/>
      <c r="R40" s="439"/>
      <c r="S40" s="157"/>
      <c r="T40" s="169" t="s">
        <v>103</v>
      </c>
      <c r="U40" s="160"/>
      <c r="V40" s="170" t="s">
        <v>100</v>
      </c>
      <c r="W40" s="163">
        <f t="shared" si="3"/>
        <v>0</v>
      </c>
    </row>
    <row r="41" spans="1:23" x14ac:dyDescent="0.2">
      <c r="G41" s="19" t="str">
        <f>簡易判定表!E23</f>
        <v>（国税庁ver3.01）</v>
      </c>
      <c r="O41" s="19" t="str">
        <f>簡易判定表!E23</f>
        <v>（国税庁ver3.01）</v>
      </c>
      <c r="W41" s="19" t="str">
        <f>簡易判定表!E23</f>
        <v>（国税庁ver3.01）</v>
      </c>
    </row>
  </sheetData>
  <sheetProtection algorithmName="SHA-512" hashValue="kbj0/1QvlF5I9rAap4C+aQ9pWgHYTMGhRyiqHRlXljS3NBaetORfSENa3HHDP1hU+kL67r6CUy2UdAxADAYUyQ==" saltValue="g+3Ud2nye2nfG7yiW37edQ==" spinCount="100000" sheet="1" objects="1" scenarios="1" formatCells="0"/>
  <mergeCells count="50">
    <mergeCell ref="Q1:W1"/>
    <mergeCell ref="Q2:S2"/>
    <mergeCell ref="T2:W2"/>
    <mergeCell ref="Q3:S3"/>
    <mergeCell ref="T3:W3"/>
    <mergeCell ref="V5:W5"/>
    <mergeCell ref="K10:K12"/>
    <mergeCell ref="J8:J21"/>
    <mergeCell ref="S14:S15"/>
    <mergeCell ref="S12:S13"/>
    <mergeCell ref="S10:S11"/>
    <mergeCell ref="S8:S9"/>
    <mergeCell ref="R8:R29"/>
    <mergeCell ref="U7:V7"/>
    <mergeCell ref="L5:M5"/>
    <mergeCell ref="N5:O5"/>
    <mergeCell ref="S19:S20"/>
    <mergeCell ref="S16:S17"/>
    <mergeCell ref="I8:I40"/>
    <mergeCell ref="M7:N7"/>
    <mergeCell ref="T5:U5"/>
    <mergeCell ref="R30:R40"/>
    <mergeCell ref="Q8:Q40"/>
    <mergeCell ref="A1:G1"/>
    <mergeCell ref="K31:K32"/>
    <mergeCell ref="K33:K34"/>
    <mergeCell ref="J30:J40"/>
    <mergeCell ref="K13:K15"/>
    <mergeCell ref="J22:J29"/>
    <mergeCell ref="A3:C3"/>
    <mergeCell ref="D3:G3"/>
    <mergeCell ref="A2:C2"/>
    <mergeCell ref="D2:G2"/>
    <mergeCell ref="I1:O1"/>
    <mergeCell ref="I2:K2"/>
    <mergeCell ref="L2:O2"/>
    <mergeCell ref="A8:A40"/>
    <mergeCell ref="I3:K3"/>
    <mergeCell ref="L3:O3"/>
    <mergeCell ref="E7:F7"/>
    <mergeCell ref="D5:E5"/>
    <mergeCell ref="F5:G5"/>
    <mergeCell ref="C8:C9"/>
    <mergeCell ref="C11:C12"/>
    <mergeCell ref="B33:B40"/>
    <mergeCell ref="B20:B32"/>
    <mergeCell ref="C24:C25"/>
    <mergeCell ref="C26:C27"/>
    <mergeCell ref="B8:B19"/>
    <mergeCell ref="C22:C23"/>
  </mergeCells>
  <phoneticPr fontId="2"/>
  <dataValidations count="1">
    <dataValidation type="whole" imeMode="off" operator="greaterThan" allowBlank="1" showInputMessage="1" showErrorMessage="1" sqref="U8:U40 S21:S40 M8:M40 K35:K40 K26:K29 K19:K21 E8:E40 C36:C40 C29:C32 C17:C19" xr:uid="{00000000-0002-0000-0400-000000000000}">
      <formula1>0</formula1>
    </dataValidation>
  </dataValidations>
  <printOptions horizontalCentered="1" verticalCentered="1"/>
  <pageMargins left="0.70866141732283472" right="0.70866141732283472" top="0.55118110236220474" bottom="0.55118110236220474" header="0.31496062992125984" footer="0.31496062992125984"/>
  <pageSetup paperSize="9" fitToHeight="0" orientation="portrait" blackAndWhite="1"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24"/>
  <sheetViews>
    <sheetView zoomScaleNormal="100" zoomScaleSheetLayoutView="100" workbookViewId="0">
      <selection activeCell="J4" sqref="J4:O5"/>
    </sheetView>
  </sheetViews>
  <sheetFormatPr defaultColWidth="9" defaultRowHeight="12" x14ac:dyDescent="0.2"/>
  <cols>
    <col min="1" max="2" width="4" style="1" customWidth="1"/>
    <col min="3" max="3" width="10" style="1" customWidth="1"/>
    <col min="4" max="4" width="4.453125" style="1" customWidth="1"/>
    <col min="5" max="5" width="6.26953125" style="1" customWidth="1"/>
    <col min="6" max="6" width="8.7265625" style="1" customWidth="1"/>
    <col min="7" max="7" width="4.453125" style="1" customWidth="1"/>
    <col min="8" max="8" width="3.26953125" style="1" bestFit="1" customWidth="1"/>
    <col min="9" max="9" width="18.7265625" style="1" customWidth="1"/>
    <col min="10" max="10" width="12.453125" style="1" customWidth="1"/>
    <col min="11" max="11" width="18.7265625" style="1" customWidth="1"/>
    <col min="12" max="12" width="12.453125" style="1" customWidth="1"/>
    <col min="13" max="13" width="18.7265625" style="1" customWidth="1"/>
    <col min="14" max="14" width="3.36328125" style="1" customWidth="1"/>
    <col min="15" max="15" width="18.7265625" style="1" customWidth="1"/>
    <col min="16" max="16384" width="9" style="1"/>
  </cols>
  <sheetData>
    <row r="1" spans="1:15" ht="40.5" customHeight="1" x14ac:dyDescent="0.2">
      <c r="B1" s="454" t="s">
        <v>375</v>
      </c>
      <c r="C1" s="455"/>
      <c r="D1" s="455"/>
      <c r="E1" s="455"/>
      <c r="F1" s="455"/>
      <c r="G1" s="455"/>
      <c r="H1" s="455"/>
      <c r="I1" s="455"/>
      <c r="J1" s="455"/>
      <c r="K1" s="455"/>
      <c r="L1" s="455"/>
      <c r="M1" s="455"/>
      <c r="N1" s="455"/>
      <c r="O1" s="455"/>
    </row>
    <row r="2" spans="1:15" ht="45" customHeight="1" thickBot="1" x14ac:dyDescent="0.25">
      <c r="B2" s="474" t="s">
        <v>123</v>
      </c>
      <c r="C2" s="474"/>
      <c r="D2" s="474"/>
      <c r="E2" s="474"/>
      <c r="F2" s="474"/>
      <c r="G2" s="474"/>
      <c r="H2" s="474"/>
      <c r="I2" s="474"/>
      <c r="J2" s="474"/>
      <c r="K2" s="474"/>
      <c r="L2" s="474"/>
      <c r="M2" s="474"/>
      <c r="N2" s="474"/>
      <c r="O2" s="474"/>
    </row>
    <row r="3" spans="1:15" ht="27" customHeight="1" x14ac:dyDescent="0.2">
      <c r="A3" s="475" t="s">
        <v>180</v>
      </c>
      <c r="B3" s="476"/>
      <c r="C3" s="476"/>
      <c r="D3" s="476"/>
      <c r="E3" s="476"/>
      <c r="F3" s="476"/>
      <c r="G3" s="476"/>
      <c r="H3" s="477"/>
      <c r="I3" s="69" t="s">
        <v>49</v>
      </c>
      <c r="J3" s="460" t="str">
        <f>IF(申告書兼届出書!O11="","",申告書兼届出書!O11)</f>
        <v/>
      </c>
      <c r="K3" s="460"/>
      <c r="L3" s="460"/>
      <c r="M3" s="460"/>
      <c r="N3" s="460"/>
      <c r="O3" s="461"/>
    </row>
    <row r="4" spans="1:15" ht="13.5" customHeight="1" x14ac:dyDescent="0.2">
      <c r="A4" s="478"/>
      <c r="B4" s="479"/>
      <c r="C4" s="479"/>
      <c r="D4" s="479"/>
      <c r="E4" s="479"/>
      <c r="F4" s="479"/>
      <c r="G4" s="479"/>
      <c r="H4" s="480"/>
      <c r="I4" s="36" t="s">
        <v>50</v>
      </c>
      <c r="J4" s="481" t="str">
        <f>IF(申告書兼届出書!O15="","",申告書兼届出書!O15)</f>
        <v/>
      </c>
      <c r="K4" s="481"/>
      <c r="L4" s="481"/>
      <c r="M4" s="481"/>
      <c r="N4" s="481"/>
      <c r="O4" s="482"/>
    </row>
    <row r="5" spans="1:15" ht="13.5" customHeight="1" x14ac:dyDescent="0.2">
      <c r="A5" s="478"/>
      <c r="B5" s="479"/>
      <c r="C5" s="479"/>
      <c r="D5" s="479"/>
      <c r="E5" s="479"/>
      <c r="F5" s="479"/>
      <c r="G5" s="479"/>
      <c r="H5" s="480"/>
      <c r="I5" s="37"/>
      <c r="J5" s="483"/>
      <c r="K5" s="483"/>
      <c r="L5" s="483"/>
      <c r="M5" s="483"/>
      <c r="N5" s="483"/>
      <c r="O5" s="484"/>
    </row>
    <row r="6" spans="1:15" ht="18" customHeight="1" x14ac:dyDescent="0.2">
      <c r="A6" s="507" t="s">
        <v>179</v>
      </c>
      <c r="B6" s="508"/>
      <c r="C6" s="508"/>
      <c r="D6" s="508"/>
      <c r="E6" s="508"/>
      <c r="F6" s="508"/>
      <c r="G6" s="508"/>
      <c r="H6" s="509"/>
      <c r="I6" s="445" t="s">
        <v>137</v>
      </c>
      <c r="J6" s="447" t="s">
        <v>47</v>
      </c>
      <c r="K6" s="447"/>
      <c r="L6" s="447" t="s">
        <v>48</v>
      </c>
      <c r="M6" s="447"/>
      <c r="N6" s="462" t="s">
        <v>295</v>
      </c>
      <c r="O6" s="463"/>
    </row>
    <row r="7" spans="1:15" ht="55" customHeight="1" thickBot="1" x14ac:dyDescent="0.25">
      <c r="A7" s="510"/>
      <c r="B7" s="511"/>
      <c r="C7" s="511"/>
      <c r="D7" s="511"/>
      <c r="E7" s="511"/>
      <c r="F7" s="511"/>
      <c r="G7" s="511"/>
      <c r="H7" s="512"/>
      <c r="I7" s="446"/>
      <c r="J7" s="254" t="s">
        <v>59</v>
      </c>
      <c r="K7" s="254" t="s">
        <v>351</v>
      </c>
      <c r="L7" s="254" t="s">
        <v>60</v>
      </c>
      <c r="M7" s="254" t="s">
        <v>352</v>
      </c>
      <c r="N7" s="464"/>
      <c r="O7" s="465"/>
    </row>
    <row r="8" spans="1:15" ht="13.5" customHeight="1" x14ac:dyDescent="0.2">
      <c r="A8" s="516" t="s">
        <v>276</v>
      </c>
      <c r="B8" s="513" t="s">
        <v>0</v>
      </c>
      <c r="C8" s="517" t="s">
        <v>58</v>
      </c>
      <c r="D8" s="517" t="s">
        <v>51</v>
      </c>
      <c r="E8" s="517"/>
      <c r="F8" s="517" t="s">
        <v>61</v>
      </c>
      <c r="G8" s="517"/>
      <c r="H8" s="204"/>
      <c r="I8" s="205" t="s">
        <v>57</v>
      </c>
      <c r="J8" s="206" t="s">
        <v>56</v>
      </c>
      <c r="K8" s="206" t="s">
        <v>350</v>
      </c>
      <c r="L8" s="206" t="s">
        <v>56</v>
      </c>
      <c r="M8" s="206" t="s">
        <v>56</v>
      </c>
      <c r="N8" s="207"/>
      <c r="O8" s="208" t="s">
        <v>56</v>
      </c>
    </row>
    <row r="9" spans="1:15" ht="27" customHeight="1" x14ac:dyDescent="0.2">
      <c r="A9" s="502"/>
      <c r="B9" s="514"/>
      <c r="C9" s="518"/>
      <c r="D9" s="518"/>
      <c r="E9" s="518"/>
      <c r="F9" s="519"/>
      <c r="G9" s="519"/>
      <c r="H9" s="253" t="s">
        <v>35</v>
      </c>
      <c r="I9" s="176">
        <f>ROUNDDOWN('在庫①（発泡性酒類）'!AD5,-1)</f>
        <v>0</v>
      </c>
      <c r="J9" s="255">
        <v>0.13425000000000001</v>
      </c>
      <c r="K9" s="179">
        <f>ROUNDDOWN($I9*J9,0)</f>
        <v>0</v>
      </c>
      <c r="L9" s="255">
        <v>0.108</v>
      </c>
      <c r="M9" s="179">
        <f>ROUNDDOWN($I9*L9,0)</f>
        <v>0</v>
      </c>
      <c r="N9" s="181"/>
      <c r="O9" s="203">
        <f>ABS(K9-M9)</f>
        <v>0</v>
      </c>
    </row>
    <row r="10" spans="1:15" ht="27" customHeight="1" x14ac:dyDescent="0.2">
      <c r="A10" s="502"/>
      <c r="B10" s="515"/>
      <c r="C10" s="519"/>
      <c r="D10" s="519"/>
      <c r="E10" s="519"/>
      <c r="F10" s="448" t="s">
        <v>6</v>
      </c>
      <c r="G10" s="448"/>
      <c r="H10" s="197" t="s">
        <v>36</v>
      </c>
      <c r="I10" s="177">
        <f>ROUNDDOWN('在庫①（発泡性酒類）'!AL5,-1)</f>
        <v>0</v>
      </c>
      <c r="J10" s="251">
        <v>0.13425000000000001</v>
      </c>
      <c r="K10" s="180">
        <f>ROUNDDOWN($I10*J10,0)</f>
        <v>0</v>
      </c>
      <c r="L10" s="251">
        <v>0.108</v>
      </c>
      <c r="M10" s="180">
        <f>ROUNDDOWN($I10*L10,0)</f>
        <v>0</v>
      </c>
      <c r="N10" s="183"/>
      <c r="O10" s="184">
        <f>ABS(K10-M10)</f>
        <v>0</v>
      </c>
    </row>
    <row r="11" spans="1:15" ht="45" customHeight="1" x14ac:dyDescent="0.2">
      <c r="A11" s="503"/>
      <c r="B11" s="216" t="s">
        <v>7</v>
      </c>
      <c r="C11" s="449" t="s">
        <v>64</v>
      </c>
      <c r="D11" s="449"/>
      <c r="E11" s="449"/>
      <c r="F11" s="449"/>
      <c r="G11" s="449"/>
      <c r="H11" s="198" t="s">
        <v>37</v>
      </c>
      <c r="I11" s="209">
        <f>ROUNDDOWN('在庫②（醸造酒類）'!N5,-1)</f>
        <v>0</v>
      </c>
      <c r="J11" s="252">
        <v>0.1</v>
      </c>
      <c r="K11" s="210">
        <f>ROUNDDOWN($I11*J11,0)</f>
        <v>0</v>
      </c>
      <c r="L11" s="252">
        <v>0.09</v>
      </c>
      <c r="M11" s="210">
        <f>ROUNDDOWN($I11*L11,0)</f>
        <v>0</v>
      </c>
      <c r="N11" s="211"/>
      <c r="O11" s="212">
        <f>ABS(K11-M11)</f>
        <v>0</v>
      </c>
    </row>
    <row r="12" spans="1:15" ht="30" customHeight="1" x14ac:dyDescent="0.2">
      <c r="A12" s="498" t="s">
        <v>278</v>
      </c>
      <c r="B12" s="499"/>
      <c r="C12" s="499"/>
      <c r="D12" s="499"/>
      <c r="E12" s="499"/>
      <c r="F12" s="499"/>
      <c r="G12" s="500"/>
      <c r="H12" s="200" t="s">
        <v>277</v>
      </c>
      <c r="I12" s="178">
        <f>I9+I10+I11</f>
        <v>0</v>
      </c>
      <c r="J12" s="215"/>
      <c r="K12" s="213">
        <f>K9+K10+K11</f>
        <v>0</v>
      </c>
      <c r="L12" s="215"/>
      <c r="M12" s="213">
        <f>M9+M10+M11</f>
        <v>0</v>
      </c>
      <c r="N12" s="185"/>
      <c r="O12" s="214">
        <f>O9+O10+O11</f>
        <v>0</v>
      </c>
    </row>
    <row r="13" spans="1:15" ht="27" customHeight="1" x14ac:dyDescent="0.2">
      <c r="A13" s="501" t="s">
        <v>281</v>
      </c>
      <c r="B13" s="504" t="s">
        <v>0</v>
      </c>
      <c r="C13" s="491" t="s">
        <v>279</v>
      </c>
      <c r="D13" s="492"/>
      <c r="E13" s="492"/>
      <c r="F13" s="492"/>
      <c r="G13" s="493"/>
      <c r="H13" s="253" t="s">
        <v>282</v>
      </c>
      <c r="I13" s="176">
        <f>ROUNDDOWN('在庫①（発泡性酒類）'!F5,-1)</f>
        <v>0</v>
      </c>
      <c r="J13" s="255">
        <v>0.18099999999999999</v>
      </c>
      <c r="K13" s="179">
        <f>ROUNDDOWN($I13*J13,0)</f>
        <v>0</v>
      </c>
      <c r="L13" s="255">
        <v>0.2</v>
      </c>
      <c r="M13" s="179">
        <f>ROUNDDOWN($I13*L13,0)</f>
        <v>0</v>
      </c>
      <c r="N13" s="181" t="s">
        <v>54</v>
      </c>
      <c r="O13" s="182">
        <f>ABS(K13-M13)</f>
        <v>0</v>
      </c>
    </row>
    <row r="14" spans="1:15" ht="27" customHeight="1" x14ac:dyDescent="0.2">
      <c r="A14" s="502"/>
      <c r="B14" s="505"/>
      <c r="C14" s="448" t="s">
        <v>2</v>
      </c>
      <c r="D14" s="450" t="s">
        <v>3</v>
      </c>
      <c r="E14" s="450"/>
      <c r="F14" s="450"/>
      <c r="G14" s="448"/>
      <c r="H14" s="197" t="s">
        <v>40</v>
      </c>
      <c r="I14" s="177">
        <f>ROUNDDOWN('在庫①（発泡性酒類）'!N5,-1)</f>
        <v>0</v>
      </c>
      <c r="J14" s="251">
        <v>0.18099999999999999</v>
      </c>
      <c r="K14" s="180">
        <f t="shared" ref="K14:K19" si="0">ROUNDDOWN($I14*J14,0)</f>
        <v>0</v>
      </c>
      <c r="L14" s="251">
        <v>0.2</v>
      </c>
      <c r="M14" s="180">
        <f t="shared" ref="M14:M19" si="1">ROUNDDOWN($I14*L14,0)</f>
        <v>0</v>
      </c>
      <c r="N14" s="183" t="s">
        <v>54</v>
      </c>
      <c r="O14" s="184">
        <f t="shared" ref="O14:O19" si="2">ABS(K14-M14)</f>
        <v>0</v>
      </c>
    </row>
    <row r="15" spans="1:15" ht="27" customHeight="1" x14ac:dyDescent="0.2">
      <c r="A15" s="502"/>
      <c r="B15" s="505"/>
      <c r="C15" s="448"/>
      <c r="D15" s="450" t="s">
        <v>218</v>
      </c>
      <c r="E15" s="450"/>
      <c r="F15" s="450"/>
      <c r="G15" s="448"/>
      <c r="H15" s="197" t="s">
        <v>41</v>
      </c>
      <c r="I15" s="177">
        <f>ROUNDDOWN('在庫①（発泡性酒類）'!V5,-1)</f>
        <v>0</v>
      </c>
      <c r="J15" s="251">
        <v>0.155</v>
      </c>
      <c r="K15" s="180">
        <f t="shared" si="0"/>
        <v>0</v>
      </c>
      <c r="L15" s="251">
        <v>0.167125</v>
      </c>
      <c r="M15" s="180">
        <f t="shared" si="1"/>
        <v>0</v>
      </c>
      <c r="N15" s="183" t="s">
        <v>54</v>
      </c>
      <c r="O15" s="184">
        <f t="shared" si="2"/>
        <v>0</v>
      </c>
    </row>
    <row r="16" spans="1:15" ht="35.15" customHeight="1" x14ac:dyDescent="0.2">
      <c r="A16" s="502"/>
      <c r="B16" s="505"/>
      <c r="C16" s="451" t="s">
        <v>348</v>
      </c>
      <c r="D16" s="494"/>
      <c r="E16" s="494"/>
      <c r="F16" s="494"/>
      <c r="G16" s="495"/>
      <c r="H16" s="197" t="s">
        <v>42</v>
      </c>
      <c r="I16" s="177">
        <f>ROUNDDOWN('在庫①（発泡性酒類）'!AT5,-1)</f>
        <v>0</v>
      </c>
      <c r="J16" s="251">
        <v>0.18099999999999999</v>
      </c>
      <c r="K16" s="180">
        <f t="shared" si="0"/>
        <v>0</v>
      </c>
      <c r="L16" s="251">
        <v>0.2</v>
      </c>
      <c r="M16" s="180">
        <f t="shared" si="1"/>
        <v>0</v>
      </c>
      <c r="N16" s="183" t="s">
        <v>54</v>
      </c>
      <c r="O16" s="184">
        <f t="shared" si="2"/>
        <v>0</v>
      </c>
    </row>
    <row r="17" spans="1:17" ht="35.15" customHeight="1" x14ac:dyDescent="0.2">
      <c r="A17" s="502"/>
      <c r="B17" s="506"/>
      <c r="C17" s="451" t="s">
        <v>327</v>
      </c>
      <c r="D17" s="452"/>
      <c r="E17" s="452"/>
      <c r="F17" s="452"/>
      <c r="G17" s="453"/>
      <c r="H17" s="197" t="s">
        <v>43</v>
      </c>
      <c r="I17" s="177">
        <f>ROUNDDOWN('在庫①（発泡性酒類）'!BB5,-1)</f>
        <v>0</v>
      </c>
      <c r="J17" s="251">
        <v>0.08</v>
      </c>
      <c r="K17" s="180">
        <f t="shared" si="0"/>
        <v>0</v>
      </c>
      <c r="L17" s="251">
        <v>0.2</v>
      </c>
      <c r="M17" s="180">
        <f t="shared" si="1"/>
        <v>0</v>
      </c>
      <c r="N17" s="183" t="s">
        <v>54</v>
      </c>
      <c r="O17" s="184">
        <f t="shared" si="2"/>
        <v>0</v>
      </c>
    </row>
    <row r="18" spans="1:17" ht="27" customHeight="1" x14ac:dyDescent="0.2">
      <c r="A18" s="502"/>
      <c r="B18" s="496" t="s">
        <v>7</v>
      </c>
      <c r="C18" s="448" t="s">
        <v>63</v>
      </c>
      <c r="D18" s="448"/>
      <c r="E18" s="448"/>
      <c r="F18" s="448"/>
      <c r="G18" s="448"/>
      <c r="H18" s="197" t="s">
        <v>44</v>
      </c>
      <c r="I18" s="177">
        <f>ROUNDDOWN('在庫②（醸造酒類）'!F5,-1)</f>
        <v>0</v>
      </c>
      <c r="J18" s="251">
        <v>0.1</v>
      </c>
      <c r="K18" s="180">
        <f t="shared" si="0"/>
        <v>0</v>
      </c>
      <c r="L18" s="251">
        <v>0.11</v>
      </c>
      <c r="M18" s="180">
        <f t="shared" si="1"/>
        <v>0</v>
      </c>
      <c r="N18" s="183" t="s">
        <v>54</v>
      </c>
      <c r="O18" s="184">
        <f t="shared" si="2"/>
        <v>0</v>
      </c>
    </row>
    <row r="19" spans="1:17" ht="27" customHeight="1" x14ac:dyDescent="0.2">
      <c r="A19" s="503"/>
      <c r="B19" s="497"/>
      <c r="C19" s="448" t="s">
        <v>62</v>
      </c>
      <c r="D19" s="448"/>
      <c r="E19" s="448"/>
      <c r="F19" s="448"/>
      <c r="G19" s="448"/>
      <c r="H19" s="197" t="s">
        <v>45</v>
      </c>
      <c r="I19" s="177">
        <f>ROUNDDOWN('在庫②（醸造酒類）'!V5,-1)</f>
        <v>0</v>
      </c>
      <c r="J19" s="251">
        <v>0.1</v>
      </c>
      <c r="K19" s="180">
        <f t="shared" si="0"/>
        <v>0</v>
      </c>
      <c r="L19" s="251">
        <v>0.12</v>
      </c>
      <c r="M19" s="180">
        <f t="shared" si="1"/>
        <v>0</v>
      </c>
      <c r="N19" s="183" t="s">
        <v>54</v>
      </c>
      <c r="O19" s="184">
        <f t="shared" si="2"/>
        <v>0</v>
      </c>
    </row>
    <row r="20" spans="1:17" ht="27" customHeight="1" x14ac:dyDescent="0.2">
      <c r="A20" s="498" t="s">
        <v>310</v>
      </c>
      <c r="B20" s="499"/>
      <c r="C20" s="499"/>
      <c r="D20" s="499"/>
      <c r="E20" s="499"/>
      <c r="F20" s="499"/>
      <c r="G20" s="500"/>
      <c r="H20" s="200" t="s">
        <v>46</v>
      </c>
      <c r="I20" s="178">
        <f>I13+I14+I15+I16+I17+I18+I19</f>
        <v>0</v>
      </c>
      <c r="J20" s="38"/>
      <c r="K20" s="178">
        <f>K13+K14+K15+K16+K17+K18+K19</f>
        <v>0</v>
      </c>
      <c r="L20" s="38"/>
      <c r="M20" s="178">
        <f>M13+M14+M15+M16+M17+M18+M19</f>
        <v>0</v>
      </c>
      <c r="N20" s="185" t="s">
        <v>54</v>
      </c>
      <c r="O20" s="186">
        <f>O13+O14+O15+O16+O17+O18+O19</f>
        <v>0</v>
      </c>
    </row>
    <row r="21" spans="1:17" ht="12" customHeight="1" x14ac:dyDescent="0.2">
      <c r="A21" s="485" t="s">
        <v>311</v>
      </c>
      <c r="B21" s="486"/>
      <c r="C21" s="486"/>
      <c r="D21" s="486"/>
      <c r="E21" s="486"/>
      <c r="F21" s="486"/>
      <c r="G21" s="487"/>
      <c r="H21" s="466" t="s">
        <v>309</v>
      </c>
      <c r="I21" s="468"/>
      <c r="J21" s="470"/>
      <c r="K21" s="472" t="str">
        <f>IF(K12+K20&gt;0,K12+K20,"")</f>
        <v/>
      </c>
      <c r="L21" s="470"/>
      <c r="M21" s="472" t="str">
        <f>IF(M12+M20&gt;0,M12+M20,"")</f>
        <v/>
      </c>
      <c r="N21" s="456" t="s">
        <v>55</v>
      </c>
      <c r="O21" s="457"/>
    </row>
    <row r="22" spans="1:17" ht="15" customHeight="1" thickBot="1" x14ac:dyDescent="0.25">
      <c r="A22" s="488"/>
      <c r="B22" s="489"/>
      <c r="C22" s="489"/>
      <c r="D22" s="489"/>
      <c r="E22" s="489"/>
      <c r="F22" s="489"/>
      <c r="G22" s="490"/>
      <c r="H22" s="467"/>
      <c r="I22" s="469"/>
      <c r="J22" s="471"/>
      <c r="K22" s="473"/>
      <c r="L22" s="471"/>
      <c r="M22" s="473"/>
      <c r="N22" s="458">
        <f>O12-O20</f>
        <v>0</v>
      </c>
      <c r="O22" s="459"/>
      <c r="Q22" s="39"/>
    </row>
    <row r="23" spans="1:17" x14ac:dyDescent="0.2">
      <c r="B23" s="1" t="s">
        <v>52</v>
      </c>
      <c r="O23" s="19" t="str">
        <f>簡易判定表!E23</f>
        <v>（国税庁ver3.01）</v>
      </c>
    </row>
    <row r="24" spans="1:17" x14ac:dyDescent="0.2">
      <c r="B24" s="1" t="s">
        <v>53</v>
      </c>
    </row>
  </sheetData>
  <sheetProtection algorithmName="SHA-512" hashValue="KzevkGyB3OWoDiaWncSAbfaJdd1T+12267pm6F/wxll8ttKNdj7R4Vg8zQnuqRyEXlwnTwbCSMNbXxemp+YCnw==" saltValue="44susvMa1/YmBx0tR+x8dw==" spinCount="100000" sheet="1" objects="1" scenarios="1"/>
  <mergeCells count="39">
    <mergeCell ref="J4:O5"/>
    <mergeCell ref="A21:G22"/>
    <mergeCell ref="C13:G13"/>
    <mergeCell ref="C16:G16"/>
    <mergeCell ref="B18:B19"/>
    <mergeCell ref="A20:G20"/>
    <mergeCell ref="A13:A19"/>
    <mergeCell ref="C19:G19"/>
    <mergeCell ref="B13:B17"/>
    <mergeCell ref="A6:H7"/>
    <mergeCell ref="B8:B10"/>
    <mergeCell ref="A8:A11"/>
    <mergeCell ref="C8:C10"/>
    <mergeCell ref="D8:E10"/>
    <mergeCell ref="F8:G9"/>
    <mergeCell ref="A12:G12"/>
    <mergeCell ref="B1:O1"/>
    <mergeCell ref="N21:O21"/>
    <mergeCell ref="N22:O22"/>
    <mergeCell ref="J3:O3"/>
    <mergeCell ref="F10:G10"/>
    <mergeCell ref="N6:O7"/>
    <mergeCell ref="H21:H22"/>
    <mergeCell ref="I21:I22"/>
    <mergeCell ref="J21:J22"/>
    <mergeCell ref="K21:K22"/>
    <mergeCell ref="L21:L22"/>
    <mergeCell ref="M21:M22"/>
    <mergeCell ref="L6:M6"/>
    <mergeCell ref="B2:O2"/>
    <mergeCell ref="D15:G15"/>
    <mergeCell ref="A3:H5"/>
    <mergeCell ref="I6:I7"/>
    <mergeCell ref="J6:K6"/>
    <mergeCell ref="C18:G18"/>
    <mergeCell ref="C11:G11"/>
    <mergeCell ref="C14:C15"/>
    <mergeCell ref="D14:G14"/>
    <mergeCell ref="C17:G17"/>
  </mergeCells>
  <phoneticPr fontId="2"/>
  <printOptions horizontalCentered="1"/>
  <pageMargins left="0.51181102362204722" right="0.51181102362204722" top="0.74803149606299213" bottom="0.55118110236220474" header="0.31496062992125984" footer="0.31496062992125984"/>
  <pageSetup paperSize="9" scale="88"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3:BI140"/>
  <sheetViews>
    <sheetView zoomScaleNormal="100" zoomScaleSheetLayoutView="100" zoomScalePageLayoutView="25" workbookViewId="0">
      <selection activeCell="O11" sqref="O11:AK12"/>
    </sheetView>
  </sheetViews>
  <sheetFormatPr defaultColWidth="2.453125" defaultRowHeight="15" customHeight="1" x14ac:dyDescent="0.2"/>
  <cols>
    <col min="1" max="16384" width="2.453125" style="1"/>
  </cols>
  <sheetData>
    <row r="3" spans="2:46" ht="15" customHeight="1" x14ac:dyDescent="0.2">
      <c r="B3" s="548" t="s">
        <v>320</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row>
    <row r="4" spans="2:46" ht="15" customHeight="1" x14ac:dyDescent="0.2">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row>
    <row r="5" spans="2:46" ht="15" customHeight="1" x14ac:dyDescent="0.2">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49"/>
      <c r="AP5" s="549"/>
      <c r="AQ5" s="549"/>
      <c r="AR5" s="549"/>
      <c r="AS5" s="549"/>
      <c r="AT5" s="549"/>
    </row>
    <row r="7" spans="2:46" ht="15" customHeight="1" thickBot="1" x14ac:dyDescent="0.25"/>
    <row r="8" spans="2:46" ht="15" customHeight="1" x14ac:dyDescent="0.2">
      <c r="D8" s="550" t="s">
        <v>92</v>
      </c>
      <c r="E8" s="550"/>
      <c r="F8" s="550"/>
      <c r="G8" s="550"/>
      <c r="H8" s="550"/>
      <c r="I8" s="550"/>
      <c r="AH8" s="551" t="s">
        <v>85</v>
      </c>
      <c r="AI8" s="552"/>
      <c r="AJ8" s="552"/>
      <c r="AK8" s="552"/>
      <c r="AL8" s="555" t="s">
        <v>72</v>
      </c>
      <c r="AM8" s="555"/>
      <c r="AN8" s="555"/>
      <c r="AO8" s="555"/>
      <c r="AP8" s="555"/>
      <c r="AQ8" s="555"/>
      <c r="AR8" s="555"/>
      <c r="AS8" s="555"/>
      <c r="AT8" s="556"/>
    </row>
    <row r="9" spans="2:46" ht="15" customHeight="1" thickBot="1" x14ac:dyDescent="0.25">
      <c r="D9" s="520"/>
      <c r="E9" s="520"/>
      <c r="F9" s="520"/>
      <c r="G9" s="520"/>
      <c r="H9" s="520"/>
      <c r="I9" s="520"/>
      <c r="AH9" s="553"/>
      <c r="AI9" s="554"/>
      <c r="AJ9" s="554"/>
      <c r="AK9" s="554"/>
      <c r="AL9" s="557"/>
      <c r="AM9" s="557"/>
      <c r="AN9" s="557"/>
      <c r="AO9" s="557"/>
      <c r="AP9" s="557"/>
      <c r="AQ9" s="557"/>
      <c r="AR9" s="557"/>
      <c r="AS9" s="557"/>
      <c r="AT9" s="558"/>
    </row>
    <row r="10" spans="2:46" ht="15" customHeight="1" x14ac:dyDescent="0.2">
      <c r="B10" s="28"/>
      <c r="C10" s="21"/>
      <c r="D10" s="21"/>
      <c r="E10" s="21"/>
      <c r="F10" s="21"/>
      <c r="G10" s="21"/>
      <c r="H10" s="21"/>
      <c r="I10" s="21"/>
      <c r="J10" s="21"/>
      <c r="K10" s="21"/>
      <c r="L10" s="29"/>
      <c r="M10" s="567" t="s">
        <v>321</v>
      </c>
      <c r="N10" s="568"/>
      <c r="O10" s="30" t="s">
        <v>84</v>
      </c>
      <c r="P10" s="21"/>
      <c r="Q10" s="21"/>
      <c r="R10" s="21"/>
      <c r="S10" s="523"/>
      <c r="T10" s="523"/>
      <c r="U10" s="523"/>
      <c r="V10" s="21" t="s">
        <v>80</v>
      </c>
      <c r="W10" s="523"/>
      <c r="X10" s="523"/>
      <c r="Y10" s="523"/>
      <c r="Z10" s="523"/>
      <c r="AA10" s="20"/>
      <c r="AB10" s="20"/>
      <c r="AC10" s="20"/>
      <c r="AD10" s="20"/>
      <c r="AE10" s="21"/>
      <c r="AF10" s="21"/>
      <c r="AG10" s="21"/>
      <c r="AH10" s="10"/>
      <c r="AI10" s="10"/>
      <c r="AJ10" s="10"/>
      <c r="AK10" s="8"/>
      <c r="AL10" s="26" t="s">
        <v>78</v>
      </c>
      <c r="AM10" s="25"/>
      <c r="AN10" s="25"/>
      <c r="AO10" s="25"/>
      <c r="AP10" s="524"/>
      <c r="AQ10" s="524"/>
      <c r="AR10" s="524"/>
      <c r="AS10" s="524"/>
      <c r="AT10" s="35"/>
    </row>
    <row r="11" spans="2:46" ht="15" customHeight="1" x14ac:dyDescent="0.2">
      <c r="B11" s="559" t="s">
        <v>87</v>
      </c>
      <c r="C11" s="520"/>
      <c r="D11" s="534"/>
      <c r="E11" s="534"/>
      <c r="F11" s="520" t="s">
        <v>88</v>
      </c>
      <c r="G11" s="534"/>
      <c r="H11" s="534"/>
      <c r="I11" s="520" t="s">
        <v>89</v>
      </c>
      <c r="J11" s="534"/>
      <c r="K11" s="534"/>
      <c r="L11" s="522" t="s">
        <v>90</v>
      </c>
      <c r="M11" s="569"/>
      <c r="N11" s="570"/>
      <c r="O11" s="535"/>
      <c r="P11" s="536"/>
      <c r="Q11" s="536"/>
      <c r="R11" s="536"/>
      <c r="S11" s="536"/>
      <c r="T11" s="536"/>
      <c r="U11" s="536"/>
      <c r="V11" s="536"/>
      <c r="W11" s="536"/>
      <c r="X11" s="536"/>
      <c r="Y11" s="536"/>
      <c r="Z11" s="536"/>
      <c r="AA11" s="536"/>
      <c r="AB11" s="536"/>
      <c r="AC11" s="536"/>
      <c r="AD11" s="536"/>
      <c r="AE11" s="536"/>
      <c r="AF11" s="536"/>
      <c r="AG11" s="536"/>
      <c r="AH11" s="536"/>
      <c r="AI11" s="536"/>
      <c r="AJ11" s="536"/>
      <c r="AK11" s="537"/>
      <c r="AL11" s="749"/>
      <c r="AM11" s="750"/>
      <c r="AN11" s="750"/>
      <c r="AO11" s="750"/>
      <c r="AP11" s="750"/>
      <c r="AQ11" s="750"/>
      <c r="AR11" s="750"/>
      <c r="AS11" s="750"/>
      <c r="AT11" s="751"/>
    </row>
    <row r="12" spans="2:46" ht="15" customHeight="1" x14ac:dyDescent="0.2">
      <c r="B12" s="559"/>
      <c r="C12" s="520"/>
      <c r="D12" s="534"/>
      <c r="E12" s="534"/>
      <c r="F12" s="520"/>
      <c r="G12" s="534"/>
      <c r="H12" s="534"/>
      <c r="I12" s="520"/>
      <c r="J12" s="534"/>
      <c r="K12" s="534"/>
      <c r="L12" s="522"/>
      <c r="M12" s="569"/>
      <c r="N12" s="570"/>
      <c r="O12" s="538"/>
      <c r="P12" s="539"/>
      <c r="Q12" s="539"/>
      <c r="R12" s="539"/>
      <c r="S12" s="539"/>
      <c r="T12" s="539"/>
      <c r="U12" s="539"/>
      <c r="V12" s="539"/>
      <c r="W12" s="539"/>
      <c r="X12" s="539"/>
      <c r="Y12" s="539"/>
      <c r="Z12" s="539"/>
      <c r="AA12" s="539"/>
      <c r="AB12" s="539"/>
      <c r="AC12" s="539"/>
      <c r="AD12" s="539"/>
      <c r="AE12" s="539"/>
      <c r="AF12" s="539"/>
      <c r="AG12" s="539"/>
      <c r="AH12" s="539"/>
      <c r="AI12" s="539"/>
      <c r="AJ12" s="539"/>
      <c r="AK12" s="540"/>
      <c r="AL12" s="752"/>
      <c r="AM12" s="753"/>
      <c r="AN12" s="753"/>
      <c r="AO12" s="753"/>
      <c r="AP12" s="753"/>
      <c r="AQ12" s="753"/>
      <c r="AR12" s="753"/>
      <c r="AS12" s="753"/>
      <c r="AT12" s="754"/>
    </row>
    <row r="13" spans="2:46" ht="15" customHeight="1" x14ac:dyDescent="0.2">
      <c r="B13" s="32"/>
      <c r="C13" s="10"/>
      <c r="D13" s="10"/>
      <c r="E13" s="10"/>
      <c r="F13" s="10"/>
      <c r="G13" s="10"/>
      <c r="H13" s="10"/>
      <c r="I13" s="10"/>
      <c r="J13" s="10"/>
      <c r="K13" s="10"/>
      <c r="L13" s="8"/>
      <c r="M13" s="569"/>
      <c r="N13" s="570"/>
      <c r="O13" s="11" t="s">
        <v>81</v>
      </c>
      <c r="P13" s="12"/>
      <c r="Q13" s="12"/>
      <c r="R13" s="12"/>
      <c r="S13" s="12"/>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2"/>
    </row>
    <row r="14" spans="2:46" ht="15" customHeight="1" x14ac:dyDescent="0.2">
      <c r="B14" s="32"/>
      <c r="C14" s="10"/>
      <c r="D14" s="10"/>
      <c r="E14" s="10"/>
      <c r="F14" s="10"/>
      <c r="G14" s="10"/>
      <c r="H14" s="10"/>
      <c r="I14" s="10"/>
      <c r="J14" s="10"/>
      <c r="K14" s="10"/>
      <c r="L14" s="8"/>
      <c r="M14" s="569"/>
      <c r="N14" s="570"/>
      <c r="O14" s="9" t="s">
        <v>83</v>
      </c>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31"/>
    </row>
    <row r="15" spans="2:46" ht="15" customHeight="1" x14ac:dyDescent="0.2">
      <c r="B15" s="32"/>
      <c r="C15" s="10"/>
      <c r="D15" s="10"/>
      <c r="E15" s="10"/>
      <c r="F15" s="10"/>
      <c r="G15" s="10"/>
      <c r="H15" s="10"/>
      <c r="I15" s="10"/>
      <c r="J15" s="10"/>
      <c r="K15" s="10"/>
      <c r="L15" s="8"/>
      <c r="M15" s="569"/>
      <c r="N15" s="570"/>
      <c r="O15" s="543"/>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20"/>
      <c r="AS15" s="520"/>
      <c r="AT15" s="465"/>
    </row>
    <row r="16" spans="2:46" ht="15" customHeight="1" x14ac:dyDescent="0.2">
      <c r="B16" s="32"/>
      <c r="C16" s="10"/>
      <c r="D16" s="10"/>
      <c r="E16" s="10"/>
      <c r="F16" s="10"/>
      <c r="G16" s="10"/>
      <c r="H16" s="10"/>
      <c r="I16" s="10"/>
      <c r="J16" s="10"/>
      <c r="K16" s="10"/>
      <c r="L16" s="8"/>
      <c r="M16" s="569"/>
      <c r="N16" s="570"/>
      <c r="O16" s="545"/>
      <c r="P16" s="546"/>
      <c r="Q16" s="546"/>
      <c r="R16" s="546"/>
      <c r="S16" s="546"/>
      <c r="T16" s="546"/>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27"/>
      <c r="AS16" s="527"/>
      <c r="AT16" s="547"/>
    </row>
    <row r="17" spans="2:46" ht="12" x14ac:dyDescent="0.2">
      <c r="B17" s="32"/>
      <c r="C17" s="10"/>
      <c r="D17" s="10"/>
      <c r="E17" s="10"/>
      <c r="F17" s="10"/>
      <c r="G17" s="10"/>
      <c r="H17" s="10"/>
      <c r="I17" s="10"/>
      <c r="J17" s="10"/>
      <c r="K17" s="10"/>
      <c r="L17" s="8"/>
      <c r="M17" s="569"/>
      <c r="N17" s="570"/>
      <c r="O17" s="525" t="s">
        <v>77</v>
      </c>
      <c r="P17" s="508"/>
      <c r="Q17" s="508"/>
      <c r="R17" s="508"/>
      <c r="S17" s="508"/>
      <c r="T17" s="508"/>
      <c r="U17" s="2"/>
      <c r="V17" s="3"/>
      <c r="W17" s="528" t="s">
        <v>76</v>
      </c>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9"/>
    </row>
    <row r="18" spans="2:46" ht="7.5" customHeight="1" x14ac:dyDescent="0.2">
      <c r="B18" s="32"/>
      <c r="C18" s="10"/>
      <c r="D18" s="10"/>
      <c r="E18" s="10"/>
      <c r="F18" s="10"/>
      <c r="G18" s="10"/>
      <c r="H18" s="10"/>
      <c r="I18" s="10"/>
      <c r="J18" s="10"/>
      <c r="K18" s="10"/>
      <c r="L18" s="8"/>
      <c r="M18" s="569"/>
      <c r="N18" s="570"/>
      <c r="O18" s="521"/>
      <c r="P18" s="520"/>
      <c r="Q18" s="520"/>
      <c r="R18" s="520"/>
      <c r="S18" s="520"/>
      <c r="T18" s="520"/>
      <c r="U18" s="521"/>
      <c r="V18" s="520"/>
      <c r="W18" s="521"/>
      <c r="X18" s="520"/>
      <c r="Y18" s="520"/>
      <c r="Z18" s="520"/>
      <c r="AA18" s="520"/>
      <c r="AB18" s="520"/>
      <c r="AC18" s="520"/>
      <c r="AD18" s="522"/>
      <c r="AE18" s="521"/>
      <c r="AF18" s="520"/>
      <c r="AG18" s="520"/>
      <c r="AH18" s="520"/>
      <c r="AI18" s="520"/>
      <c r="AJ18" s="520"/>
      <c r="AK18" s="520"/>
      <c r="AL18" s="522"/>
      <c r="AM18" s="521"/>
      <c r="AN18" s="520"/>
      <c r="AO18" s="520"/>
      <c r="AP18" s="520"/>
      <c r="AQ18" s="520"/>
      <c r="AR18" s="520"/>
      <c r="AS18" s="520"/>
      <c r="AT18" s="465"/>
    </row>
    <row r="19" spans="2:46" ht="22.5" customHeight="1" x14ac:dyDescent="0.2">
      <c r="B19" s="32"/>
      <c r="C19" s="10"/>
      <c r="D19" s="10"/>
      <c r="E19" s="10"/>
      <c r="F19" s="10"/>
      <c r="G19" s="10"/>
      <c r="H19" s="10"/>
      <c r="I19" s="10"/>
      <c r="J19" s="10"/>
      <c r="K19" s="10"/>
      <c r="L19" s="8"/>
      <c r="M19" s="569"/>
      <c r="N19" s="570"/>
      <c r="O19" s="526"/>
      <c r="P19" s="527"/>
      <c r="Q19" s="527"/>
      <c r="R19" s="527"/>
      <c r="S19" s="527"/>
      <c r="T19" s="527"/>
      <c r="U19" s="530"/>
      <c r="V19" s="531"/>
      <c r="W19" s="530"/>
      <c r="X19" s="531"/>
      <c r="Y19" s="532"/>
      <c r="Z19" s="532"/>
      <c r="AA19" s="532"/>
      <c r="AB19" s="532"/>
      <c r="AC19" s="531"/>
      <c r="AD19" s="566"/>
      <c r="AE19" s="530"/>
      <c r="AF19" s="531"/>
      <c r="AG19" s="532"/>
      <c r="AH19" s="532"/>
      <c r="AI19" s="532"/>
      <c r="AJ19" s="532"/>
      <c r="AK19" s="531"/>
      <c r="AL19" s="566"/>
      <c r="AM19" s="530"/>
      <c r="AN19" s="531"/>
      <c r="AO19" s="532"/>
      <c r="AP19" s="532"/>
      <c r="AQ19" s="532"/>
      <c r="AR19" s="532"/>
      <c r="AS19" s="531"/>
      <c r="AT19" s="533"/>
    </row>
    <row r="20" spans="2:46" ht="22.5" customHeight="1" x14ac:dyDescent="0.2">
      <c r="B20" s="32"/>
      <c r="C20" s="10"/>
      <c r="D20" s="10"/>
      <c r="E20" s="10"/>
      <c r="F20" s="10"/>
      <c r="G20" s="10"/>
      <c r="H20" s="10"/>
      <c r="I20" s="10"/>
      <c r="J20" s="10"/>
      <c r="K20" s="10"/>
      <c r="L20" s="8"/>
      <c r="M20" s="571"/>
      <c r="N20" s="572"/>
      <c r="O20" s="573" t="s">
        <v>313</v>
      </c>
      <c r="P20" s="499"/>
      <c r="Q20" s="499"/>
      <c r="R20" s="499"/>
      <c r="S20" s="499"/>
      <c r="T20" s="574"/>
      <c r="U20" s="575" t="s">
        <v>314</v>
      </c>
      <c r="V20" s="576"/>
      <c r="W20" s="576"/>
      <c r="X20" s="576"/>
      <c r="Y20" s="746"/>
      <c r="Z20" s="746"/>
      <c r="AA20" s="746"/>
      <c r="AB20" s="746"/>
      <c r="AC20" s="746"/>
      <c r="AD20" s="746"/>
      <c r="AE20" s="746"/>
      <c r="AF20" s="746"/>
      <c r="AG20" s="576" t="s">
        <v>315</v>
      </c>
      <c r="AH20" s="576"/>
      <c r="AI20" s="576"/>
      <c r="AJ20" s="747"/>
      <c r="AK20" s="747"/>
      <c r="AL20" s="747"/>
      <c r="AM20" s="747"/>
      <c r="AN20" s="747"/>
      <c r="AO20" s="747"/>
      <c r="AP20" s="747"/>
      <c r="AQ20" s="747"/>
      <c r="AR20" s="747"/>
      <c r="AS20" s="747"/>
      <c r="AT20" s="748"/>
    </row>
    <row r="21" spans="2:46" ht="15" customHeight="1" x14ac:dyDescent="0.2">
      <c r="B21" s="32"/>
      <c r="C21" s="10"/>
      <c r="D21" s="10"/>
      <c r="E21" s="10"/>
      <c r="F21" s="10"/>
      <c r="G21" s="10"/>
      <c r="H21" s="10"/>
      <c r="I21" s="10"/>
      <c r="J21" s="10"/>
      <c r="K21" s="10"/>
      <c r="L21" s="8"/>
      <c r="M21" s="560" t="s">
        <v>178</v>
      </c>
      <c r="N21" s="561"/>
      <c r="O21" s="257" t="s">
        <v>79</v>
      </c>
      <c r="P21" s="258"/>
      <c r="Q21" s="258"/>
      <c r="R21" s="258"/>
      <c r="S21" s="258"/>
      <c r="T21" s="258"/>
      <c r="U21" s="258"/>
      <c r="V21" s="258"/>
      <c r="W21" s="562"/>
      <c r="X21" s="562"/>
      <c r="Y21" s="562"/>
      <c r="Z21" s="3" t="s">
        <v>80</v>
      </c>
      <c r="AA21" s="562"/>
      <c r="AB21" s="562"/>
      <c r="AC21" s="562"/>
      <c r="AD21" s="562"/>
      <c r="AE21" s="3"/>
      <c r="AF21" s="3"/>
      <c r="AG21" s="3"/>
      <c r="AH21" s="3"/>
      <c r="AI21" s="3"/>
      <c r="AJ21" s="3"/>
      <c r="AK21" s="4"/>
      <c r="AL21" s="6" t="s">
        <v>78</v>
      </c>
      <c r="AM21" s="5"/>
      <c r="AN21" s="5"/>
      <c r="AO21" s="5"/>
      <c r="AP21" s="563"/>
      <c r="AQ21" s="563"/>
      <c r="AR21" s="563"/>
      <c r="AS21" s="563"/>
      <c r="AT21" s="33"/>
    </row>
    <row r="22" spans="2:46" ht="15" customHeight="1" x14ac:dyDescent="0.2">
      <c r="B22" s="32"/>
      <c r="C22" s="534"/>
      <c r="D22" s="534"/>
      <c r="E22" s="534"/>
      <c r="F22" s="534"/>
      <c r="G22" s="534"/>
      <c r="H22" s="534"/>
      <c r="I22" s="534"/>
      <c r="J22" s="534"/>
      <c r="K22" s="10"/>
      <c r="L22" s="8"/>
      <c r="M22" s="560"/>
      <c r="N22" s="561"/>
      <c r="O22" s="535"/>
      <c r="P22" s="536"/>
      <c r="Q22" s="536"/>
      <c r="R22" s="536"/>
      <c r="S22" s="536"/>
      <c r="T22" s="536"/>
      <c r="U22" s="536"/>
      <c r="V22" s="536"/>
      <c r="W22" s="536"/>
      <c r="X22" s="536"/>
      <c r="Y22" s="536"/>
      <c r="Z22" s="536"/>
      <c r="AA22" s="536"/>
      <c r="AB22" s="536"/>
      <c r="AC22" s="536"/>
      <c r="AD22" s="536"/>
      <c r="AE22" s="536"/>
      <c r="AF22" s="536"/>
      <c r="AG22" s="536"/>
      <c r="AH22" s="536"/>
      <c r="AI22" s="536"/>
      <c r="AJ22" s="536"/>
      <c r="AK22" s="537"/>
      <c r="AL22" s="749"/>
      <c r="AM22" s="750"/>
      <c r="AN22" s="750"/>
      <c r="AO22" s="750"/>
      <c r="AP22" s="750"/>
      <c r="AQ22" s="750"/>
      <c r="AR22" s="750"/>
      <c r="AS22" s="750"/>
      <c r="AT22" s="751"/>
    </row>
    <row r="23" spans="2:46" ht="15" customHeight="1" x14ac:dyDescent="0.2">
      <c r="B23" s="32"/>
      <c r="C23" s="534"/>
      <c r="D23" s="534"/>
      <c r="E23" s="534"/>
      <c r="F23" s="534"/>
      <c r="G23" s="534"/>
      <c r="H23" s="534"/>
      <c r="I23" s="534"/>
      <c r="J23" s="534"/>
      <c r="K23" s="10"/>
      <c r="L23" s="8"/>
      <c r="M23" s="560"/>
      <c r="N23" s="561"/>
      <c r="O23" s="538"/>
      <c r="P23" s="539"/>
      <c r="Q23" s="539"/>
      <c r="R23" s="539"/>
      <c r="S23" s="539"/>
      <c r="T23" s="539"/>
      <c r="U23" s="539"/>
      <c r="V23" s="539"/>
      <c r="W23" s="539"/>
      <c r="X23" s="539"/>
      <c r="Y23" s="539"/>
      <c r="Z23" s="539"/>
      <c r="AA23" s="539"/>
      <c r="AB23" s="539"/>
      <c r="AC23" s="539"/>
      <c r="AD23" s="539"/>
      <c r="AE23" s="539"/>
      <c r="AF23" s="539"/>
      <c r="AG23" s="539"/>
      <c r="AH23" s="539"/>
      <c r="AI23" s="539"/>
      <c r="AJ23" s="539"/>
      <c r="AK23" s="540"/>
      <c r="AL23" s="752"/>
      <c r="AM23" s="753"/>
      <c r="AN23" s="753"/>
      <c r="AO23" s="753"/>
      <c r="AP23" s="753"/>
      <c r="AQ23" s="753"/>
      <c r="AR23" s="753"/>
      <c r="AS23" s="753"/>
      <c r="AT23" s="754"/>
    </row>
    <row r="24" spans="2:46" ht="15" customHeight="1" x14ac:dyDescent="0.2">
      <c r="B24" s="32"/>
      <c r="C24" s="10"/>
      <c r="D24" s="10"/>
      <c r="E24" s="10"/>
      <c r="F24" s="10"/>
      <c r="G24" s="10"/>
      <c r="H24" s="10"/>
      <c r="I24" s="10"/>
      <c r="J24" s="10"/>
      <c r="K24" s="10"/>
      <c r="L24" s="13" t="s">
        <v>86</v>
      </c>
      <c r="M24" s="560"/>
      <c r="N24" s="561"/>
      <c r="O24" s="11" t="s">
        <v>81</v>
      </c>
      <c r="P24" s="12"/>
      <c r="Q24" s="12"/>
      <c r="R24" s="12"/>
      <c r="S24" s="12"/>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2"/>
    </row>
    <row r="25" spans="2:46" ht="15" customHeight="1" x14ac:dyDescent="0.2">
      <c r="B25" s="32"/>
      <c r="C25" s="10"/>
      <c r="D25" s="10"/>
      <c r="E25" s="10"/>
      <c r="F25" s="10"/>
      <c r="G25" s="10"/>
      <c r="H25" s="10"/>
      <c r="I25" s="10"/>
      <c r="J25" s="10"/>
      <c r="K25" s="10"/>
      <c r="L25" s="8"/>
      <c r="M25" s="560"/>
      <c r="N25" s="561"/>
      <c r="O25" s="9" t="s">
        <v>82</v>
      </c>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31"/>
    </row>
    <row r="26" spans="2:46" ht="15" customHeight="1" x14ac:dyDescent="0.2">
      <c r="B26" s="478" t="s">
        <v>217</v>
      </c>
      <c r="C26" s="479"/>
      <c r="D26" s="479"/>
      <c r="E26" s="479"/>
      <c r="F26" s="479"/>
      <c r="G26" s="479"/>
      <c r="H26" s="479"/>
      <c r="I26" s="479"/>
      <c r="J26" s="479"/>
      <c r="K26" s="479"/>
      <c r="L26" s="14"/>
      <c r="M26" s="560"/>
      <c r="N26" s="561"/>
      <c r="O26" s="543"/>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64"/>
    </row>
    <row r="27" spans="2:46" ht="21" customHeight="1" x14ac:dyDescent="0.2">
      <c r="B27" s="583"/>
      <c r="C27" s="584"/>
      <c r="D27" s="584"/>
      <c r="E27" s="584"/>
      <c r="F27" s="584"/>
      <c r="G27" s="584"/>
      <c r="H27" s="584"/>
      <c r="I27" s="584"/>
      <c r="J27" s="584"/>
      <c r="K27" s="584"/>
      <c r="L27" s="16"/>
      <c r="M27" s="560"/>
      <c r="N27" s="561"/>
      <c r="O27" s="545"/>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65"/>
    </row>
    <row r="28" spans="2:46" ht="15" customHeight="1" x14ac:dyDescent="0.2">
      <c r="B28" s="577" t="s">
        <v>331</v>
      </c>
      <c r="C28" s="578"/>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8"/>
      <c r="AM28" s="578"/>
      <c r="AN28" s="578"/>
      <c r="AO28" s="578"/>
      <c r="AP28" s="578"/>
      <c r="AQ28" s="578"/>
      <c r="AR28" s="578"/>
      <c r="AS28" s="578"/>
      <c r="AT28" s="579"/>
    </row>
    <row r="29" spans="2:46" ht="15" customHeight="1" x14ac:dyDescent="0.2">
      <c r="B29" s="580"/>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581"/>
      <c r="AM29" s="581"/>
      <c r="AN29" s="581"/>
      <c r="AO29" s="581"/>
      <c r="AP29" s="581"/>
      <c r="AQ29" s="581"/>
      <c r="AR29" s="581"/>
      <c r="AS29" s="581"/>
      <c r="AT29" s="582"/>
    </row>
    <row r="30" spans="2:46" ht="15" customHeight="1" x14ac:dyDescent="0.2">
      <c r="B30" s="580" t="s">
        <v>312</v>
      </c>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581"/>
      <c r="AO30" s="581"/>
      <c r="AP30" s="581"/>
      <c r="AQ30" s="581"/>
      <c r="AR30" s="581"/>
      <c r="AS30" s="581"/>
      <c r="AT30" s="582"/>
    </row>
    <row r="31" spans="2:46" ht="15" customHeight="1" x14ac:dyDescent="0.2">
      <c r="B31" s="580"/>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1"/>
      <c r="AI31" s="581"/>
      <c r="AJ31" s="581"/>
      <c r="AK31" s="581"/>
      <c r="AL31" s="581"/>
      <c r="AM31" s="581"/>
      <c r="AN31" s="581"/>
      <c r="AO31" s="581"/>
      <c r="AP31" s="581"/>
      <c r="AQ31" s="581"/>
      <c r="AR31" s="581"/>
      <c r="AS31" s="581"/>
      <c r="AT31" s="582"/>
    </row>
    <row r="32" spans="2:46" ht="15" customHeight="1" x14ac:dyDescent="0.2">
      <c r="B32" s="583" t="s">
        <v>139</v>
      </c>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585"/>
    </row>
    <row r="33" spans="2:46" ht="15" customHeight="1" x14ac:dyDescent="0.2">
      <c r="B33" s="586" t="s">
        <v>140</v>
      </c>
      <c r="C33" s="499"/>
      <c r="D33" s="499"/>
      <c r="E33" s="499"/>
      <c r="F33" s="499"/>
      <c r="G33" s="499"/>
      <c r="H33" s="499"/>
      <c r="I33" s="499"/>
      <c r="J33" s="499"/>
      <c r="K33" s="499"/>
      <c r="L33" s="499"/>
      <c r="M33" s="499"/>
      <c r="N33" s="499"/>
      <c r="O33" s="499"/>
      <c r="P33" s="499"/>
      <c r="Q33" s="499"/>
      <c r="R33" s="499"/>
      <c r="S33" s="499"/>
      <c r="T33" s="499"/>
      <c r="U33" s="499"/>
      <c r="V33" s="499"/>
      <c r="W33" s="499"/>
      <c r="X33" s="499"/>
      <c r="Y33" s="587" t="s">
        <v>283</v>
      </c>
      <c r="Z33" s="588"/>
      <c r="AA33" s="588"/>
      <c r="AB33" s="588"/>
      <c r="AC33" s="588"/>
      <c r="AD33" s="588"/>
      <c r="AE33" s="588"/>
      <c r="AF33" s="588"/>
      <c r="AG33" s="588"/>
      <c r="AH33" s="588"/>
      <c r="AI33" s="588"/>
      <c r="AJ33" s="588"/>
      <c r="AK33" s="588"/>
      <c r="AL33" s="588"/>
      <c r="AM33" s="588"/>
      <c r="AN33" s="588"/>
      <c r="AO33" s="588"/>
      <c r="AP33" s="588"/>
      <c r="AQ33" s="588"/>
      <c r="AR33" s="588"/>
      <c r="AS33" s="588"/>
      <c r="AT33" s="589"/>
    </row>
    <row r="34" spans="2:46" ht="15" customHeight="1" x14ac:dyDescent="0.2">
      <c r="B34" s="590" t="s">
        <v>284</v>
      </c>
      <c r="C34" s="591"/>
      <c r="D34" s="26"/>
      <c r="E34" s="592" t="s">
        <v>143</v>
      </c>
      <c r="F34" s="592"/>
      <c r="G34" s="592"/>
      <c r="H34" s="592"/>
      <c r="I34" s="592"/>
      <c r="J34" s="592"/>
      <c r="K34" s="592"/>
      <c r="L34" s="592"/>
      <c r="M34" s="14"/>
      <c r="N34" s="594" t="s">
        <v>146</v>
      </c>
      <c r="O34" s="22" t="s">
        <v>330</v>
      </c>
      <c r="P34" s="10"/>
      <c r="Q34" s="10"/>
      <c r="R34" s="10"/>
      <c r="S34" s="10"/>
      <c r="T34" s="10"/>
      <c r="U34" s="10"/>
      <c r="V34" s="10"/>
      <c r="W34" s="10"/>
      <c r="X34" s="520" t="s">
        <v>56</v>
      </c>
      <c r="Y34" s="217" t="s">
        <v>165</v>
      </c>
      <c r="Z34" s="10"/>
      <c r="AA34" s="10"/>
      <c r="AB34" s="10"/>
      <c r="AC34" s="10"/>
      <c r="AD34" s="10"/>
      <c r="AE34" s="10"/>
      <c r="AF34" s="10"/>
      <c r="AG34" s="10"/>
      <c r="AH34" s="10"/>
      <c r="AI34" s="10"/>
      <c r="AJ34" s="10"/>
      <c r="AK34" s="10"/>
      <c r="AL34" s="10"/>
      <c r="AM34" s="10"/>
      <c r="AN34" s="10"/>
      <c r="AO34" s="10"/>
      <c r="AP34" s="10"/>
      <c r="AQ34" s="10"/>
      <c r="AR34" s="218"/>
      <c r="AS34" s="218"/>
      <c r="AT34" s="219"/>
    </row>
    <row r="35" spans="2:46" ht="15" customHeight="1" x14ac:dyDescent="0.2">
      <c r="B35" s="590"/>
      <c r="C35" s="591"/>
      <c r="D35" s="26"/>
      <c r="E35" s="592"/>
      <c r="F35" s="592"/>
      <c r="G35" s="592"/>
      <c r="H35" s="592"/>
      <c r="I35" s="592"/>
      <c r="J35" s="592"/>
      <c r="K35" s="592"/>
      <c r="L35" s="592"/>
      <c r="M35" s="14"/>
      <c r="N35" s="594"/>
      <c r="O35" s="595">
        <f>税額算出表!N22</f>
        <v>0</v>
      </c>
      <c r="P35" s="596"/>
      <c r="Q35" s="596"/>
      <c r="R35" s="596"/>
      <c r="S35" s="596"/>
      <c r="T35" s="596"/>
      <c r="U35" s="596"/>
      <c r="V35" s="596"/>
      <c r="W35" s="596"/>
      <c r="X35" s="520"/>
      <c r="Y35" s="217"/>
      <c r="Z35" s="10" t="s">
        <v>166</v>
      </c>
      <c r="AA35" s="10"/>
      <c r="AB35" s="10"/>
      <c r="AC35" s="10"/>
      <c r="AD35" s="10"/>
      <c r="AE35" s="10"/>
      <c r="AF35" s="10"/>
      <c r="AG35" s="10"/>
      <c r="AH35" s="10"/>
      <c r="AI35" s="10"/>
      <c r="AJ35" s="10"/>
      <c r="AK35" s="10"/>
      <c r="AL35" s="10"/>
      <c r="AM35" s="10"/>
      <c r="AN35" s="10"/>
      <c r="AO35" s="10"/>
      <c r="AP35" s="10"/>
      <c r="AQ35" s="10"/>
      <c r="AR35" s="218"/>
      <c r="AS35" s="218"/>
      <c r="AT35" s="219"/>
    </row>
    <row r="36" spans="2:46" ht="15" customHeight="1" x14ac:dyDescent="0.2">
      <c r="B36" s="590"/>
      <c r="C36" s="591"/>
      <c r="D36" s="26"/>
      <c r="E36" s="593"/>
      <c r="F36" s="593"/>
      <c r="G36" s="593"/>
      <c r="H36" s="593"/>
      <c r="I36" s="593"/>
      <c r="J36" s="593"/>
      <c r="K36" s="593"/>
      <c r="L36" s="593"/>
      <c r="M36" s="14"/>
      <c r="N36" s="594"/>
      <c r="O36" s="10"/>
      <c r="P36" s="10"/>
      <c r="Q36" s="10"/>
      <c r="R36" s="10"/>
      <c r="S36" s="10"/>
      <c r="T36" s="10"/>
      <c r="U36" s="10"/>
      <c r="V36" s="10"/>
      <c r="W36" s="10"/>
      <c r="X36" s="520"/>
      <c r="Y36" s="217"/>
      <c r="Z36" s="10"/>
      <c r="AA36" s="87" t="s">
        <v>66</v>
      </c>
      <c r="AB36" s="10" t="s">
        <v>285</v>
      </c>
      <c r="AC36" s="10"/>
      <c r="AD36" s="10"/>
      <c r="AE36" s="10"/>
      <c r="AF36" s="10"/>
      <c r="AG36" s="10"/>
      <c r="AH36" s="10"/>
      <c r="AI36" s="10"/>
      <c r="AJ36" s="10"/>
      <c r="AK36" s="10"/>
      <c r="AL36" s="10"/>
      <c r="AM36" s="10"/>
      <c r="AN36" s="10"/>
      <c r="AO36" s="10"/>
      <c r="AP36" s="10"/>
      <c r="AQ36" s="10"/>
      <c r="AR36" s="218"/>
      <c r="AS36" s="218"/>
      <c r="AT36" s="219"/>
    </row>
    <row r="37" spans="2:46" ht="15" customHeight="1" x14ac:dyDescent="0.2">
      <c r="B37" s="590"/>
      <c r="C37" s="591"/>
      <c r="D37" s="6"/>
      <c r="E37" s="597" t="s">
        <v>144</v>
      </c>
      <c r="F37" s="597"/>
      <c r="G37" s="597"/>
      <c r="H37" s="597"/>
      <c r="I37" s="597"/>
      <c r="J37" s="597"/>
      <c r="K37" s="597"/>
      <c r="L37" s="597"/>
      <c r="M37" s="7"/>
      <c r="N37" s="598" t="s">
        <v>147</v>
      </c>
      <c r="O37" s="23" t="s">
        <v>150</v>
      </c>
      <c r="P37" s="3"/>
      <c r="Q37" s="3"/>
      <c r="R37" s="3"/>
      <c r="S37" s="3"/>
      <c r="T37" s="3"/>
      <c r="U37" s="3"/>
      <c r="V37" s="3"/>
      <c r="W37" s="3"/>
      <c r="X37" s="508" t="s">
        <v>56</v>
      </c>
      <c r="Y37" s="217"/>
      <c r="Z37" s="10"/>
      <c r="AA37" s="87" t="s">
        <v>66</v>
      </c>
      <c r="AB37" s="755" t="s">
        <v>286</v>
      </c>
      <c r="AC37" s="755"/>
      <c r="AD37" s="755"/>
      <c r="AE37" s="755"/>
      <c r="AF37" s="755"/>
      <c r="AG37" s="755"/>
      <c r="AH37" s="755"/>
      <c r="AI37" s="755"/>
      <c r="AJ37" s="755"/>
      <c r="AK37" s="755"/>
      <c r="AL37" s="755"/>
      <c r="AM37" s="755"/>
      <c r="AN37" s="755"/>
      <c r="AO37" s="755"/>
      <c r="AP37" s="10"/>
      <c r="AQ37" s="10"/>
      <c r="AR37" s="218"/>
      <c r="AS37" s="218"/>
      <c r="AT37" s="219"/>
    </row>
    <row r="38" spans="2:46" ht="15" customHeight="1" x14ac:dyDescent="0.2">
      <c r="B38" s="590"/>
      <c r="C38" s="591"/>
      <c r="D38" s="26"/>
      <c r="E38" s="592"/>
      <c r="F38" s="592"/>
      <c r="G38" s="592"/>
      <c r="H38" s="592"/>
      <c r="I38" s="592"/>
      <c r="J38" s="592"/>
      <c r="K38" s="592"/>
      <c r="L38" s="592"/>
      <c r="M38" s="14"/>
      <c r="N38" s="594"/>
      <c r="O38" s="600">
        <f>IF(O35&lt;0,"",O35-TRUNC(O35,-2))</f>
        <v>0</v>
      </c>
      <c r="P38" s="601"/>
      <c r="Q38" s="601"/>
      <c r="R38" s="601"/>
      <c r="S38" s="601"/>
      <c r="T38" s="601"/>
      <c r="U38" s="601"/>
      <c r="V38" s="601"/>
      <c r="W38" s="601"/>
      <c r="X38" s="520"/>
      <c r="Y38" s="217"/>
      <c r="Z38" s="10"/>
      <c r="AA38" s="260"/>
      <c r="AB38" s="260"/>
      <c r="AC38" s="260"/>
      <c r="AD38" s="260"/>
      <c r="AE38" s="260"/>
      <c r="AF38" s="260"/>
      <c r="AG38" s="260"/>
      <c r="AH38" s="263"/>
      <c r="AI38" s="263"/>
      <c r="AJ38" s="263"/>
      <c r="AK38" s="263"/>
      <c r="AL38" s="263"/>
      <c r="AM38" s="263"/>
      <c r="AN38" s="263"/>
      <c r="AO38" s="260"/>
      <c r="AP38" s="260"/>
      <c r="AQ38" s="260"/>
      <c r="AR38" s="261"/>
      <c r="AS38" s="261"/>
      <c r="AT38" s="262"/>
    </row>
    <row r="39" spans="2:46" ht="15" customHeight="1" x14ac:dyDescent="0.2">
      <c r="B39" s="590"/>
      <c r="C39" s="591"/>
      <c r="D39" s="26"/>
      <c r="E39" s="593"/>
      <c r="F39" s="593"/>
      <c r="G39" s="593"/>
      <c r="H39" s="593"/>
      <c r="I39" s="593"/>
      <c r="J39" s="593"/>
      <c r="K39" s="593"/>
      <c r="L39" s="593"/>
      <c r="M39" s="14"/>
      <c r="N39" s="599"/>
      <c r="O39" s="24" t="s">
        <v>151</v>
      </c>
      <c r="P39" s="17"/>
      <c r="Q39" s="17"/>
      <c r="R39" s="17"/>
      <c r="S39" s="17"/>
      <c r="T39" s="17"/>
      <c r="U39" s="17"/>
      <c r="V39" s="17"/>
      <c r="W39" s="17"/>
      <c r="X39" s="527"/>
      <c r="Y39" s="217"/>
      <c r="Z39" s="10" t="s">
        <v>167</v>
      </c>
      <c r="AA39" s="10"/>
      <c r="AB39" s="10"/>
      <c r="AC39" s="10"/>
      <c r="AD39" s="10"/>
      <c r="AE39" s="10"/>
      <c r="AF39" s="10"/>
      <c r="AG39" s="10"/>
      <c r="AH39" s="10"/>
      <c r="AI39" s="10"/>
      <c r="AJ39" s="10"/>
      <c r="AK39" s="10"/>
      <c r="AL39" s="10"/>
      <c r="AM39" s="10"/>
      <c r="AN39" s="10"/>
      <c r="AO39" s="10"/>
      <c r="AP39" s="10"/>
      <c r="AQ39" s="10"/>
      <c r="AR39" s="218"/>
      <c r="AS39" s="218"/>
      <c r="AT39" s="219"/>
    </row>
    <row r="40" spans="2:46" ht="15" customHeight="1" x14ac:dyDescent="0.2">
      <c r="B40" s="590"/>
      <c r="C40" s="591"/>
      <c r="D40" s="6"/>
      <c r="E40" s="597" t="s">
        <v>287</v>
      </c>
      <c r="F40" s="597"/>
      <c r="G40" s="597"/>
      <c r="H40" s="597"/>
      <c r="I40" s="597"/>
      <c r="J40" s="597"/>
      <c r="K40" s="597"/>
      <c r="L40" s="597"/>
      <c r="M40" s="7"/>
      <c r="N40" s="598" t="s">
        <v>148</v>
      </c>
      <c r="O40" s="22" t="s">
        <v>152</v>
      </c>
      <c r="P40" s="3"/>
      <c r="Q40" s="3"/>
      <c r="R40" s="3"/>
      <c r="S40" s="3"/>
      <c r="T40" s="3"/>
      <c r="U40" s="3"/>
      <c r="V40" s="3"/>
      <c r="W40" s="3"/>
      <c r="X40" s="508" t="s">
        <v>56</v>
      </c>
      <c r="Y40" s="217"/>
      <c r="Z40" s="10"/>
      <c r="AA40" s="87" t="s">
        <v>66</v>
      </c>
      <c r="AB40" s="10" t="s">
        <v>168</v>
      </c>
      <c r="AC40" s="10"/>
      <c r="AD40" s="10"/>
      <c r="AE40" s="10"/>
      <c r="AF40" s="10"/>
      <c r="AG40" s="10"/>
      <c r="AH40" s="10"/>
      <c r="AI40" s="10"/>
      <c r="AJ40" s="10"/>
      <c r="AK40" s="87" t="s">
        <v>66</v>
      </c>
      <c r="AL40" s="10" t="s">
        <v>170</v>
      </c>
      <c r="AM40" s="10"/>
      <c r="AN40" s="10"/>
      <c r="AO40" s="10"/>
      <c r="AP40" s="10"/>
      <c r="AQ40" s="10"/>
      <c r="AR40" s="218"/>
      <c r="AS40" s="218"/>
      <c r="AT40" s="219"/>
    </row>
    <row r="41" spans="2:46" ht="15" customHeight="1" x14ac:dyDescent="0.2">
      <c r="B41" s="590"/>
      <c r="C41" s="591"/>
      <c r="D41" s="26"/>
      <c r="E41" s="592"/>
      <c r="F41" s="592"/>
      <c r="G41" s="592"/>
      <c r="H41" s="592"/>
      <c r="I41" s="592"/>
      <c r="J41" s="592"/>
      <c r="K41" s="592"/>
      <c r="L41" s="592"/>
      <c r="M41" s="14"/>
      <c r="N41" s="594"/>
      <c r="O41" s="602">
        <f>IF(O35&lt;0,0,O35-O38)</f>
        <v>0</v>
      </c>
      <c r="P41" s="603"/>
      <c r="Q41" s="603"/>
      <c r="R41" s="603"/>
      <c r="S41" s="603"/>
      <c r="T41" s="603"/>
      <c r="U41" s="603"/>
      <c r="V41" s="603"/>
      <c r="W41" s="603"/>
      <c r="X41" s="520"/>
      <c r="Y41" s="217"/>
      <c r="Z41" s="10"/>
      <c r="AA41" s="87" t="s">
        <v>66</v>
      </c>
      <c r="AB41" s="10" t="s">
        <v>169</v>
      </c>
      <c r="AC41" s="10"/>
      <c r="AD41" s="10"/>
      <c r="AE41" s="10"/>
      <c r="AF41" s="10"/>
      <c r="AG41" s="10"/>
      <c r="AH41" s="10"/>
      <c r="AI41" s="10"/>
      <c r="AJ41" s="10"/>
      <c r="AK41" s="87" t="s">
        <v>66</v>
      </c>
      <c r="AL41" s="10" t="s">
        <v>171</v>
      </c>
      <c r="AM41" s="10"/>
      <c r="AN41" s="10"/>
      <c r="AO41" s="10"/>
      <c r="AP41" s="10"/>
      <c r="AQ41" s="10"/>
      <c r="AR41" s="218"/>
      <c r="AS41" s="218"/>
      <c r="AT41" s="219"/>
    </row>
    <row r="42" spans="2:46" ht="15" customHeight="1" x14ac:dyDescent="0.2">
      <c r="B42" s="590"/>
      <c r="C42" s="591"/>
      <c r="D42" s="26"/>
      <c r="E42" s="593"/>
      <c r="F42" s="593"/>
      <c r="G42" s="593"/>
      <c r="H42" s="593"/>
      <c r="I42" s="593"/>
      <c r="J42" s="593"/>
      <c r="K42" s="593"/>
      <c r="L42" s="593"/>
      <c r="M42" s="14"/>
      <c r="N42" s="599"/>
      <c r="O42" s="10"/>
      <c r="P42" s="10"/>
      <c r="Q42" s="10"/>
      <c r="R42" s="10"/>
      <c r="S42" s="10"/>
      <c r="T42" s="10"/>
      <c r="U42" s="10"/>
      <c r="V42" s="10"/>
      <c r="W42" s="10"/>
      <c r="X42" s="520"/>
      <c r="Y42" s="217"/>
      <c r="Z42" s="10"/>
      <c r="AA42" s="260"/>
      <c r="AB42" s="10"/>
      <c r="AC42" s="10"/>
      <c r="AD42" s="10"/>
      <c r="AE42" s="10"/>
      <c r="AF42" s="10"/>
      <c r="AG42" s="10"/>
      <c r="AH42" s="10"/>
      <c r="AI42" s="10"/>
      <c r="AJ42" s="10"/>
      <c r="AK42" s="260"/>
      <c r="AL42" s="10"/>
      <c r="AM42" s="10"/>
      <c r="AN42" s="10"/>
      <c r="AO42" s="10"/>
      <c r="AP42" s="10"/>
      <c r="AQ42" s="10"/>
      <c r="AR42" s="218"/>
      <c r="AS42" s="218"/>
      <c r="AT42" s="219"/>
    </row>
    <row r="43" spans="2:46" ht="15" customHeight="1" x14ac:dyDescent="0.2">
      <c r="B43" s="590"/>
      <c r="C43" s="591"/>
      <c r="D43" s="6"/>
      <c r="E43" s="597" t="s">
        <v>145</v>
      </c>
      <c r="F43" s="597"/>
      <c r="G43" s="597"/>
      <c r="H43" s="597"/>
      <c r="I43" s="597"/>
      <c r="J43" s="597"/>
      <c r="K43" s="597"/>
      <c r="L43" s="597"/>
      <c r="M43" s="7"/>
      <c r="N43" s="594" t="s">
        <v>149</v>
      </c>
      <c r="O43" s="226"/>
      <c r="P43" s="3"/>
      <c r="Q43" s="3"/>
      <c r="R43" s="3"/>
      <c r="S43" s="3"/>
      <c r="T43" s="3"/>
      <c r="U43" s="3"/>
      <c r="V43" s="3"/>
      <c r="W43" s="3"/>
      <c r="X43" s="604" t="s">
        <v>56</v>
      </c>
      <c r="Y43" s="217"/>
      <c r="Z43" s="10" t="s">
        <v>172</v>
      </c>
      <c r="AA43" s="10"/>
      <c r="AB43" s="10"/>
      <c r="AC43" s="10"/>
      <c r="AD43" s="10"/>
      <c r="AE43" s="10"/>
      <c r="AF43" s="10"/>
      <c r="AG43" s="10"/>
      <c r="AH43" s="10"/>
      <c r="AI43" s="10"/>
      <c r="AJ43" s="10"/>
      <c r="AK43" s="10"/>
      <c r="AL43" s="10"/>
      <c r="AM43" s="10"/>
      <c r="AN43" s="10"/>
      <c r="AO43" s="10"/>
      <c r="AP43" s="10"/>
      <c r="AQ43" s="10"/>
      <c r="AR43" s="218"/>
      <c r="AS43" s="218"/>
      <c r="AT43" s="219"/>
    </row>
    <row r="44" spans="2:46" ht="15" customHeight="1" x14ac:dyDescent="0.2">
      <c r="B44" s="590"/>
      <c r="C44" s="591"/>
      <c r="D44" s="26"/>
      <c r="E44" s="592"/>
      <c r="F44" s="592"/>
      <c r="G44" s="592"/>
      <c r="H44" s="592"/>
      <c r="I44" s="592"/>
      <c r="J44" s="592"/>
      <c r="K44" s="592"/>
      <c r="L44" s="592"/>
      <c r="M44" s="14"/>
      <c r="N44" s="594"/>
      <c r="O44" s="602">
        <f>IF(O35&lt;0,ABS(O35),0)</f>
        <v>0</v>
      </c>
      <c r="P44" s="603"/>
      <c r="Q44" s="603"/>
      <c r="R44" s="603"/>
      <c r="S44" s="603"/>
      <c r="T44" s="603"/>
      <c r="U44" s="603"/>
      <c r="V44" s="603"/>
      <c r="W44" s="603"/>
      <c r="X44" s="605"/>
      <c r="Y44" s="217"/>
      <c r="Z44" s="10"/>
      <c r="AA44" s="87" t="s">
        <v>66</v>
      </c>
      <c r="AB44" s="10" t="s">
        <v>173</v>
      </c>
      <c r="AC44" s="10"/>
      <c r="AD44" s="10"/>
      <c r="AE44" s="607"/>
      <c r="AF44" s="607"/>
      <c r="AG44" s="607"/>
      <c r="AH44" s="10" t="s">
        <v>174</v>
      </c>
      <c r="AI44" s="10"/>
      <c r="AJ44" s="10"/>
      <c r="AK44" s="87" t="s">
        <v>66</v>
      </c>
      <c r="AL44" s="10" t="s">
        <v>175</v>
      </c>
      <c r="AM44" s="10"/>
      <c r="AN44" s="10"/>
      <c r="AO44" s="10"/>
      <c r="AP44" s="10"/>
      <c r="AQ44" s="10"/>
      <c r="AR44" s="218"/>
      <c r="AS44" s="218"/>
      <c r="AT44" s="219"/>
    </row>
    <row r="45" spans="2:46" ht="15" customHeight="1" x14ac:dyDescent="0.2">
      <c r="B45" s="590"/>
      <c r="C45" s="591"/>
      <c r="D45" s="26"/>
      <c r="E45" s="592"/>
      <c r="F45" s="592"/>
      <c r="G45" s="592"/>
      <c r="H45" s="592"/>
      <c r="I45" s="592"/>
      <c r="J45" s="592"/>
      <c r="K45" s="592"/>
      <c r="L45" s="592"/>
      <c r="M45" s="14"/>
      <c r="N45" s="594"/>
      <c r="O45" s="227" t="s">
        <v>288</v>
      </c>
      <c r="P45" s="17"/>
      <c r="Q45" s="17"/>
      <c r="R45" s="17"/>
      <c r="S45" s="17"/>
      <c r="T45" s="17"/>
      <c r="U45" s="17"/>
      <c r="V45" s="17"/>
      <c r="W45" s="17"/>
      <c r="X45" s="606"/>
      <c r="Y45" s="217"/>
      <c r="Z45" s="10"/>
      <c r="AA45" s="260"/>
      <c r="AB45" s="10"/>
      <c r="AC45" s="10"/>
      <c r="AD45" s="10"/>
      <c r="AE45" s="264"/>
      <c r="AF45" s="264"/>
      <c r="AG45" s="264"/>
      <c r="AH45" s="10"/>
      <c r="AI45" s="10"/>
      <c r="AJ45" s="10"/>
      <c r="AK45" s="260"/>
      <c r="AL45" s="10"/>
      <c r="AM45" s="10"/>
      <c r="AN45" s="10"/>
      <c r="AO45" s="10"/>
      <c r="AP45" s="10"/>
      <c r="AQ45" s="10"/>
      <c r="AR45" s="218"/>
      <c r="AS45" s="218"/>
      <c r="AT45" s="219"/>
    </row>
    <row r="46" spans="2:46" ht="15" customHeight="1" x14ac:dyDescent="0.2">
      <c r="B46" s="686" t="s">
        <v>349</v>
      </c>
      <c r="C46" s="687"/>
      <c r="D46" s="6"/>
      <c r="E46" s="508" t="s">
        <v>316</v>
      </c>
      <c r="F46" s="508"/>
      <c r="G46" s="508"/>
      <c r="H46" s="508"/>
      <c r="I46" s="508"/>
      <c r="J46" s="508"/>
      <c r="K46" s="508"/>
      <c r="L46" s="508"/>
      <c r="M46" s="7"/>
      <c r="N46" s="633" t="s">
        <v>153</v>
      </c>
      <c r="O46" s="615"/>
      <c r="P46" s="616"/>
      <c r="Q46" s="616"/>
      <c r="R46" s="616"/>
      <c r="S46" s="616"/>
      <c r="T46" s="616"/>
      <c r="U46" s="616"/>
      <c r="V46" s="616"/>
      <c r="W46" s="616"/>
      <c r="X46" s="604" t="s">
        <v>56</v>
      </c>
      <c r="Y46" s="217"/>
      <c r="Z46" s="10" t="s">
        <v>176</v>
      </c>
      <c r="AA46" s="10"/>
      <c r="AB46" s="10"/>
      <c r="AC46" s="10"/>
      <c r="AD46" s="10"/>
      <c r="AE46" s="10"/>
      <c r="AF46" s="10"/>
      <c r="AG46" s="10"/>
      <c r="AH46" s="10"/>
      <c r="AI46" s="10"/>
      <c r="AJ46" s="10"/>
      <c r="AK46" s="10"/>
      <c r="AL46" s="10"/>
      <c r="AM46" s="10"/>
      <c r="AN46" s="10"/>
      <c r="AO46" s="10"/>
      <c r="AP46" s="10"/>
      <c r="AQ46" s="10"/>
      <c r="AR46" s="220"/>
      <c r="AS46" s="220"/>
      <c r="AT46" s="35"/>
    </row>
    <row r="47" spans="2:46" ht="15" customHeight="1" x14ac:dyDescent="0.2">
      <c r="B47" s="590"/>
      <c r="C47" s="591"/>
      <c r="D47" s="26"/>
      <c r="E47" s="520"/>
      <c r="F47" s="520"/>
      <c r="G47" s="520"/>
      <c r="H47" s="520"/>
      <c r="I47" s="520"/>
      <c r="J47" s="520"/>
      <c r="K47" s="520"/>
      <c r="L47" s="520"/>
      <c r="M47" s="14"/>
      <c r="N47" s="634"/>
      <c r="O47" s="617"/>
      <c r="P47" s="618"/>
      <c r="Q47" s="618"/>
      <c r="R47" s="618"/>
      <c r="S47" s="618"/>
      <c r="T47" s="618"/>
      <c r="U47" s="618"/>
      <c r="V47" s="618"/>
      <c r="W47" s="618"/>
      <c r="X47" s="605"/>
      <c r="Y47" s="217"/>
      <c r="Z47" s="10"/>
      <c r="AA47" s="87" t="s">
        <v>66</v>
      </c>
      <c r="AB47" s="10" t="s">
        <v>173</v>
      </c>
      <c r="AC47" s="10"/>
      <c r="AD47" s="10"/>
      <c r="AE47" s="607"/>
      <c r="AF47" s="607"/>
      <c r="AG47" s="607"/>
      <c r="AH47" s="10" t="s">
        <v>174</v>
      </c>
      <c r="AI47" s="10"/>
      <c r="AJ47" s="10"/>
      <c r="AK47" s="87" t="s">
        <v>66</v>
      </c>
      <c r="AL47" s="10" t="s">
        <v>175</v>
      </c>
      <c r="AM47" s="10"/>
      <c r="AN47" s="10"/>
      <c r="AO47" s="10"/>
      <c r="AP47" s="10"/>
      <c r="AQ47" s="10"/>
      <c r="AR47" s="220"/>
      <c r="AS47" s="220"/>
      <c r="AT47" s="35"/>
    </row>
    <row r="48" spans="2:46" ht="15" customHeight="1" thickBot="1" x14ac:dyDescent="0.25">
      <c r="B48" s="590"/>
      <c r="C48" s="591"/>
      <c r="D48" s="26"/>
      <c r="E48" s="520"/>
      <c r="F48" s="520"/>
      <c r="G48" s="520"/>
      <c r="H48" s="520"/>
      <c r="I48" s="520"/>
      <c r="J48" s="520"/>
      <c r="K48" s="520"/>
      <c r="L48" s="520"/>
      <c r="M48" s="14"/>
      <c r="N48" s="634"/>
      <c r="O48" s="617"/>
      <c r="P48" s="618"/>
      <c r="Q48" s="618"/>
      <c r="R48" s="618"/>
      <c r="S48" s="618"/>
      <c r="T48" s="618"/>
      <c r="U48" s="618"/>
      <c r="V48" s="618"/>
      <c r="W48" s="618"/>
      <c r="X48" s="605"/>
      <c r="Y48" s="221"/>
      <c r="Z48" s="265"/>
      <c r="AA48" s="265"/>
      <c r="AB48" s="265"/>
      <c r="AC48" s="265"/>
      <c r="AD48" s="265"/>
      <c r="AE48" s="265"/>
      <c r="AF48" s="265"/>
      <c r="AG48" s="265"/>
      <c r="AH48" s="265"/>
      <c r="AI48" s="25"/>
      <c r="AJ48" s="25"/>
      <c r="AK48" s="220"/>
      <c r="AL48" s="220"/>
      <c r="AM48" s="220"/>
      <c r="AN48" s="220"/>
      <c r="AO48" s="220"/>
      <c r="AP48" s="220"/>
      <c r="AQ48" s="220"/>
      <c r="AR48" s="220"/>
      <c r="AS48" s="220"/>
      <c r="AT48" s="35"/>
    </row>
    <row r="49" spans="2:60" ht="15" customHeight="1" thickTop="1" x14ac:dyDescent="0.2">
      <c r="B49" s="590"/>
      <c r="C49" s="591"/>
      <c r="D49" s="26"/>
      <c r="E49" s="520"/>
      <c r="F49" s="520"/>
      <c r="G49" s="520"/>
      <c r="H49" s="520"/>
      <c r="I49" s="520"/>
      <c r="J49" s="520"/>
      <c r="K49" s="520"/>
      <c r="L49" s="520"/>
      <c r="M49" s="14"/>
      <c r="N49" s="634"/>
      <c r="O49" s="617"/>
      <c r="P49" s="618"/>
      <c r="Q49" s="618"/>
      <c r="R49" s="618"/>
      <c r="S49" s="618"/>
      <c r="T49" s="618"/>
      <c r="U49" s="618"/>
      <c r="V49" s="618"/>
      <c r="W49" s="618"/>
      <c r="X49" s="605"/>
      <c r="Y49" s="621" t="s">
        <v>343</v>
      </c>
      <c r="Z49" s="622"/>
      <c r="AA49" s="623"/>
      <c r="AB49" s="630"/>
      <c r="AC49" s="630"/>
      <c r="AD49" s="630"/>
      <c r="AE49" s="630"/>
      <c r="AF49" s="630"/>
      <c r="AG49" s="630"/>
      <c r="AH49" s="690" t="s">
        <v>164</v>
      </c>
      <c r="AI49" s="690"/>
      <c r="AJ49" s="690"/>
      <c r="AK49" s="690"/>
      <c r="AL49" s="630"/>
      <c r="AM49" s="630"/>
      <c r="AN49" s="630"/>
      <c r="AO49" s="630"/>
      <c r="AP49" s="630"/>
      <c r="AQ49" s="690" t="s">
        <v>163</v>
      </c>
      <c r="AR49" s="690"/>
      <c r="AS49" s="690"/>
      <c r="AT49" s="693"/>
    </row>
    <row r="50" spans="2:60" ht="15" customHeight="1" x14ac:dyDescent="0.2">
      <c r="B50" s="590"/>
      <c r="C50" s="591"/>
      <c r="D50" s="26"/>
      <c r="E50" s="520"/>
      <c r="F50" s="520"/>
      <c r="G50" s="520"/>
      <c r="H50" s="520"/>
      <c r="I50" s="520"/>
      <c r="J50" s="520"/>
      <c r="K50" s="520"/>
      <c r="L50" s="520"/>
      <c r="M50" s="14"/>
      <c r="N50" s="634"/>
      <c r="O50" s="617"/>
      <c r="P50" s="618"/>
      <c r="Q50" s="618"/>
      <c r="R50" s="618"/>
      <c r="S50" s="618"/>
      <c r="T50" s="618"/>
      <c r="U50" s="618"/>
      <c r="V50" s="618"/>
      <c r="W50" s="618"/>
      <c r="X50" s="605"/>
      <c r="Y50" s="624"/>
      <c r="Z50" s="625"/>
      <c r="AA50" s="626"/>
      <c r="AB50" s="631"/>
      <c r="AC50" s="631"/>
      <c r="AD50" s="631"/>
      <c r="AE50" s="631"/>
      <c r="AF50" s="631"/>
      <c r="AG50" s="631"/>
      <c r="AH50" s="691"/>
      <c r="AI50" s="691"/>
      <c r="AJ50" s="691"/>
      <c r="AK50" s="691"/>
      <c r="AL50" s="631"/>
      <c r="AM50" s="631"/>
      <c r="AN50" s="631"/>
      <c r="AO50" s="631"/>
      <c r="AP50" s="631"/>
      <c r="AQ50" s="691"/>
      <c r="AR50" s="691"/>
      <c r="AS50" s="691"/>
      <c r="AT50" s="694"/>
    </row>
    <row r="51" spans="2:60" ht="10" customHeight="1" x14ac:dyDescent="0.2">
      <c r="B51" s="590"/>
      <c r="C51" s="591"/>
      <c r="D51" s="26"/>
      <c r="E51" s="527"/>
      <c r="F51" s="527"/>
      <c r="G51" s="527"/>
      <c r="H51" s="527"/>
      <c r="I51" s="527"/>
      <c r="J51" s="527"/>
      <c r="K51" s="527"/>
      <c r="L51" s="527"/>
      <c r="M51" s="14"/>
      <c r="N51" s="636"/>
      <c r="O51" s="619"/>
      <c r="P51" s="620"/>
      <c r="Q51" s="620"/>
      <c r="R51" s="620"/>
      <c r="S51" s="620"/>
      <c r="T51" s="620"/>
      <c r="U51" s="620"/>
      <c r="V51" s="620"/>
      <c r="W51" s="620"/>
      <c r="X51" s="606"/>
      <c r="Y51" s="624"/>
      <c r="Z51" s="625"/>
      <c r="AA51" s="626"/>
      <c r="AB51" s="632"/>
      <c r="AC51" s="632"/>
      <c r="AD51" s="632"/>
      <c r="AE51" s="632"/>
      <c r="AF51" s="632"/>
      <c r="AG51" s="632"/>
      <c r="AH51" s="692"/>
      <c r="AI51" s="692"/>
      <c r="AJ51" s="692"/>
      <c r="AK51" s="692"/>
      <c r="AL51" s="632"/>
      <c r="AM51" s="632"/>
      <c r="AN51" s="632"/>
      <c r="AO51" s="632"/>
      <c r="AP51" s="632"/>
      <c r="AQ51" s="692"/>
      <c r="AR51" s="692"/>
      <c r="AS51" s="692"/>
      <c r="AT51" s="695"/>
    </row>
    <row r="52" spans="2:60" ht="15" customHeight="1" x14ac:dyDescent="0.2">
      <c r="B52" s="590"/>
      <c r="C52" s="591"/>
      <c r="D52" s="6"/>
      <c r="E52" s="508" t="s">
        <v>317</v>
      </c>
      <c r="F52" s="508"/>
      <c r="G52" s="508"/>
      <c r="H52" s="508"/>
      <c r="I52" s="508"/>
      <c r="J52" s="508"/>
      <c r="K52" s="508"/>
      <c r="L52" s="508"/>
      <c r="M52" s="7"/>
      <c r="N52" s="633" t="s">
        <v>154</v>
      </c>
      <c r="O52" s="639"/>
      <c r="P52" s="640"/>
      <c r="Q52" s="640"/>
      <c r="R52" s="640"/>
      <c r="S52" s="640"/>
      <c r="T52" s="640"/>
      <c r="U52" s="640"/>
      <c r="V52" s="640"/>
      <c r="W52" s="640"/>
      <c r="X52" s="604" t="s">
        <v>56</v>
      </c>
      <c r="Y52" s="624"/>
      <c r="Z52" s="625"/>
      <c r="AA52" s="626"/>
      <c r="AB52" s="696" t="s">
        <v>162</v>
      </c>
      <c r="AC52" s="697"/>
      <c r="AD52" s="697"/>
      <c r="AE52" s="700"/>
      <c r="AF52" s="700"/>
      <c r="AG52" s="700"/>
      <c r="AH52" s="701"/>
      <c r="AI52" s="706" t="s">
        <v>157</v>
      </c>
      <c r="AJ52" s="447"/>
      <c r="AK52" s="447" t="s">
        <v>158</v>
      </c>
      <c r="AL52" s="447"/>
      <c r="AM52" s="447" t="s">
        <v>159</v>
      </c>
      <c r="AN52" s="447"/>
      <c r="AO52" s="709" t="s">
        <v>160</v>
      </c>
      <c r="AP52" s="709"/>
      <c r="AQ52" s="447" t="s">
        <v>161</v>
      </c>
      <c r="AR52" s="447"/>
      <c r="AS52" s="710"/>
      <c r="AT52" s="711"/>
    </row>
    <row r="53" spans="2:60" ht="15" customHeight="1" x14ac:dyDescent="0.2">
      <c r="B53" s="590"/>
      <c r="C53" s="591"/>
      <c r="D53" s="26"/>
      <c r="E53" s="520"/>
      <c r="F53" s="520"/>
      <c r="G53" s="520"/>
      <c r="H53" s="520"/>
      <c r="I53" s="520"/>
      <c r="J53" s="520"/>
      <c r="K53" s="520"/>
      <c r="L53" s="520"/>
      <c r="M53" s="14"/>
      <c r="N53" s="634"/>
      <c r="O53" s="641"/>
      <c r="P53" s="642"/>
      <c r="Q53" s="642"/>
      <c r="R53" s="642"/>
      <c r="S53" s="642"/>
      <c r="T53" s="642"/>
      <c r="U53" s="642"/>
      <c r="V53" s="642"/>
      <c r="W53" s="642"/>
      <c r="X53" s="605"/>
      <c r="Y53" s="624"/>
      <c r="Z53" s="625"/>
      <c r="AA53" s="626"/>
      <c r="AB53" s="634"/>
      <c r="AC53" s="698"/>
      <c r="AD53" s="698"/>
      <c r="AE53" s="702"/>
      <c r="AF53" s="702"/>
      <c r="AG53" s="702"/>
      <c r="AH53" s="703"/>
      <c r="AI53" s="707"/>
      <c r="AJ53" s="698"/>
      <c r="AK53" s="608" t="s">
        <v>66</v>
      </c>
      <c r="AL53" s="609"/>
      <c r="AM53" s="608" t="s">
        <v>67</v>
      </c>
      <c r="AN53" s="609"/>
      <c r="AO53" s="608" t="s">
        <v>67</v>
      </c>
      <c r="AP53" s="609"/>
      <c r="AQ53" s="608" t="s">
        <v>67</v>
      </c>
      <c r="AR53" s="609"/>
      <c r="AS53" s="608" t="s">
        <v>67</v>
      </c>
      <c r="AT53" s="612"/>
    </row>
    <row r="54" spans="2:60" ht="15" customHeight="1" x14ac:dyDescent="0.2">
      <c r="B54" s="590"/>
      <c r="C54" s="591"/>
      <c r="D54" s="26"/>
      <c r="E54" s="520"/>
      <c r="F54" s="520"/>
      <c r="G54" s="520"/>
      <c r="H54" s="520"/>
      <c r="I54" s="520"/>
      <c r="J54" s="520"/>
      <c r="K54" s="520"/>
      <c r="L54" s="520"/>
      <c r="M54" s="14"/>
      <c r="N54" s="634"/>
      <c r="O54" s="641"/>
      <c r="P54" s="642"/>
      <c r="Q54" s="642"/>
      <c r="R54" s="642"/>
      <c r="S54" s="642"/>
      <c r="T54" s="642"/>
      <c r="U54" s="642"/>
      <c r="V54" s="642"/>
      <c r="W54" s="642"/>
      <c r="X54" s="605"/>
      <c r="Y54" s="624"/>
      <c r="Z54" s="625"/>
      <c r="AA54" s="626"/>
      <c r="AB54" s="636"/>
      <c r="AC54" s="699"/>
      <c r="AD54" s="699"/>
      <c r="AE54" s="704"/>
      <c r="AF54" s="704"/>
      <c r="AG54" s="704"/>
      <c r="AH54" s="705"/>
      <c r="AI54" s="708"/>
      <c r="AJ54" s="449"/>
      <c r="AK54" s="610"/>
      <c r="AL54" s="611"/>
      <c r="AM54" s="610"/>
      <c r="AN54" s="611"/>
      <c r="AO54" s="610"/>
      <c r="AP54" s="611"/>
      <c r="AQ54" s="610"/>
      <c r="AR54" s="611"/>
      <c r="AS54" s="610"/>
      <c r="AT54" s="613"/>
    </row>
    <row r="55" spans="2:60" ht="15" customHeight="1" x14ac:dyDescent="0.2">
      <c r="B55" s="590"/>
      <c r="C55" s="591"/>
      <c r="D55" s="26"/>
      <c r="E55" s="520"/>
      <c r="F55" s="520"/>
      <c r="G55" s="520"/>
      <c r="H55" s="520"/>
      <c r="I55" s="520"/>
      <c r="J55" s="520"/>
      <c r="K55" s="520"/>
      <c r="L55" s="520"/>
      <c r="M55" s="14"/>
      <c r="N55" s="634"/>
      <c r="O55" s="641"/>
      <c r="P55" s="642"/>
      <c r="Q55" s="642"/>
      <c r="R55" s="642"/>
      <c r="S55" s="642"/>
      <c r="T55" s="642"/>
      <c r="U55" s="642"/>
      <c r="V55" s="642"/>
      <c r="W55" s="642"/>
      <c r="X55" s="605"/>
      <c r="Y55" s="624"/>
      <c r="Z55" s="625"/>
      <c r="AA55" s="626"/>
      <c r="AB55" s="525" t="s">
        <v>156</v>
      </c>
      <c r="AC55" s="508"/>
      <c r="AD55" s="508"/>
      <c r="AE55" s="508"/>
      <c r="AF55" s="509"/>
      <c r="AG55" s="2"/>
      <c r="AH55" s="3"/>
      <c r="AI55" s="3"/>
      <c r="AJ55" s="3"/>
      <c r="AK55" s="3"/>
      <c r="AL55" s="3"/>
      <c r="AM55" s="3"/>
      <c r="AN55" s="3"/>
      <c r="AO55" s="3"/>
      <c r="AP55" s="3"/>
      <c r="AQ55" s="3"/>
      <c r="AR55" s="3"/>
      <c r="AS55" s="3"/>
      <c r="AT55" s="34"/>
    </row>
    <row r="56" spans="2:60" ht="13" customHeight="1" x14ac:dyDescent="0.2">
      <c r="B56" s="590"/>
      <c r="C56" s="591"/>
      <c r="D56" s="26"/>
      <c r="E56" s="520"/>
      <c r="F56" s="520"/>
      <c r="G56" s="520"/>
      <c r="H56" s="520"/>
      <c r="I56" s="520"/>
      <c r="J56" s="520"/>
      <c r="K56" s="520"/>
      <c r="L56" s="520"/>
      <c r="M56" s="14"/>
      <c r="N56" s="634"/>
      <c r="O56" s="641"/>
      <c r="P56" s="642"/>
      <c r="Q56" s="642"/>
      <c r="R56" s="642"/>
      <c r="S56" s="642"/>
      <c r="T56" s="642"/>
      <c r="U56" s="642"/>
      <c r="V56" s="642"/>
      <c r="W56" s="642"/>
      <c r="X56" s="605"/>
      <c r="Y56" s="624"/>
      <c r="Z56" s="625"/>
      <c r="AA56" s="626"/>
      <c r="AB56" s="521"/>
      <c r="AC56" s="520"/>
      <c r="AD56" s="520"/>
      <c r="AE56" s="520"/>
      <c r="AF56" s="522"/>
      <c r="AG56" s="638"/>
      <c r="AH56" s="645"/>
      <c r="AI56" s="645"/>
      <c r="AJ56" s="645"/>
      <c r="AK56" s="645"/>
      <c r="AL56" s="645"/>
      <c r="AM56" s="645"/>
      <c r="AN56" s="645"/>
      <c r="AO56" s="645"/>
      <c r="AP56" s="645"/>
      <c r="AQ56" s="645"/>
      <c r="AR56" s="645"/>
      <c r="AS56" s="645"/>
      <c r="AT56" s="712"/>
    </row>
    <row r="57" spans="2:60" ht="7.5" customHeight="1" thickBot="1" x14ac:dyDescent="0.25">
      <c r="B57" s="688"/>
      <c r="C57" s="689"/>
      <c r="D57" s="222"/>
      <c r="E57" s="614"/>
      <c r="F57" s="614"/>
      <c r="G57" s="614"/>
      <c r="H57" s="614"/>
      <c r="I57" s="614"/>
      <c r="J57" s="614"/>
      <c r="K57" s="614"/>
      <c r="L57" s="614"/>
      <c r="M57" s="223"/>
      <c r="N57" s="635"/>
      <c r="O57" s="643"/>
      <c r="P57" s="644"/>
      <c r="Q57" s="644"/>
      <c r="R57" s="644"/>
      <c r="S57" s="644"/>
      <c r="T57" s="644"/>
      <c r="U57" s="644"/>
      <c r="V57" s="644"/>
      <c r="W57" s="644"/>
      <c r="X57" s="637"/>
      <c r="Y57" s="627"/>
      <c r="Z57" s="628"/>
      <c r="AA57" s="629"/>
      <c r="AB57" s="521"/>
      <c r="AC57" s="520"/>
      <c r="AD57" s="520"/>
      <c r="AE57" s="520"/>
      <c r="AF57" s="522"/>
      <c r="AG57" s="638"/>
      <c r="AH57" s="645"/>
      <c r="AI57" s="645"/>
      <c r="AJ57" s="645"/>
      <c r="AK57" s="645"/>
      <c r="AL57" s="645"/>
      <c r="AM57" s="645"/>
      <c r="AN57" s="645"/>
      <c r="AO57" s="645"/>
      <c r="AP57" s="645"/>
      <c r="AQ57" s="645"/>
      <c r="AR57" s="645"/>
      <c r="AS57" s="645"/>
      <c r="AT57" s="712"/>
    </row>
    <row r="58" spans="2:60" ht="15" customHeight="1" thickTop="1" x14ac:dyDescent="0.2">
      <c r="B58" s="646" t="s">
        <v>318</v>
      </c>
      <c r="C58" s="647"/>
      <c r="D58" s="647"/>
      <c r="E58" s="647"/>
      <c r="F58" s="647"/>
      <c r="G58" s="647"/>
      <c r="H58" s="647"/>
      <c r="I58" s="647"/>
      <c r="J58" s="647"/>
      <c r="K58" s="647"/>
      <c r="L58" s="647"/>
      <c r="M58" s="648"/>
      <c r="N58" s="594" t="s">
        <v>319</v>
      </c>
      <c r="O58" s="653">
        <f>IF(O41-O46+O52-O44&gt;0,ROUNDDOWN(O41-O46+O52-O44,-2),0)</f>
        <v>0</v>
      </c>
      <c r="P58" s="601"/>
      <c r="Q58" s="601"/>
      <c r="R58" s="601"/>
      <c r="S58" s="601"/>
      <c r="T58" s="601"/>
      <c r="U58" s="601"/>
      <c r="V58" s="601"/>
      <c r="W58" s="601"/>
      <c r="X58" s="522" t="s">
        <v>56</v>
      </c>
      <c r="Y58" s="27" t="s">
        <v>177</v>
      </c>
      <c r="Z58" s="224"/>
      <c r="AA58" s="224"/>
      <c r="AB58" s="224"/>
      <c r="AC58" s="224"/>
      <c r="AD58" s="224"/>
      <c r="AE58" s="224"/>
      <c r="AF58" s="224"/>
      <c r="AG58" s="224"/>
      <c r="AH58" s="224"/>
      <c r="AI58" s="224"/>
      <c r="AJ58" s="224"/>
      <c r="AK58" s="224"/>
      <c r="AL58" s="224"/>
      <c r="AM58" s="224"/>
      <c r="AN58" s="224"/>
      <c r="AO58" s="224"/>
      <c r="AP58" s="224"/>
      <c r="AQ58" s="224"/>
      <c r="AR58" s="224"/>
      <c r="AS58" s="224"/>
      <c r="AT58" s="225"/>
      <c r="AU58" s="744" t="str">
        <f>IF(P61="エラー","当初申告から税額が減少する内容となっています。この様式では作成できませんので、税務署にお問い合わせください。","")</f>
        <v/>
      </c>
      <c r="AV58" s="745"/>
      <c r="AW58" s="745"/>
      <c r="AX58" s="745"/>
      <c r="AY58" s="745"/>
      <c r="AZ58" s="745"/>
      <c r="BA58" s="745"/>
      <c r="BB58" s="745"/>
      <c r="BC58" s="745"/>
      <c r="BD58" s="745"/>
      <c r="BE58" s="745"/>
      <c r="BF58" s="745"/>
      <c r="BG58" s="745"/>
      <c r="BH58" s="745"/>
    </row>
    <row r="59" spans="2:60" ht="15" customHeight="1" x14ac:dyDescent="0.2">
      <c r="B59" s="649"/>
      <c r="C59" s="647"/>
      <c r="D59" s="647"/>
      <c r="E59" s="647"/>
      <c r="F59" s="647"/>
      <c r="G59" s="647"/>
      <c r="H59" s="647"/>
      <c r="I59" s="647"/>
      <c r="J59" s="647"/>
      <c r="K59" s="647"/>
      <c r="L59" s="647"/>
      <c r="M59" s="648"/>
      <c r="N59" s="594"/>
      <c r="O59" s="600"/>
      <c r="P59" s="601"/>
      <c r="Q59" s="601"/>
      <c r="R59" s="601"/>
      <c r="S59" s="601"/>
      <c r="T59" s="601"/>
      <c r="U59" s="601"/>
      <c r="V59" s="601"/>
      <c r="W59" s="601"/>
      <c r="X59" s="522"/>
      <c r="Y59" s="657"/>
      <c r="Z59" s="658"/>
      <c r="AA59" s="658"/>
      <c r="AB59" s="658"/>
      <c r="AC59" s="658"/>
      <c r="AD59" s="658"/>
      <c r="AE59" s="658"/>
      <c r="AF59" s="658"/>
      <c r="AG59" s="658"/>
      <c r="AH59" s="658"/>
      <c r="AI59" s="658"/>
      <c r="AJ59" s="658"/>
      <c r="AK59" s="658"/>
      <c r="AL59" s="658"/>
      <c r="AM59" s="658"/>
      <c r="AN59" s="658"/>
      <c r="AO59" s="658"/>
      <c r="AP59" s="658"/>
      <c r="AQ59" s="658"/>
      <c r="AR59" s="658"/>
      <c r="AS59" s="658"/>
      <c r="AT59" s="659"/>
      <c r="AU59" s="744"/>
      <c r="AV59" s="745"/>
      <c r="AW59" s="745"/>
      <c r="AX59" s="745"/>
      <c r="AY59" s="745"/>
      <c r="AZ59" s="745"/>
      <c r="BA59" s="745"/>
      <c r="BB59" s="745"/>
      <c r="BC59" s="745"/>
      <c r="BD59" s="745"/>
      <c r="BE59" s="745"/>
      <c r="BF59" s="745"/>
      <c r="BG59" s="745"/>
      <c r="BH59" s="745"/>
    </row>
    <row r="60" spans="2:60" ht="15" customHeight="1" x14ac:dyDescent="0.2">
      <c r="B60" s="650"/>
      <c r="C60" s="651"/>
      <c r="D60" s="651"/>
      <c r="E60" s="651"/>
      <c r="F60" s="651"/>
      <c r="G60" s="651"/>
      <c r="H60" s="651"/>
      <c r="I60" s="651"/>
      <c r="J60" s="651"/>
      <c r="K60" s="651"/>
      <c r="L60" s="651"/>
      <c r="M60" s="652"/>
      <c r="N60" s="599"/>
      <c r="O60" s="654"/>
      <c r="P60" s="655"/>
      <c r="Q60" s="655"/>
      <c r="R60" s="655"/>
      <c r="S60" s="655"/>
      <c r="T60" s="655"/>
      <c r="U60" s="655"/>
      <c r="V60" s="655"/>
      <c r="W60" s="655"/>
      <c r="X60" s="656"/>
      <c r="Y60" s="657"/>
      <c r="Z60" s="658"/>
      <c r="AA60" s="658"/>
      <c r="AB60" s="658"/>
      <c r="AC60" s="658"/>
      <c r="AD60" s="658"/>
      <c r="AE60" s="658"/>
      <c r="AF60" s="658"/>
      <c r="AG60" s="658"/>
      <c r="AH60" s="658"/>
      <c r="AI60" s="658"/>
      <c r="AJ60" s="658"/>
      <c r="AK60" s="658"/>
      <c r="AL60" s="658"/>
      <c r="AM60" s="658"/>
      <c r="AN60" s="658"/>
      <c r="AO60" s="658"/>
      <c r="AP60" s="658"/>
      <c r="AQ60" s="658"/>
      <c r="AR60" s="658"/>
      <c r="AS60" s="658"/>
      <c r="AT60" s="659"/>
      <c r="AU60" s="744"/>
      <c r="AV60" s="745"/>
      <c r="AW60" s="745"/>
      <c r="AX60" s="745"/>
      <c r="AY60" s="745"/>
      <c r="AZ60" s="745"/>
      <c r="BA60" s="745"/>
      <c r="BB60" s="745"/>
      <c r="BC60" s="745"/>
      <c r="BD60" s="745"/>
      <c r="BE60" s="745"/>
      <c r="BF60" s="745"/>
      <c r="BG60" s="745"/>
      <c r="BH60" s="745"/>
    </row>
    <row r="61" spans="2:60" ht="13" customHeight="1" x14ac:dyDescent="0.2">
      <c r="B61" s="663" t="s">
        <v>289</v>
      </c>
      <c r="C61" s="664"/>
      <c r="D61" s="664"/>
      <c r="E61" s="664"/>
      <c r="F61" s="664"/>
      <c r="G61" s="664"/>
      <c r="H61" s="664"/>
      <c r="I61" s="664"/>
      <c r="J61" s="664"/>
      <c r="K61" s="664"/>
      <c r="L61" s="664"/>
      <c r="M61" s="665"/>
      <c r="N61" s="594" t="s">
        <v>155</v>
      </c>
      <c r="O61" s="669" t="s">
        <v>54</v>
      </c>
      <c r="P61" s="672">
        <f>IF(O58=0,IF(OR(O46&lt;&gt;"",O52&lt;&gt;""),"エラー",O44),0)</f>
        <v>0</v>
      </c>
      <c r="Q61" s="673"/>
      <c r="R61" s="673"/>
      <c r="S61" s="673"/>
      <c r="T61" s="673"/>
      <c r="U61" s="673"/>
      <c r="V61" s="673"/>
      <c r="W61" s="673"/>
      <c r="X61" s="522" t="s">
        <v>56</v>
      </c>
      <c r="Y61" s="657"/>
      <c r="Z61" s="658"/>
      <c r="AA61" s="658"/>
      <c r="AB61" s="658"/>
      <c r="AC61" s="658"/>
      <c r="AD61" s="658"/>
      <c r="AE61" s="658"/>
      <c r="AF61" s="658"/>
      <c r="AG61" s="658"/>
      <c r="AH61" s="658"/>
      <c r="AI61" s="658"/>
      <c r="AJ61" s="658"/>
      <c r="AK61" s="658"/>
      <c r="AL61" s="658"/>
      <c r="AM61" s="658"/>
      <c r="AN61" s="658"/>
      <c r="AO61" s="658"/>
      <c r="AP61" s="658"/>
      <c r="AQ61" s="658"/>
      <c r="AR61" s="658"/>
      <c r="AS61" s="658"/>
      <c r="AT61" s="659"/>
      <c r="AU61" s="744"/>
      <c r="AV61" s="745"/>
      <c r="AW61" s="745"/>
      <c r="AX61" s="745"/>
      <c r="AY61" s="745"/>
      <c r="AZ61" s="745"/>
      <c r="BA61" s="745"/>
      <c r="BB61" s="745"/>
      <c r="BC61" s="745"/>
      <c r="BD61" s="745"/>
      <c r="BE61" s="745"/>
      <c r="BF61" s="745"/>
      <c r="BG61" s="745"/>
      <c r="BH61" s="745"/>
    </row>
    <row r="62" spans="2:60" ht="15" customHeight="1" x14ac:dyDescent="0.2">
      <c r="B62" s="663"/>
      <c r="C62" s="664"/>
      <c r="D62" s="664"/>
      <c r="E62" s="664"/>
      <c r="F62" s="664"/>
      <c r="G62" s="664"/>
      <c r="H62" s="664"/>
      <c r="I62" s="664"/>
      <c r="J62" s="664"/>
      <c r="K62" s="664"/>
      <c r="L62" s="664"/>
      <c r="M62" s="665"/>
      <c r="N62" s="594"/>
      <c r="O62" s="670"/>
      <c r="P62" s="601"/>
      <c r="Q62" s="601"/>
      <c r="R62" s="601"/>
      <c r="S62" s="601"/>
      <c r="T62" s="601"/>
      <c r="U62" s="601"/>
      <c r="V62" s="601"/>
      <c r="W62" s="601"/>
      <c r="X62" s="522"/>
      <c r="Y62" s="657"/>
      <c r="Z62" s="658"/>
      <c r="AA62" s="658"/>
      <c r="AB62" s="658"/>
      <c r="AC62" s="658"/>
      <c r="AD62" s="658"/>
      <c r="AE62" s="658"/>
      <c r="AF62" s="658"/>
      <c r="AG62" s="658"/>
      <c r="AH62" s="658"/>
      <c r="AI62" s="658"/>
      <c r="AJ62" s="658"/>
      <c r="AK62" s="658"/>
      <c r="AL62" s="658"/>
      <c r="AM62" s="658"/>
      <c r="AN62" s="658"/>
      <c r="AO62" s="658"/>
      <c r="AP62" s="658"/>
      <c r="AQ62" s="658"/>
      <c r="AR62" s="658"/>
      <c r="AS62" s="658"/>
      <c r="AT62" s="659"/>
    </row>
    <row r="63" spans="2:60" ht="10" customHeight="1" x14ac:dyDescent="0.2">
      <c r="B63" s="666"/>
      <c r="C63" s="667"/>
      <c r="D63" s="667"/>
      <c r="E63" s="667"/>
      <c r="F63" s="667"/>
      <c r="G63" s="667"/>
      <c r="H63" s="667"/>
      <c r="I63" s="667"/>
      <c r="J63" s="667"/>
      <c r="K63" s="667"/>
      <c r="L63" s="667"/>
      <c r="M63" s="668"/>
      <c r="N63" s="599"/>
      <c r="O63" s="671"/>
      <c r="P63" s="655"/>
      <c r="Q63" s="655"/>
      <c r="R63" s="655"/>
      <c r="S63" s="655"/>
      <c r="T63" s="655"/>
      <c r="U63" s="655"/>
      <c r="V63" s="655"/>
      <c r="W63" s="655"/>
      <c r="X63" s="656"/>
      <c r="Y63" s="660"/>
      <c r="Z63" s="661"/>
      <c r="AA63" s="661"/>
      <c r="AB63" s="661"/>
      <c r="AC63" s="661"/>
      <c r="AD63" s="661"/>
      <c r="AE63" s="661"/>
      <c r="AF63" s="661"/>
      <c r="AG63" s="661"/>
      <c r="AH63" s="661"/>
      <c r="AI63" s="661"/>
      <c r="AJ63" s="661"/>
      <c r="AK63" s="661"/>
      <c r="AL63" s="661"/>
      <c r="AM63" s="661"/>
      <c r="AN63" s="661"/>
      <c r="AO63" s="661"/>
      <c r="AP63" s="661"/>
      <c r="AQ63" s="661"/>
      <c r="AR63" s="661"/>
      <c r="AS63" s="661"/>
      <c r="AT63" s="662"/>
    </row>
    <row r="64" spans="2:60" ht="15" customHeight="1" x14ac:dyDescent="0.2">
      <c r="B64" s="720" t="s">
        <v>70</v>
      </c>
      <c r="C64" s="716"/>
      <c r="D64" s="716"/>
      <c r="E64" s="716"/>
      <c r="F64" s="716"/>
      <c r="G64" s="716"/>
      <c r="H64" s="716"/>
      <c r="I64" s="716"/>
      <c r="J64" s="716"/>
      <c r="K64" s="722" t="s">
        <v>72</v>
      </c>
      <c r="L64" s="722"/>
      <c r="M64" s="722"/>
      <c r="N64" s="722"/>
      <c r="O64" s="722"/>
      <c r="P64" s="722"/>
      <c r="Q64" s="722"/>
      <c r="R64" s="722"/>
      <c r="S64" s="723" t="s">
        <v>290</v>
      </c>
      <c r="T64" s="723"/>
      <c r="U64" s="722" t="s">
        <v>72</v>
      </c>
      <c r="V64" s="722"/>
      <c r="W64" s="723" t="s">
        <v>73</v>
      </c>
      <c r="X64" s="723"/>
      <c r="Y64" s="199" t="s">
        <v>72</v>
      </c>
      <c r="Z64" s="684" t="s">
        <v>74</v>
      </c>
      <c r="AA64" s="684"/>
      <c r="AB64" s="685"/>
      <c r="AC64" s="716"/>
      <c r="AD64" s="716"/>
      <c r="AE64" s="674" t="s">
        <v>215</v>
      </c>
      <c r="AF64" s="675"/>
      <c r="AG64" s="675"/>
      <c r="AH64" s="675"/>
      <c r="AI64" s="678" t="s">
        <v>216</v>
      </c>
      <c r="AJ64" s="678"/>
      <c r="AK64" s="678"/>
      <c r="AL64" s="678"/>
      <c r="AM64" s="678"/>
      <c r="AN64" s="678"/>
      <c r="AO64" s="678"/>
      <c r="AP64" s="678"/>
      <c r="AQ64" s="678"/>
      <c r="AR64" s="678"/>
      <c r="AS64" s="678"/>
      <c r="AT64" s="679"/>
      <c r="AU64" s="18"/>
      <c r="AV64" s="18"/>
      <c r="AW64" s="18"/>
    </row>
    <row r="65" spans="2:61" ht="15" customHeight="1" x14ac:dyDescent="0.2">
      <c r="B65" s="721"/>
      <c r="C65" s="716"/>
      <c r="D65" s="716"/>
      <c r="E65" s="716"/>
      <c r="F65" s="716"/>
      <c r="G65" s="716"/>
      <c r="H65" s="716"/>
      <c r="I65" s="716"/>
      <c r="J65" s="716"/>
      <c r="K65" s="722"/>
      <c r="L65" s="722"/>
      <c r="M65" s="722"/>
      <c r="N65" s="722"/>
      <c r="O65" s="722"/>
      <c r="P65" s="722"/>
      <c r="Q65" s="722"/>
      <c r="R65" s="722"/>
      <c r="S65" s="723"/>
      <c r="T65" s="723"/>
      <c r="U65" s="722"/>
      <c r="V65" s="722"/>
      <c r="W65" s="723"/>
      <c r="X65" s="723"/>
      <c r="Y65" s="15"/>
      <c r="Z65" s="682" t="s">
        <v>75</v>
      </c>
      <c r="AA65" s="682"/>
      <c r="AB65" s="683"/>
      <c r="AC65" s="716"/>
      <c r="AD65" s="716"/>
      <c r="AE65" s="676"/>
      <c r="AF65" s="677"/>
      <c r="AG65" s="677"/>
      <c r="AH65" s="677"/>
      <c r="AI65" s="680"/>
      <c r="AJ65" s="680"/>
      <c r="AK65" s="680"/>
      <c r="AL65" s="680"/>
      <c r="AM65" s="680"/>
      <c r="AN65" s="680"/>
      <c r="AO65" s="680"/>
      <c r="AP65" s="680"/>
      <c r="AQ65" s="680"/>
      <c r="AR65" s="680"/>
      <c r="AS65" s="680"/>
      <c r="AT65" s="681"/>
      <c r="AU65" s="18"/>
      <c r="AV65" s="18"/>
      <c r="AW65" s="18"/>
    </row>
    <row r="66" spans="2:61" ht="15" customHeight="1" x14ac:dyDescent="0.2">
      <c r="B66" s="720" t="s">
        <v>141</v>
      </c>
      <c r="C66" s="716"/>
      <c r="D66" s="716"/>
      <c r="E66" s="716"/>
      <c r="F66" s="716"/>
      <c r="G66" s="716"/>
      <c r="H66" s="716"/>
      <c r="I66" s="716"/>
      <c r="J66" s="716"/>
      <c r="K66" s="722" t="s">
        <v>72</v>
      </c>
      <c r="L66" s="722"/>
      <c r="M66" s="722"/>
      <c r="N66" s="722"/>
      <c r="O66" s="722"/>
      <c r="P66" s="722"/>
      <c r="Q66" s="722"/>
      <c r="R66" s="722"/>
      <c r="S66" s="723" t="s">
        <v>290</v>
      </c>
      <c r="T66" s="723"/>
      <c r="U66" s="722" t="s">
        <v>72</v>
      </c>
      <c r="V66" s="722"/>
      <c r="W66" s="723" t="s">
        <v>291</v>
      </c>
      <c r="X66" s="723"/>
      <c r="Y66" s="722" t="s">
        <v>72</v>
      </c>
      <c r="Z66" s="722"/>
      <c r="AA66" s="525" t="s">
        <v>142</v>
      </c>
      <c r="AB66" s="486"/>
      <c r="AC66" s="486"/>
      <c r="AD66" s="486"/>
      <c r="AE66" s="486"/>
      <c r="AF66" s="757"/>
      <c r="AG66" s="760" t="s">
        <v>71</v>
      </c>
      <c r="AH66" s="761"/>
      <c r="AI66" s="761"/>
      <c r="AJ66" s="761"/>
      <c r="AK66" s="761"/>
      <c r="AL66" s="761"/>
      <c r="AM66" s="761"/>
      <c r="AN66" s="761"/>
      <c r="AO66" s="761"/>
      <c r="AP66" s="761"/>
      <c r="AQ66" s="761"/>
      <c r="AR66" s="761"/>
      <c r="AS66" s="761"/>
      <c r="AT66" s="762"/>
      <c r="AU66" s="18"/>
      <c r="AV66" s="18"/>
      <c r="AW66" s="18"/>
    </row>
    <row r="67" spans="2:61" ht="15" customHeight="1" x14ac:dyDescent="0.2">
      <c r="B67" s="721"/>
      <c r="C67" s="716"/>
      <c r="D67" s="716"/>
      <c r="E67" s="716"/>
      <c r="F67" s="716"/>
      <c r="G67" s="716"/>
      <c r="H67" s="716"/>
      <c r="I67" s="716"/>
      <c r="J67" s="716"/>
      <c r="K67" s="722"/>
      <c r="L67" s="722"/>
      <c r="M67" s="722"/>
      <c r="N67" s="722"/>
      <c r="O67" s="722"/>
      <c r="P67" s="722"/>
      <c r="Q67" s="722"/>
      <c r="R67" s="722"/>
      <c r="S67" s="723"/>
      <c r="T67" s="723"/>
      <c r="U67" s="722"/>
      <c r="V67" s="722"/>
      <c r="W67" s="723"/>
      <c r="X67" s="723"/>
      <c r="Y67" s="722"/>
      <c r="Z67" s="722"/>
      <c r="AA67" s="758"/>
      <c r="AB67" s="584"/>
      <c r="AC67" s="584"/>
      <c r="AD67" s="584"/>
      <c r="AE67" s="584"/>
      <c r="AF67" s="759"/>
      <c r="AG67" s="763"/>
      <c r="AH67" s="764"/>
      <c r="AI67" s="764"/>
      <c r="AJ67" s="764"/>
      <c r="AK67" s="764"/>
      <c r="AL67" s="764"/>
      <c r="AM67" s="764"/>
      <c r="AN67" s="764"/>
      <c r="AO67" s="764"/>
      <c r="AP67" s="764"/>
      <c r="AQ67" s="764"/>
      <c r="AR67" s="764"/>
      <c r="AS67" s="764"/>
      <c r="AT67" s="765"/>
      <c r="AU67" s="18"/>
      <c r="AV67" s="18"/>
      <c r="AW67" s="18"/>
    </row>
    <row r="68" spans="2:61" ht="15" customHeight="1" x14ac:dyDescent="0.2">
      <c r="B68" s="720" t="s">
        <v>65</v>
      </c>
      <c r="C68" s="716"/>
      <c r="D68" s="716"/>
      <c r="E68" s="716"/>
      <c r="F68" s="716"/>
      <c r="G68" s="716"/>
      <c r="H68" s="716"/>
      <c r="I68" s="716"/>
      <c r="J68" s="716"/>
      <c r="K68" s="716" t="s">
        <v>67</v>
      </c>
      <c r="L68" s="716"/>
      <c r="M68" s="717" t="s">
        <v>68</v>
      </c>
      <c r="N68" s="718"/>
      <c r="O68" s="718"/>
      <c r="P68" s="718"/>
      <c r="Q68" s="718"/>
      <c r="R68" s="718"/>
      <c r="S68" s="718"/>
      <c r="T68" s="718"/>
      <c r="U68" s="718"/>
      <c r="V68" s="718"/>
      <c r="W68" s="718"/>
      <c r="X68" s="718"/>
      <c r="Y68" s="718"/>
      <c r="Z68" s="719"/>
      <c r="AA68" s="723" t="s">
        <v>292</v>
      </c>
      <c r="AB68" s="716"/>
      <c r="AC68" s="716"/>
      <c r="AD68" s="716"/>
      <c r="AE68" s="716"/>
      <c r="AF68" s="716"/>
      <c r="AG68" s="768"/>
      <c r="AH68" s="508"/>
      <c r="AI68" s="508"/>
      <c r="AJ68" s="508"/>
      <c r="AK68" s="508"/>
      <c r="AL68" s="508"/>
      <c r="AM68" s="508"/>
      <c r="AN68" s="508"/>
      <c r="AO68" s="508"/>
      <c r="AP68" s="508"/>
      <c r="AQ68" s="508"/>
      <c r="AR68" s="508"/>
      <c r="AS68" s="508"/>
      <c r="AT68" s="463"/>
    </row>
    <row r="69" spans="2:61" ht="15" customHeight="1" thickBot="1" x14ac:dyDescent="0.25">
      <c r="B69" s="766"/>
      <c r="C69" s="767"/>
      <c r="D69" s="767"/>
      <c r="E69" s="767"/>
      <c r="F69" s="767"/>
      <c r="G69" s="767"/>
      <c r="H69" s="767"/>
      <c r="I69" s="767"/>
      <c r="J69" s="767"/>
      <c r="K69" s="767" t="s">
        <v>67</v>
      </c>
      <c r="L69" s="767"/>
      <c r="M69" s="713" t="s">
        <v>69</v>
      </c>
      <c r="N69" s="714"/>
      <c r="O69" s="714"/>
      <c r="P69" s="714"/>
      <c r="Q69" s="714"/>
      <c r="R69" s="714"/>
      <c r="S69" s="714"/>
      <c r="T69" s="714"/>
      <c r="U69" s="714"/>
      <c r="V69" s="714"/>
      <c r="W69" s="714"/>
      <c r="X69" s="714"/>
      <c r="Y69" s="714"/>
      <c r="Z69" s="715"/>
      <c r="AA69" s="767"/>
      <c r="AB69" s="767"/>
      <c r="AC69" s="767"/>
      <c r="AD69" s="767"/>
      <c r="AE69" s="767"/>
      <c r="AF69" s="767"/>
      <c r="AG69" s="769"/>
      <c r="AH69" s="511"/>
      <c r="AI69" s="511"/>
      <c r="AJ69" s="511"/>
      <c r="AK69" s="511"/>
      <c r="AL69" s="511"/>
      <c r="AM69" s="511"/>
      <c r="AN69" s="511"/>
      <c r="AO69" s="511"/>
      <c r="AP69" s="511"/>
      <c r="AQ69" s="511"/>
      <c r="AR69" s="511"/>
      <c r="AS69" s="511"/>
      <c r="AT69" s="770"/>
    </row>
    <row r="70" spans="2:61" ht="15" customHeight="1" x14ac:dyDescent="0.2">
      <c r="B70" s="1" t="s">
        <v>91</v>
      </c>
      <c r="AT70" s="19" t="s">
        <v>294</v>
      </c>
    </row>
    <row r="71" spans="2:61" ht="15" customHeight="1" x14ac:dyDescent="0.2">
      <c r="B71" s="756" t="s">
        <v>214</v>
      </c>
      <c r="C71" s="756"/>
      <c r="D71" s="756"/>
      <c r="E71" s="756"/>
      <c r="F71" s="756"/>
      <c r="G71" s="756"/>
      <c r="H71" s="756"/>
      <c r="I71" s="756"/>
      <c r="J71" s="756"/>
      <c r="K71" s="756"/>
      <c r="L71" s="756"/>
      <c r="M71" s="756"/>
      <c r="N71" s="756"/>
      <c r="O71" s="756"/>
      <c r="P71" s="756"/>
      <c r="Q71" s="756"/>
      <c r="R71" s="756"/>
      <c r="S71" s="756"/>
      <c r="T71" s="756"/>
      <c r="U71" s="756"/>
      <c r="V71" s="756"/>
      <c r="W71" s="756"/>
      <c r="X71" s="756"/>
      <c r="Y71" s="756"/>
      <c r="Z71" s="756"/>
      <c r="AA71" s="756"/>
      <c r="AB71" s="756"/>
      <c r="AC71" s="756"/>
      <c r="AD71" s="756"/>
      <c r="AE71" s="756"/>
      <c r="AF71" s="756"/>
      <c r="AG71" s="756"/>
      <c r="AH71" s="756"/>
      <c r="AI71" s="756"/>
      <c r="AJ71" s="756"/>
      <c r="AK71" s="756"/>
      <c r="AL71" s="756"/>
      <c r="AM71" s="756"/>
      <c r="AN71" s="756"/>
      <c r="AO71" s="756"/>
      <c r="AP71" s="756"/>
      <c r="AQ71" s="756"/>
      <c r="AR71" s="756"/>
      <c r="AS71" s="756"/>
      <c r="AT71" s="756"/>
    </row>
    <row r="72" spans="2:61" ht="15" customHeight="1" x14ac:dyDescent="0.2">
      <c r="B72" s="756"/>
      <c r="C72" s="756"/>
      <c r="D72" s="756"/>
      <c r="E72" s="756"/>
      <c r="F72" s="756"/>
      <c r="G72" s="756"/>
      <c r="H72" s="756"/>
      <c r="I72" s="756"/>
      <c r="J72" s="756"/>
      <c r="K72" s="756"/>
      <c r="L72" s="756"/>
      <c r="M72" s="756"/>
      <c r="N72" s="756"/>
      <c r="O72" s="756"/>
      <c r="P72" s="756"/>
      <c r="Q72" s="756"/>
      <c r="R72" s="756"/>
      <c r="S72" s="756"/>
      <c r="T72" s="756"/>
      <c r="U72" s="756"/>
      <c r="V72" s="756"/>
      <c r="W72" s="756"/>
      <c r="X72" s="756"/>
      <c r="Y72" s="756"/>
      <c r="Z72" s="756"/>
      <c r="AA72" s="756"/>
      <c r="AB72" s="756"/>
      <c r="AC72" s="756"/>
      <c r="AD72" s="756"/>
      <c r="AE72" s="756"/>
      <c r="AF72" s="756"/>
      <c r="AG72" s="756"/>
      <c r="AH72" s="756"/>
      <c r="AI72" s="756"/>
      <c r="AJ72" s="756"/>
      <c r="AK72" s="756"/>
      <c r="AL72" s="756"/>
      <c r="AM72" s="756"/>
      <c r="AN72" s="756"/>
      <c r="AO72" s="756"/>
      <c r="AP72" s="756"/>
      <c r="AQ72" s="756"/>
      <c r="AR72" s="756"/>
      <c r="AS72" s="756"/>
      <c r="AT72" s="756"/>
    </row>
    <row r="74" spans="2:61" ht="15" customHeight="1" x14ac:dyDescent="0.2">
      <c r="C74" s="724" t="s">
        <v>371</v>
      </c>
      <c r="D74" s="725"/>
      <c r="E74" s="725"/>
      <c r="F74" s="725"/>
      <c r="G74" s="725"/>
      <c r="H74" s="725"/>
      <c r="I74" s="725"/>
      <c r="J74" s="725"/>
      <c r="K74" s="725"/>
      <c r="L74" s="725"/>
      <c r="M74" s="725"/>
      <c r="N74" s="725"/>
      <c r="O74" s="725"/>
      <c r="P74" s="725"/>
      <c r="Q74" s="725"/>
      <c r="R74" s="725"/>
      <c r="S74" s="725"/>
      <c r="T74" s="725"/>
      <c r="U74" s="725"/>
      <c r="V74" s="725"/>
      <c r="W74" s="725"/>
      <c r="X74" s="725"/>
      <c r="Y74" s="725"/>
      <c r="Z74" s="725"/>
      <c r="AA74" s="725"/>
      <c r="AB74" s="725"/>
      <c r="AC74" s="725"/>
      <c r="AD74" s="725"/>
      <c r="AE74" s="725"/>
      <c r="AF74" s="725"/>
      <c r="AG74" s="725"/>
      <c r="AH74" s="725"/>
      <c r="AI74" s="725"/>
      <c r="AJ74" s="725"/>
      <c r="AK74" s="725"/>
      <c r="AL74" s="725"/>
      <c r="AM74" s="725"/>
      <c r="AN74" s="725"/>
      <c r="AO74" s="725"/>
      <c r="AP74" s="725"/>
      <c r="AQ74" s="725"/>
      <c r="AR74" s="725"/>
      <c r="AS74" s="726"/>
      <c r="AV74" s="742" t="s">
        <v>372</v>
      </c>
      <c r="AW74" s="743"/>
      <c r="AX74" s="743"/>
      <c r="AY74" s="743"/>
      <c r="AZ74" s="743"/>
      <c r="BA74" s="743"/>
      <c r="BB74" s="743"/>
      <c r="BC74" s="743"/>
      <c r="BD74" s="743"/>
      <c r="BE74" s="743"/>
      <c r="BF74" s="743"/>
      <c r="BG74" s="743"/>
      <c r="BH74" s="743"/>
      <c r="BI74" s="743"/>
    </row>
    <row r="75" spans="2:61" ht="7" customHeight="1" x14ac:dyDescent="0.2">
      <c r="C75" s="727"/>
      <c r="D75" s="728"/>
      <c r="E75" s="728"/>
      <c r="F75" s="728"/>
      <c r="G75" s="728"/>
      <c r="H75" s="728"/>
      <c r="I75" s="728"/>
      <c r="J75" s="728"/>
      <c r="K75" s="728"/>
      <c r="L75" s="728"/>
      <c r="M75" s="728"/>
      <c r="N75" s="728"/>
      <c r="O75" s="728"/>
      <c r="P75" s="728"/>
      <c r="Q75" s="728"/>
      <c r="R75" s="728"/>
      <c r="S75" s="728"/>
      <c r="T75" s="728"/>
      <c r="U75" s="728"/>
      <c r="V75" s="728"/>
      <c r="W75" s="728"/>
      <c r="X75" s="728"/>
      <c r="Y75" s="728"/>
      <c r="Z75" s="728"/>
      <c r="AA75" s="728"/>
      <c r="AB75" s="728"/>
      <c r="AC75" s="728"/>
      <c r="AD75" s="728"/>
      <c r="AE75" s="728"/>
      <c r="AF75" s="728"/>
      <c r="AG75" s="728"/>
      <c r="AH75" s="728"/>
      <c r="AI75" s="728"/>
      <c r="AJ75" s="728"/>
      <c r="AK75" s="728"/>
      <c r="AL75" s="728"/>
      <c r="AM75" s="728"/>
      <c r="AN75" s="728"/>
      <c r="AO75" s="728"/>
      <c r="AP75" s="728"/>
      <c r="AQ75" s="728"/>
      <c r="AR75" s="728"/>
      <c r="AS75" s="729"/>
      <c r="AV75" s="743"/>
      <c r="AW75" s="743"/>
      <c r="AX75" s="743"/>
      <c r="AY75" s="743"/>
      <c r="AZ75" s="743"/>
      <c r="BA75" s="743"/>
      <c r="BB75" s="743"/>
      <c r="BC75" s="743"/>
      <c r="BD75" s="743"/>
      <c r="BE75" s="743"/>
      <c r="BF75" s="743"/>
      <c r="BG75" s="743"/>
      <c r="BH75" s="743"/>
      <c r="BI75" s="743"/>
    </row>
    <row r="76" spans="2:61" ht="15" customHeight="1" x14ac:dyDescent="0.2">
      <c r="C76" s="730"/>
      <c r="D76" s="731"/>
      <c r="E76" s="731"/>
      <c r="F76" s="731"/>
      <c r="G76" s="731"/>
      <c r="H76" s="731"/>
      <c r="I76" s="731"/>
      <c r="J76" s="731"/>
      <c r="K76" s="731"/>
      <c r="L76" s="731"/>
      <c r="M76" s="731"/>
      <c r="N76" s="731"/>
      <c r="O76" s="731"/>
      <c r="P76" s="731"/>
      <c r="Q76" s="731"/>
      <c r="R76" s="731"/>
      <c r="S76" s="731"/>
      <c r="T76" s="731"/>
      <c r="U76" s="731"/>
      <c r="V76" s="731"/>
      <c r="W76" s="731"/>
      <c r="X76" s="731"/>
      <c r="Y76" s="731"/>
      <c r="Z76" s="731"/>
      <c r="AA76" s="731"/>
      <c r="AB76" s="731"/>
      <c r="AC76" s="731"/>
      <c r="AD76" s="731"/>
      <c r="AE76" s="731"/>
      <c r="AF76" s="731"/>
      <c r="AG76" s="731"/>
      <c r="AH76" s="731"/>
      <c r="AI76" s="731"/>
      <c r="AJ76" s="731"/>
      <c r="AK76" s="731"/>
      <c r="AL76" s="731"/>
      <c r="AM76" s="731"/>
      <c r="AN76" s="731"/>
      <c r="AO76" s="731"/>
      <c r="AP76" s="731"/>
      <c r="AQ76" s="731"/>
      <c r="AR76" s="731"/>
      <c r="AS76" s="732"/>
      <c r="AV76" s="743"/>
      <c r="AW76" s="743"/>
      <c r="AX76" s="743"/>
      <c r="AY76" s="743"/>
      <c r="AZ76" s="743"/>
      <c r="BA76" s="743"/>
      <c r="BB76" s="743"/>
      <c r="BC76" s="743"/>
      <c r="BD76" s="743"/>
      <c r="BE76" s="743"/>
      <c r="BF76" s="743"/>
      <c r="BG76" s="743"/>
      <c r="BH76" s="743"/>
      <c r="BI76" s="743"/>
    </row>
    <row r="77" spans="2:61" ht="15" customHeight="1" x14ac:dyDescent="0.2">
      <c r="C77" s="733"/>
      <c r="D77" s="734"/>
      <c r="E77" s="734"/>
      <c r="F77" s="734"/>
      <c r="G77" s="734"/>
      <c r="H77" s="734"/>
      <c r="I77" s="734"/>
      <c r="J77" s="734"/>
      <c r="K77" s="734"/>
      <c r="L77" s="734"/>
      <c r="M77" s="734"/>
      <c r="N77" s="734"/>
      <c r="O77" s="734"/>
      <c r="P77" s="734"/>
      <c r="Q77" s="734"/>
      <c r="R77" s="734"/>
      <c r="S77" s="734"/>
      <c r="T77" s="734"/>
      <c r="U77" s="734"/>
      <c r="V77" s="734"/>
      <c r="W77" s="734"/>
      <c r="X77" s="734"/>
      <c r="Y77" s="734"/>
      <c r="Z77" s="734"/>
      <c r="AA77" s="734"/>
      <c r="AB77" s="734"/>
      <c r="AC77" s="734"/>
      <c r="AD77" s="734"/>
      <c r="AE77" s="734"/>
      <c r="AF77" s="734"/>
      <c r="AG77" s="734"/>
      <c r="AH77" s="734"/>
      <c r="AI77" s="734"/>
      <c r="AJ77" s="734"/>
      <c r="AK77" s="734"/>
      <c r="AL77" s="734"/>
      <c r="AM77" s="734"/>
      <c r="AN77" s="734"/>
      <c r="AO77" s="734"/>
      <c r="AP77" s="734"/>
      <c r="AQ77" s="734"/>
      <c r="AR77" s="734"/>
      <c r="AS77" s="735"/>
      <c r="AV77" s="743"/>
      <c r="AW77" s="743"/>
      <c r="AX77" s="743"/>
      <c r="AY77" s="743"/>
      <c r="AZ77" s="743"/>
      <c r="BA77" s="743"/>
      <c r="BB77" s="743"/>
      <c r="BC77" s="743"/>
      <c r="BD77" s="743"/>
      <c r="BE77" s="743"/>
      <c r="BF77" s="743"/>
      <c r="BG77" s="743"/>
      <c r="BH77" s="743"/>
      <c r="BI77" s="743"/>
    </row>
    <row r="78" spans="2:61" ht="15" customHeight="1" x14ac:dyDescent="0.2">
      <c r="C78" s="736"/>
      <c r="D78" s="737"/>
      <c r="E78" s="737"/>
      <c r="F78" s="737"/>
      <c r="G78" s="737"/>
      <c r="H78" s="737"/>
      <c r="I78" s="737"/>
      <c r="J78" s="737"/>
      <c r="K78" s="737"/>
      <c r="L78" s="737"/>
      <c r="M78" s="737"/>
      <c r="N78" s="737"/>
      <c r="O78" s="737"/>
      <c r="P78" s="737"/>
      <c r="Q78" s="737"/>
      <c r="R78" s="737"/>
      <c r="S78" s="737"/>
      <c r="T78" s="737"/>
      <c r="U78" s="737"/>
      <c r="V78" s="737"/>
      <c r="W78" s="737"/>
      <c r="X78" s="737"/>
      <c r="Y78" s="737"/>
      <c r="Z78" s="737"/>
      <c r="AA78" s="737"/>
      <c r="AB78" s="737"/>
      <c r="AC78" s="737"/>
      <c r="AD78" s="737"/>
      <c r="AE78" s="737"/>
      <c r="AF78" s="737"/>
      <c r="AG78" s="737"/>
      <c r="AH78" s="737"/>
      <c r="AI78" s="737"/>
      <c r="AJ78" s="737"/>
      <c r="AK78" s="737"/>
      <c r="AL78" s="737"/>
      <c r="AM78" s="737"/>
      <c r="AN78" s="737"/>
      <c r="AO78" s="737"/>
      <c r="AP78" s="737"/>
      <c r="AQ78" s="737"/>
      <c r="AR78" s="737"/>
      <c r="AS78" s="738"/>
      <c r="AV78" s="743"/>
      <c r="AW78" s="743"/>
      <c r="AX78" s="743"/>
      <c r="AY78" s="743"/>
      <c r="AZ78" s="743"/>
      <c r="BA78" s="743"/>
      <c r="BB78" s="743"/>
      <c r="BC78" s="743"/>
      <c r="BD78" s="743"/>
      <c r="BE78" s="743"/>
      <c r="BF78" s="743"/>
      <c r="BG78" s="743"/>
      <c r="BH78" s="743"/>
      <c r="BI78" s="743"/>
    </row>
    <row r="79" spans="2:61" ht="15" customHeight="1" x14ac:dyDescent="0.2">
      <c r="C79" s="736"/>
      <c r="D79" s="737"/>
      <c r="E79" s="737"/>
      <c r="F79" s="737"/>
      <c r="G79" s="737"/>
      <c r="H79" s="737"/>
      <c r="I79" s="737"/>
      <c r="J79" s="737"/>
      <c r="K79" s="737"/>
      <c r="L79" s="737"/>
      <c r="M79" s="737"/>
      <c r="N79" s="737"/>
      <c r="O79" s="737"/>
      <c r="P79" s="737"/>
      <c r="Q79" s="737"/>
      <c r="R79" s="737"/>
      <c r="S79" s="737"/>
      <c r="T79" s="737"/>
      <c r="U79" s="737"/>
      <c r="V79" s="737"/>
      <c r="W79" s="737"/>
      <c r="X79" s="737"/>
      <c r="Y79" s="737"/>
      <c r="Z79" s="737"/>
      <c r="AA79" s="737"/>
      <c r="AB79" s="737"/>
      <c r="AC79" s="737"/>
      <c r="AD79" s="737"/>
      <c r="AE79" s="737"/>
      <c r="AF79" s="737"/>
      <c r="AG79" s="737"/>
      <c r="AH79" s="737"/>
      <c r="AI79" s="737"/>
      <c r="AJ79" s="737"/>
      <c r="AK79" s="737"/>
      <c r="AL79" s="737"/>
      <c r="AM79" s="737"/>
      <c r="AN79" s="737"/>
      <c r="AO79" s="737"/>
      <c r="AP79" s="737"/>
      <c r="AQ79" s="737"/>
      <c r="AR79" s="737"/>
      <c r="AS79" s="738"/>
      <c r="AV79" s="743"/>
      <c r="AW79" s="743"/>
      <c r="AX79" s="743"/>
      <c r="AY79" s="743"/>
      <c r="AZ79" s="743"/>
      <c r="BA79" s="743"/>
      <c r="BB79" s="743"/>
      <c r="BC79" s="743"/>
      <c r="BD79" s="743"/>
      <c r="BE79" s="743"/>
      <c r="BF79" s="743"/>
      <c r="BG79" s="743"/>
      <c r="BH79" s="743"/>
      <c r="BI79" s="743"/>
    </row>
    <row r="80" spans="2:61" ht="15" customHeight="1" x14ac:dyDescent="0.2">
      <c r="C80" s="736"/>
      <c r="D80" s="737"/>
      <c r="E80" s="737"/>
      <c r="F80" s="737"/>
      <c r="G80" s="737"/>
      <c r="H80" s="737"/>
      <c r="I80" s="737"/>
      <c r="J80" s="737"/>
      <c r="K80" s="737"/>
      <c r="L80" s="737"/>
      <c r="M80" s="737"/>
      <c r="N80" s="737"/>
      <c r="O80" s="737"/>
      <c r="P80" s="737"/>
      <c r="Q80" s="737"/>
      <c r="R80" s="737"/>
      <c r="S80" s="737"/>
      <c r="T80" s="737"/>
      <c r="U80" s="737"/>
      <c r="V80" s="737"/>
      <c r="W80" s="737"/>
      <c r="X80" s="737"/>
      <c r="Y80" s="737"/>
      <c r="Z80" s="737"/>
      <c r="AA80" s="737"/>
      <c r="AB80" s="737"/>
      <c r="AC80" s="737"/>
      <c r="AD80" s="737"/>
      <c r="AE80" s="737"/>
      <c r="AF80" s="737"/>
      <c r="AG80" s="737"/>
      <c r="AH80" s="737"/>
      <c r="AI80" s="737"/>
      <c r="AJ80" s="737"/>
      <c r="AK80" s="737"/>
      <c r="AL80" s="737"/>
      <c r="AM80" s="737"/>
      <c r="AN80" s="737"/>
      <c r="AO80" s="737"/>
      <c r="AP80" s="737"/>
      <c r="AQ80" s="737"/>
      <c r="AR80" s="737"/>
      <c r="AS80" s="738"/>
      <c r="AV80" s="743"/>
      <c r="AW80" s="743"/>
      <c r="AX80" s="743"/>
      <c r="AY80" s="743"/>
      <c r="AZ80" s="743"/>
      <c r="BA80" s="743"/>
      <c r="BB80" s="743"/>
      <c r="BC80" s="743"/>
      <c r="BD80" s="743"/>
      <c r="BE80" s="743"/>
      <c r="BF80" s="743"/>
      <c r="BG80" s="743"/>
      <c r="BH80" s="743"/>
      <c r="BI80" s="743"/>
    </row>
    <row r="81" spans="3:61" ht="15" customHeight="1" x14ac:dyDescent="0.2">
      <c r="C81" s="736"/>
      <c r="D81" s="737"/>
      <c r="E81" s="737"/>
      <c r="F81" s="737"/>
      <c r="G81" s="737"/>
      <c r="H81" s="737"/>
      <c r="I81" s="737"/>
      <c r="J81" s="737"/>
      <c r="K81" s="737"/>
      <c r="L81" s="737"/>
      <c r="M81" s="737"/>
      <c r="N81" s="737"/>
      <c r="O81" s="737"/>
      <c r="P81" s="737"/>
      <c r="Q81" s="737"/>
      <c r="R81" s="737"/>
      <c r="S81" s="737"/>
      <c r="T81" s="737"/>
      <c r="U81" s="737"/>
      <c r="V81" s="737"/>
      <c r="W81" s="737"/>
      <c r="X81" s="737"/>
      <c r="Y81" s="737"/>
      <c r="Z81" s="737"/>
      <c r="AA81" s="737"/>
      <c r="AB81" s="737"/>
      <c r="AC81" s="737"/>
      <c r="AD81" s="737"/>
      <c r="AE81" s="737"/>
      <c r="AF81" s="737"/>
      <c r="AG81" s="737"/>
      <c r="AH81" s="737"/>
      <c r="AI81" s="737"/>
      <c r="AJ81" s="737"/>
      <c r="AK81" s="737"/>
      <c r="AL81" s="737"/>
      <c r="AM81" s="737"/>
      <c r="AN81" s="737"/>
      <c r="AO81" s="737"/>
      <c r="AP81" s="737"/>
      <c r="AQ81" s="737"/>
      <c r="AR81" s="737"/>
      <c r="AS81" s="738"/>
      <c r="AV81" s="743"/>
      <c r="AW81" s="743"/>
      <c r="AX81" s="743"/>
      <c r="AY81" s="743"/>
      <c r="AZ81" s="743"/>
      <c r="BA81" s="743"/>
      <c r="BB81" s="743"/>
      <c r="BC81" s="743"/>
      <c r="BD81" s="743"/>
      <c r="BE81" s="743"/>
      <c r="BF81" s="743"/>
      <c r="BG81" s="743"/>
      <c r="BH81" s="743"/>
      <c r="BI81" s="743"/>
    </row>
    <row r="82" spans="3:61" ht="15" customHeight="1" x14ac:dyDescent="0.2">
      <c r="C82" s="736"/>
      <c r="D82" s="737"/>
      <c r="E82" s="737"/>
      <c r="F82" s="737"/>
      <c r="G82" s="737"/>
      <c r="H82" s="737"/>
      <c r="I82" s="737"/>
      <c r="J82" s="737"/>
      <c r="K82" s="737"/>
      <c r="L82" s="737"/>
      <c r="M82" s="737"/>
      <c r="N82" s="737"/>
      <c r="O82" s="737"/>
      <c r="P82" s="737"/>
      <c r="Q82" s="737"/>
      <c r="R82" s="737"/>
      <c r="S82" s="737"/>
      <c r="T82" s="737"/>
      <c r="U82" s="737"/>
      <c r="V82" s="737"/>
      <c r="W82" s="737"/>
      <c r="X82" s="737"/>
      <c r="Y82" s="737"/>
      <c r="Z82" s="737"/>
      <c r="AA82" s="737"/>
      <c r="AB82" s="737"/>
      <c r="AC82" s="737"/>
      <c r="AD82" s="737"/>
      <c r="AE82" s="737"/>
      <c r="AF82" s="737"/>
      <c r="AG82" s="737"/>
      <c r="AH82" s="737"/>
      <c r="AI82" s="737"/>
      <c r="AJ82" s="737"/>
      <c r="AK82" s="737"/>
      <c r="AL82" s="737"/>
      <c r="AM82" s="737"/>
      <c r="AN82" s="737"/>
      <c r="AO82" s="737"/>
      <c r="AP82" s="737"/>
      <c r="AQ82" s="737"/>
      <c r="AR82" s="737"/>
      <c r="AS82" s="738"/>
      <c r="AV82" s="743"/>
      <c r="AW82" s="743"/>
      <c r="AX82" s="743"/>
      <c r="AY82" s="743"/>
      <c r="AZ82" s="743"/>
      <c r="BA82" s="743"/>
      <c r="BB82" s="743"/>
      <c r="BC82" s="743"/>
      <c r="BD82" s="743"/>
      <c r="BE82" s="743"/>
      <c r="BF82" s="743"/>
      <c r="BG82" s="743"/>
      <c r="BH82" s="743"/>
      <c r="BI82" s="743"/>
    </row>
    <row r="83" spans="3:61" ht="15" customHeight="1" x14ac:dyDescent="0.2">
      <c r="C83" s="736"/>
      <c r="D83" s="737"/>
      <c r="E83" s="737"/>
      <c r="F83" s="737"/>
      <c r="G83" s="737"/>
      <c r="H83" s="737"/>
      <c r="I83" s="737"/>
      <c r="J83" s="737"/>
      <c r="K83" s="737"/>
      <c r="L83" s="737"/>
      <c r="M83" s="737"/>
      <c r="N83" s="737"/>
      <c r="O83" s="737"/>
      <c r="P83" s="737"/>
      <c r="Q83" s="737"/>
      <c r="R83" s="737"/>
      <c r="S83" s="737"/>
      <c r="T83" s="737"/>
      <c r="U83" s="737"/>
      <c r="V83" s="737"/>
      <c r="W83" s="737"/>
      <c r="X83" s="737"/>
      <c r="Y83" s="737"/>
      <c r="Z83" s="737"/>
      <c r="AA83" s="737"/>
      <c r="AB83" s="737"/>
      <c r="AC83" s="737"/>
      <c r="AD83" s="737"/>
      <c r="AE83" s="737"/>
      <c r="AF83" s="737"/>
      <c r="AG83" s="737"/>
      <c r="AH83" s="737"/>
      <c r="AI83" s="737"/>
      <c r="AJ83" s="737"/>
      <c r="AK83" s="737"/>
      <c r="AL83" s="737"/>
      <c r="AM83" s="737"/>
      <c r="AN83" s="737"/>
      <c r="AO83" s="737"/>
      <c r="AP83" s="737"/>
      <c r="AQ83" s="737"/>
      <c r="AR83" s="737"/>
      <c r="AS83" s="738"/>
    </row>
    <row r="84" spans="3:61" ht="15" customHeight="1" x14ac:dyDescent="0.2">
      <c r="C84" s="736"/>
      <c r="D84" s="737"/>
      <c r="E84" s="737"/>
      <c r="F84" s="737"/>
      <c r="G84" s="737"/>
      <c r="H84" s="737"/>
      <c r="I84" s="737"/>
      <c r="J84" s="737"/>
      <c r="K84" s="737"/>
      <c r="L84" s="737"/>
      <c r="M84" s="737"/>
      <c r="N84" s="737"/>
      <c r="O84" s="737"/>
      <c r="P84" s="737"/>
      <c r="Q84" s="737"/>
      <c r="R84" s="737"/>
      <c r="S84" s="737"/>
      <c r="T84" s="737"/>
      <c r="U84" s="737"/>
      <c r="V84" s="737"/>
      <c r="W84" s="737"/>
      <c r="X84" s="737"/>
      <c r="Y84" s="737"/>
      <c r="Z84" s="737"/>
      <c r="AA84" s="737"/>
      <c r="AB84" s="737"/>
      <c r="AC84" s="737"/>
      <c r="AD84" s="737"/>
      <c r="AE84" s="737"/>
      <c r="AF84" s="737"/>
      <c r="AG84" s="737"/>
      <c r="AH84" s="737"/>
      <c r="AI84" s="737"/>
      <c r="AJ84" s="737"/>
      <c r="AK84" s="737"/>
      <c r="AL84" s="737"/>
      <c r="AM84" s="737"/>
      <c r="AN84" s="737"/>
      <c r="AO84" s="737"/>
      <c r="AP84" s="737"/>
      <c r="AQ84" s="737"/>
      <c r="AR84" s="737"/>
      <c r="AS84" s="738"/>
    </row>
    <row r="85" spans="3:61" ht="15" customHeight="1" x14ac:dyDescent="0.2">
      <c r="C85" s="736"/>
      <c r="D85" s="737"/>
      <c r="E85" s="737"/>
      <c r="F85" s="737"/>
      <c r="G85" s="737"/>
      <c r="H85" s="737"/>
      <c r="I85" s="737"/>
      <c r="J85" s="737"/>
      <c r="K85" s="737"/>
      <c r="L85" s="737"/>
      <c r="M85" s="737"/>
      <c r="N85" s="737"/>
      <c r="O85" s="737"/>
      <c r="P85" s="737"/>
      <c r="Q85" s="737"/>
      <c r="R85" s="737"/>
      <c r="S85" s="737"/>
      <c r="T85" s="737"/>
      <c r="U85" s="737"/>
      <c r="V85" s="737"/>
      <c r="W85" s="737"/>
      <c r="X85" s="737"/>
      <c r="Y85" s="737"/>
      <c r="Z85" s="737"/>
      <c r="AA85" s="737"/>
      <c r="AB85" s="737"/>
      <c r="AC85" s="737"/>
      <c r="AD85" s="737"/>
      <c r="AE85" s="737"/>
      <c r="AF85" s="737"/>
      <c r="AG85" s="737"/>
      <c r="AH85" s="737"/>
      <c r="AI85" s="737"/>
      <c r="AJ85" s="737"/>
      <c r="AK85" s="737"/>
      <c r="AL85" s="737"/>
      <c r="AM85" s="737"/>
      <c r="AN85" s="737"/>
      <c r="AO85" s="737"/>
      <c r="AP85" s="737"/>
      <c r="AQ85" s="737"/>
      <c r="AR85" s="737"/>
      <c r="AS85" s="738"/>
    </row>
    <row r="86" spans="3:61" ht="15" customHeight="1" x14ac:dyDescent="0.2">
      <c r="C86" s="736"/>
      <c r="D86" s="737"/>
      <c r="E86" s="737"/>
      <c r="F86" s="737"/>
      <c r="G86" s="737"/>
      <c r="H86" s="737"/>
      <c r="I86" s="737"/>
      <c r="J86" s="737"/>
      <c r="K86" s="737"/>
      <c r="L86" s="737"/>
      <c r="M86" s="737"/>
      <c r="N86" s="737"/>
      <c r="O86" s="737"/>
      <c r="P86" s="737"/>
      <c r="Q86" s="737"/>
      <c r="R86" s="737"/>
      <c r="S86" s="737"/>
      <c r="T86" s="737"/>
      <c r="U86" s="737"/>
      <c r="V86" s="737"/>
      <c r="W86" s="737"/>
      <c r="X86" s="737"/>
      <c r="Y86" s="737"/>
      <c r="Z86" s="737"/>
      <c r="AA86" s="737"/>
      <c r="AB86" s="737"/>
      <c r="AC86" s="737"/>
      <c r="AD86" s="737"/>
      <c r="AE86" s="737"/>
      <c r="AF86" s="737"/>
      <c r="AG86" s="737"/>
      <c r="AH86" s="737"/>
      <c r="AI86" s="737"/>
      <c r="AJ86" s="737"/>
      <c r="AK86" s="737"/>
      <c r="AL86" s="737"/>
      <c r="AM86" s="737"/>
      <c r="AN86" s="737"/>
      <c r="AO86" s="737"/>
      <c r="AP86" s="737"/>
      <c r="AQ86" s="737"/>
      <c r="AR86" s="737"/>
      <c r="AS86" s="738"/>
    </row>
    <row r="87" spans="3:61" ht="15" customHeight="1" x14ac:dyDescent="0.2">
      <c r="C87" s="736"/>
      <c r="D87" s="737"/>
      <c r="E87" s="737"/>
      <c r="F87" s="737"/>
      <c r="G87" s="737"/>
      <c r="H87" s="737"/>
      <c r="I87" s="737"/>
      <c r="J87" s="737"/>
      <c r="K87" s="737"/>
      <c r="L87" s="737"/>
      <c r="M87" s="737"/>
      <c r="N87" s="737"/>
      <c r="O87" s="737"/>
      <c r="P87" s="737"/>
      <c r="Q87" s="737"/>
      <c r="R87" s="737"/>
      <c r="S87" s="737"/>
      <c r="T87" s="737"/>
      <c r="U87" s="737"/>
      <c r="V87" s="737"/>
      <c r="W87" s="737"/>
      <c r="X87" s="737"/>
      <c r="Y87" s="737"/>
      <c r="Z87" s="737"/>
      <c r="AA87" s="737"/>
      <c r="AB87" s="737"/>
      <c r="AC87" s="737"/>
      <c r="AD87" s="737"/>
      <c r="AE87" s="737"/>
      <c r="AF87" s="737"/>
      <c r="AG87" s="737"/>
      <c r="AH87" s="737"/>
      <c r="AI87" s="737"/>
      <c r="AJ87" s="737"/>
      <c r="AK87" s="737"/>
      <c r="AL87" s="737"/>
      <c r="AM87" s="737"/>
      <c r="AN87" s="737"/>
      <c r="AO87" s="737"/>
      <c r="AP87" s="737"/>
      <c r="AQ87" s="737"/>
      <c r="AR87" s="737"/>
      <c r="AS87" s="738"/>
    </row>
    <row r="88" spans="3:61" ht="15" customHeight="1" x14ac:dyDescent="0.2">
      <c r="C88" s="736"/>
      <c r="D88" s="737"/>
      <c r="E88" s="737"/>
      <c r="F88" s="737"/>
      <c r="G88" s="737"/>
      <c r="H88" s="737"/>
      <c r="I88" s="737"/>
      <c r="J88" s="737"/>
      <c r="K88" s="737"/>
      <c r="L88" s="737"/>
      <c r="M88" s="737"/>
      <c r="N88" s="737"/>
      <c r="O88" s="737"/>
      <c r="P88" s="737"/>
      <c r="Q88" s="737"/>
      <c r="R88" s="737"/>
      <c r="S88" s="737"/>
      <c r="T88" s="737"/>
      <c r="U88" s="737"/>
      <c r="V88" s="737"/>
      <c r="W88" s="737"/>
      <c r="X88" s="737"/>
      <c r="Y88" s="737"/>
      <c r="Z88" s="737"/>
      <c r="AA88" s="737"/>
      <c r="AB88" s="737"/>
      <c r="AC88" s="737"/>
      <c r="AD88" s="737"/>
      <c r="AE88" s="737"/>
      <c r="AF88" s="737"/>
      <c r="AG88" s="737"/>
      <c r="AH88" s="737"/>
      <c r="AI88" s="737"/>
      <c r="AJ88" s="737"/>
      <c r="AK88" s="737"/>
      <c r="AL88" s="737"/>
      <c r="AM88" s="737"/>
      <c r="AN88" s="737"/>
      <c r="AO88" s="737"/>
      <c r="AP88" s="737"/>
      <c r="AQ88" s="737"/>
      <c r="AR88" s="737"/>
      <c r="AS88" s="738"/>
    </row>
    <row r="89" spans="3:61" ht="15" customHeight="1" x14ac:dyDescent="0.2">
      <c r="C89" s="736"/>
      <c r="D89" s="737"/>
      <c r="E89" s="737"/>
      <c r="F89" s="737"/>
      <c r="G89" s="737"/>
      <c r="H89" s="737"/>
      <c r="I89" s="737"/>
      <c r="J89" s="737"/>
      <c r="K89" s="737"/>
      <c r="L89" s="737"/>
      <c r="M89" s="737"/>
      <c r="N89" s="737"/>
      <c r="O89" s="737"/>
      <c r="P89" s="737"/>
      <c r="Q89" s="737"/>
      <c r="R89" s="737"/>
      <c r="S89" s="737"/>
      <c r="T89" s="737"/>
      <c r="U89" s="737"/>
      <c r="V89" s="737"/>
      <c r="W89" s="737"/>
      <c r="X89" s="737"/>
      <c r="Y89" s="737"/>
      <c r="Z89" s="737"/>
      <c r="AA89" s="737"/>
      <c r="AB89" s="737"/>
      <c r="AC89" s="737"/>
      <c r="AD89" s="737"/>
      <c r="AE89" s="737"/>
      <c r="AF89" s="737"/>
      <c r="AG89" s="737"/>
      <c r="AH89" s="737"/>
      <c r="AI89" s="737"/>
      <c r="AJ89" s="737"/>
      <c r="AK89" s="737"/>
      <c r="AL89" s="737"/>
      <c r="AM89" s="737"/>
      <c r="AN89" s="737"/>
      <c r="AO89" s="737"/>
      <c r="AP89" s="737"/>
      <c r="AQ89" s="737"/>
      <c r="AR89" s="737"/>
      <c r="AS89" s="738"/>
    </row>
    <row r="90" spans="3:61" ht="15" customHeight="1" x14ac:dyDescent="0.2">
      <c r="C90" s="736"/>
      <c r="D90" s="737"/>
      <c r="E90" s="737"/>
      <c r="F90" s="737"/>
      <c r="G90" s="737"/>
      <c r="H90" s="737"/>
      <c r="I90" s="737"/>
      <c r="J90" s="737"/>
      <c r="K90" s="737"/>
      <c r="L90" s="737"/>
      <c r="M90" s="737"/>
      <c r="N90" s="737"/>
      <c r="O90" s="737"/>
      <c r="P90" s="737"/>
      <c r="Q90" s="737"/>
      <c r="R90" s="737"/>
      <c r="S90" s="737"/>
      <c r="T90" s="737"/>
      <c r="U90" s="737"/>
      <c r="V90" s="737"/>
      <c r="W90" s="737"/>
      <c r="X90" s="737"/>
      <c r="Y90" s="737"/>
      <c r="Z90" s="737"/>
      <c r="AA90" s="737"/>
      <c r="AB90" s="737"/>
      <c r="AC90" s="737"/>
      <c r="AD90" s="737"/>
      <c r="AE90" s="737"/>
      <c r="AF90" s="737"/>
      <c r="AG90" s="737"/>
      <c r="AH90" s="737"/>
      <c r="AI90" s="737"/>
      <c r="AJ90" s="737"/>
      <c r="AK90" s="737"/>
      <c r="AL90" s="737"/>
      <c r="AM90" s="737"/>
      <c r="AN90" s="737"/>
      <c r="AO90" s="737"/>
      <c r="AP90" s="737"/>
      <c r="AQ90" s="737"/>
      <c r="AR90" s="737"/>
      <c r="AS90" s="738"/>
    </row>
    <row r="91" spans="3:61" ht="15" customHeight="1" x14ac:dyDescent="0.2">
      <c r="C91" s="736"/>
      <c r="D91" s="737"/>
      <c r="E91" s="737"/>
      <c r="F91" s="737"/>
      <c r="G91" s="737"/>
      <c r="H91" s="737"/>
      <c r="I91" s="737"/>
      <c r="J91" s="737"/>
      <c r="K91" s="737"/>
      <c r="L91" s="737"/>
      <c r="M91" s="737"/>
      <c r="N91" s="737"/>
      <c r="O91" s="737"/>
      <c r="P91" s="737"/>
      <c r="Q91" s="737"/>
      <c r="R91" s="737"/>
      <c r="S91" s="737"/>
      <c r="T91" s="737"/>
      <c r="U91" s="737"/>
      <c r="V91" s="737"/>
      <c r="W91" s="737"/>
      <c r="X91" s="737"/>
      <c r="Y91" s="737"/>
      <c r="Z91" s="737"/>
      <c r="AA91" s="737"/>
      <c r="AB91" s="737"/>
      <c r="AC91" s="737"/>
      <c r="AD91" s="737"/>
      <c r="AE91" s="737"/>
      <c r="AF91" s="737"/>
      <c r="AG91" s="737"/>
      <c r="AH91" s="737"/>
      <c r="AI91" s="737"/>
      <c r="AJ91" s="737"/>
      <c r="AK91" s="737"/>
      <c r="AL91" s="737"/>
      <c r="AM91" s="737"/>
      <c r="AN91" s="737"/>
      <c r="AO91" s="737"/>
      <c r="AP91" s="737"/>
      <c r="AQ91" s="737"/>
      <c r="AR91" s="737"/>
      <c r="AS91" s="738"/>
    </row>
    <row r="92" spans="3:61" ht="15" customHeight="1" x14ac:dyDescent="0.2">
      <c r="C92" s="736"/>
      <c r="D92" s="737"/>
      <c r="E92" s="737"/>
      <c r="F92" s="737"/>
      <c r="G92" s="737"/>
      <c r="H92" s="737"/>
      <c r="I92" s="737"/>
      <c r="J92" s="737"/>
      <c r="K92" s="737"/>
      <c r="L92" s="737"/>
      <c r="M92" s="737"/>
      <c r="N92" s="737"/>
      <c r="O92" s="737"/>
      <c r="P92" s="737"/>
      <c r="Q92" s="737"/>
      <c r="R92" s="737"/>
      <c r="S92" s="737"/>
      <c r="T92" s="737"/>
      <c r="U92" s="737"/>
      <c r="V92" s="737"/>
      <c r="W92" s="737"/>
      <c r="X92" s="737"/>
      <c r="Y92" s="737"/>
      <c r="Z92" s="737"/>
      <c r="AA92" s="737"/>
      <c r="AB92" s="737"/>
      <c r="AC92" s="737"/>
      <c r="AD92" s="737"/>
      <c r="AE92" s="737"/>
      <c r="AF92" s="737"/>
      <c r="AG92" s="737"/>
      <c r="AH92" s="737"/>
      <c r="AI92" s="737"/>
      <c r="AJ92" s="737"/>
      <c r="AK92" s="737"/>
      <c r="AL92" s="737"/>
      <c r="AM92" s="737"/>
      <c r="AN92" s="737"/>
      <c r="AO92" s="737"/>
      <c r="AP92" s="737"/>
      <c r="AQ92" s="737"/>
      <c r="AR92" s="737"/>
      <c r="AS92" s="738"/>
    </row>
    <row r="93" spans="3:61" ht="15" customHeight="1" x14ac:dyDescent="0.2">
      <c r="C93" s="736"/>
      <c r="D93" s="737"/>
      <c r="E93" s="737"/>
      <c r="F93" s="737"/>
      <c r="G93" s="737"/>
      <c r="H93" s="737"/>
      <c r="I93" s="737"/>
      <c r="J93" s="737"/>
      <c r="K93" s="737"/>
      <c r="L93" s="737"/>
      <c r="M93" s="737"/>
      <c r="N93" s="737"/>
      <c r="O93" s="737"/>
      <c r="P93" s="737"/>
      <c r="Q93" s="737"/>
      <c r="R93" s="737"/>
      <c r="S93" s="737"/>
      <c r="T93" s="737"/>
      <c r="U93" s="737"/>
      <c r="V93" s="737"/>
      <c r="W93" s="737"/>
      <c r="X93" s="737"/>
      <c r="Y93" s="737"/>
      <c r="Z93" s="737"/>
      <c r="AA93" s="737"/>
      <c r="AB93" s="737"/>
      <c r="AC93" s="737"/>
      <c r="AD93" s="737"/>
      <c r="AE93" s="737"/>
      <c r="AF93" s="737"/>
      <c r="AG93" s="737"/>
      <c r="AH93" s="737"/>
      <c r="AI93" s="737"/>
      <c r="AJ93" s="737"/>
      <c r="AK93" s="737"/>
      <c r="AL93" s="737"/>
      <c r="AM93" s="737"/>
      <c r="AN93" s="737"/>
      <c r="AO93" s="737"/>
      <c r="AP93" s="737"/>
      <c r="AQ93" s="737"/>
      <c r="AR93" s="737"/>
      <c r="AS93" s="738"/>
    </row>
    <row r="94" spans="3:61" ht="15" customHeight="1" x14ac:dyDescent="0.2">
      <c r="C94" s="736"/>
      <c r="D94" s="737"/>
      <c r="E94" s="737"/>
      <c r="F94" s="737"/>
      <c r="G94" s="737"/>
      <c r="H94" s="737"/>
      <c r="I94" s="737"/>
      <c r="J94" s="737"/>
      <c r="K94" s="737"/>
      <c r="L94" s="737"/>
      <c r="M94" s="737"/>
      <c r="N94" s="737"/>
      <c r="O94" s="737"/>
      <c r="P94" s="737"/>
      <c r="Q94" s="737"/>
      <c r="R94" s="737"/>
      <c r="S94" s="737"/>
      <c r="T94" s="737"/>
      <c r="U94" s="737"/>
      <c r="V94" s="737"/>
      <c r="W94" s="737"/>
      <c r="X94" s="737"/>
      <c r="Y94" s="737"/>
      <c r="Z94" s="737"/>
      <c r="AA94" s="737"/>
      <c r="AB94" s="737"/>
      <c r="AC94" s="737"/>
      <c r="AD94" s="737"/>
      <c r="AE94" s="737"/>
      <c r="AF94" s="737"/>
      <c r="AG94" s="737"/>
      <c r="AH94" s="737"/>
      <c r="AI94" s="737"/>
      <c r="AJ94" s="737"/>
      <c r="AK94" s="737"/>
      <c r="AL94" s="737"/>
      <c r="AM94" s="737"/>
      <c r="AN94" s="737"/>
      <c r="AO94" s="737"/>
      <c r="AP94" s="737"/>
      <c r="AQ94" s="737"/>
      <c r="AR94" s="737"/>
      <c r="AS94" s="738"/>
    </row>
    <row r="95" spans="3:61" ht="15" customHeight="1" x14ac:dyDescent="0.2">
      <c r="C95" s="736"/>
      <c r="D95" s="737"/>
      <c r="E95" s="737"/>
      <c r="F95" s="737"/>
      <c r="G95" s="737"/>
      <c r="H95" s="737"/>
      <c r="I95" s="737"/>
      <c r="J95" s="737"/>
      <c r="K95" s="737"/>
      <c r="L95" s="737"/>
      <c r="M95" s="737"/>
      <c r="N95" s="737"/>
      <c r="O95" s="737"/>
      <c r="P95" s="737"/>
      <c r="Q95" s="737"/>
      <c r="R95" s="737"/>
      <c r="S95" s="737"/>
      <c r="T95" s="737"/>
      <c r="U95" s="737"/>
      <c r="V95" s="737"/>
      <c r="W95" s="737"/>
      <c r="X95" s="737"/>
      <c r="Y95" s="737"/>
      <c r="Z95" s="737"/>
      <c r="AA95" s="737"/>
      <c r="AB95" s="737"/>
      <c r="AC95" s="737"/>
      <c r="AD95" s="737"/>
      <c r="AE95" s="737"/>
      <c r="AF95" s="737"/>
      <c r="AG95" s="737"/>
      <c r="AH95" s="737"/>
      <c r="AI95" s="737"/>
      <c r="AJ95" s="737"/>
      <c r="AK95" s="737"/>
      <c r="AL95" s="737"/>
      <c r="AM95" s="737"/>
      <c r="AN95" s="737"/>
      <c r="AO95" s="737"/>
      <c r="AP95" s="737"/>
      <c r="AQ95" s="737"/>
      <c r="AR95" s="737"/>
      <c r="AS95" s="738"/>
    </row>
    <row r="96" spans="3:61" ht="15" customHeight="1" x14ac:dyDescent="0.2">
      <c r="C96" s="736"/>
      <c r="D96" s="737"/>
      <c r="E96" s="737"/>
      <c r="F96" s="737"/>
      <c r="G96" s="737"/>
      <c r="H96" s="737"/>
      <c r="I96" s="737"/>
      <c r="J96" s="737"/>
      <c r="K96" s="737"/>
      <c r="L96" s="737"/>
      <c r="M96" s="737"/>
      <c r="N96" s="737"/>
      <c r="O96" s="737"/>
      <c r="P96" s="737"/>
      <c r="Q96" s="737"/>
      <c r="R96" s="737"/>
      <c r="S96" s="737"/>
      <c r="T96" s="737"/>
      <c r="U96" s="737"/>
      <c r="V96" s="737"/>
      <c r="W96" s="737"/>
      <c r="X96" s="737"/>
      <c r="Y96" s="737"/>
      <c r="Z96" s="737"/>
      <c r="AA96" s="737"/>
      <c r="AB96" s="737"/>
      <c r="AC96" s="737"/>
      <c r="AD96" s="737"/>
      <c r="AE96" s="737"/>
      <c r="AF96" s="737"/>
      <c r="AG96" s="737"/>
      <c r="AH96" s="737"/>
      <c r="AI96" s="737"/>
      <c r="AJ96" s="737"/>
      <c r="AK96" s="737"/>
      <c r="AL96" s="737"/>
      <c r="AM96" s="737"/>
      <c r="AN96" s="737"/>
      <c r="AO96" s="737"/>
      <c r="AP96" s="737"/>
      <c r="AQ96" s="737"/>
      <c r="AR96" s="737"/>
      <c r="AS96" s="738"/>
    </row>
    <row r="97" spans="3:45" ht="15" customHeight="1" x14ac:dyDescent="0.2">
      <c r="C97" s="736"/>
      <c r="D97" s="737"/>
      <c r="E97" s="737"/>
      <c r="F97" s="737"/>
      <c r="G97" s="737"/>
      <c r="H97" s="737"/>
      <c r="I97" s="737"/>
      <c r="J97" s="737"/>
      <c r="K97" s="737"/>
      <c r="L97" s="737"/>
      <c r="M97" s="737"/>
      <c r="N97" s="737"/>
      <c r="O97" s="737"/>
      <c r="P97" s="737"/>
      <c r="Q97" s="737"/>
      <c r="R97" s="737"/>
      <c r="S97" s="737"/>
      <c r="T97" s="737"/>
      <c r="U97" s="737"/>
      <c r="V97" s="737"/>
      <c r="W97" s="737"/>
      <c r="X97" s="737"/>
      <c r="Y97" s="737"/>
      <c r="Z97" s="737"/>
      <c r="AA97" s="737"/>
      <c r="AB97" s="737"/>
      <c r="AC97" s="737"/>
      <c r="AD97" s="737"/>
      <c r="AE97" s="737"/>
      <c r="AF97" s="737"/>
      <c r="AG97" s="737"/>
      <c r="AH97" s="737"/>
      <c r="AI97" s="737"/>
      <c r="AJ97" s="737"/>
      <c r="AK97" s="737"/>
      <c r="AL97" s="737"/>
      <c r="AM97" s="737"/>
      <c r="AN97" s="737"/>
      <c r="AO97" s="737"/>
      <c r="AP97" s="737"/>
      <c r="AQ97" s="737"/>
      <c r="AR97" s="737"/>
      <c r="AS97" s="738"/>
    </row>
    <row r="98" spans="3:45" ht="15" customHeight="1" x14ac:dyDescent="0.2">
      <c r="C98" s="736"/>
      <c r="D98" s="737"/>
      <c r="E98" s="737"/>
      <c r="F98" s="737"/>
      <c r="G98" s="737"/>
      <c r="H98" s="737"/>
      <c r="I98" s="737"/>
      <c r="J98" s="737"/>
      <c r="K98" s="737"/>
      <c r="L98" s="737"/>
      <c r="M98" s="737"/>
      <c r="N98" s="737"/>
      <c r="O98" s="737"/>
      <c r="P98" s="737"/>
      <c r="Q98" s="737"/>
      <c r="R98" s="737"/>
      <c r="S98" s="737"/>
      <c r="T98" s="737"/>
      <c r="U98" s="737"/>
      <c r="V98" s="737"/>
      <c r="W98" s="737"/>
      <c r="X98" s="737"/>
      <c r="Y98" s="737"/>
      <c r="Z98" s="737"/>
      <c r="AA98" s="737"/>
      <c r="AB98" s="737"/>
      <c r="AC98" s="737"/>
      <c r="AD98" s="737"/>
      <c r="AE98" s="737"/>
      <c r="AF98" s="737"/>
      <c r="AG98" s="737"/>
      <c r="AH98" s="737"/>
      <c r="AI98" s="737"/>
      <c r="AJ98" s="737"/>
      <c r="AK98" s="737"/>
      <c r="AL98" s="737"/>
      <c r="AM98" s="737"/>
      <c r="AN98" s="737"/>
      <c r="AO98" s="737"/>
      <c r="AP98" s="737"/>
      <c r="AQ98" s="737"/>
      <c r="AR98" s="737"/>
      <c r="AS98" s="738"/>
    </row>
    <row r="99" spans="3:45" ht="15" customHeight="1" x14ac:dyDescent="0.2">
      <c r="C99" s="736"/>
      <c r="D99" s="737"/>
      <c r="E99" s="737"/>
      <c r="F99" s="737"/>
      <c r="G99" s="737"/>
      <c r="H99" s="737"/>
      <c r="I99" s="737"/>
      <c r="J99" s="737"/>
      <c r="K99" s="737"/>
      <c r="L99" s="737"/>
      <c r="M99" s="737"/>
      <c r="N99" s="737"/>
      <c r="O99" s="737"/>
      <c r="P99" s="737"/>
      <c r="Q99" s="737"/>
      <c r="R99" s="737"/>
      <c r="S99" s="737"/>
      <c r="T99" s="737"/>
      <c r="U99" s="737"/>
      <c r="V99" s="737"/>
      <c r="W99" s="737"/>
      <c r="X99" s="737"/>
      <c r="Y99" s="737"/>
      <c r="Z99" s="737"/>
      <c r="AA99" s="737"/>
      <c r="AB99" s="737"/>
      <c r="AC99" s="737"/>
      <c r="AD99" s="737"/>
      <c r="AE99" s="737"/>
      <c r="AF99" s="737"/>
      <c r="AG99" s="737"/>
      <c r="AH99" s="737"/>
      <c r="AI99" s="737"/>
      <c r="AJ99" s="737"/>
      <c r="AK99" s="737"/>
      <c r="AL99" s="737"/>
      <c r="AM99" s="737"/>
      <c r="AN99" s="737"/>
      <c r="AO99" s="737"/>
      <c r="AP99" s="737"/>
      <c r="AQ99" s="737"/>
      <c r="AR99" s="737"/>
      <c r="AS99" s="738"/>
    </row>
    <row r="100" spans="3:45" ht="15" customHeight="1" x14ac:dyDescent="0.2">
      <c r="C100" s="736"/>
      <c r="D100" s="737"/>
      <c r="E100" s="737"/>
      <c r="F100" s="737"/>
      <c r="G100" s="737"/>
      <c r="H100" s="737"/>
      <c r="I100" s="737"/>
      <c r="J100" s="737"/>
      <c r="K100" s="737"/>
      <c r="L100" s="737"/>
      <c r="M100" s="737"/>
      <c r="N100" s="737"/>
      <c r="O100" s="737"/>
      <c r="P100" s="737"/>
      <c r="Q100" s="737"/>
      <c r="R100" s="737"/>
      <c r="S100" s="737"/>
      <c r="T100" s="737"/>
      <c r="U100" s="737"/>
      <c r="V100" s="737"/>
      <c r="W100" s="737"/>
      <c r="X100" s="737"/>
      <c r="Y100" s="737"/>
      <c r="Z100" s="737"/>
      <c r="AA100" s="737"/>
      <c r="AB100" s="737"/>
      <c r="AC100" s="737"/>
      <c r="AD100" s="737"/>
      <c r="AE100" s="737"/>
      <c r="AF100" s="737"/>
      <c r="AG100" s="737"/>
      <c r="AH100" s="737"/>
      <c r="AI100" s="737"/>
      <c r="AJ100" s="737"/>
      <c r="AK100" s="737"/>
      <c r="AL100" s="737"/>
      <c r="AM100" s="737"/>
      <c r="AN100" s="737"/>
      <c r="AO100" s="737"/>
      <c r="AP100" s="737"/>
      <c r="AQ100" s="737"/>
      <c r="AR100" s="737"/>
      <c r="AS100" s="738"/>
    </row>
    <row r="101" spans="3:45" ht="15" customHeight="1" x14ac:dyDescent="0.2">
      <c r="C101" s="736"/>
      <c r="D101" s="737"/>
      <c r="E101" s="737"/>
      <c r="F101" s="737"/>
      <c r="G101" s="737"/>
      <c r="H101" s="737"/>
      <c r="I101" s="737"/>
      <c r="J101" s="737"/>
      <c r="K101" s="737"/>
      <c r="L101" s="737"/>
      <c r="M101" s="737"/>
      <c r="N101" s="737"/>
      <c r="O101" s="737"/>
      <c r="P101" s="737"/>
      <c r="Q101" s="737"/>
      <c r="R101" s="737"/>
      <c r="S101" s="737"/>
      <c r="T101" s="737"/>
      <c r="U101" s="737"/>
      <c r="V101" s="737"/>
      <c r="W101" s="737"/>
      <c r="X101" s="737"/>
      <c r="Y101" s="737"/>
      <c r="Z101" s="737"/>
      <c r="AA101" s="737"/>
      <c r="AB101" s="737"/>
      <c r="AC101" s="737"/>
      <c r="AD101" s="737"/>
      <c r="AE101" s="737"/>
      <c r="AF101" s="737"/>
      <c r="AG101" s="737"/>
      <c r="AH101" s="737"/>
      <c r="AI101" s="737"/>
      <c r="AJ101" s="737"/>
      <c r="AK101" s="737"/>
      <c r="AL101" s="737"/>
      <c r="AM101" s="737"/>
      <c r="AN101" s="737"/>
      <c r="AO101" s="737"/>
      <c r="AP101" s="737"/>
      <c r="AQ101" s="737"/>
      <c r="AR101" s="737"/>
      <c r="AS101" s="738"/>
    </row>
    <row r="102" spans="3:45" ht="15" customHeight="1" x14ac:dyDescent="0.2">
      <c r="C102" s="736"/>
      <c r="D102" s="737"/>
      <c r="E102" s="737"/>
      <c r="F102" s="737"/>
      <c r="G102" s="737"/>
      <c r="H102" s="737"/>
      <c r="I102" s="737"/>
      <c r="J102" s="737"/>
      <c r="K102" s="737"/>
      <c r="L102" s="737"/>
      <c r="M102" s="737"/>
      <c r="N102" s="737"/>
      <c r="O102" s="737"/>
      <c r="P102" s="737"/>
      <c r="Q102" s="737"/>
      <c r="R102" s="737"/>
      <c r="S102" s="737"/>
      <c r="T102" s="737"/>
      <c r="U102" s="737"/>
      <c r="V102" s="737"/>
      <c r="W102" s="737"/>
      <c r="X102" s="737"/>
      <c r="Y102" s="737"/>
      <c r="Z102" s="737"/>
      <c r="AA102" s="737"/>
      <c r="AB102" s="737"/>
      <c r="AC102" s="737"/>
      <c r="AD102" s="737"/>
      <c r="AE102" s="737"/>
      <c r="AF102" s="737"/>
      <c r="AG102" s="737"/>
      <c r="AH102" s="737"/>
      <c r="AI102" s="737"/>
      <c r="AJ102" s="737"/>
      <c r="AK102" s="737"/>
      <c r="AL102" s="737"/>
      <c r="AM102" s="737"/>
      <c r="AN102" s="737"/>
      <c r="AO102" s="737"/>
      <c r="AP102" s="737"/>
      <c r="AQ102" s="737"/>
      <c r="AR102" s="737"/>
      <c r="AS102" s="738"/>
    </row>
    <row r="103" spans="3:45" ht="15" customHeight="1" x14ac:dyDescent="0.2">
      <c r="C103" s="736"/>
      <c r="D103" s="737"/>
      <c r="E103" s="737"/>
      <c r="F103" s="737"/>
      <c r="G103" s="737"/>
      <c r="H103" s="737"/>
      <c r="I103" s="737"/>
      <c r="J103" s="737"/>
      <c r="K103" s="737"/>
      <c r="L103" s="737"/>
      <c r="M103" s="737"/>
      <c r="N103" s="737"/>
      <c r="O103" s="737"/>
      <c r="P103" s="737"/>
      <c r="Q103" s="737"/>
      <c r="R103" s="737"/>
      <c r="S103" s="737"/>
      <c r="T103" s="737"/>
      <c r="U103" s="737"/>
      <c r="V103" s="737"/>
      <c r="W103" s="737"/>
      <c r="X103" s="737"/>
      <c r="Y103" s="737"/>
      <c r="Z103" s="737"/>
      <c r="AA103" s="737"/>
      <c r="AB103" s="737"/>
      <c r="AC103" s="737"/>
      <c r="AD103" s="737"/>
      <c r="AE103" s="737"/>
      <c r="AF103" s="737"/>
      <c r="AG103" s="737"/>
      <c r="AH103" s="737"/>
      <c r="AI103" s="737"/>
      <c r="AJ103" s="737"/>
      <c r="AK103" s="737"/>
      <c r="AL103" s="737"/>
      <c r="AM103" s="737"/>
      <c r="AN103" s="737"/>
      <c r="AO103" s="737"/>
      <c r="AP103" s="737"/>
      <c r="AQ103" s="737"/>
      <c r="AR103" s="737"/>
      <c r="AS103" s="738"/>
    </row>
    <row r="104" spans="3:45" ht="15" customHeight="1" x14ac:dyDescent="0.2">
      <c r="C104" s="736"/>
      <c r="D104" s="737"/>
      <c r="E104" s="737"/>
      <c r="F104" s="737"/>
      <c r="G104" s="737"/>
      <c r="H104" s="737"/>
      <c r="I104" s="737"/>
      <c r="J104" s="737"/>
      <c r="K104" s="737"/>
      <c r="L104" s="737"/>
      <c r="M104" s="737"/>
      <c r="N104" s="737"/>
      <c r="O104" s="737"/>
      <c r="P104" s="737"/>
      <c r="Q104" s="737"/>
      <c r="R104" s="737"/>
      <c r="S104" s="737"/>
      <c r="T104" s="737"/>
      <c r="U104" s="737"/>
      <c r="V104" s="737"/>
      <c r="W104" s="737"/>
      <c r="X104" s="737"/>
      <c r="Y104" s="737"/>
      <c r="Z104" s="737"/>
      <c r="AA104" s="737"/>
      <c r="AB104" s="737"/>
      <c r="AC104" s="737"/>
      <c r="AD104" s="737"/>
      <c r="AE104" s="737"/>
      <c r="AF104" s="737"/>
      <c r="AG104" s="737"/>
      <c r="AH104" s="737"/>
      <c r="AI104" s="737"/>
      <c r="AJ104" s="737"/>
      <c r="AK104" s="737"/>
      <c r="AL104" s="737"/>
      <c r="AM104" s="737"/>
      <c r="AN104" s="737"/>
      <c r="AO104" s="737"/>
      <c r="AP104" s="737"/>
      <c r="AQ104" s="737"/>
      <c r="AR104" s="737"/>
      <c r="AS104" s="738"/>
    </row>
    <row r="105" spans="3:45" ht="15" customHeight="1" x14ac:dyDescent="0.2">
      <c r="C105" s="736"/>
      <c r="D105" s="737"/>
      <c r="E105" s="737"/>
      <c r="F105" s="737"/>
      <c r="G105" s="737"/>
      <c r="H105" s="737"/>
      <c r="I105" s="737"/>
      <c r="J105" s="737"/>
      <c r="K105" s="737"/>
      <c r="L105" s="737"/>
      <c r="M105" s="737"/>
      <c r="N105" s="737"/>
      <c r="O105" s="737"/>
      <c r="P105" s="737"/>
      <c r="Q105" s="737"/>
      <c r="R105" s="737"/>
      <c r="S105" s="737"/>
      <c r="T105" s="737"/>
      <c r="U105" s="737"/>
      <c r="V105" s="737"/>
      <c r="W105" s="737"/>
      <c r="X105" s="737"/>
      <c r="Y105" s="737"/>
      <c r="Z105" s="737"/>
      <c r="AA105" s="737"/>
      <c r="AB105" s="737"/>
      <c r="AC105" s="737"/>
      <c r="AD105" s="737"/>
      <c r="AE105" s="737"/>
      <c r="AF105" s="737"/>
      <c r="AG105" s="737"/>
      <c r="AH105" s="737"/>
      <c r="AI105" s="737"/>
      <c r="AJ105" s="737"/>
      <c r="AK105" s="737"/>
      <c r="AL105" s="737"/>
      <c r="AM105" s="737"/>
      <c r="AN105" s="737"/>
      <c r="AO105" s="737"/>
      <c r="AP105" s="737"/>
      <c r="AQ105" s="737"/>
      <c r="AR105" s="737"/>
      <c r="AS105" s="738"/>
    </row>
    <row r="106" spans="3:45" ht="15" customHeight="1" x14ac:dyDescent="0.2">
      <c r="C106" s="736"/>
      <c r="D106" s="737"/>
      <c r="E106" s="737"/>
      <c r="F106" s="737"/>
      <c r="G106" s="737"/>
      <c r="H106" s="737"/>
      <c r="I106" s="737"/>
      <c r="J106" s="737"/>
      <c r="K106" s="737"/>
      <c r="L106" s="737"/>
      <c r="M106" s="737"/>
      <c r="N106" s="737"/>
      <c r="O106" s="737"/>
      <c r="P106" s="737"/>
      <c r="Q106" s="737"/>
      <c r="R106" s="737"/>
      <c r="S106" s="737"/>
      <c r="T106" s="737"/>
      <c r="U106" s="737"/>
      <c r="V106" s="737"/>
      <c r="W106" s="737"/>
      <c r="X106" s="737"/>
      <c r="Y106" s="737"/>
      <c r="Z106" s="737"/>
      <c r="AA106" s="737"/>
      <c r="AB106" s="737"/>
      <c r="AC106" s="737"/>
      <c r="AD106" s="737"/>
      <c r="AE106" s="737"/>
      <c r="AF106" s="737"/>
      <c r="AG106" s="737"/>
      <c r="AH106" s="737"/>
      <c r="AI106" s="737"/>
      <c r="AJ106" s="737"/>
      <c r="AK106" s="737"/>
      <c r="AL106" s="737"/>
      <c r="AM106" s="737"/>
      <c r="AN106" s="737"/>
      <c r="AO106" s="737"/>
      <c r="AP106" s="737"/>
      <c r="AQ106" s="737"/>
      <c r="AR106" s="737"/>
      <c r="AS106" s="738"/>
    </row>
    <row r="107" spans="3:45" ht="15" customHeight="1" x14ac:dyDescent="0.2">
      <c r="C107" s="736"/>
      <c r="D107" s="737"/>
      <c r="E107" s="737"/>
      <c r="F107" s="737"/>
      <c r="G107" s="737"/>
      <c r="H107" s="737"/>
      <c r="I107" s="737"/>
      <c r="J107" s="737"/>
      <c r="K107" s="737"/>
      <c r="L107" s="737"/>
      <c r="M107" s="737"/>
      <c r="N107" s="737"/>
      <c r="O107" s="737"/>
      <c r="P107" s="737"/>
      <c r="Q107" s="737"/>
      <c r="R107" s="737"/>
      <c r="S107" s="737"/>
      <c r="T107" s="737"/>
      <c r="U107" s="737"/>
      <c r="V107" s="737"/>
      <c r="W107" s="737"/>
      <c r="X107" s="737"/>
      <c r="Y107" s="737"/>
      <c r="Z107" s="737"/>
      <c r="AA107" s="737"/>
      <c r="AB107" s="737"/>
      <c r="AC107" s="737"/>
      <c r="AD107" s="737"/>
      <c r="AE107" s="737"/>
      <c r="AF107" s="737"/>
      <c r="AG107" s="737"/>
      <c r="AH107" s="737"/>
      <c r="AI107" s="737"/>
      <c r="AJ107" s="737"/>
      <c r="AK107" s="737"/>
      <c r="AL107" s="737"/>
      <c r="AM107" s="737"/>
      <c r="AN107" s="737"/>
      <c r="AO107" s="737"/>
      <c r="AP107" s="737"/>
      <c r="AQ107" s="737"/>
      <c r="AR107" s="737"/>
      <c r="AS107" s="738"/>
    </row>
    <row r="108" spans="3:45" ht="15" customHeight="1" x14ac:dyDescent="0.2">
      <c r="C108" s="736"/>
      <c r="D108" s="737"/>
      <c r="E108" s="737"/>
      <c r="F108" s="737"/>
      <c r="G108" s="737"/>
      <c r="H108" s="737"/>
      <c r="I108" s="737"/>
      <c r="J108" s="737"/>
      <c r="K108" s="737"/>
      <c r="L108" s="737"/>
      <c r="M108" s="737"/>
      <c r="N108" s="737"/>
      <c r="O108" s="737"/>
      <c r="P108" s="737"/>
      <c r="Q108" s="737"/>
      <c r="R108" s="737"/>
      <c r="S108" s="737"/>
      <c r="T108" s="737"/>
      <c r="U108" s="737"/>
      <c r="V108" s="737"/>
      <c r="W108" s="737"/>
      <c r="X108" s="737"/>
      <c r="Y108" s="737"/>
      <c r="Z108" s="737"/>
      <c r="AA108" s="737"/>
      <c r="AB108" s="737"/>
      <c r="AC108" s="737"/>
      <c r="AD108" s="737"/>
      <c r="AE108" s="737"/>
      <c r="AF108" s="737"/>
      <c r="AG108" s="737"/>
      <c r="AH108" s="737"/>
      <c r="AI108" s="737"/>
      <c r="AJ108" s="737"/>
      <c r="AK108" s="737"/>
      <c r="AL108" s="737"/>
      <c r="AM108" s="737"/>
      <c r="AN108" s="737"/>
      <c r="AO108" s="737"/>
      <c r="AP108" s="737"/>
      <c r="AQ108" s="737"/>
      <c r="AR108" s="737"/>
      <c r="AS108" s="738"/>
    </row>
    <row r="109" spans="3:45" ht="15" customHeight="1" x14ac:dyDescent="0.2">
      <c r="C109" s="736"/>
      <c r="D109" s="737"/>
      <c r="E109" s="737"/>
      <c r="F109" s="737"/>
      <c r="G109" s="737"/>
      <c r="H109" s="737"/>
      <c r="I109" s="737"/>
      <c r="J109" s="737"/>
      <c r="K109" s="737"/>
      <c r="L109" s="737"/>
      <c r="M109" s="737"/>
      <c r="N109" s="737"/>
      <c r="O109" s="737"/>
      <c r="P109" s="737"/>
      <c r="Q109" s="737"/>
      <c r="R109" s="737"/>
      <c r="S109" s="737"/>
      <c r="T109" s="737"/>
      <c r="U109" s="737"/>
      <c r="V109" s="737"/>
      <c r="W109" s="737"/>
      <c r="X109" s="737"/>
      <c r="Y109" s="737"/>
      <c r="Z109" s="737"/>
      <c r="AA109" s="737"/>
      <c r="AB109" s="737"/>
      <c r="AC109" s="737"/>
      <c r="AD109" s="737"/>
      <c r="AE109" s="737"/>
      <c r="AF109" s="737"/>
      <c r="AG109" s="737"/>
      <c r="AH109" s="737"/>
      <c r="AI109" s="737"/>
      <c r="AJ109" s="737"/>
      <c r="AK109" s="737"/>
      <c r="AL109" s="737"/>
      <c r="AM109" s="737"/>
      <c r="AN109" s="737"/>
      <c r="AO109" s="737"/>
      <c r="AP109" s="737"/>
      <c r="AQ109" s="737"/>
      <c r="AR109" s="737"/>
      <c r="AS109" s="738"/>
    </row>
    <row r="110" spans="3:45" ht="15" customHeight="1" x14ac:dyDescent="0.2">
      <c r="C110" s="736"/>
      <c r="D110" s="737"/>
      <c r="E110" s="737"/>
      <c r="F110" s="737"/>
      <c r="G110" s="737"/>
      <c r="H110" s="737"/>
      <c r="I110" s="737"/>
      <c r="J110" s="737"/>
      <c r="K110" s="737"/>
      <c r="L110" s="737"/>
      <c r="M110" s="737"/>
      <c r="N110" s="737"/>
      <c r="O110" s="737"/>
      <c r="P110" s="737"/>
      <c r="Q110" s="737"/>
      <c r="R110" s="737"/>
      <c r="S110" s="737"/>
      <c r="T110" s="737"/>
      <c r="U110" s="737"/>
      <c r="V110" s="737"/>
      <c r="W110" s="737"/>
      <c r="X110" s="737"/>
      <c r="Y110" s="737"/>
      <c r="Z110" s="737"/>
      <c r="AA110" s="737"/>
      <c r="AB110" s="737"/>
      <c r="AC110" s="737"/>
      <c r="AD110" s="737"/>
      <c r="AE110" s="737"/>
      <c r="AF110" s="737"/>
      <c r="AG110" s="737"/>
      <c r="AH110" s="737"/>
      <c r="AI110" s="737"/>
      <c r="AJ110" s="737"/>
      <c r="AK110" s="737"/>
      <c r="AL110" s="737"/>
      <c r="AM110" s="737"/>
      <c r="AN110" s="737"/>
      <c r="AO110" s="737"/>
      <c r="AP110" s="737"/>
      <c r="AQ110" s="737"/>
      <c r="AR110" s="737"/>
      <c r="AS110" s="738"/>
    </row>
    <row r="111" spans="3:45" ht="15" customHeight="1" x14ac:dyDescent="0.2">
      <c r="C111" s="736"/>
      <c r="D111" s="737"/>
      <c r="E111" s="737"/>
      <c r="F111" s="737"/>
      <c r="G111" s="737"/>
      <c r="H111" s="737"/>
      <c r="I111" s="737"/>
      <c r="J111" s="737"/>
      <c r="K111" s="737"/>
      <c r="L111" s="737"/>
      <c r="M111" s="737"/>
      <c r="N111" s="737"/>
      <c r="O111" s="737"/>
      <c r="P111" s="737"/>
      <c r="Q111" s="737"/>
      <c r="R111" s="737"/>
      <c r="S111" s="737"/>
      <c r="T111" s="737"/>
      <c r="U111" s="737"/>
      <c r="V111" s="737"/>
      <c r="W111" s="737"/>
      <c r="X111" s="737"/>
      <c r="Y111" s="737"/>
      <c r="Z111" s="737"/>
      <c r="AA111" s="737"/>
      <c r="AB111" s="737"/>
      <c r="AC111" s="737"/>
      <c r="AD111" s="737"/>
      <c r="AE111" s="737"/>
      <c r="AF111" s="737"/>
      <c r="AG111" s="737"/>
      <c r="AH111" s="737"/>
      <c r="AI111" s="737"/>
      <c r="AJ111" s="737"/>
      <c r="AK111" s="737"/>
      <c r="AL111" s="737"/>
      <c r="AM111" s="737"/>
      <c r="AN111" s="737"/>
      <c r="AO111" s="737"/>
      <c r="AP111" s="737"/>
      <c r="AQ111" s="737"/>
      <c r="AR111" s="737"/>
      <c r="AS111" s="738"/>
    </row>
    <row r="112" spans="3:45" ht="15" customHeight="1" x14ac:dyDescent="0.2">
      <c r="C112" s="736"/>
      <c r="D112" s="737"/>
      <c r="E112" s="737"/>
      <c r="F112" s="737"/>
      <c r="G112" s="737"/>
      <c r="H112" s="737"/>
      <c r="I112" s="737"/>
      <c r="J112" s="737"/>
      <c r="K112" s="737"/>
      <c r="L112" s="737"/>
      <c r="M112" s="737"/>
      <c r="N112" s="737"/>
      <c r="O112" s="737"/>
      <c r="P112" s="737"/>
      <c r="Q112" s="737"/>
      <c r="R112" s="737"/>
      <c r="S112" s="737"/>
      <c r="T112" s="737"/>
      <c r="U112" s="737"/>
      <c r="V112" s="737"/>
      <c r="W112" s="737"/>
      <c r="X112" s="737"/>
      <c r="Y112" s="737"/>
      <c r="Z112" s="737"/>
      <c r="AA112" s="737"/>
      <c r="AB112" s="737"/>
      <c r="AC112" s="737"/>
      <c r="AD112" s="737"/>
      <c r="AE112" s="737"/>
      <c r="AF112" s="737"/>
      <c r="AG112" s="737"/>
      <c r="AH112" s="737"/>
      <c r="AI112" s="737"/>
      <c r="AJ112" s="737"/>
      <c r="AK112" s="737"/>
      <c r="AL112" s="737"/>
      <c r="AM112" s="737"/>
      <c r="AN112" s="737"/>
      <c r="AO112" s="737"/>
      <c r="AP112" s="737"/>
      <c r="AQ112" s="737"/>
      <c r="AR112" s="737"/>
      <c r="AS112" s="738"/>
    </row>
    <row r="113" spans="3:45" ht="15" customHeight="1" x14ac:dyDescent="0.2">
      <c r="C113" s="736"/>
      <c r="D113" s="737"/>
      <c r="E113" s="737"/>
      <c r="F113" s="737"/>
      <c r="G113" s="737"/>
      <c r="H113" s="737"/>
      <c r="I113" s="737"/>
      <c r="J113" s="737"/>
      <c r="K113" s="737"/>
      <c r="L113" s="737"/>
      <c r="M113" s="737"/>
      <c r="N113" s="737"/>
      <c r="O113" s="737"/>
      <c r="P113" s="737"/>
      <c r="Q113" s="737"/>
      <c r="R113" s="737"/>
      <c r="S113" s="737"/>
      <c r="T113" s="737"/>
      <c r="U113" s="737"/>
      <c r="V113" s="737"/>
      <c r="W113" s="737"/>
      <c r="X113" s="737"/>
      <c r="Y113" s="737"/>
      <c r="Z113" s="737"/>
      <c r="AA113" s="737"/>
      <c r="AB113" s="737"/>
      <c r="AC113" s="737"/>
      <c r="AD113" s="737"/>
      <c r="AE113" s="737"/>
      <c r="AF113" s="737"/>
      <c r="AG113" s="737"/>
      <c r="AH113" s="737"/>
      <c r="AI113" s="737"/>
      <c r="AJ113" s="737"/>
      <c r="AK113" s="737"/>
      <c r="AL113" s="737"/>
      <c r="AM113" s="737"/>
      <c r="AN113" s="737"/>
      <c r="AO113" s="737"/>
      <c r="AP113" s="737"/>
      <c r="AQ113" s="737"/>
      <c r="AR113" s="737"/>
      <c r="AS113" s="738"/>
    </row>
    <row r="114" spans="3:45" ht="15" customHeight="1" x14ac:dyDescent="0.2">
      <c r="C114" s="736"/>
      <c r="D114" s="737"/>
      <c r="E114" s="737"/>
      <c r="F114" s="737"/>
      <c r="G114" s="737"/>
      <c r="H114" s="737"/>
      <c r="I114" s="737"/>
      <c r="J114" s="737"/>
      <c r="K114" s="737"/>
      <c r="L114" s="737"/>
      <c r="M114" s="737"/>
      <c r="N114" s="737"/>
      <c r="O114" s="737"/>
      <c r="P114" s="737"/>
      <c r="Q114" s="737"/>
      <c r="R114" s="737"/>
      <c r="S114" s="737"/>
      <c r="T114" s="737"/>
      <c r="U114" s="737"/>
      <c r="V114" s="737"/>
      <c r="W114" s="737"/>
      <c r="X114" s="737"/>
      <c r="Y114" s="737"/>
      <c r="Z114" s="737"/>
      <c r="AA114" s="737"/>
      <c r="AB114" s="737"/>
      <c r="AC114" s="737"/>
      <c r="AD114" s="737"/>
      <c r="AE114" s="737"/>
      <c r="AF114" s="737"/>
      <c r="AG114" s="737"/>
      <c r="AH114" s="737"/>
      <c r="AI114" s="737"/>
      <c r="AJ114" s="737"/>
      <c r="AK114" s="737"/>
      <c r="AL114" s="737"/>
      <c r="AM114" s="737"/>
      <c r="AN114" s="737"/>
      <c r="AO114" s="737"/>
      <c r="AP114" s="737"/>
      <c r="AQ114" s="737"/>
      <c r="AR114" s="737"/>
      <c r="AS114" s="738"/>
    </row>
    <row r="115" spans="3:45" ht="15" customHeight="1" x14ac:dyDescent="0.2">
      <c r="C115" s="736"/>
      <c r="D115" s="737"/>
      <c r="E115" s="737"/>
      <c r="F115" s="737"/>
      <c r="G115" s="737"/>
      <c r="H115" s="737"/>
      <c r="I115" s="737"/>
      <c r="J115" s="737"/>
      <c r="K115" s="737"/>
      <c r="L115" s="737"/>
      <c r="M115" s="737"/>
      <c r="N115" s="737"/>
      <c r="O115" s="737"/>
      <c r="P115" s="737"/>
      <c r="Q115" s="737"/>
      <c r="R115" s="737"/>
      <c r="S115" s="737"/>
      <c r="T115" s="737"/>
      <c r="U115" s="737"/>
      <c r="V115" s="737"/>
      <c r="W115" s="737"/>
      <c r="X115" s="737"/>
      <c r="Y115" s="737"/>
      <c r="Z115" s="737"/>
      <c r="AA115" s="737"/>
      <c r="AB115" s="737"/>
      <c r="AC115" s="737"/>
      <c r="AD115" s="737"/>
      <c r="AE115" s="737"/>
      <c r="AF115" s="737"/>
      <c r="AG115" s="737"/>
      <c r="AH115" s="737"/>
      <c r="AI115" s="737"/>
      <c r="AJ115" s="737"/>
      <c r="AK115" s="737"/>
      <c r="AL115" s="737"/>
      <c r="AM115" s="737"/>
      <c r="AN115" s="737"/>
      <c r="AO115" s="737"/>
      <c r="AP115" s="737"/>
      <c r="AQ115" s="737"/>
      <c r="AR115" s="737"/>
      <c r="AS115" s="738"/>
    </row>
    <row r="116" spans="3:45" ht="15" customHeight="1" x14ac:dyDescent="0.2">
      <c r="C116" s="736"/>
      <c r="D116" s="737"/>
      <c r="E116" s="737"/>
      <c r="F116" s="737"/>
      <c r="G116" s="737"/>
      <c r="H116" s="737"/>
      <c r="I116" s="737"/>
      <c r="J116" s="737"/>
      <c r="K116" s="737"/>
      <c r="L116" s="737"/>
      <c r="M116" s="737"/>
      <c r="N116" s="737"/>
      <c r="O116" s="737"/>
      <c r="P116" s="737"/>
      <c r="Q116" s="737"/>
      <c r="R116" s="737"/>
      <c r="S116" s="737"/>
      <c r="T116" s="737"/>
      <c r="U116" s="737"/>
      <c r="V116" s="737"/>
      <c r="W116" s="737"/>
      <c r="X116" s="737"/>
      <c r="Y116" s="737"/>
      <c r="Z116" s="737"/>
      <c r="AA116" s="737"/>
      <c r="AB116" s="737"/>
      <c r="AC116" s="737"/>
      <c r="AD116" s="737"/>
      <c r="AE116" s="737"/>
      <c r="AF116" s="737"/>
      <c r="AG116" s="737"/>
      <c r="AH116" s="737"/>
      <c r="AI116" s="737"/>
      <c r="AJ116" s="737"/>
      <c r="AK116" s="737"/>
      <c r="AL116" s="737"/>
      <c r="AM116" s="737"/>
      <c r="AN116" s="737"/>
      <c r="AO116" s="737"/>
      <c r="AP116" s="737"/>
      <c r="AQ116" s="737"/>
      <c r="AR116" s="737"/>
      <c r="AS116" s="738"/>
    </row>
    <row r="117" spans="3:45" ht="15" customHeight="1" x14ac:dyDescent="0.2">
      <c r="C117" s="736"/>
      <c r="D117" s="737"/>
      <c r="E117" s="737"/>
      <c r="F117" s="737"/>
      <c r="G117" s="737"/>
      <c r="H117" s="737"/>
      <c r="I117" s="737"/>
      <c r="J117" s="737"/>
      <c r="K117" s="737"/>
      <c r="L117" s="737"/>
      <c r="M117" s="737"/>
      <c r="N117" s="737"/>
      <c r="O117" s="737"/>
      <c r="P117" s="737"/>
      <c r="Q117" s="737"/>
      <c r="R117" s="737"/>
      <c r="S117" s="737"/>
      <c r="T117" s="737"/>
      <c r="U117" s="737"/>
      <c r="V117" s="737"/>
      <c r="W117" s="737"/>
      <c r="X117" s="737"/>
      <c r="Y117" s="737"/>
      <c r="Z117" s="737"/>
      <c r="AA117" s="737"/>
      <c r="AB117" s="737"/>
      <c r="AC117" s="737"/>
      <c r="AD117" s="737"/>
      <c r="AE117" s="737"/>
      <c r="AF117" s="737"/>
      <c r="AG117" s="737"/>
      <c r="AH117" s="737"/>
      <c r="AI117" s="737"/>
      <c r="AJ117" s="737"/>
      <c r="AK117" s="737"/>
      <c r="AL117" s="737"/>
      <c r="AM117" s="737"/>
      <c r="AN117" s="737"/>
      <c r="AO117" s="737"/>
      <c r="AP117" s="737"/>
      <c r="AQ117" s="737"/>
      <c r="AR117" s="737"/>
      <c r="AS117" s="738"/>
    </row>
    <row r="118" spans="3:45" ht="15" customHeight="1" x14ac:dyDescent="0.2">
      <c r="C118" s="736"/>
      <c r="D118" s="737"/>
      <c r="E118" s="737"/>
      <c r="F118" s="737"/>
      <c r="G118" s="737"/>
      <c r="H118" s="737"/>
      <c r="I118" s="737"/>
      <c r="J118" s="737"/>
      <c r="K118" s="737"/>
      <c r="L118" s="737"/>
      <c r="M118" s="737"/>
      <c r="N118" s="737"/>
      <c r="O118" s="737"/>
      <c r="P118" s="737"/>
      <c r="Q118" s="737"/>
      <c r="R118" s="737"/>
      <c r="S118" s="737"/>
      <c r="T118" s="737"/>
      <c r="U118" s="737"/>
      <c r="V118" s="737"/>
      <c r="W118" s="737"/>
      <c r="X118" s="737"/>
      <c r="Y118" s="737"/>
      <c r="Z118" s="737"/>
      <c r="AA118" s="737"/>
      <c r="AB118" s="737"/>
      <c r="AC118" s="737"/>
      <c r="AD118" s="737"/>
      <c r="AE118" s="737"/>
      <c r="AF118" s="737"/>
      <c r="AG118" s="737"/>
      <c r="AH118" s="737"/>
      <c r="AI118" s="737"/>
      <c r="AJ118" s="737"/>
      <c r="AK118" s="737"/>
      <c r="AL118" s="737"/>
      <c r="AM118" s="737"/>
      <c r="AN118" s="737"/>
      <c r="AO118" s="737"/>
      <c r="AP118" s="737"/>
      <c r="AQ118" s="737"/>
      <c r="AR118" s="737"/>
      <c r="AS118" s="738"/>
    </row>
    <row r="119" spans="3:45" ht="15" customHeight="1" x14ac:dyDescent="0.2">
      <c r="C119" s="736"/>
      <c r="D119" s="737"/>
      <c r="E119" s="737"/>
      <c r="F119" s="737"/>
      <c r="G119" s="737"/>
      <c r="H119" s="737"/>
      <c r="I119" s="737"/>
      <c r="J119" s="737"/>
      <c r="K119" s="737"/>
      <c r="L119" s="737"/>
      <c r="M119" s="737"/>
      <c r="N119" s="737"/>
      <c r="O119" s="737"/>
      <c r="P119" s="737"/>
      <c r="Q119" s="737"/>
      <c r="R119" s="737"/>
      <c r="S119" s="737"/>
      <c r="T119" s="737"/>
      <c r="U119" s="737"/>
      <c r="V119" s="737"/>
      <c r="W119" s="737"/>
      <c r="X119" s="737"/>
      <c r="Y119" s="737"/>
      <c r="Z119" s="737"/>
      <c r="AA119" s="737"/>
      <c r="AB119" s="737"/>
      <c r="AC119" s="737"/>
      <c r="AD119" s="737"/>
      <c r="AE119" s="737"/>
      <c r="AF119" s="737"/>
      <c r="AG119" s="737"/>
      <c r="AH119" s="737"/>
      <c r="AI119" s="737"/>
      <c r="AJ119" s="737"/>
      <c r="AK119" s="737"/>
      <c r="AL119" s="737"/>
      <c r="AM119" s="737"/>
      <c r="AN119" s="737"/>
      <c r="AO119" s="737"/>
      <c r="AP119" s="737"/>
      <c r="AQ119" s="737"/>
      <c r="AR119" s="737"/>
      <c r="AS119" s="738"/>
    </row>
    <row r="120" spans="3:45" ht="15" customHeight="1" x14ac:dyDescent="0.2">
      <c r="C120" s="736"/>
      <c r="D120" s="737"/>
      <c r="E120" s="737"/>
      <c r="F120" s="737"/>
      <c r="G120" s="737"/>
      <c r="H120" s="737"/>
      <c r="I120" s="737"/>
      <c r="J120" s="737"/>
      <c r="K120" s="737"/>
      <c r="L120" s="737"/>
      <c r="M120" s="737"/>
      <c r="N120" s="737"/>
      <c r="O120" s="737"/>
      <c r="P120" s="737"/>
      <c r="Q120" s="737"/>
      <c r="R120" s="737"/>
      <c r="S120" s="737"/>
      <c r="T120" s="737"/>
      <c r="U120" s="737"/>
      <c r="V120" s="737"/>
      <c r="W120" s="737"/>
      <c r="X120" s="737"/>
      <c r="Y120" s="737"/>
      <c r="Z120" s="737"/>
      <c r="AA120" s="737"/>
      <c r="AB120" s="737"/>
      <c r="AC120" s="737"/>
      <c r="AD120" s="737"/>
      <c r="AE120" s="737"/>
      <c r="AF120" s="737"/>
      <c r="AG120" s="737"/>
      <c r="AH120" s="737"/>
      <c r="AI120" s="737"/>
      <c r="AJ120" s="737"/>
      <c r="AK120" s="737"/>
      <c r="AL120" s="737"/>
      <c r="AM120" s="737"/>
      <c r="AN120" s="737"/>
      <c r="AO120" s="737"/>
      <c r="AP120" s="737"/>
      <c r="AQ120" s="737"/>
      <c r="AR120" s="737"/>
      <c r="AS120" s="738"/>
    </row>
    <row r="121" spans="3:45" ht="15" customHeight="1" x14ac:dyDescent="0.2">
      <c r="C121" s="736"/>
      <c r="D121" s="737"/>
      <c r="E121" s="737"/>
      <c r="F121" s="737"/>
      <c r="G121" s="737"/>
      <c r="H121" s="737"/>
      <c r="I121" s="737"/>
      <c r="J121" s="737"/>
      <c r="K121" s="737"/>
      <c r="L121" s="737"/>
      <c r="M121" s="737"/>
      <c r="N121" s="737"/>
      <c r="O121" s="737"/>
      <c r="P121" s="737"/>
      <c r="Q121" s="737"/>
      <c r="R121" s="737"/>
      <c r="S121" s="737"/>
      <c r="T121" s="737"/>
      <c r="U121" s="737"/>
      <c r="V121" s="737"/>
      <c r="W121" s="737"/>
      <c r="X121" s="737"/>
      <c r="Y121" s="737"/>
      <c r="Z121" s="737"/>
      <c r="AA121" s="737"/>
      <c r="AB121" s="737"/>
      <c r="AC121" s="737"/>
      <c r="AD121" s="737"/>
      <c r="AE121" s="737"/>
      <c r="AF121" s="737"/>
      <c r="AG121" s="737"/>
      <c r="AH121" s="737"/>
      <c r="AI121" s="737"/>
      <c r="AJ121" s="737"/>
      <c r="AK121" s="737"/>
      <c r="AL121" s="737"/>
      <c r="AM121" s="737"/>
      <c r="AN121" s="737"/>
      <c r="AO121" s="737"/>
      <c r="AP121" s="737"/>
      <c r="AQ121" s="737"/>
      <c r="AR121" s="737"/>
      <c r="AS121" s="738"/>
    </row>
    <row r="122" spans="3:45" ht="15" customHeight="1" x14ac:dyDescent="0.2">
      <c r="C122" s="736"/>
      <c r="D122" s="737"/>
      <c r="E122" s="737"/>
      <c r="F122" s="737"/>
      <c r="G122" s="737"/>
      <c r="H122" s="737"/>
      <c r="I122" s="737"/>
      <c r="J122" s="737"/>
      <c r="K122" s="737"/>
      <c r="L122" s="737"/>
      <c r="M122" s="737"/>
      <c r="N122" s="737"/>
      <c r="O122" s="737"/>
      <c r="P122" s="737"/>
      <c r="Q122" s="737"/>
      <c r="R122" s="737"/>
      <c r="S122" s="737"/>
      <c r="T122" s="737"/>
      <c r="U122" s="737"/>
      <c r="V122" s="737"/>
      <c r="W122" s="737"/>
      <c r="X122" s="737"/>
      <c r="Y122" s="737"/>
      <c r="Z122" s="737"/>
      <c r="AA122" s="737"/>
      <c r="AB122" s="737"/>
      <c r="AC122" s="737"/>
      <c r="AD122" s="737"/>
      <c r="AE122" s="737"/>
      <c r="AF122" s="737"/>
      <c r="AG122" s="737"/>
      <c r="AH122" s="737"/>
      <c r="AI122" s="737"/>
      <c r="AJ122" s="737"/>
      <c r="AK122" s="737"/>
      <c r="AL122" s="737"/>
      <c r="AM122" s="737"/>
      <c r="AN122" s="737"/>
      <c r="AO122" s="737"/>
      <c r="AP122" s="737"/>
      <c r="AQ122" s="737"/>
      <c r="AR122" s="737"/>
      <c r="AS122" s="738"/>
    </row>
    <row r="123" spans="3:45" ht="15" customHeight="1" x14ac:dyDescent="0.2">
      <c r="C123" s="736"/>
      <c r="D123" s="737"/>
      <c r="E123" s="737"/>
      <c r="F123" s="737"/>
      <c r="G123" s="737"/>
      <c r="H123" s="737"/>
      <c r="I123" s="737"/>
      <c r="J123" s="737"/>
      <c r="K123" s="737"/>
      <c r="L123" s="737"/>
      <c r="M123" s="737"/>
      <c r="N123" s="737"/>
      <c r="O123" s="737"/>
      <c r="P123" s="737"/>
      <c r="Q123" s="737"/>
      <c r="R123" s="737"/>
      <c r="S123" s="737"/>
      <c r="T123" s="737"/>
      <c r="U123" s="737"/>
      <c r="V123" s="737"/>
      <c r="W123" s="737"/>
      <c r="X123" s="737"/>
      <c r="Y123" s="737"/>
      <c r="Z123" s="737"/>
      <c r="AA123" s="737"/>
      <c r="AB123" s="737"/>
      <c r="AC123" s="737"/>
      <c r="AD123" s="737"/>
      <c r="AE123" s="737"/>
      <c r="AF123" s="737"/>
      <c r="AG123" s="737"/>
      <c r="AH123" s="737"/>
      <c r="AI123" s="737"/>
      <c r="AJ123" s="737"/>
      <c r="AK123" s="737"/>
      <c r="AL123" s="737"/>
      <c r="AM123" s="737"/>
      <c r="AN123" s="737"/>
      <c r="AO123" s="737"/>
      <c r="AP123" s="737"/>
      <c r="AQ123" s="737"/>
      <c r="AR123" s="737"/>
      <c r="AS123" s="738"/>
    </row>
    <row r="124" spans="3:45" ht="15" customHeight="1" x14ac:dyDescent="0.2">
      <c r="C124" s="736"/>
      <c r="D124" s="737"/>
      <c r="E124" s="737"/>
      <c r="F124" s="737"/>
      <c r="G124" s="737"/>
      <c r="H124" s="737"/>
      <c r="I124" s="737"/>
      <c r="J124" s="737"/>
      <c r="K124" s="737"/>
      <c r="L124" s="737"/>
      <c r="M124" s="737"/>
      <c r="N124" s="737"/>
      <c r="O124" s="737"/>
      <c r="P124" s="737"/>
      <c r="Q124" s="737"/>
      <c r="R124" s="737"/>
      <c r="S124" s="737"/>
      <c r="T124" s="737"/>
      <c r="U124" s="737"/>
      <c r="V124" s="737"/>
      <c r="W124" s="737"/>
      <c r="X124" s="737"/>
      <c r="Y124" s="737"/>
      <c r="Z124" s="737"/>
      <c r="AA124" s="737"/>
      <c r="AB124" s="737"/>
      <c r="AC124" s="737"/>
      <c r="AD124" s="737"/>
      <c r="AE124" s="737"/>
      <c r="AF124" s="737"/>
      <c r="AG124" s="737"/>
      <c r="AH124" s="737"/>
      <c r="AI124" s="737"/>
      <c r="AJ124" s="737"/>
      <c r="AK124" s="737"/>
      <c r="AL124" s="737"/>
      <c r="AM124" s="737"/>
      <c r="AN124" s="737"/>
      <c r="AO124" s="737"/>
      <c r="AP124" s="737"/>
      <c r="AQ124" s="737"/>
      <c r="AR124" s="737"/>
      <c r="AS124" s="738"/>
    </row>
    <row r="125" spans="3:45" ht="15" customHeight="1" x14ac:dyDescent="0.2">
      <c r="C125" s="736"/>
      <c r="D125" s="737"/>
      <c r="E125" s="737"/>
      <c r="F125" s="737"/>
      <c r="G125" s="737"/>
      <c r="H125" s="737"/>
      <c r="I125" s="737"/>
      <c r="J125" s="737"/>
      <c r="K125" s="737"/>
      <c r="L125" s="737"/>
      <c r="M125" s="737"/>
      <c r="N125" s="737"/>
      <c r="O125" s="737"/>
      <c r="P125" s="737"/>
      <c r="Q125" s="737"/>
      <c r="R125" s="737"/>
      <c r="S125" s="737"/>
      <c r="T125" s="737"/>
      <c r="U125" s="737"/>
      <c r="V125" s="737"/>
      <c r="W125" s="737"/>
      <c r="X125" s="737"/>
      <c r="Y125" s="737"/>
      <c r="Z125" s="737"/>
      <c r="AA125" s="737"/>
      <c r="AB125" s="737"/>
      <c r="AC125" s="737"/>
      <c r="AD125" s="737"/>
      <c r="AE125" s="737"/>
      <c r="AF125" s="737"/>
      <c r="AG125" s="737"/>
      <c r="AH125" s="737"/>
      <c r="AI125" s="737"/>
      <c r="AJ125" s="737"/>
      <c r="AK125" s="737"/>
      <c r="AL125" s="737"/>
      <c r="AM125" s="737"/>
      <c r="AN125" s="737"/>
      <c r="AO125" s="737"/>
      <c r="AP125" s="737"/>
      <c r="AQ125" s="737"/>
      <c r="AR125" s="737"/>
      <c r="AS125" s="738"/>
    </row>
    <row r="126" spans="3:45" ht="15" customHeight="1" x14ac:dyDescent="0.2">
      <c r="C126" s="736"/>
      <c r="D126" s="737"/>
      <c r="E126" s="737"/>
      <c r="F126" s="737"/>
      <c r="G126" s="737"/>
      <c r="H126" s="737"/>
      <c r="I126" s="737"/>
      <c r="J126" s="737"/>
      <c r="K126" s="737"/>
      <c r="L126" s="737"/>
      <c r="M126" s="737"/>
      <c r="N126" s="737"/>
      <c r="O126" s="737"/>
      <c r="P126" s="737"/>
      <c r="Q126" s="737"/>
      <c r="R126" s="737"/>
      <c r="S126" s="737"/>
      <c r="T126" s="737"/>
      <c r="U126" s="737"/>
      <c r="V126" s="737"/>
      <c r="W126" s="737"/>
      <c r="X126" s="737"/>
      <c r="Y126" s="737"/>
      <c r="Z126" s="737"/>
      <c r="AA126" s="737"/>
      <c r="AB126" s="737"/>
      <c r="AC126" s="737"/>
      <c r="AD126" s="737"/>
      <c r="AE126" s="737"/>
      <c r="AF126" s="737"/>
      <c r="AG126" s="737"/>
      <c r="AH126" s="737"/>
      <c r="AI126" s="737"/>
      <c r="AJ126" s="737"/>
      <c r="AK126" s="737"/>
      <c r="AL126" s="737"/>
      <c r="AM126" s="737"/>
      <c r="AN126" s="737"/>
      <c r="AO126" s="737"/>
      <c r="AP126" s="737"/>
      <c r="AQ126" s="737"/>
      <c r="AR126" s="737"/>
      <c r="AS126" s="738"/>
    </row>
    <row r="127" spans="3:45" ht="15" customHeight="1" x14ac:dyDescent="0.2">
      <c r="C127" s="736"/>
      <c r="D127" s="737"/>
      <c r="E127" s="737"/>
      <c r="F127" s="737"/>
      <c r="G127" s="737"/>
      <c r="H127" s="737"/>
      <c r="I127" s="737"/>
      <c r="J127" s="737"/>
      <c r="K127" s="737"/>
      <c r="L127" s="737"/>
      <c r="M127" s="737"/>
      <c r="N127" s="737"/>
      <c r="O127" s="737"/>
      <c r="P127" s="737"/>
      <c r="Q127" s="737"/>
      <c r="R127" s="737"/>
      <c r="S127" s="737"/>
      <c r="T127" s="737"/>
      <c r="U127" s="737"/>
      <c r="V127" s="737"/>
      <c r="W127" s="737"/>
      <c r="X127" s="737"/>
      <c r="Y127" s="737"/>
      <c r="Z127" s="737"/>
      <c r="AA127" s="737"/>
      <c r="AB127" s="737"/>
      <c r="AC127" s="737"/>
      <c r="AD127" s="737"/>
      <c r="AE127" s="737"/>
      <c r="AF127" s="737"/>
      <c r="AG127" s="737"/>
      <c r="AH127" s="737"/>
      <c r="AI127" s="737"/>
      <c r="AJ127" s="737"/>
      <c r="AK127" s="737"/>
      <c r="AL127" s="737"/>
      <c r="AM127" s="737"/>
      <c r="AN127" s="737"/>
      <c r="AO127" s="737"/>
      <c r="AP127" s="737"/>
      <c r="AQ127" s="737"/>
      <c r="AR127" s="737"/>
      <c r="AS127" s="738"/>
    </row>
    <row r="128" spans="3:45" ht="15" customHeight="1" x14ac:dyDescent="0.2">
      <c r="C128" s="736"/>
      <c r="D128" s="737"/>
      <c r="E128" s="737"/>
      <c r="F128" s="737"/>
      <c r="G128" s="737"/>
      <c r="H128" s="737"/>
      <c r="I128" s="737"/>
      <c r="J128" s="737"/>
      <c r="K128" s="737"/>
      <c r="L128" s="737"/>
      <c r="M128" s="737"/>
      <c r="N128" s="737"/>
      <c r="O128" s="737"/>
      <c r="P128" s="737"/>
      <c r="Q128" s="737"/>
      <c r="R128" s="737"/>
      <c r="S128" s="737"/>
      <c r="T128" s="737"/>
      <c r="U128" s="737"/>
      <c r="V128" s="737"/>
      <c r="W128" s="737"/>
      <c r="X128" s="737"/>
      <c r="Y128" s="737"/>
      <c r="Z128" s="737"/>
      <c r="AA128" s="737"/>
      <c r="AB128" s="737"/>
      <c r="AC128" s="737"/>
      <c r="AD128" s="737"/>
      <c r="AE128" s="737"/>
      <c r="AF128" s="737"/>
      <c r="AG128" s="737"/>
      <c r="AH128" s="737"/>
      <c r="AI128" s="737"/>
      <c r="AJ128" s="737"/>
      <c r="AK128" s="737"/>
      <c r="AL128" s="737"/>
      <c r="AM128" s="737"/>
      <c r="AN128" s="737"/>
      <c r="AO128" s="737"/>
      <c r="AP128" s="737"/>
      <c r="AQ128" s="737"/>
      <c r="AR128" s="737"/>
      <c r="AS128" s="738"/>
    </row>
    <row r="129" spans="3:46" ht="15" customHeight="1" x14ac:dyDescent="0.2">
      <c r="C129" s="736"/>
      <c r="D129" s="737"/>
      <c r="E129" s="737"/>
      <c r="F129" s="737"/>
      <c r="G129" s="737"/>
      <c r="H129" s="737"/>
      <c r="I129" s="737"/>
      <c r="J129" s="737"/>
      <c r="K129" s="737"/>
      <c r="L129" s="737"/>
      <c r="M129" s="737"/>
      <c r="N129" s="737"/>
      <c r="O129" s="737"/>
      <c r="P129" s="737"/>
      <c r="Q129" s="737"/>
      <c r="R129" s="737"/>
      <c r="S129" s="737"/>
      <c r="T129" s="737"/>
      <c r="U129" s="737"/>
      <c r="V129" s="737"/>
      <c r="W129" s="737"/>
      <c r="X129" s="737"/>
      <c r="Y129" s="737"/>
      <c r="Z129" s="737"/>
      <c r="AA129" s="737"/>
      <c r="AB129" s="737"/>
      <c r="AC129" s="737"/>
      <c r="AD129" s="737"/>
      <c r="AE129" s="737"/>
      <c r="AF129" s="737"/>
      <c r="AG129" s="737"/>
      <c r="AH129" s="737"/>
      <c r="AI129" s="737"/>
      <c r="AJ129" s="737"/>
      <c r="AK129" s="737"/>
      <c r="AL129" s="737"/>
      <c r="AM129" s="737"/>
      <c r="AN129" s="737"/>
      <c r="AO129" s="737"/>
      <c r="AP129" s="737"/>
      <c r="AQ129" s="737"/>
      <c r="AR129" s="737"/>
      <c r="AS129" s="738"/>
    </row>
    <row r="130" spans="3:46" ht="15" customHeight="1" x14ac:dyDescent="0.2">
      <c r="C130" s="736"/>
      <c r="D130" s="737"/>
      <c r="E130" s="737"/>
      <c r="F130" s="737"/>
      <c r="G130" s="737"/>
      <c r="H130" s="737"/>
      <c r="I130" s="737"/>
      <c r="J130" s="737"/>
      <c r="K130" s="737"/>
      <c r="L130" s="737"/>
      <c r="M130" s="737"/>
      <c r="N130" s="737"/>
      <c r="O130" s="737"/>
      <c r="P130" s="737"/>
      <c r="Q130" s="737"/>
      <c r="R130" s="737"/>
      <c r="S130" s="737"/>
      <c r="T130" s="737"/>
      <c r="U130" s="737"/>
      <c r="V130" s="737"/>
      <c r="W130" s="737"/>
      <c r="X130" s="737"/>
      <c r="Y130" s="737"/>
      <c r="Z130" s="737"/>
      <c r="AA130" s="737"/>
      <c r="AB130" s="737"/>
      <c r="AC130" s="737"/>
      <c r="AD130" s="737"/>
      <c r="AE130" s="737"/>
      <c r="AF130" s="737"/>
      <c r="AG130" s="737"/>
      <c r="AH130" s="737"/>
      <c r="AI130" s="737"/>
      <c r="AJ130" s="737"/>
      <c r="AK130" s="737"/>
      <c r="AL130" s="737"/>
      <c r="AM130" s="737"/>
      <c r="AN130" s="737"/>
      <c r="AO130" s="737"/>
      <c r="AP130" s="737"/>
      <c r="AQ130" s="737"/>
      <c r="AR130" s="737"/>
      <c r="AS130" s="738"/>
    </row>
    <row r="131" spans="3:46" ht="15" customHeight="1" x14ac:dyDescent="0.2">
      <c r="C131" s="736"/>
      <c r="D131" s="737"/>
      <c r="E131" s="737"/>
      <c r="F131" s="737"/>
      <c r="G131" s="737"/>
      <c r="H131" s="737"/>
      <c r="I131" s="737"/>
      <c r="J131" s="737"/>
      <c r="K131" s="737"/>
      <c r="L131" s="737"/>
      <c r="M131" s="737"/>
      <c r="N131" s="737"/>
      <c r="O131" s="737"/>
      <c r="P131" s="737"/>
      <c r="Q131" s="737"/>
      <c r="R131" s="737"/>
      <c r="S131" s="737"/>
      <c r="T131" s="737"/>
      <c r="U131" s="737"/>
      <c r="V131" s="737"/>
      <c r="W131" s="737"/>
      <c r="X131" s="737"/>
      <c r="Y131" s="737"/>
      <c r="Z131" s="737"/>
      <c r="AA131" s="737"/>
      <c r="AB131" s="737"/>
      <c r="AC131" s="737"/>
      <c r="AD131" s="737"/>
      <c r="AE131" s="737"/>
      <c r="AF131" s="737"/>
      <c r="AG131" s="737"/>
      <c r="AH131" s="737"/>
      <c r="AI131" s="737"/>
      <c r="AJ131" s="737"/>
      <c r="AK131" s="737"/>
      <c r="AL131" s="737"/>
      <c r="AM131" s="737"/>
      <c r="AN131" s="737"/>
      <c r="AO131" s="737"/>
      <c r="AP131" s="737"/>
      <c r="AQ131" s="737"/>
      <c r="AR131" s="737"/>
      <c r="AS131" s="738"/>
    </row>
    <row r="132" spans="3:46" ht="15" customHeight="1" x14ac:dyDescent="0.2">
      <c r="C132" s="736"/>
      <c r="D132" s="737"/>
      <c r="E132" s="737"/>
      <c r="F132" s="737"/>
      <c r="G132" s="737"/>
      <c r="H132" s="737"/>
      <c r="I132" s="737"/>
      <c r="J132" s="737"/>
      <c r="K132" s="737"/>
      <c r="L132" s="737"/>
      <c r="M132" s="737"/>
      <c r="N132" s="737"/>
      <c r="O132" s="737"/>
      <c r="P132" s="737"/>
      <c r="Q132" s="737"/>
      <c r="R132" s="737"/>
      <c r="S132" s="737"/>
      <c r="T132" s="737"/>
      <c r="U132" s="737"/>
      <c r="V132" s="737"/>
      <c r="W132" s="737"/>
      <c r="X132" s="737"/>
      <c r="Y132" s="737"/>
      <c r="Z132" s="737"/>
      <c r="AA132" s="737"/>
      <c r="AB132" s="737"/>
      <c r="AC132" s="737"/>
      <c r="AD132" s="737"/>
      <c r="AE132" s="737"/>
      <c r="AF132" s="737"/>
      <c r="AG132" s="737"/>
      <c r="AH132" s="737"/>
      <c r="AI132" s="737"/>
      <c r="AJ132" s="737"/>
      <c r="AK132" s="737"/>
      <c r="AL132" s="737"/>
      <c r="AM132" s="737"/>
      <c r="AN132" s="737"/>
      <c r="AO132" s="737"/>
      <c r="AP132" s="737"/>
      <c r="AQ132" s="737"/>
      <c r="AR132" s="737"/>
      <c r="AS132" s="738"/>
    </row>
    <row r="133" spans="3:46" ht="15" customHeight="1" x14ac:dyDescent="0.2">
      <c r="C133" s="736"/>
      <c r="D133" s="737"/>
      <c r="E133" s="737"/>
      <c r="F133" s="737"/>
      <c r="G133" s="737"/>
      <c r="H133" s="737"/>
      <c r="I133" s="737"/>
      <c r="J133" s="737"/>
      <c r="K133" s="737"/>
      <c r="L133" s="737"/>
      <c r="M133" s="737"/>
      <c r="N133" s="737"/>
      <c r="O133" s="737"/>
      <c r="P133" s="737"/>
      <c r="Q133" s="737"/>
      <c r="R133" s="737"/>
      <c r="S133" s="737"/>
      <c r="T133" s="737"/>
      <c r="U133" s="737"/>
      <c r="V133" s="737"/>
      <c r="W133" s="737"/>
      <c r="X133" s="737"/>
      <c r="Y133" s="737"/>
      <c r="Z133" s="737"/>
      <c r="AA133" s="737"/>
      <c r="AB133" s="737"/>
      <c r="AC133" s="737"/>
      <c r="AD133" s="737"/>
      <c r="AE133" s="737"/>
      <c r="AF133" s="737"/>
      <c r="AG133" s="737"/>
      <c r="AH133" s="737"/>
      <c r="AI133" s="737"/>
      <c r="AJ133" s="737"/>
      <c r="AK133" s="737"/>
      <c r="AL133" s="737"/>
      <c r="AM133" s="737"/>
      <c r="AN133" s="737"/>
      <c r="AO133" s="737"/>
      <c r="AP133" s="737"/>
      <c r="AQ133" s="737"/>
      <c r="AR133" s="737"/>
      <c r="AS133" s="738"/>
    </row>
    <row r="134" spans="3:46" ht="15" customHeight="1" x14ac:dyDescent="0.2">
      <c r="C134" s="736"/>
      <c r="D134" s="737"/>
      <c r="E134" s="737"/>
      <c r="F134" s="737"/>
      <c r="G134" s="737"/>
      <c r="H134" s="737"/>
      <c r="I134" s="737"/>
      <c r="J134" s="737"/>
      <c r="K134" s="737"/>
      <c r="L134" s="737"/>
      <c r="M134" s="737"/>
      <c r="N134" s="737"/>
      <c r="O134" s="737"/>
      <c r="P134" s="737"/>
      <c r="Q134" s="737"/>
      <c r="R134" s="737"/>
      <c r="S134" s="737"/>
      <c r="T134" s="737"/>
      <c r="U134" s="737"/>
      <c r="V134" s="737"/>
      <c r="W134" s="737"/>
      <c r="X134" s="737"/>
      <c r="Y134" s="737"/>
      <c r="Z134" s="737"/>
      <c r="AA134" s="737"/>
      <c r="AB134" s="737"/>
      <c r="AC134" s="737"/>
      <c r="AD134" s="737"/>
      <c r="AE134" s="737"/>
      <c r="AF134" s="737"/>
      <c r="AG134" s="737"/>
      <c r="AH134" s="737"/>
      <c r="AI134" s="737"/>
      <c r="AJ134" s="737"/>
      <c r="AK134" s="737"/>
      <c r="AL134" s="737"/>
      <c r="AM134" s="737"/>
      <c r="AN134" s="737"/>
      <c r="AO134" s="737"/>
      <c r="AP134" s="737"/>
      <c r="AQ134" s="737"/>
      <c r="AR134" s="737"/>
      <c r="AS134" s="738"/>
    </row>
    <row r="135" spans="3:46" ht="15" customHeight="1" x14ac:dyDescent="0.2">
      <c r="C135" s="736"/>
      <c r="D135" s="737"/>
      <c r="E135" s="737"/>
      <c r="F135" s="737"/>
      <c r="G135" s="737"/>
      <c r="H135" s="737"/>
      <c r="I135" s="737"/>
      <c r="J135" s="737"/>
      <c r="K135" s="737"/>
      <c r="L135" s="737"/>
      <c r="M135" s="737"/>
      <c r="N135" s="737"/>
      <c r="O135" s="737"/>
      <c r="P135" s="737"/>
      <c r="Q135" s="737"/>
      <c r="R135" s="737"/>
      <c r="S135" s="737"/>
      <c r="T135" s="737"/>
      <c r="U135" s="737"/>
      <c r="V135" s="737"/>
      <c r="W135" s="737"/>
      <c r="X135" s="737"/>
      <c r="Y135" s="737"/>
      <c r="Z135" s="737"/>
      <c r="AA135" s="737"/>
      <c r="AB135" s="737"/>
      <c r="AC135" s="737"/>
      <c r="AD135" s="737"/>
      <c r="AE135" s="737"/>
      <c r="AF135" s="737"/>
      <c r="AG135" s="737"/>
      <c r="AH135" s="737"/>
      <c r="AI135" s="737"/>
      <c r="AJ135" s="737"/>
      <c r="AK135" s="737"/>
      <c r="AL135" s="737"/>
      <c r="AM135" s="737"/>
      <c r="AN135" s="737"/>
      <c r="AO135" s="737"/>
      <c r="AP135" s="737"/>
      <c r="AQ135" s="737"/>
      <c r="AR135" s="737"/>
      <c r="AS135" s="738"/>
    </row>
    <row r="136" spans="3:46" ht="15" customHeight="1" x14ac:dyDescent="0.2">
      <c r="C136" s="736"/>
      <c r="D136" s="737"/>
      <c r="E136" s="737"/>
      <c r="F136" s="737"/>
      <c r="G136" s="737"/>
      <c r="H136" s="737"/>
      <c r="I136" s="737"/>
      <c r="J136" s="737"/>
      <c r="K136" s="737"/>
      <c r="L136" s="737"/>
      <c r="M136" s="737"/>
      <c r="N136" s="737"/>
      <c r="O136" s="737"/>
      <c r="P136" s="737"/>
      <c r="Q136" s="737"/>
      <c r="R136" s="737"/>
      <c r="S136" s="737"/>
      <c r="T136" s="737"/>
      <c r="U136" s="737"/>
      <c r="V136" s="737"/>
      <c r="W136" s="737"/>
      <c r="X136" s="737"/>
      <c r="Y136" s="737"/>
      <c r="Z136" s="737"/>
      <c r="AA136" s="737"/>
      <c r="AB136" s="737"/>
      <c r="AC136" s="737"/>
      <c r="AD136" s="737"/>
      <c r="AE136" s="737"/>
      <c r="AF136" s="737"/>
      <c r="AG136" s="737"/>
      <c r="AH136" s="737"/>
      <c r="AI136" s="737"/>
      <c r="AJ136" s="737"/>
      <c r="AK136" s="737"/>
      <c r="AL136" s="737"/>
      <c r="AM136" s="737"/>
      <c r="AN136" s="737"/>
      <c r="AO136" s="737"/>
      <c r="AP136" s="737"/>
      <c r="AQ136" s="737"/>
      <c r="AR136" s="737"/>
      <c r="AS136" s="738"/>
    </row>
    <row r="137" spans="3:46" ht="15" customHeight="1" x14ac:dyDescent="0.2">
      <c r="C137" s="736"/>
      <c r="D137" s="737"/>
      <c r="E137" s="737"/>
      <c r="F137" s="737"/>
      <c r="G137" s="737"/>
      <c r="H137" s="737"/>
      <c r="I137" s="737"/>
      <c r="J137" s="737"/>
      <c r="K137" s="737"/>
      <c r="L137" s="737"/>
      <c r="M137" s="737"/>
      <c r="N137" s="737"/>
      <c r="O137" s="737"/>
      <c r="P137" s="737"/>
      <c r="Q137" s="737"/>
      <c r="R137" s="737"/>
      <c r="S137" s="737"/>
      <c r="T137" s="737"/>
      <c r="U137" s="737"/>
      <c r="V137" s="737"/>
      <c r="W137" s="737"/>
      <c r="X137" s="737"/>
      <c r="Y137" s="737"/>
      <c r="Z137" s="737"/>
      <c r="AA137" s="737"/>
      <c r="AB137" s="737"/>
      <c r="AC137" s="737"/>
      <c r="AD137" s="737"/>
      <c r="AE137" s="737"/>
      <c r="AF137" s="737"/>
      <c r="AG137" s="737"/>
      <c r="AH137" s="737"/>
      <c r="AI137" s="737"/>
      <c r="AJ137" s="737"/>
      <c r="AK137" s="737"/>
      <c r="AL137" s="737"/>
      <c r="AM137" s="737"/>
      <c r="AN137" s="737"/>
      <c r="AO137" s="737"/>
      <c r="AP137" s="737"/>
      <c r="AQ137" s="737"/>
      <c r="AR137" s="737"/>
      <c r="AS137" s="738"/>
    </row>
    <row r="138" spans="3:46" ht="15" customHeight="1" x14ac:dyDescent="0.2">
      <c r="C138" s="736"/>
      <c r="D138" s="737"/>
      <c r="E138" s="737"/>
      <c r="F138" s="737"/>
      <c r="G138" s="737"/>
      <c r="H138" s="737"/>
      <c r="I138" s="737"/>
      <c r="J138" s="737"/>
      <c r="K138" s="737"/>
      <c r="L138" s="737"/>
      <c r="M138" s="737"/>
      <c r="N138" s="737"/>
      <c r="O138" s="737"/>
      <c r="P138" s="737"/>
      <c r="Q138" s="737"/>
      <c r="R138" s="737"/>
      <c r="S138" s="737"/>
      <c r="T138" s="737"/>
      <c r="U138" s="737"/>
      <c r="V138" s="737"/>
      <c r="W138" s="737"/>
      <c r="X138" s="737"/>
      <c r="Y138" s="737"/>
      <c r="Z138" s="737"/>
      <c r="AA138" s="737"/>
      <c r="AB138" s="737"/>
      <c r="AC138" s="737"/>
      <c r="AD138" s="737"/>
      <c r="AE138" s="737"/>
      <c r="AF138" s="737"/>
      <c r="AG138" s="737"/>
      <c r="AH138" s="737"/>
      <c r="AI138" s="737"/>
      <c r="AJ138" s="737"/>
      <c r="AK138" s="737"/>
      <c r="AL138" s="737"/>
      <c r="AM138" s="737"/>
      <c r="AN138" s="737"/>
      <c r="AO138" s="737"/>
      <c r="AP138" s="737"/>
      <c r="AQ138" s="737"/>
      <c r="AR138" s="737"/>
      <c r="AS138" s="738"/>
    </row>
    <row r="139" spans="3:46" ht="15" customHeight="1" x14ac:dyDescent="0.2">
      <c r="C139" s="739"/>
      <c r="D139" s="740"/>
      <c r="E139" s="740"/>
      <c r="F139" s="740"/>
      <c r="G139" s="740"/>
      <c r="H139" s="740"/>
      <c r="I139" s="740"/>
      <c r="J139" s="740"/>
      <c r="K139" s="740"/>
      <c r="L139" s="740"/>
      <c r="M139" s="740"/>
      <c r="N139" s="740"/>
      <c r="O139" s="740"/>
      <c r="P139" s="740"/>
      <c r="Q139" s="740"/>
      <c r="R139" s="740"/>
      <c r="S139" s="740"/>
      <c r="T139" s="740"/>
      <c r="U139" s="740"/>
      <c r="V139" s="740"/>
      <c r="W139" s="740"/>
      <c r="X139" s="740"/>
      <c r="Y139" s="740"/>
      <c r="Z139" s="740"/>
      <c r="AA139" s="740"/>
      <c r="AB139" s="740"/>
      <c r="AC139" s="740"/>
      <c r="AD139" s="740"/>
      <c r="AE139" s="740"/>
      <c r="AF139" s="740"/>
      <c r="AG139" s="740"/>
      <c r="AH139" s="740"/>
      <c r="AI139" s="740"/>
      <c r="AJ139" s="740"/>
      <c r="AK139" s="740"/>
      <c r="AL139" s="740"/>
      <c r="AM139" s="740"/>
      <c r="AN139" s="740"/>
      <c r="AO139" s="740"/>
      <c r="AP139" s="740"/>
      <c r="AQ139" s="740"/>
      <c r="AR139" s="740"/>
      <c r="AS139" s="741"/>
    </row>
    <row r="140" spans="3:46" ht="15" customHeight="1" x14ac:dyDescent="0.2">
      <c r="AT140" s="19" t="s">
        <v>294</v>
      </c>
    </row>
  </sheetData>
  <sheetProtection algorithmName="SHA-512" hashValue="jxbtYL1tAomGqk+hYOijRgV2jTkYd/KDOsMqhZd6HPGP8MhzluPH66h2aT8n/tTAxZGOI9igmWpeySvs+FG8sg==" saltValue="4e0WmJWnqWaf32KElHn3cw==" spinCount="100000" sheet="1" scenarios="1"/>
  <mergeCells count="170">
    <mergeCell ref="C74:AS76"/>
    <mergeCell ref="C77:AS139"/>
    <mergeCell ref="AV74:BI82"/>
    <mergeCell ref="AU58:BH61"/>
    <mergeCell ref="Y20:AF20"/>
    <mergeCell ref="AG20:AI20"/>
    <mergeCell ref="AJ20:AT20"/>
    <mergeCell ref="AL22:AT23"/>
    <mergeCell ref="AL11:AT12"/>
    <mergeCell ref="B26:K27"/>
    <mergeCell ref="AB37:AO37"/>
    <mergeCell ref="B71:AT72"/>
    <mergeCell ref="B66:J67"/>
    <mergeCell ref="K66:R67"/>
    <mergeCell ref="S66:T67"/>
    <mergeCell ref="U66:V67"/>
    <mergeCell ref="W66:X67"/>
    <mergeCell ref="Y66:Z67"/>
    <mergeCell ref="AA66:AF67"/>
    <mergeCell ref="AG66:AT67"/>
    <mergeCell ref="B68:J69"/>
    <mergeCell ref="AA68:AF69"/>
    <mergeCell ref="AG68:AT69"/>
    <mergeCell ref="K69:L69"/>
    <mergeCell ref="M69:Z69"/>
    <mergeCell ref="K68:L68"/>
    <mergeCell ref="M68:Z68"/>
    <mergeCell ref="B64:J65"/>
    <mergeCell ref="K64:R65"/>
    <mergeCell ref="S64:T65"/>
    <mergeCell ref="U64:V65"/>
    <mergeCell ref="W64:X65"/>
    <mergeCell ref="AC64:AD65"/>
    <mergeCell ref="AE64:AH65"/>
    <mergeCell ref="AI64:AT65"/>
    <mergeCell ref="Z65:AB65"/>
    <mergeCell ref="Z64:AB64"/>
    <mergeCell ref="B46:C57"/>
    <mergeCell ref="AH49:AK51"/>
    <mergeCell ref="AL49:AP51"/>
    <mergeCell ref="AQ49:AT51"/>
    <mergeCell ref="AB52:AD54"/>
    <mergeCell ref="AE52:AH54"/>
    <mergeCell ref="AI52:AJ54"/>
    <mergeCell ref="AK52:AL52"/>
    <mergeCell ref="AM52:AN52"/>
    <mergeCell ref="AO52:AP52"/>
    <mergeCell ref="AQ52:AR52"/>
    <mergeCell ref="AS52:AT52"/>
    <mergeCell ref="AQ56:AQ57"/>
    <mergeCell ref="AR56:AR57"/>
    <mergeCell ref="AS56:AS57"/>
    <mergeCell ref="AT56:AT57"/>
    <mergeCell ref="AH56:AH57"/>
    <mergeCell ref="AI56:AI57"/>
    <mergeCell ref="AJ56:AJ57"/>
    <mergeCell ref="AK56:AK57"/>
    <mergeCell ref="B58:M60"/>
    <mergeCell ref="N58:N60"/>
    <mergeCell ref="O58:W60"/>
    <mergeCell ref="X58:X60"/>
    <mergeCell ref="Y59:AT63"/>
    <mergeCell ref="B61:M63"/>
    <mergeCell ref="N61:N63"/>
    <mergeCell ref="O61:O63"/>
    <mergeCell ref="P61:W63"/>
    <mergeCell ref="X61:X63"/>
    <mergeCell ref="AK53:AL54"/>
    <mergeCell ref="AM53:AN54"/>
    <mergeCell ref="AO53:AP54"/>
    <mergeCell ref="AQ53:AR54"/>
    <mergeCell ref="AS53:AT54"/>
    <mergeCell ref="E46:L51"/>
    <mergeCell ref="E52:L57"/>
    <mergeCell ref="O46:W51"/>
    <mergeCell ref="AE47:AG47"/>
    <mergeCell ref="Y49:AA57"/>
    <mergeCell ref="AB49:AG51"/>
    <mergeCell ref="AB55:AF57"/>
    <mergeCell ref="N52:N57"/>
    <mergeCell ref="N46:N51"/>
    <mergeCell ref="X46:X51"/>
    <mergeCell ref="X52:X57"/>
    <mergeCell ref="AG56:AG57"/>
    <mergeCell ref="O52:W57"/>
    <mergeCell ref="AP56:AP57"/>
    <mergeCell ref="AL56:AL57"/>
    <mergeCell ref="AM56:AM57"/>
    <mergeCell ref="AN56:AN57"/>
    <mergeCell ref="AO56:AO57"/>
    <mergeCell ref="B28:AT29"/>
    <mergeCell ref="B30:AT31"/>
    <mergeCell ref="B32:AT32"/>
    <mergeCell ref="B33:X33"/>
    <mergeCell ref="Y33:AT33"/>
    <mergeCell ref="B34:C45"/>
    <mergeCell ref="E34:L36"/>
    <mergeCell ref="N34:N36"/>
    <mergeCell ref="X34:X36"/>
    <mergeCell ref="O35:W35"/>
    <mergeCell ref="E37:L39"/>
    <mergeCell ref="N37:N39"/>
    <mergeCell ref="X37:X39"/>
    <mergeCell ref="O38:W38"/>
    <mergeCell ref="E40:L42"/>
    <mergeCell ref="N40:N42"/>
    <mergeCell ref="X40:X42"/>
    <mergeCell ref="O41:W41"/>
    <mergeCell ref="E43:L45"/>
    <mergeCell ref="N43:N45"/>
    <mergeCell ref="X43:X45"/>
    <mergeCell ref="O44:W44"/>
    <mergeCell ref="AE44:AG44"/>
    <mergeCell ref="M21:N27"/>
    <mergeCell ref="W21:Y21"/>
    <mergeCell ref="AA21:AD21"/>
    <mergeCell ref="AP21:AS21"/>
    <mergeCell ref="C22:J23"/>
    <mergeCell ref="O22:AK23"/>
    <mergeCell ref="T24:AT24"/>
    <mergeCell ref="O26:AT27"/>
    <mergeCell ref="AA19:AB19"/>
    <mergeCell ref="AC19:AD19"/>
    <mergeCell ref="AE19:AF19"/>
    <mergeCell ref="AG19:AH19"/>
    <mergeCell ref="AI19:AJ19"/>
    <mergeCell ref="AK19:AL19"/>
    <mergeCell ref="AM19:AN19"/>
    <mergeCell ref="AO19:AP19"/>
    <mergeCell ref="AQ19:AR19"/>
    <mergeCell ref="M10:N20"/>
    <mergeCell ref="O20:T20"/>
    <mergeCell ref="Y18:Z18"/>
    <mergeCell ref="AA18:AB18"/>
    <mergeCell ref="AC18:AD18"/>
    <mergeCell ref="F11:F12"/>
    <mergeCell ref="U20:X20"/>
    <mergeCell ref="G11:H12"/>
    <mergeCell ref="I11:I12"/>
    <mergeCell ref="J11:K12"/>
    <mergeCell ref="L11:L12"/>
    <mergeCell ref="O11:AK12"/>
    <mergeCell ref="T13:AT13"/>
    <mergeCell ref="O15:AQ16"/>
    <mergeCell ref="AR15:AT16"/>
    <mergeCell ref="B3:AT5"/>
    <mergeCell ref="D8:I9"/>
    <mergeCell ref="AH8:AK9"/>
    <mergeCell ref="AL8:AT9"/>
    <mergeCell ref="B11:C12"/>
    <mergeCell ref="D11:E12"/>
    <mergeCell ref="AQ18:AR18"/>
    <mergeCell ref="AS18:AT18"/>
    <mergeCell ref="AE18:AF18"/>
    <mergeCell ref="AG18:AH18"/>
    <mergeCell ref="AI18:AJ18"/>
    <mergeCell ref="AK18:AL18"/>
    <mergeCell ref="AM18:AN18"/>
    <mergeCell ref="AO18:AP18"/>
    <mergeCell ref="S10:U10"/>
    <mergeCell ref="W10:Z10"/>
    <mergeCell ref="AP10:AS10"/>
    <mergeCell ref="O17:T19"/>
    <mergeCell ref="W17:AT17"/>
    <mergeCell ref="U19:V19"/>
    <mergeCell ref="W19:X19"/>
    <mergeCell ref="Y19:Z19"/>
    <mergeCell ref="U18:V18"/>
    <mergeCell ref="W18:X18"/>
    <mergeCell ref="AS19:AT19"/>
  </mergeCells>
  <phoneticPr fontId="2"/>
  <conditionalFormatting sqref="AV45:BK45 AV40 BI41:BK44">
    <cfRule type="containsText" dxfId="0" priority="1" operator="containsText" text="*">
      <formula>NOT(ISERROR(SEARCH("*",AV40)))</formula>
    </cfRule>
  </conditionalFormatting>
  <dataValidations count="7">
    <dataValidation type="list" allowBlank="1" showInputMessage="1" showErrorMessage="1" sqref="AK53:AT54 AA47 AK47 AA40:AA41 AK40:AK42 AA44 AK44:AK45 AA36:AA37" xr:uid="{A0DB0180-5B64-4F8A-93FF-DF9A0F7139D7}">
      <formula1>"□,☑"</formula1>
    </dataValidation>
    <dataValidation type="whole" imeMode="off" operator="greaterThanOrEqual" allowBlank="1" showInputMessage="1" showErrorMessage="1" sqref="D11:E12" xr:uid="{A7A0B548-CE5E-4BA0-9552-68FBFF4FFF61}">
      <formula1>2</formula1>
    </dataValidation>
    <dataValidation type="whole" imeMode="off" allowBlank="1" showInputMessage="1" showErrorMessage="1" sqref="G11:H12" xr:uid="{05AC9E1B-235B-4DE8-BE35-3B5D6089F076}">
      <formula1>1</formula1>
      <formula2>12</formula2>
    </dataValidation>
    <dataValidation type="whole" imeMode="off" allowBlank="1" showInputMessage="1" showErrorMessage="1" sqref="J11:K12" xr:uid="{5F005231-BB38-47CC-AA7A-F6C6D59BDE17}">
      <formula1>1</formula1>
      <formula2>31</formula2>
    </dataValidation>
    <dataValidation imeMode="off" allowBlank="1" showInputMessage="1" showErrorMessage="1" sqref="S10:U10 W10:Z10 AP10:AS10 AL22 Z48:AH48 W21:Y21 AA21:AD21 AP21:AS21 AH19:AT19 AK48:AQ48 AR46:AS48 U19:U20 V19:AF19 AG19:AG20 AL11" xr:uid="{F7E43A9B-191C-45BA-81EA-92D175E2F840}"/>
    <dataValidation type="whole" imeMode="off" allowBlank="1" showInputMessage="1" showErrorMessage="1" sqref="AG56:AT57" xr:uid="{BAFFB785-9126-44F9-B70B-A08420748DB0}">
      <formula1>0</formula1>
      <formula2>9</formula2>
    </dataValidation>
    <dataValidation type="whole" operator="greaterThan" allowBlank="1" showInputMessage="1" showErrorMessage="1" sqref="O46:W57" xr:uid="{EF54C764-FE8B-45B8-AD0A-AF669A6DB094}">
      <formula1>0</formula1>
    </dataValidation>
  </dataValidations>
  <printOptions horizontalCentered="1" verticalCentered="1"/>
  <pageMargins left="0.70866141732283472" right="0.70866141732283472" top="0.55118110236220474" bottom="0.55118110236220474" header="0.31496062992125984" footer="0.31496062992125984"/>
  <pageSetup paperSize="9" scale="75" fitToHeight="2" orientation="portrait" blackAndWhite="1"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P65"/>
  <sheetViews>
    <sheetView zoomScale="85" zoomScaleNormal="85" zoomScaleSheetLayoutView="100" workbookViewId="0">
      <selection activeCell="L3" sqref="L3"/>
    </sheetView>
  </sheetViews>
  <sheetFormatPr defaultColWidth="9" defaultRowHeight="12" x14ac:dyDescent="0.2"/>
  <cols>
    <col min="1" max="1" width="4.08984375" style="1" customWidth="1"/>
    <col min="2" max="2" width="4" style="1" customWidth="1"/>
    <col min="3" max="3" width="10" style="1" customWidth="1"/>
    <col min="4" max="4" width="4.453125" style="1" customWidth="1"/>
    <col min="5" max="5" width="6.26953125" style="1" customWidth="1"/>
    <col min="6" max="6" width="8.7265625" style="1" customWidth="1"/>
    <col min="7" max="7" width="4.453125" style="1" customWidth="1"/>
    <col min="8" max="8" width="3.26953125" style="1" bestFit="1" customWidth="1"/>
    <col min="9" max="12" width="18.7265625" style="1" customWidth="1"/>
    <col min="13" max="13" width="27.90625" style="1" customWidth="1"/>
    <col min="14" max="14" width="2.453125" style="1" customWidth="1"/>
    <col min="15" max="16" width="21.90625" style="1" customWidth="1"/>
    <col min="17" max="16384" width="9" style="1"/>
  </cols>
  <sheetData>
    <row r="1" spans="1:16" ht="58.5" customHeight="1" x14ac:dyDescent="0.2">
      <c r="A1" s="454" t="s">
        <v>373</v>
      </c>
      <c r="B1" s="454"/>
      <c r="C1" s="454"/>
      <c r="D1" s="454"/>
      <c r="E1" s="454"/>
      <c r="F1" s="454"/>
      <c r="G1" s="454"/>
      <c r="H1" s="454"/>
      <c r="I1" s="454"/>
      <c r="J1" s="454"/>
      <c r="K1" s="454"/>
      <c r="L1" s="454"/>
      <c r="M1" s="454"/>
    </row>
    <row r="2" spans="1:16" ht="45" customHeight="1" thickBot="1" x14ac:dyDescent="0.25">
      <c r="A2" s="834" t="s">
        <v>192</v>
      </c>
      <c r="B2" s="834"/>
      <c r="C2" s="834"/>
      <c r="D2" s="834"/>
      <c r="E2" s="834"/>
      <c r="F2" s="834"/>
      <c r="G2" s="834"/>
      <c r="H2" s="834"/>
      <c r="I2" s="834"/>
      <c r="J2" s="834"/>
      <c r="K2" s="834"/>
      <c r="L2" s="834"/>
      <c r="M2" s="834"/>
    </row>
    <row r="3" spans="1:16" ht="50.15" customHeight="1" x14ac:dyDescent="0.2">
      <c r="A3" s="835" t="s">
        <v>198</v>
      </c>
      <c r="B3" s="836"/>
      <c r="C3" s="836"/>
      <c r="D3" s="836"/>
      <c r="E3" s="836"/>
      <c r="F3" s="836"/>
      <c r="G3" s="836"/>
      <c r="H3" s="837"/>
      <c r="I3" s="268"/>
      <c r="J3" s="269"/>
      <c r="K3" s="269"/>
      <c r="L3" s="270"/>
      <c r="M3" s="822" t="s">
        <v>196</v>
      </c>
      <c r="O3" s="771" t="s">
        <v>266</v>
      </c>
      <c r="P3" s="772"/>
    </row>
    <row r="4" spans="1:16" ht="50.15" customHeight="1" thickBot="1" x14ac:dyDescent="0.25">
      <c r="A4" s="838" t="s">
        <v>199</v>
      </c>
      <c r="B4" s="839"/>
      <c r="C4" s="839"/>
      <c r="D4" s="839"/>
      <c r="E4" s="839"/>
      <c r="F4" s="839"/>
      <c r="G4" s="839"/>
      <c r="H4" s="840"/>
      <c r="I4" s="271"/>
      <c r="J4" s="272"/>
      <c r="K4" s="272"/>
      <c r="L4" s="273"/>
      <c r="M4" s="823"/>
      <c r="O4" s="773"/>
      <c r="P4" s="773"/>
    </row>
    <row r="5" spans="1:16" ht="18" customHeight="1" thickTop="1" thickBot="1" x14ac:dyDescent="0.25">
      <c r="A5" s="841" t="s">
        <v>179</v>
      </c>
      <c r="B5" s="842"/>
      <c r="C5" s="842"/>
      <c r="D5" s="842"/>
      <c r="E5" s="842"/>
      <c r="F5" s="842"/>
      <c r="G5" s="842"/>
      <c r="H5" s="843"/>
      <c r="I5" s="824" t="s">
        <v>197</v>
      </c>
      <c r="J5" s="825"/>
      <c r="K5" s="825"/>
      <c r="L5" s="825"/>
      <c r="M5" s="826"/>
      <c r="O5" s="190" t="s">
        <v>263</v>
      </c>
      <c r="P5" s="190" t="s">
        <v>265</v>
      </c>
    </row>
    <row r="6" spans="1:16" ht="12" customHeight="1" thickTop="1" x14ac:dyDescent="0.2">
      <c r="A6" s="848" t="s">
        <v>276</v>
      </c>
      <c r="B6" s="229"/>
      <c r="C6" s="774" t="s">
        <v>58</v>
      </c>
      <c r="D6" s="774" t="s">
        <v>51</v>
      </c>
      <c r="E6" s="777"/>
      <c r="F6" s="230"/>
      <c r="G6" s="231"/>
      <c r="H6" s="232"/>
      <c r="I6" s="233" t="s">
        <v>57</v>
      </c>
      <c r="J6" s="234" t="s">
        <v>57</v>
      </c>
      <c r="K6" s="234" t="s">
        <v>57</v>
      </c>
      <c r="L6" s="235" t="s">
        <v>57</v>
      </c>
      <c r="M6" s="236" t="s">
        <v>301</v>
      </c>
      <c r="O6" s="191"/>
      <c r="P6" s="192"/>
    </row>
    <row r="7" spans="1:16" ht="16" customHeight="1" x14ac:dyDescent="0.2">
      <c r="A7" s="799"/>
      <c r="B7" s="844" t="s">
        <v>280</v>
      </c>
      <c r="C7" s="775"/>
      <c r="D7" s="775"/>
      <c r="E7" s="479"/>
      <c r="F7" s="451" t="s">
        <v>61</v>
      </c>
      <c r="G7" s="453"/>
      <c r="H7" s="812" t="s">
        <v>35</v>
      </c>
      <c r="I7" s="779"/>
      <c r="J7" s="781"/>
      <c r="K7" s="781"/>
      <c r="L7" s="783"/>
      <c r="M7" s="89" t="s">
        <v>302</v>
      </c>
      <c r="O7" s="194"/>
      <c r="P7" s="195"/>
    </row>
    <row r="8" spans="1:16" ht="16" customHeight="1" x14ac:dyDescent="0.2">
      <c r="A8" s="799"/>
      <c r="B8" s="844"/>
      <c r="C8" s="775"/>
      <c r="D8" s="775"/>
      <c r="E8" s="479"/>
      <c r="F8" s="451"/>
      <c r="G8" s="453"/>
      <c r="H8" s="805"/>
      <c r="I8" s="780"/>
      <c r="J8" s="782"/>
      <c r="K8" s="782"/>
      <c r="L8" s="784"/>
      <c r="M8" s="188">
        <f>SUM(I7:L8)+SUM(I39:L40)</f>
        <v>0</v>
      </c>
      <c r="N8" s="189" t="s">
        <v>264</v>
      </c>
      <c r="O8" s="193">
        <f>税額算出表!I9</f>
        <v>0</v>
      </c>
      <c r="P8" s="193">
        <f>M8-O8</f>
        <v>0</v>
      </c>
    </row>
    <row r="9" spans="1:16" ht="16" customHeight="1" x14ac:dyDescent="0.2">
      <c r="A9" s="799"/>
      <c r="B9" s="844"/>
      <c r="C9" s="775"/>
      <c r="D9" s="775"/>
      <c r="E9" s="479"/>
      <c r="F9" s="827" t="s">
        <v>6</v>
      </c>
      <c r="G9" s="495"/>
      <c r="H9" s="812" t="s">
        <v>36</v>
      </c>
      <c r="I9" s="779"/>
      <c r="J9" s="781"/>
      <c r="K9" s="781"/>
      <c r="L9" s="783"/>
      <c r="M9" s="89" t="s">
        <v>219</v>
      </c>
      <c r="O9" s="194"/>
      <c r="P9" s="195"/>
    </row>
    <row r="10" spans="1:16" ht="16" customHeight="1" x14ac:dyDescent="0.2">
      <c r="A10" s="799"/>
      <c r="B10" s="845"/>
      <c r="C10" s="776"/>
      <c r="D10" s="776"/>
      <c r="E10" s="778"/>
      <c r="F10" s="827"/>
      <c r="G10" s="495"/>
      <c r="H10" s="805"/>
      <c r="I10" s="780"/>
      <c r="J10" s="782"/>
      <c r="K10" s="782"/>
      <c r="L10" s="784"/>
      <c r="M10" s="188">
        <f>SUM(I9:L10)+SUM(I41:L42)</f>
        <v>0</v>
      </c>
      <c r="N10" s="189" t="s">
        <v>264</v>
      </c>
      <c r="O10" s="193">
        <f>税額算出表!I10</f>
        <v>0</v>
      </c>
      <c r="P10" s="193">
        <f>M10-O10</f>
        <v>0</v>
      </c>
    </row>
    <row r="11" spans="1:16" ht="20.149999999999999" customHeight="1" x14ac:dyDescent="0.2">
      <c r="A11" s="799"/>
      <c r="B11" s="846" t="s">
        <v>7</v>
      </c>
      <c r="C11" s="815" t="s">
        <v>64</v>
      </c>
      <c r="D11" s="816"/>
      <c r="E11" s="816"/>
      <c r="F11" s="816"/>
      <c r="G11" s="446"/>
      <c r="H11" s="812" t="s">
        <v>37</v>
      </c>
      <c r="I11" s="779"/>
      <c r="J11" s="781"/>
      <c r="K11" s="781"/>
      <c r="L11" s="783"/>
      <c r="M11" s="89" t="s">
        <v>220</v>
      </c>
      <c r="O11" s="194"/>
      <c r="P11" s="195"/>
    </row>
    <row r="12" spans="1:16" ht="20.149999999999999" customHeight="1" x14ac:dyDescent="0.2">
      <c r="A12" s="849"/>
      <c r="B12" s="847"/>
      <c r="C12" s="828"/>
      <c r="D12" s="527"/>
      <c r="E12" s="527"/>
      <c r="F12" s="527"/>
      <c r="G12" s="599"/>
      <c r="H12" s="798"/>
      <c r="I12" s="850"/>
      <c r="J12" s="785"/>
      <c r="K12" s="785"/>
      <c r="L12" s="786"/>
      <c r="M12" s="237">
        <f>SUM(I11:L12)+SUM(I43:L44)</f>
        <v>0</v>
      </c>
      <c r="N12" s="189" t="s">
        <v>264</v>
      </c>
      <c r="O12" s="193">
        <f>税額算出表!I11</f>
        <v>0</v>
      </c>
      <c r="P12" s="193">
        <f>M12-O12</f>
        <v>0</v>
      </c>
    </row>
    <row r="13" spans="1:16" ht="16" customHeight="1" x14ac:dyDescent="0.2">
      <c r="A13" s="485" t="s">
        <v>377</v>
      </c>
      <c r="B13" s="486"/>
      <c r="C13" s="486"/>
      <c r="D13" s="486"/>
      <c r="E13" s="486"/>
      <c r="F13" s="486"/>
      <c r="G13" s="487"/>
      <c r="H13" s="797" t="s">
        <v>38</v>
      </c>
      <c r="I13" s="787">
        <f>I7+I9+I11</f>
        <v>0</v>
      </c>
      <c r="J13" s="789">
        <f>J7+J9+J11</f>
        <v>0</v>
      </c>
      <c r="K13" s="789">
        <f>K7+K9+K11</f>
        <v>0</v>
      </c>
      <c r="L13" s="791">
        <f>L7+L9+L11</f>
        <v>0</v>
      </c>
      <c r="M13" s="88" t="s">
        <v>221</v>
      </c>
      <c r="O13" s="195"/>
      <c r="P13" s="195"/>
    </row>
    <row r="14" spans="1:16" ht="16" customHeight="1" x14ac:dyDescent="0.2">
      <c r="A14" s="583"/>
      <c r="B14" s="584"/>
      <c r="C14" s="584"/>
      <c r="D14" s="584"/>
      <c r="E14" s="584"/>
      <c r="F14" s="584"/>
      <c r="G14" s="796"/>
      <c r="H14" s="798"/>
      <c r="I14" s="788"/>
      <c r="J14" s="790"/>
      <c r="K14" s="790"/>
      <c r="L14" s="792"/>
      <c r="M14" s="237">
        <f>SUM(I13:L14)+SUM(I45:L46)</f>
        <v>0</v>
      </c>
      <c r="N14" s="189" t="s">
        <v>264</v>
      </c>
      <c r="O14" s="193">
        <f>税額算出表!I12</f>
        <v>0</v>
      </c>
      <c r="P14" s="193">
        <f>IF(ISERR(M14-O14),"",M14-O14)</f>
        <v>0</v>
      </c>
    </row>
    <row r="15" spans="1:16" ht="16" customHeight="1" x14ac:dyDescent="0.2">
      <c r="A15" s="799" t="s">
        <v>300</v>
      </c>
      <c r="B15" s="820" t="s">
        <v>0</v>
      </c>
      <c r="C15" s="800" t="s">
        <v>1</v>
      </c>
      <c r="D15" s="664"/>
      <c r="E15" s="664"/>
      <c r="F15" s="664"/>
      <c r="G15" s="801"/>
      <c r="H15" s="466" t="s">
        <v>39</v>
      </c>
      <c r="I15" s="793"/>
      <c r="J15" s="794"/>
      <c r="K15" s="794"/>
      <c r="L15" s="795"/>
      <c r="M15" s="238" t="s">
        <v>222</v>
      </c>
      <c r="O15" s="194"/>
      <c r="P15" s="195"/>
    </row>
    <row r="16" spans="1:16" ht="16" customHeight="1" x14ac:dyDescent="0.2">
      <c r="A16" s="799"/>
      <c r="B16" s="814"/>
      <c r="C16" s="802"/>
      <c r="D16" s="803"/>
      <c r="E16" s="803"/>
      <c r="F16" s="803"/>
      <c r="G16" s="804"/>
      <c r="H16" s="805"/>
      <c r="I16" s="780"/>
      <c r="J16" s="782"/>
      <c r="K16" s="782"/>
      <c r="L16" s="784"/>
      <c r="M16" s="188">
        <f>SUM(I15:L16)+SUM(I47:L48)</f>
        <v>0</v>
      </c>
      <c r="N16" s="189" t="s">
        <v>264</v>
      </c>
      <c r="O16" s="193">
        <f>税額算出表!I13</f>
        <v>0</v>
      </c>
      <c r="P16" s="193">
        <f>M16-O16</f>
        <v>0</v>
      </c>
    </row>
    <row r="17" spans="1:16" ht="16" customHeight="1" x14ac:dyDescent="0.2">
      <c r="A17" s="799"/>
      <c r="B17" s="814"/>
      <c r="C17" s="806" t="s">
        <v>2</v>
      </c>
      <c r="D17" s="808" t="s">
        <v>3</v>
      </c>
      <c r="E17" s="809"/>
      <c r="F17" s="809"/>
      <c r="G17" s="810"/>
      <c r="H17" s="812" t="s">
        <v>40</v>
      </c>
      <c r="I17" s="779"/>
      <c r="J17" s="781"/>
      <c r="K17" s="781"/>
      <c r="L17" s="783"/>
      <c r="M17" s="89" t="s">
        <v>223</v>
      </c>
      <c r="O17" s="194"/>
      <c r="P17" s="195"/>
    </row>
    <row r="18" spans="1:16" ht="16" customHeight="1" x14ac:dyDescent="0.2">
      <c r="A18" s="799"/>
      <c r="B18" s="814"/>
      <c r="C18" s="698"/>
      <c r="D18" s="776"/>
      <c r="E18" s="778"/>
      <c r="F18" s="778"/>
      <c r="G18" s="811"/>
      <c r="H18" s="805"/>
      <c r="I18" s="780"/>
      <c r="J18" s="782"/>
      <c r="K18" s="782"/>
      <c r="L18" s="784"/>
      <c r="M18" s="188">
        <f>SUM(I17:L18)+SUM(I49:L50)</f>
        <v>0</v>
      </c>
      <c r="N18" s="189" t="s">
        <v>264</v>
      </c>
      <c r="O18" s="193">
        <f>税額算出表!I14</f>
        <v>0</v>
      </c>
      <c r="P18" s="193">
        <f>M18-O18</f>
        <v>0</v>
      </c>
    </row>
    <row r="19" spans="1:16" ht="16" customHeight="1" x14ac:dyDescent="0.2">
      <c r="A19" s="799"/>
      <c r="B19" s="814"/>
      <c r="C19" s="698"/>
      <c r="D19" s="808" t="s">
        <v>218</v>
      </c>
      <c r="E19" s="809"/>
      <c r="F19" s="809"/>
      <c r="G19" s="810"/>
      <c r="H19" s="812" t="s">
        <v>41</v>
      </c>
      <c r="I19" s="779"/>
      <c r="J19" s="781"/>
      <c r="K19" s="781"/>
      <c r="L19" s="783"/>
      <c r="M19" s="89" t="s">
        <v>224</v>
      </c>
      <c r="O19" s="194"/>
      <c r="P19" s="195"/>
    </row>
    <row r="20" spans="1:16" ht="16" customHeight="1" x14ac:dyDescent="0.2">
      <c r="A20" s="799"/>
      <c r="B20" s="814"/>
      <c r="C20" s="807"/>
      <c r="D20" s="776"/>
      <c r="E20" s="778"/>
      <c r="F20" s="778"/>
      <c r="G20" s="811"/>
      <c r="H20" s="805"/>
      <c r="I20" s="780"/>
      <c r="J20" s="782"/>
      <c r="K20" s="782"/>
      <c r="L20" s="784"/>
      <c r="M20" s="188">
        <f>SUM(I19:L20)+SUM(I51:L52)</f>
        <v>0</v>
      </c>
      <c r="N20" s="189" t="s">
        <v>264</v>
      </c>
      <c r="O20" s="193">
        <f>税額算出表!I15</f>
        <v>0</v>
      </c>
      <c r="P20" s="193">
        <f>M20-O20</f>
        <v>0</v>
      </c>
    </row>
    <row r="21" spans="1:16" ht="16" customHeight="1" x14ac:dyDescent="0.2">
      <c r="A21" s="799"/>
      <c r="B21" s="814"/>
      <c r="C21" s="775" t="s">
        <v>348</v>
      </c>
      <c r="D21" s="520"/>
      <c r="E21" s="520"/>
      <c r="F21" s="520"/>
      <c r="G21" s="594"/>
      <c r="H21" s="466" t="s">
        <v>42</v>
      </c>
      <c r="I21" s="793"/>
      <c r="J21" s="794"/>
      <c r="K21" s="794"/>
      <c r="L21" s="795"/>
      <c r="M21" s="238" t="s">
        <v>225</v>
      </c>
      <c r="O21" s="194"/>
      <c r="P21" s="195"/>
    </row>
    <row r="22" spans="1:16" ht="16" customHeight="1" x14ac:dyDescent="0.2">
      <c r="A22" s="799"/>
      <c r="B22" s="814"/>
      <c r="C22" s="817"/>
      <c r="D22" s="818"/>
      <c r="E22" s="818"/>
      <c r="F22" s="818"/>
      <c r="G22" s="819"/>
      <c r="H22" s="805"/>
      <c r="I22" s="780"/>
      <c r="J22" s="782"/>
      <c r="K22" s="782"/>
      <c r="L22" s="784"/>
      <c r="M22" s="188">
        <f>SUM(I21:L22)+SUM(I53:L54)</f>
        <v>0</v>
      </c>
      <c r="N22" s="189" t="s">
        <v>264</v>
      </c>
      <c r="O22" s="193">
        <f>税額算出表!I16</f>
        <v>0</v>
      </c>
      <c r="P22" s="193">
        <f>M22-O22</f>
        <v>0</v>
      </c>
    </row>
    <row r="23" spans="1:16" ht="16" customHeight="1" x14ac:dyDescent="0.2">
      <c r="A23" s="799"/>
      <c r="B23" s="814"/>
      <c r="C23" s="808" t="s">
        <v>328</v>
      </c>
      <c r="D23" s="809"/>
      <c r="E23" s="809"/>
      <c r="F23" s="809"/>
      <c r="G23" s="810"/>
      <c r="H23" s="812" t="s">
        <v>43</v>
      </c>
      <c r="I23" s="779"/>
      <c r="J23" s="781"/>
      <c r="K23" s="781"/>
      <c r="L23" s="829"/>
      <c r="M23" s="238" t="s">
        <v>226</v>
      </c>
      <c r="N23" s="189"/>
      <c r="O23" s="194"/>
      <c r="P23" s="195"/>
    </row>
    <row r="24" spans="1:16" ht="16" customHeight="1" x14ac:dyDescent="0.2">
      <c r="A24" s="799"/>
      <c r="B24" s="821"/>
      <c r="C24" s="776"/>
      <c r="D24" s="778"/>
      <c r="E24" s="778"/>
      <c r="F24" s="778"/>
      <c r="G24" s="811"/>
      <c r="H24" s="805"/>
      <c r="I24" s="780"/>
      <c r="J24" s="782"/>
      <c r="K24" s="782"/>
      <c r="L24" s="830"/>
      <c r="M24" s="228">
        <f>SUM(I23:L24)+SUM(I55:L56)</f>
        <v>0</v>
      </c>
      <c r="N24" s="189" t="s">
        <v>264</v>
      </c>
      <c r="O24" s="193">
        <f>税額算出表!I17</f>
        <v>0</v>
      </c>
      <c r="P24" s="193">
        <f t="shared" ref="P24" si="0">M24-O24</f>
        <v>0</v>
      </c>
    </row>
    <row r="25" spans="1:16" ht="16" customHeight="1" x14ac:dyDescent="0.2">
      <c r="A25" s="799"/>
      <c r="B25" s="813" t="s">
        <v>7</v>
      </c>
      <c r="C25" s="815" t="s">
        <v>63</v>
      </c>
      <c r="D25" s="816"/>
      <c r="E25" s="816"/>
      <c r="F25" s="816"/>
      <c r="G25" s="446"/>
      <c r="H25" s="812" t="s">
        <v>44</v>
      </c>
      <c r="I25" s="779"/>
      <c r="J25" s="781"/>
      <c r="K25" s="781"/>
      <c r="L25" s="783"/>
      <c r="M25" s="89" t="s">
        <v>227</v>
      </c>
      <c r="O25" s="194"/>
      <c r="P25" s="195"/>
    </row>
    <row r="26" spans="1:16" ht="16" customHeight="1" x14ac:dyDescent="0.2">
      <c r="A26" s="799"/>
      <c r="B26" s="814"/>
      <c r="C26" s="817"/>
      <c r="D26" s="818"/>
      <c r="E26" s="818"/>
      <c r="F26" s="818"/>
      <c r="G26" s="819"/>
      <c r="H26" s="805"/>
      <c r="I26" s="780"/>
      <c r="J26" s="782"/>
      <c r="K26" s="782"/>
      <c r="L26" s="784"/>
      <c r="M26" s="188">
        <f>SUM(I25:L26)+SUM(I57:L58)</f>
        <v>0</v>
      </c>
      <c r="N26" s="189" t="s">
        <v>264</v>
      </c>
      <c r="O26" s="193">
        <f>税額算出表!I18</f>
        <v>0</v>
      </c>
      <c r="P26" s="193">
        <f t="shared" ref="P26" si="1">M26-O26</f>
        <v>0</v>
      </c>
    </row>
    <row r="27" spans="1:16" ht="16" customHeight="1" x14ac:dyDescent="0.2">
      <c r="A27" s="799"/>
      <c r="B27" s="814"/>
      <c r="C27" s="815" t="s">
        <v>62</v>
      </c>
      <c r="D27" s="816"/>
      <c r="E27" s="816"/>
      <c r="F27" s="816"/>
      <c r="G27" s="446"/>
      <c r="H27" s="812" t="s">
        <v>45</v>
      </c>
      <c r="I27" s="779"/>
      <c r="J27" s="781"/>
      <c r="K27" s="781"/>
      <c r="L27" s="783"/>
      <c r="M27" s="89" t="s">
        <v>228</v>
      </c>
      <c r="O27" s="194"/>
      <c r="P27" s="195"/>
    </row>
    <row r="28" spans="1:16" ht="16" customHeight="1" x14ac:dyDescent="0.2">
      <c r="A28" s="799"/>
      <c r="B28" s="814"/>
      <c r="C28" s="464"/>
      <c r="D28" s="520"/>
      <c r="E28" s="520"/>
      <c r="F28" s="520"/>
      <c r="G28" s="594"/>
      <c r="H28" s="466"/>
      <c r="I28" s="793"/>
      <c r="J28" s="794"/>
      <c r="K28" s="794"/>
      <c r="L28" s="795"/>
      <c r="M28" s="228">
        <f>SUM(I27:L28)+SUM(I59:L60)</f>
        <v>0</v>
      </c>
      <c r="N28" s="189" t="s">
        <v>264</v>
      </c>
      <c r="O28" s="193">
        <f>税額算出表!I19</f>
        <v>0</v>
      </c>
      <c r="P28" s="193">
        <f t="shared" ref="P28" si="2">M28-O28</f>
        <v>0</v>
      </c>
    </row>
    <row r="29" spans="1:16" ht="16" customHeight="1" x14ac:dyDescent="0.2">
      <c r="A29" s="485" t="s">
        <v>307</v>
      </c>
      <c r="B29" s="486"/>
      <c r="C29" s="486"/>
      <c r="D29" s="486"/>
      <c r="E29" s="486"/>
      <c r="F29" s="486"/>
      <c r="G29" s="487"/>
      <c r="H29" s="797" t="s">
        <v>306</v>
      </c>
      <c r="I29" s="787">
        <f>I15+I17+I19+I25+I27+I21+I2+I23</f>
        <v>0</v>
      </c>
      <c r="J29" s="789">
        <f>J15+J17+J19+J25+J27+J21+J23</f>
        <v>0</v>
      </c>
      <c r="K29" s="789">
        <f>K15+K17+K19+K25+K27+K21+K23</f>
        <v>0</v>
      </c>
      <c r="L29" s="791">
        <f>L15+L17+L19+L25+L27+L21+L23</f>
        <v>0</v>
      </c>
      <c r="M29" s="88" t="s">
        <v>308</v>
      </c>
      <c r="O29" s="194"/>
      <c r="P29" s="195"/>
    </row>
    <row r="30" spans="1:16" ht="16" customHeight="1" thickBot="1" x14ac:dyDescent="0.25">
      <c r="A30" s="488"/>
      <c r="B30" s="489"/>
      <c r="C30" s="489"/>
      <c r="D30" s="489"/>
      <c r="E30" s="489"/>
      <c r="F30" s="489"/>
      <c r="G30" s="490"/>
      <c r="H30" s="467"/>
      <c r="I30" s="833"/>
      <c r="J30" s="832"/>
      <c r="K30" s="832"/>
      <c r="L30" s="831"/>
      <c r="M30" s="187">
        <f>SUM(I29:L30)+SUM(I61:L62)</f>
        <v>0</v>
      </c>
      <c r="N30" s="189" t="s">
        <v>264</v>
      </c>
      <c r="O30" s="193">
        <f>税額算出表!I20</f>
        <v>0</v>
      </c>
      <c r="P30" s="193">
        <f t="shared" ref="P30" si="3">M30-O30</f>
        <v>0</v>
      </c>
    </row>
    <row r="31" spans="1:16" x14ac:dyDescent="0.2">
      <c r="B31" s="1" t="s">
        <v>195</v>
      </c>
      <c r="M31" s="19" t="str">
        <f>簡易判定表!E23</f>
        <v>（国税庁ver3.01）</v>
      </c>
    </row>
    <row r="32" spans="1:16" x14ac:dyDescent="0.2">
      <c r="B32" s="1" t="s">
        <v>194</v>
      </c>
    </row>
    <row r="33" spans="1:13" x14ac:dyDescent="0.2">
      <c r="B33" s="1" t="s">
        <v>193</v>
      </c>
    </row>
    <row r="34" spans="1:13" ht="45" customHeight="1" thickBot="1" x14ac:dyDescent="0.25">
      <c r="A34" s="834" t="s">
        <v>192</v>
      </c>
      <c r="B34" s="834"/>
      <c r="C34" s="834"/>
      <c r="D34" s="834"/>
      <c r="E34" s="834"/>
      <c r="F34" s="834"/>
      <c r="G34" s="834"/>
      <c r="H34" s="834"/>
      <c r="I34" s="834"/>
      <c r="J34" s="834"/>
      <c r="K34" s="834"/>
      <c r="L34" s="834"/>
      <c r="M34" s="834"/>
    </row>
    <row r="35" spans="1:13" ht="60" customHeight="1" x14ac:dyDescent="0.2">
      <c r="A35" s="835" t="s">
        <v>198</v>
      </c>
      <c r="B35" s="836"/>
      <c r="C35" s="836"/>
      <c r="D35" s="836"/>
      <c r="E35" s="836"/>
      <c r="F35" s="836"/>
      <c r="G35" s="836"/>
      <c r="H35" s="837"/>
      <c r="I35" s="268"/>
      <c r="J35" s="269"/>
      <c r="K35" s="269"/>
      <c r="L35" s="270"/>
      <c r="M35" s="822" t="s">
        <v>196</v>
      </c>
    </row>
    <row r="36" spans="1:13" ht="60" customHeight="1" thickBot="1" x14ac:dyDescent="0.25">
      <c r="A36" s="838" t="s">
        <v>199</v>
      </c>
      <c r="B36" s="839"/>
      <c r="C36" s="839"/>
      <c r="D36" s="839"/>
      <c r="E36" s="839"/>
      <c r="F36" s="839"/>
      <c r="G36" s="839"/>
      <c r="H36" s="840"/>
      <c r="I36" s="271"/>
      <c r="J36" s="272"/>
      <c r="K36" s="272"/>
      <c r="L36" s="273"/>
      <c r="M36" s="823"/>
    </row>
    <row r="37" spans="1:13" ht="18" customHeight="1" thickTop="1" thickBot="1" x14ac:dyDescent="0.25">
      <c r="A37" s="841" t="s">
        <v>179</v>
      </c>
      <c r="B37" s="842"/>
      <c r="C37" s="842"/>
      <c r="D37" s="842"/>
      <c r="E37" s="842"/>
      <c r="F37" s="842"/>
      <c r="G37" s="842"/>
      <c r="H37" s="843"/>
      <c r="I37" s="824" t="s">
        <v>197</v>
      </c>
      <c r="J37" s="825"/>
      <c r="K37" s="825"/>
      <c r="L37" s="825"/>
      <c r="M37" s="826"/>
    </row>
    <row r="38" spans="1:13" ht="12" customHeight="1" thickTop="1" x14ac:dyDescent="0.2">
      <c r="A38" s="848" t="s">
        <v>276</v>
      </c>
      <c r="B38" s="229"/>
      <c r="C38" s="851" t="s">
        <v>58</v>
      </c>
      <c r="D38" s="777" t="s">
        <v>51</v>
      </c>
      <c r="E38" s="777"/>
      <c r="F38" s="230"/>
      <c r="G38" s="231"/>
      <c r="H38" s="232"/>
      <c r="I38" s="233" t="s">
        <v>57</v>
      </c>
      <c r="J38" s="234" t="s">
        <v>57</v>
      </c>
      <c r="K38" s="234" t="s">
        <v>57</v>
      </c>
      <c r="L38" s="235" t="s">
        <v>57</v>
      </c>
      <c r="M38" s="236" t="s">
        <v>301</v>
      </c>
    </row>
    <row r="39" spans="1:13" ht="15.75" customHeight="1" x14ac:dyDescent="0.2">
      <c r="A39" s="799"/>
      <c r="B39" s="844" t="s">
        <v>280</v>
      </c>
      <c r="C39" s="518"/>
      <c r="D39" s="479"/>
      <c r="E39" s="479"/>
      <c r="F39" s="451" t="s">
        <v>61</v>
      </c>
      <c r="G39" s="453"/>
      <c r="H39" s="812" t="s">
        <v>35</v>
      </c>
      <c r="I39" s="779"/>
      <c r="J39" s="781"/>
      <c r="K39" s="781"/>
      <c r="L39" s="783"/>
      <c r="M39" s="89" t="s">
        <v>302</v>
      </c>
    </row>
    <row r="40" spans="1:13" ht="15.75" customHeight="1" x14ac:dyDescent="0.2">
      <c r="A40" s="799"/>
      <c r="B40" s="844"/>
      <c r="C40" s="518"/>
      <c r="D40" s="479"/>
      <c r="E40" s="479"/>
      <c r="F40" s="451"/>
      <c r="G40" s="453"/>
      <c r="H40" s="805"/>
      <c r="I40" s="780"/>
      <c r="J40" s="782"/>
      <c r="K40" s="782"/>
      <c r="L40" s="784"/>
      <c r="M40" s="188">
        <f>SUM(I39:L40)+SUM(I73:L74)</f>
        <v>0</v>
      </c>
    </row>
    <row r="41" spans="1:13" ht="15.75" customHeight="1" x14ac:dyDescent="0.2">
      <c r="A41" s="799"/>
      <c r="B41" s="844"/>
      <c r="C41" s="518"/>
      <c r="D41" s="479"/>
      <c r="E41" s="479"/>
      <c r="F41" s="827" t="s">
        <v>6</v>
      </c>
      <c r="G41" s="495"/>
      <c r="H41" s="812" t="s">
        <v>36</v>
      </c>
      <c r="I41" s="779"/>
      <c r="J41" s="781"/>
      <c r="K41" s="781"/>
      <c r="L41" s="783"/>
      <c r="M41" s="89" t="s">
        <v>219</v>
      </c>
    </row>
    <row r="42" spans="1:13" ht="15.75" customHeight="1" x14ac:dyDescent="0.2">
      <c r="A42" s="799"/>
      <c r="B42" s="845"/>
      <c r="C42" s="519"/>
      <c r="D42" s="778"/>
      <c r="E42" s="778"/>
      <c r="F42" s="827"/>
      <c r="G42" s="495"/>
      <c r="H42" s="805"/>
      <c r="I42" s="780"/>
      <c r="J42" s="782"/>
      <c r="K42" s="782"/>
      <c r="L42" s="784"/>
      <c r="M42" s="188">
        <f>SUM(I41:L42)+SUM(I75:L76)</f>
        <v>0</v>
      </c>
    </row>
    <row r="43" spans="1:13" ht="20.149999999999999" customHeight="1" x14ac:dyDescent="0.2">
      <c r="A43" s="799"/>
      <c r="B43" s="846" t="s">
        <v>7</v>
      </c>
      <c r="C43" s="815" t="s">
        <v>64</v>
      </c>
      <c r="D43" s="816"/>
      <c r="E43" s="816"/>
      <c r="F43" s="816"/>
      <c r="G43" s="446"/>
      <c r="H43" s="812" t="s">
        <v>37</v>
      </c>
      <c r="I43" s="779"/>
      <c r="J43" s="781"/>
      <c r="K43" s="781"/>
      <c r="L43" s="783"/>
      <c r="M43" s="89" t="s">
        <v>220</v>
      </c>
    </row>
    <row r="44" spans="1:13" ht="20.149999999999999" customHeight="1" x14ac:dyDescent="0.2">
      <c r="A44" s="849"/>
      <c r="B44" s="847"/>
      <c r="C44" s="828"/>
      <c r="D44" s="527"/>
      <c r="E44" s="527"/>
      <c r="F44" s="527"/>
      <c r="G44" s="599"/>
      <c r="H44" s="798"/>
      <c r="I44" s="850"/>
      <c r="J44" s="785"/>
      <c r="K44" s="785"/>
      <c r="L44" s="786"/>
      <c r="M44" s="237">
        <f>SUM(I43:L44)+SUM(I79:L80)</f>
        <v>0</v>
      </c>
    </row>
    <row r="45" spans="1:13" ht="15.75" customHeight="1" x14ac:dyDescent="0.2">
      <c r="A45" s="485" t="s">
        <v>377</v>
      </c>
      <c r="B45" s="486"/>
      <c r="C45" s="486"/>
      <c r="D45" s="486"/>
      <c r="E45" s="486"/>
      <c r="F45" s="486"/>
      <c r="G45" s="487"/>
      <c r="H45" s="797" t="s">
        <v>38</v>
      </c>
      <c r="I45" s="787">
        <f>I39+I41+I43</f>
        <v>0</v>
      </c>
      <c r="J45" s="789">
        <f>J39+J41+J43</f>
        <v>0</v>
      </c>
      <c r="K45" s="789">
        <f>K39+K41+K43</f>
        <v>0</v>
      </c>
      <c r="L45" s="791">
        <f>L39+L41+L43</f>
        <v>0</v>
      </c>
      <c r="M45" s="88" t="s">
        <v>221</v>
      </c>
    </row>
    <row r="46" spans="1:13" ht="15.75" customHeight="1" x14ac:dyDescent="0.2">
      <c r="A46" s="583"/>
      <c r="B46" s="584"/>
      <c r="C46" s="584"/>
      <c r="D46" s="584"/>
      <c r="E46" s="584"/>
      <c r="F46" s="584"/>
      <c r="G46" s="796"/>
      <c r="H46" s="798"/>
      <c r="I46" s="788"/>
      <c r="J46" s="790"/>
      <c r="K46" s="790"/>
      <c r="L46" s="792"/>
      <c r="M46" s="237">
        <f>SUM(I45:L46)+SUM(I79:L80)</f>
        <v>0</v>
      </c>
    </row>
    <row r="47" spans="1:13" ht="15.75" customHeight="1" x14ac:dyDescent="0.2">
      <c r="A47" s="799" t="s">
        <v>300</v>
      </c>
      <c r="B47" s="820" t="s">
        <v>0</v>
      </c>
      <c r="C47" s="800" t="s">
        <v>1</v>
      </c>
      <c r="D47" s="664"/>
      <c r="E47" s="664"/>
      <c r="F47" s="664"/>
      <c r="G47" s="801"/>
      <c r="H47" s="466" t="s">
        <v>39</v>
      </c>
      <c r="I47" s="793"/>
      <c r="J47" s="794"/>
      <c r="K47" s="794"/>
      <c r="L47" s="795"/>
      <c r="M47" s="238" t="s">
        <v>222</v>
      </c>
    </row>
    <row r="48" spans="1:13" ht="15.75" customHeight="1" x14ac:dyDescent="0.2">
      <c r="A48" s="799"/>
      <c r="B48" s="814"/>
      <c r="C48" s="802"/>
      <c r="D48" s="803"/>
      <c r="E48" s="803"/>
      <c r="F48" s="803"/>
      <c r="G48" s="804"/>
      <c r="H48" s="805"/>
      <c r="I48" s="780"/>
      <c r="J48" s="782"/>
      <c r="K48" s="782"/>
      <c r="L48" s="784"/>
      <c r="M48" s="188">
        <f>SUM(I47:L48)+SUM(I70:L71)</f>
        <v>0</v>
      </c>
    </row>
    <row r="49" spans="1:13" ht="15.75" customHeight="1" x14ac:dyDescent="0.2">
      <c r="A49" s="799"/>
      <c r="B49" s="814"/>
      <c r="C49" s="806" t="s">
        <v>2</v>
      </c>
      <c r="D49" s="808" t="s">
        <v>3</v>
      </c>
      <c r="E49" s="809"/>
      <c r="F49" s="809"/>
      <c r="G49" s="810"/>
      <c r="H49" s="812" t="s">
        <v>40</v>
      </c>
      <c r="I49" s="779"/>
      <c r="J49" s="781"/>
      <c r="K49" s="781"/>
      <c r="L49" s="783"/>
      <c r="M49" s="89" t="s">
        <v>223</v>
      </c>
    </row>
    <row r="50" spans="1:13" ht="15.75" customHeight="1" x14ac:dyDescent="0.2">
      <c r="A50" s="799"/>
      <c r="B50" s="814"/>
      <c r="C50" s="698"/>
      <c r="D50" s="776"/>
      <c r="E50" s="778"/>
      <c r="F50" s="778"/>
      <c r="G50" s="811"/>
      <c r="H50" s="805"/>
      <c r="I50" s="780"/>
      <c r="J50" s="782"/>
      <c r="K50" s="782"/>
      <c r="L50" s="784"/>
      <c r="M50" s="188">
        <f>SUM(I49:L50)+SUM(I69:L70)</f>
        <v>0</v>
      </c>
    </row>
    <row r="51" spans="1:13" ht="15.75" customHeight="1" x14ac:dyDescent="0.2">
      <c r="A51" s="799"/>
      <c r="B51" s="814"/>
      <c r="C51" s="698"/>
      <c r="D51" s="808" t="s">
        <v>218</v>
      </c>
      <c r="E51" s="809"/>
      <c r="F51" s="809"/>
      <c r="G51" s="810"/>
      <c r="H51" s="812" t="s">
        <v>41</v>
      </c>
      <c r="I51" s="779"/>
      <c r="J51" s="781"/>
      <c r="K51" s="781"/>
      <c r="L51" s="783"/>
      <c r="M51" s="89" t="s">
        <v>224</v>
      </c>
    </row>
    <row r="52" spans="1:13" ht="15.75" customHeight="1" x14ac:dyDescent="0.2">
      <c r="A52" s="799"/>
      <c r="B52" s="814"/>
      <c r="C52" s="807"/>
      <c r="D52" s="776"/>
      <c r="E52" s="778"/>
      <c r="F52" s="778"/>
      <c r="G52" s="811"/>
      <c r="H52" s="805"/>
      <c r="I52" s="780"/>
      <c r="J52" s="782"/>
      <c r="K52" s="782"/>
      <c r="L52" s="784"/>
      <c r="M52" s="188">
        <f>SUM(I51:L52)+SUM(I71:L72)</f>
        <v>0</v>
      </c>
    </row>
    <row r="53" spans="1:13" ht="15.75" customHeight="1" x14ac:dyDescent="0.2">
      <c r="A53" s="799"/>
      <c r="B53" s="814"/>
      <c r="C53" s="808" t="s">
        <v>345</v>
      </c>
      <c r="D53" s="809"/>
      <c r="E53" s="809"/>
      <c r="F53" s="809"/>
      <c r="G53" s="810"/>
      <c r="H53" s="466" t="s">
        <v>42</v>
      </c>
      <c r="I53" s="793"/>
      <c r="J53" s="794"/>
      <c r="K53" s="794"/>
      <c r="L53" s="795"/>
      <c r="M53" s="238" t="s">
        <v>225</v>
      </c>
    </row>
    <row r="54" spans="1:13" ht="15.75" customHeight="1" x14ac:dyDescent="0.2">
      <c r="A54" s="799"/>
      <c r="B54" s="814"/>
      <c r="C54" s="776"/>
      <c r="D54" s="778"/>
      <c r="E54" s="778"/>
      <c r="F54" s="778"/>
      <c r="G54" s="811"/>
      <c r="H54" s="805"/>
      <c r="I54" s="780"/>
      <c r="J54" s="782"/>
      <c r="K54" s="782"/>
      <c r="L54" s="784"/>
      <c r="M54" s="188">
        <f>SUM(I53:L54)+SUM(I76:L77)</f>
        <v>0</v>
      </c>
    </row>
    <row r="55" spans="1:13" ht="15.75" customHeight="1" x14ac:dyDescent="0.2">
      <c r="A55" s="799"/>
      <c r="B55" s="814"/>
      <c r="C55" s="808" t="s">
        <v>329</v>
      </c>
      <c r="D55" s="809"/>
      <c r="E55" s="809"/>
      <c r="F55" s="809"/>
      <c r="G55" s="810"/>
      <c r="H55" s="812" t="s">
        <v>43</v>
      </c>
      <c r="I55" s="779"/>
      <c r="J55" s="781"/>
      <c r="K55" s="781"/>
      <c r="L55" s="829"/>
      <c r="M55" s="238" t="s">
        <v>226</v>
      </c>
    </row>
    <row r="56" spans="1:13" ht="15.75" customHeight="1" x14ac:dyDescent="0.2">
      <c r="A56" s="799"/>
      <c r="B56" s="821"/>
      <c r="C56" s="776"/>
      <c r="D56" s="778"/>
      <c r="E56" s="778"/>
      <c r="F56" s="778"/>
      <c r="G56" s="811"/>
      <c r="H56" s="805"/>
      <c r="I56" s="780"/>
      <c r="J56" s="782"/>
      <c r="K56" s="782"/>
      <c r="L56" s="830"/>
      <c r="M56" s="228">
        <f>SUM(I55:L56)+SUM(I78:L79)</f>
        <v>0</v>
      </c>
    </row>
    <row r="57" spans="1:13" ht="15.75" customHeight="1" x14ac:dyDescent="0.2">
      <c r="A57" s="799"/>
      <c r="B57" s="813" t="s">
        <v>7</v>
      </c>
      <c r="C57" s="815" t="s">
        <v>63</v>
      </c>
      <c r="D57" s="816"/>
      <c r="E57" s="816"/>
      <c r="F57" s="816"/>
      <c r="G57" s="446"/>
      <c r="H57" s="812" t="s">
        <v>44</v>
      </c>
      <c r="I57" s="779"/>
      <c r="J57" s="781"/>
      <c r="K57" s="781"/>
      <c r="L57" s="783"/>
      <c r="M57" s="89" t="s">
        <v>227</v>
      </c>
    </row>
    <row r="58" spans="1:13" ht="15.75" customHeight="1" x14ac:dyDescent="0.2">
      <c r="A58" s="799"/>
      <c r="B58" s="814"/>
      <c r="C58" s="817"/>
      <c r="D58" s="818"/>
      <c r="E58" s="818"/>
      <c r="F58" s="818"/>
      <c r="G58" s="819"/>
      <c r="H58" s="805"/>
      <c r="I58" s="780"/>
      <c r="J58" s="782"/>
      <c r="K58" s="782"/>
      <c r="L58" s="784"/>
      <c r="M58" s="188">
        <f>SUM(I57:L58)+SUM(I80:L81)</f>
        <v>0</v>
      </c>
    </row>
    <row r="59" spans="1:13" ht="15.75" customHeight="1" x14ac:dyDescent="0.2">
      <c r="A59" s="799"/>
      <c r="B59" s="814"/>
      <c r="C59" s="815" t="s">
        <v>62</v>
      </c>
      <c r="D59" s="816"/>
      <c r="E59" s="816"/>
      <c r="F59" s="816"/>
      <c r="G59" s="446"/>
      <c r="H59" s="812" t="s">
        <v>45</v>
      </c>
      <c r="I59" s="779"/>
      <c r="J59" s="781"/>
      <c r="K59" s="781"/>
      <c r="L59" s="783"/>
      <c r="M59" s="89" t="s">
        <v>228</v>
      </c>
    </row>
    <row r="60" spans="1:13" ht="15.75" customHeight="1" x14ac:dyDescent="0.2">
      <c r="A60" s="799"/>
      <c r="B60" s="814"/>
      <c r="C60" s="464"/>
      <c r="D60" s="520"/>
      <c r="E60" s="520"/>
      <c r="F60" s="520"/>
      <c r="G60" s="594"/>
      <c r="H60" s="466"/>
      <c r="I60" s="793"/>
      <c r="J60" s="794"/>
      <c r="K60" s="794"/>
      <c r="L60" s="795"/>
      <c r="M60" s="228">
        <f>SUM(I59:L60)+SUM(I82:L83)</f>
        <v>0</v>
      </c>
    </row>
    <row r="61" spans="1:13" ht="15.75" customHeight="1" x14ac:dyDescent="0.2">
      <c r="A61" s="485" t="s">
        <v>307</v>
      </c>
      <c r="B61" s="486"/>
      <c r="C61" s="486"/>
      <c r="D61" s="486"/>
      <c r="E61" s="486"/>
      <c r="F61" s="486"/>
      <c r="G61" s="487"/>
      <c r="H61" s="797" t="s">
        <v>306</v>
      </c>
      <c r="I61" s="787">
        <f>I47+I49+I51+I57+I59+I53+I55</f>
        <v>0</v>
      </c>
      <c r="J61" s="789">
        <f>J47+J49+J51+J57+J59+J53+J55</f>
        <v>0</v>
      </c>
      <c r="K61" s="789">
        <f>K47+K49+K51+K57+K59+K53+K55</f>
        <v>0</v>
      </c>
      <c r="L61" s="791">
        <f>L47+L49+L51+L57+L59+L53+L55</f>
        <v>0</v>
      </c>
      <c r="M61" s="88" t="s">
        <v>308</v>
      </c>
    </row>
    <row r="62" spans="1:13" ht="15.75" customHeight="1" thickBot="1" x14ac:dyDescent="0.25">
      <c r="A62" s="488"/>
      <c r="B62" s="489"/>
      <c r="C62" s="489"/>
      <c r="D62" s="489"/>
      <c r="E62" s="489"/>
      <c r="F62" s="489"/>
      <c r="G62" s="490"/>
      <c r="H62" s="467"/>
      <c r="I62" s="833"/>
      <c r="J62" s="832"/>
      <c r="K62" s="832"/>
      <c r="L62" s="831"/>
      <c r="M62" s="187">
        <f>SUM(I61:L62)+SUM(I84:L85)</f>
        <v>0</v>
      </c>
    </row>
    <row r="63" spans="1:13" ht="15" customHeight="1" x14ac:dyDescent="0.2">
      <c r="B63" s="1" t="s">
        <v>195</v>
      </c>
      <c r="M63" s="19" t="str">
        <f>簡易判定表!E23</f>
        <v>（国税庁ver3.01）</v>
      </c>
    </row>
    <row r="64" spans="1:13" ht="12" customHeight="1" x14ac:dyDescent="0.2">
      <c r="B64" s="1" t="s">
        <v>194</v>
      </c>
    </row>
    <row r="65" spans="2:2" ht="15" customHeight="1" x14ac:dyDescent="0.2">
      <c r="B65" s="1" t="s">
        <v>193</v>
      </c>
    </row>
  </sheetData>
  <sheetProtection algorithmName="SHA-512" hashValue="KbjxYs5TppFkWV879Zp+sD15WwLC8lRlLy2dvVx4KRKM6B9GmfSR4FF5ixjSHEDuyk8fLUExQ3w4I3vYL6m1dg==" saltValue="qoRwJ+uxq2CaQbx/2Cbp2Q==" spinCount="100000" sheet="1" objects="1" scenarios="1" formatCells="0" selectLockedCells="1"/>
  <mergeCells count="176">
    <mergeCell ref="K61:K62"/>
    <mergeCell ref="L61:L62"/>
    <mergeCell ref="J51:J52"/>
    <mergeCell ref="K51:K52"/>
    <mergeCell ref="L51:L52"/>
    <mergeCell ref="C53:G54"/>
    <mergeCell ref="H53:H54"/>
    <mergeCell ref="I53:I54"/>
    <mergeCell ref="J53:J54"/>
    <mergeCell ref="K53:K54"/>
    <mergeCell ref="L53:L54"/>
    <mergeCell ref="I59:I60"/>
    <mergeCell ref="J59:J60"/>
    <mergeCell ref="K59:K60"/>
    <mergeCell ref="L59:L60"/>
    <mergeCell ref="A61:G62"/>
    <mergeCell ref="H61:H62"/>
    <mergeCell ref="I61:I62"/>
    <mergeCell ref="J61:J62"/>
    <mergeCell ref="I55:I56"/>
    <mergeCell ref="J55:J56"/>
    <mergeCell ref="L55:L56"/>
    <mergeCell ref="K55:K56"/>
    <mergeCell ref="J39:J40"/>
    <mergeCell ref="K39:K40"/>
    <mergeCell ref="L39:L40"/>
    <mergeCell ref="F41:G42"/>
    <mergeCell ref="H41:H42"/>
    <mergeCell ref="I41:I42"/>
    <mergeCell ref="J41:J42"/>
    <mergeCell ref="K41:K42"/>
    <mergeCell ref="L41:L42"/>
    <mergeCell ref="A36:H36"/>
    <mergeCell ref="A37:H37"/>
    <mergeCell ref="A38:A44"/>
    <mergeCell ref="B39:B42"/>
    <mergeCell ref="F39:G40"/>
    <mergeCell ref="H39:H40"/>
    <mergeCell ref="I39:I40"/>
    <mergeCell ref="B43:B44"/>
    <mergeCell ref="C43:G44"/>
    <mergeCell ref="H43:H44"/>
    <mergeCell ref="I43:I44"/>
    <mergeCell ref="C38:C42"/>
    <mergeCell ref="D38:E42"/>
    <mergeCell ref="A15:A28"/>
    <mergeCell ref="A29:G30"/>
    <mergeCell ref="A13:G14"/>
    <mergeCell ref="C21:G22"/>
    <mergeCell ref="H21:H22"/>
    <mergeCell ref="I21:I22"/>
    <mergeCell ref="J21:J22"/>
    <mergeCell ref="K21:K22"/>
    <mergeCell ref="I27:I28"/>
    <mergeCell ref="J27:J28"/>
    <mergeCell ref="K27:K28"/>
    <mergeCell ref="H29:H30"/>
    <mergeCell ref="C17:C20"/>
    <mergeCell ref="H17:H18"/>
    <mergeCell ref="H19:H20"/>
    <mergeCell ref="C27:G28"/>
    <mergeCell ref="H27:H28"/>
    <mergeCell ref="B15:B24"/>
    <mergeCell ref="I23:I24"/>
    <mergeCell ref="J23:J24"/>
    <mergeCell ref="K23:K24"/>
    <mergeCell ref="A1:M1"/>
    <mergeCell ref="A3:H3"/>
    <mergeCell ref="A4:H4"/>
    <mergeCell ref="A5:H5"/>
    <mergeCell ref="B7:B10"/>
    <mergeCell ref="B11:B12"/>
    <mergeCell ref="A6:A12"/>
    <mergeCell ref="A2:M2"/>
    <mergeCell ref="L25:L26"/>
    <mergeCell ref="I11:I12"/>
    <mergeCell ref="J11:J12"/>
    <mergeCell ref="K11:K12"/>
    <mergeCell ref="L11:L12"/>
    <mergeCell ref="K7:K8"/>
    <mergeCell ref="L7:L8"/>
    <mergeCell ref="I9:I10"/>
    <mergeCell ref="J9:J10"/>
    <mergeCell ref="K9:K10"/>
    <mergeCell ref="L9:L10"/>
    <mergeCell ref="I7:I8"/>
    <mergeCell ref="J7:J8"/>
    <mergeCell ref="C15:G16"/>
    <mergeCell ref="H15:H16"/>
    <mergeCell ref="B25:B28"/>
    <mergeCell ref="M35:M36"/>
    <mergeCell ref="I37:M37"/>
    <mergeCell ref="L27:L28"/>
    <mergeCell ref="I15:I16"/>
    <mergeCell ref="J15:J16"/>
    <mergeCell ref="K15:K16"/>
    <mergeCell ref="L15:L16"/>
    <mergeCell ref="L21:L22"/>
    <mergeCell ref="L29:L30"/>
    <mergeCell ref="K29:K30"/>
    <mergeCell ref="J29:J30"/>
    <mergeCell ref="I29:I30"/>
    <mergeCell ref="K17:K18"/>
    <mergeCell ref="L17:L18"/>
    <mergeCell ref="I19:I20"/>
    <mergeCell ref="J19:J20"/>
    <mergeCell ref="K19:K20"/>
    <mergeCell ref="L19:L20"/>
    <mergeCell ref="I17:I18"/>
    <mergeCell ref="J17:J18"/>
    <mergeCell ref="I25:I26"/>
    <mergeCell ref="J25:J26"/>
    <mergeCell ref="A34:M34"/>
    <mergeCell ref="A35:H35"/>
    <mergeCell ref="M3:M4"/>
    <mergeCell ref="I5:M5"/>
    <mergeCell ref="F7:G8"/>
    <mergeCell ref="C25:G26"/>
    <mergeCell ref="H7:H8"/>
    <mergeCell ref="D17:G18"/>
    <mergeCell ref="D19:G20"/>
    <mergeCell ref="H9:H10"/>
    <mergeCell ref="F9:G10"/>
    <mergeCell ref="H25:H26"/>
    <mergeCell ref="C11:G12"/>
    <mergeCell ref="H11:H12"/>
    <mergeCell ref="L13:L14"/>
    <mergeCell ref="K25:K26"/>
    <mergeCell ref="H13:H14"/>
    <mergeCell ref="I13:I14"/>
    <mergeCell ref="J13:J14"/>
    <mergeCell ref="K13:K14"/>
    <mergeCell ref="C23:G24"/>
    <mergeCell ref="H23:H24"/>
    <mergeCell ref="L23:L24"/>
    <mergeCell ref="H45:H46"/>
    <mergeCell ref="A47:A60"/>
    <mergeCell ref="C47:G48"/>
    <mergeCell ref="H47:H48"/>
    <mergeCell ref="C49:C52"/>
    <mergeCell ref="D49:G50"/>
    <mergeCell ref="H49:H50"/>
    <mergeCell ref="D51:G52"/>
    <mergeCell ref="H51:H52"/>
    <mergeCell ref="B57:B60"/>
    <mergeCell ref="C57:G58"/>
    <mergeCell ref="H57:H58"/>
    <mergeCell ref="C59:G60"/>
    <mergeCell ref="H59:H60"/>
    <mergeCell ref="B47:B56"/>
    <mergeCell ref="C55:G56"/>
    <mergeCell ref="H55:H56"/>
    <mergeCell ref="O3:P4"/>
    <mergeCell ref="C6:C10"/>
    <mergeCell ref="D6:E10"/>
    <mergeCell ref="I49:I50"/>
    <mergeCell ref="J49:J50"/>
    <mergeCell ref="K49:K50"/>
    <mergeCell ref="L49:L50"/>
    <mergeCell ref="I51:I52"/>
    <mergeCell ref="I57:I58"/>
    <mergeCell ref="J57:J58"/>
    <mergeCell ref="K57:K58"/>
    <mergeCell ref="L57:L58"/>
    <mergeCell ref="J43:J44"/>
    <mergeCell ref="K43:K44"/>
    <mergeCell ref="L43:L44"/>
    <mergeCell ref="I45:I46"/>
    <mergeCell ref="J45:J46"/>
    <mergeCell ref="K45:K46"/>
    <mergeCell ref="L45:L46"/>
    <mergeCell ref="I47:I48"/>
    <mergeCell ref="J47:J48"/>
    <mergeCell ref="K47:K48"/>
    <mergeCell ref="L47:L48"/>
    <mergeCell ref="A45:G46"/>
  </mergeCells>
  <phoneticPr fontId="2"/>
  <dataValidations count="1">
    <dataValidation type="whole" imeMode="off" operator="greaterThan" allowBlank="1" showInputMessage="1" showErrorMessage="1" sqref="I39:L44 I7:L12 I25:L28 I15:L23 I47:L55 I57:L60" xr:uid="{00000000-0002-0000-0900-000000000000}">
      <formula1>0</formula1>
    </dataValidation>
  </dataValidations>
  <printOptions horizontalCentered="1"/>
  <pageMargins left="0.51181102362204722" right="0.51181102362204722" top="0.74803149606299213" bottom="0.55118110236220474" header="0.31496062992125984" footer="0.31496062992125984"/>
  <pageSetup paperSize="9" scale="85" fitToHeight="2" orientation="landscape" blackAndWhite="1" cellComments="asDisplayed" r:id="rId1"/>
  <rowBreaks count="1" manualBreakCount="1">
    <brk id="33"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K32"/>
  <sheetViews>
    <sheetView zoomScaleNormal="100" workbookViewId="0">
      <selection activeCell="J13" sqref="J13"/>
    </sheetView>
  </sheetViews>
  <sheetFormatPr defaultColWidth="9" defaultRowHeight="13" x14ac:dyDescent="0.2"/>
  <cols>
    <col min="1" max="1" width="6.36328125" style="40" customWidth="1"/>
    <col min="2" max="2" width="12.08984375" style="40" customWidth="1"/>
    <col min="3" max="5" width="9" style="40"/>
    <col min="6" max="11" width="12.453125" style="40" customWidth="1"/>
    <col min="12" max="16384" width="9" style="40"/>
  </cols>
  <sheetData>
    <row r="1" spans="1:11" ht="50.25" customHeight="1" x14ac:dyDescent="0.2">
      <c r="A1" s="858" t="s">
        <v>304</v>
      </c>
      <c r="B1" s="859"/>
      <c r="C1" s="859"/>
      <c r="D1" s="859"/>
      <c r="E1" s="859"/>
      <c r="F1" s="859"/>
      <c r="G1" s="859"/>
      <c r="H1" s="859"/>
      <c r="I1" s="859"/>
      <c r="J1" s="859"/>
      <c r="K1" s="859"/>
    </row>
    <row r="2" spans="1:11" x14ac:dyDescent="0.2">
      <c r="A2" s="65"/>
      <c r="B2" s="123"/>
      <c r="C2" s="123"/>
      <c r="D2" s="123"/>
      <c r="E2" s="123"/>
      <c r="F2" s="123"/>
      <c r="G2" s="123"/>
      <c r="H2" s="123"/>
      <c r="I2" s="123"/>
      <c r="J2" s="123"/>
      <c r="K2" s="124" t="s">
        <v>213</v>
      </c>
    </row>
    <row r="3" spans="1:11" ht="24.75" customHeight="1" x14ac:dyDescent="0.2">
      <c r="A3" s="867" t="s">
        <v>296</v>
      </c>
      <c r="B3" s="868"/>
      <c r="C3" s="868"/>
      <c r="D3" s="868"/>
      <c r="E3" s="868"/>
      <c r="F3" s="868"/>
      <c r="G3" s="868"/>
      <c r="H3" s="868"/>
      <c r="I3" s="868"/>
      <c r="J3" s="868"/>
      <c r="K3" s="868"/>
    </row>
    <row r="4" spans="1:11" ht="22.5" customHeight="1" x14ac:dyDescent="0.2">
      <c r="A4" s="860" t="s">
        <v>209</v>
      </c>
      <c r="B4" s="861"/>
      <c r="C4" s="862" t="s">
        <v>298</v>
      </c>
      <c r="D4" s="862"/>
      <c r="E4" s="862"/>
      <c r="F4" s="862"/>
      <c r="G4" s="862"/>
      <c r="H4" s="862"/>
      <c r="I4" s="862"/>
      <c r="J4" s="862"/>
      <c r="K4" s="863"/>
    </row>
    <row r="5" spans="1:11" ht="22.5" customHeight="1" x14ac:dyDescent="0.2">
      <c r="A5" s="860"/>
      <c r="B5" s="861"/>
      <c r="C5" s="864" t="s">
        <v>299</v>
      </c>
      <c r="D5" s="864"/>
      <c r="E5" s="864"/>
      <c r="F5" s="864"/>
      <c r="G5" s="864"/>
      <c r="H5" s="864"/>
      <c r="I5" s="864"/>
      <c r="J5" s="864"/>
      <c r="K5" s="865"/>
    </row>
    <row r="6" spans="1:11" ht="30" customHeight="1" x14ac:dyDescent="0.2">
      <c r="A6" s="860" t="s">
        <v>117</v>
      </c>
      <c r="B6" s="861"/>
      <c r="C6" s="861"/>
      <c r="D6" s="861"/>
      <c r="E6" s="861"/>
      <c r="F6" s="861"/>
      <c r="G6" s="861"/>
      <c r="H6" s="861"/>
      <c r="I6" s="861"/>
      <c r="J6" s="861"/>
      <c r="K6" s="866"/>
    </row>
    <row r="7" spans="1:11" ht="30" customHeight="1" x14ac:dyDescent="0.2">
      <c r="A7" s="860" t="s">
        <v>118</v>
      </c>
      <c r="B7" s="861"/>
      <c r="C7" s="861"/>
      <c r="D7" s="861"/>
      <c r="E7" s="861"/>
      <c r="F7" s="861"/>
      <c r="G7" s="861"/>
      <c r="H7" s="861"/>
      <c r="I7" s="861"/>
      <c r="J7" s="861"/>
      <c r="K7" s="866"/>
    </row>
    <row r="8" spans="1:11" ht="30" customHeight="1" x14ac:dyDescent="0.2">
      <c r="A8" s="860" t="s">
        <v>208</v>
      </c>
      <c r="B8" s="861"/>
      <c r="C8" s="861" t="s">
        <v>297</v>
      </c>
      <c r="D8" s="861"/>
      <c r="E8" s="861"/>
      <c r="F8" s="861"/>
      <c r="G8" s="861"/>
      <c r="H8" s="861"/>
      <c r="I8" s="869"/>
      <c r="J8" s="90" t="s">
        <v>206</v>
      </c>
      <c r="K8" s="91"/>
    </row>
    <row r="9" spans="1:11" ht="13.5" thickBot="1" x14ac:dyDescent="0.25"/>
    <row r="10" spans="1:11" ht="24" customHeight="1" x14ac:dyDescent="0.2">
      <c r="A10" s="852" t="s">
        <v>200</v>
      </c>
      <c r="B10" s="882" t="s">
        <v>204</v>
      </c>
      <c r="C10" s="876"/>
      <c r="D10" s="876" t="s">
        <v>205</v>
      </c>
      <c r="E10" s="880"/>
      <c r="F10" s="92" t="s">
        <v>97</v>
      </c>
      <c r="G10" s="887" t="s">
        <v>201</v>
      </c>
      <c r="H10" s="876" t="s">
        <v>202</v>
      </c>
      <c r="I10" s="856" t="s">
        <v>203</v>
      </c>
      <c r="J10" s="857"/>
      <c r="K10" s="854" t="s">
        <v>211</v>
      </c>
    </row>
    <row r="11" spans="1:11" ht="24" customHeight="1" x14ac:dyDescent="0.2">
      <c r="A11" s="853"/>
      <c r="B11" s="883"/>
      <c r="C11" s="864"/>
      <c r="D11" s="864"/>
      <c r="E11" s="881"/>
      <c r="F11" s="93" t="s">
        <v>210</v>
      </c>
      <c r="G11" s="888"/>
      <c r="H11" s="864"/>
      <c r="I11" s="94" t="s">
        <v>207</v>
      </c>
      <c r="J11" s="95" t="s">
        <v>207</v>
      </c>
      <c r="K11" s="855"/>
    </row>
    <row r="12" spans="1:11" ht="41.25" customHeight="1" x14ac:dyDescent="0.2">
      <c r="A12" s="96"/>
      <c r="B12" s="873"/>
      <c r="C12" s="874"/>
      <c r="D12" s="874"/>
      <c r="E12" s="875"/>
      <c r="F12" s="97"/>
      <c r="G12" s="98"/>
      <c r="H12" s="99"/>
      <c r="I12" s="99"/>
      <c r="J12" s="100"/>
      <c r="K12" s="101"/>
    </row>
    <row r="13" spans="1:11" ht="41.25" customHeight="1" x14ac:dyDescent="0.2">
      <c r="A13" s="109"/>
      <c r="B13" s="870"/>
      <c r="C13" s="871"/>
      <c r="D13" s="871"/>
      <c r="E13" s="872"/>
      <c r="F13" s="110"/>
      <c r="G13" s="111"/>
      <c r="H13" s="112"/>
      <c r="I13" s="112"/>
      <c r="J13" s="113"/>
      <c r="K13" s="114"/>
    </row>
    <row r="14" spans="1:11" ht="41.25" customHeight="1" x14ac:dyDescent="0.2">
      <c r="A14" s="102"/>
      <c r="B14" s="877"/>
      <c r="C14" s="878"/>
      <c r="D14" s="878"/>
      <c r="E14" s="879"/>
      <c r="F14" s="103"/>
      <c r="G14" s="104"/>
      <c r="H14" s="86"/>
      <c r="I14" s="86"/>
      <c r="J14" s="105"/>
      <c r="K14" s="106"/>
    </row>
    <row r="15" spans="1:11" ht="41.25" customHeight="1" x14ac:dyDescent="0.2">
      <c r="A15" s="109"/>
      <c r="B15" s="870"/>
      <c r="C15" s="871"/>
      <c r="D15" s="871"/>
      <c r="E15" s="872"/>
      <c r="F15" s="110"/>
      <c r="G15" s="111"/>
      <c r="H15" s="112"/>
      <c r="I15" s="112"/>
      <c r="J15" s="113"/>
      <c r="K15" s="114"/>
    </row>
    <row r="16" spans="1:11" ht="41.25" customHeight="1" x14ac:dyDescent="0.2">
      <c r="A16" s="102"/>
      <c r="B16" s="877"/>
      <c r="C16" s="878"/>
      <c r="D16" s="878"/>
      <c r="E16" s="879"/>
      <c r="F16" s="103"/>
      <c r="G16" s="104"/>
      <c r="H16" s="86"/>
      <c r="I16" s="86"/>
      <c r="J16" s="105"/>
      <c r="K16" s="106"/>
    </row>
    <row r="17" spans="1:11" ht="41.25" customHeight="1" x14ac:dyDescent="0.2">
      <c r="A17" s="109"/>
      <c r="B17" s="870"/>
      <c r="C17" s="871"/>
      <c r="D17" s="871"/>
      <c r="E17" s="872"/>
      <c r="F17" s="110"/>
      <c r="G17" s="111"/>
      <c r="H17" s="112"/>
      <c r="I17" s="112"/>
      <c r="J17" s="113"/>
      <c r="K17" s="114"/>
    </row>
    <row r="18" spans="1:11" ht="41.25" customHeight="1" x14ac:dyDescent="0.2">
      <c r="A18" s="102"/>
      <c r="B18" s="877"/>
      <c r="C18" s="878"/>
      <c r="D18" s="878"/>
      <c r="E18" s="879"/>
      <c r="F18" s="103"/>
      <c r="G18" s="104"/>
      <c r="H18" s="86"/>
      <c r="I18" s="86"/>
      <c r="J18" s="105"/>
      <c r="K18" s="106"/>
    </row>
    <row r="19" spans="1:11" ht="41.25" customHeight="1" x14ac:dyDescent="0.2">
      <c r="A19" s="109"/>
      <c r="B19" s="870"/>
      <c r="C19" s="871"/>
      <c r="D19" s="871"/>
      <c r="E19" s="872"/>
      <c r="F19" s="110"/>
      <c r="G19" s="111"/>
      <c r="H19" s="112"/>
      <c r="I19" s="112"/>
      <c r="J19" s="113"/>
      <c r="K19" s="114"/>
    </row>
    <row r="20" spans="1:11" ht="41.25" customHeight="1" x14ac:dyDescent="0.2">
      <c r="A20" s="102"/>
      <c r="B20" s="877"/>
      <c r="C20" s="878"/>
      <c r="D20" s="878"/>
      <c r="E20" s="879"/>
      <c r="F20" s="103"/>
      <c r="G20" s="104"/>
      <c r="H20" s="86"/>
      <c r="I20" s="86"/>
      <c r="J20" s="105"/>
      <c r="K20" s="106"/>
    </row>
    <row r="21" spans="1:11" ht="41.25" customHeight="1" x14ac:dyDescent="0.2">
      <c r="A21" s="109"/>
      <c r="B21" s="870"/>
      <c r="C21" s="871"/>
      <c r="D21" s="871"/>
      <c r="E21" s="872"/>
      <c r="F21" s="110"/>
      <c r="G21" s="111"/>
      <c r="H21" s="112"/>
      <c r="I21" s="112"/>
      <c r="J21" s="113"/>
      <c r="K21" s="114"/>
    </row>
    <row r="22" spans="1:11" ht="41.25" customHeight="1" x14ac:dyDescent="0.2">
      <c r="A22" s="102"/>
      <c r="B22" s="877"/>
      <c r="C22" s="878"/>
      <c r="D22" s="878"/>
      <c r="E22" s="879"/>
      <c r="F22" s="103"/>
      <c r="G22" s="104"/>
      <c r="H22" s="86"/>
      <c r="I22" s="86"/>
      <c r="J22" s="105"/>
      <c r="K22" s="106"/>
    </row>
    <row r="23" spans="1:11" ht="41.25" customHeight="1" x14ac:dyDescent="0.2">
      <c r="A23" s="109"/>
      <c r="B23" s="870"/>
      <c r="C23" s="871"/>
      <c r="D23" s="871"/>
      <c r="E23" s="872"/>
      <c r="F23" s="110"/>
      <c r="G23" s="111"/>
      <c r="H23" s="112"/>
      <c r="I23" s="112"/>
      <c r="J23" s="113"/>
      <c r="K23" s="114"/>
    </row>
    <row r="24" spans="1:11" ht="41.25" customHeight="1" x14ac:dyDescent="0.2">
      <c r="A24" s="102"/>
      <c r="B24" s="877"/>
      <c r="C24" s="878"/>
      <c r="D24" s="878"/>
      <c r="E24" s="879"/>
      <c r="F24" s="103"/>
      <c r="G24" s="104"/>
      <c r="H24" s="86"/>
      <c r="I24" s="86"/>
      <c r="J24" s="105"/>
      <c r="K24" s="106"/>
    </row>
    <row r="25" spans="1:11" ht="41.25" customHeight="1" x14ac:dyDescent="0.2">
      <c r="A25" s="109"/>
      <c r="B25" s="870"/>
      <c r="C25" s="871"/>
      <c r="D25" s="871"/>
      <c r="E25" s="872"/>
      <c r="F25" s="110"/>
      <c r="G25" s="111"/>
      <c r="H25" s="112"/>
      <c r="I25" s="112"/>
      <c r="J25" s="113"/>
      <c r="K25" s="114"/>
    </row>
    <row r="26" spans="1:11" ht="41.25" customHeight="1" x14ac:dyDescent="0.2">
      <c r="A26" s="102"/>
      <c r="B26" s="877"/>
      <c r="C26" s="878"/>
      <c r="D26" s="878"/>
      <c r="E26" s="879"/>
      <c r="F26" s="103"/>
      <c r="G26" s="104"/>
      <c r="H26" s="86"/>
      <c r="I26" s="86"/>
      <c r="J26" s="105"/>
      <c r="K26" s="106"/>
    </row>
    <row r="27" spans="1:11" ht="41.25" customHeight="1" x14ac:dyDescent="0.2">
      <c r="A27" s="109"/>
      <c r="B27" s="870"/>
      <c r="C27" s="871"/>
      <c r="D27" s="871"/>
      <c r="E27" s="872"/>
      <c r="F27" s="110"/>
      <c r="G27" s="111"/>
      <c r="H27" s="112"/>
      <c r="I27" s="112"/>
      <c r="J27" s="113"/>
      <c r="K27" s="114"/>
    </row>
    <row r="28" spans="1:11" ht="41.25" customHeight="1" x14ac:dyDescent="0.2">
      <c r="A28" s="102"/>
      <c r="B28" s="877"/>
      <c r="C28" s="878"/>
      <c r="D28" s="878"/>
      <c r="E28" s="879"/>
      <c r="F28" s="103"/>
      <c r="G28" s="104"/>
      <c r="H28" s="86"/>
      <c r="I28" s="86"/>
      <c r="J28" s="105"/>
      <c r="K28" s="106"/>
    </row>
    <row r="29" spans="1:11" ht="41.25" customHeight="1" x14ac:dyDescent="0.2">
      <c r="A29" s="109"/>
      <c r="B29" s="870"/>
      <c r="C29" s="871"/>
      <c r="D29" s="871"/>
      <c r="E29" s="872"/>
      <c r="F29" s="110"/>
      <c r="G29" s="111"/>
      <c r="H29" s="112"/>
      <c r="I29" s="112"/>
      <c r="J29" s="113"/>
      <c r="K29" s="114"/>
    </row>
    <row r="30" spans="1:11" ht="41.25" customHeight="1" x14ac:dyDescent="0.2">
      <c r="A30" s="102"/>
      <c r="B30" s="877"/>
      <c r="C30" s="878"/>
      <c r="D30" s="878"/>
      <c r="E30" s="879"/>
      <c r="F30" s="103"/>
      <c r="G30" s="104"/>
      <c r="H30" s="86"/>
      <c r="I30" s="86"/>
      <c r="J30" s="105"/>
      <c r="K30" s="106"/>
    </row>
    <row r="31" spans="1:11" ht="41.25" customHeight="1" thickBot="1" x14ac:dyDescent="0.25">
      <c r="A31" s="115"/>
      <c r="B31" s="884"/>
      <c r="C31" s="885"/>
      <c r="D31" s="885"/>
      <c r="E31" s="886"/>
      <c r="F31" s="116"/>
      <c r="G31" s="117"/>
      <c r="H31" s="118"/>
      <c r="I31" s="118"/>
      <c r="J31" s="119"/>
      <c r="K31" s="120"/>
    </row>
    <row r="32" spans="1:11" ht="41.25" customHeight="1" thickBot="1" x14ac:dyDescent="0.25">
      <c r="F32" s="122" t="s">
        <v>212</v>
      </c>
      <c r="G32" s="121"/>
      <c r="H32" s="107"/>
      <c r="I32" s="107"/>
      <c r="J32" s="108"/>
    </row>
  </sheetData>
  <mergeCells count="58">
    <mergeCell ref="B30:C30"/>
    <mergeCell ref="D30:E30"/>
    <mergeCell ref="B31:C31"/>
    <mergeCell ref="D31:E31"/>
    <mergeCell ref="G10:G11"/>
    <mergeCell ref="B29:C29"/>
    <mergeCell ref="D29:E29"/>
    <mergeCell ref="D23:E23"/>
    <mergeCell ref="B18:C18"/>
    <mergeCell ref="D18:E18"/>
    <mergeCell ref="B19:C19"/>
    <mergeCell ref="D19:E19"/>
    <mergeCell ref="B20:C20"/>
    <mergeCell ref="D20:E20"/>
    <mergeCell ref="B15:C15"/>
    <mergeCell ref="D15:E15"/>
    <mergeCell ref="B21:C21"/>
    <mergeCell ref="D21:E21"/>
    <mergeCell ref="B22:C22"/>
    <mergeCell ref="D22:E22"/>
    <mergeCell ref="B23:C23"/>
    <mergeCell ref="B27:C27"/>
    <mergeCell ref="D27:E27"/>
    <mergeCell ref="B28:C28"/>
    <mergeCell ref="D28:E28"/>
    <mergeCell ref="B24:C24"/>
    <mergeCell ref="D24:E24"/>
    <mergeCell ref="B25:C25"/>
    <mergeCell ref="D25:E25"/>
    <mergeCell ref="B26:C26"/>
    <mergeCell ref="D26:E26"/>
    <mergeCell ref="B17:C17"/>
    <mergeCell ref="D17:E17"/>
    <mergeCell ref="B12:C12"/>
    <mergeCell ref="D12:E12"/>
    <mergeCell ref="H10:H11"/>
    <mergeCell ref="B13:C13"/>
    <mergeCell ref="D13:E13"/>
    <mergeCell ref="B14:C14"/>
    <mergeCell ref="D14:E14"/>
    <mergeCell ref="B16:C16"/>
    <mergeCell ref="D16:E16"/>
    <mergeCell ref="D10:E11"/>
    <mergeCell ref="B10:C11"/>
    <mergeCell ref="A10:A11"/>
    <mergeCell ref="K10:K11"/>
    <mergeCell ref="I10:J10"/>
    <mergeCell ref="A1:K1"/>
    <mergeCell ref="A4:B5"/>
    <mergeCell ref="A6:B6"/>
    <mergeCell ref="A7:B7"/>
    <mergeCell ref="A8:B8"/>
    <mergeCell ref="C4:K4"/>
    <mergeCell ref="C5:K5"/>
    <mergeCell ref="C6:K6"/>
    <mergeCell ref="C7:K7"/>
    <mergeCell ref="A3:K3"/>
    <mergeCell ref="C8:I8"/>
  </mergeCells>
  <phoneticPr fontId="2"/>
  <printOptions horizontalCentered="1" verticalCentered="1"/>
  <pageMargins left="0.70866141732283472" right="0.70866141732283472" top="0.74803149606299213" bottom="0.55118110236220474" header="0.31496062992125984" footer="0.31496062992125984"/>
  <pageSetup paperSize="9" scale="7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説明</vt:lpstr>
      <vt:lpstr>簡易判定表</vt:lpstr>
      <vt:lpstr>フロー図</vt:lpstr>
      <vt:lpstr>在庫①（発泡性酒類）</vt:lpstr>
      <vt:lpstr>在庫②（醸造酒類）</vt:lpstr>
      <vt:lpstr>税額算出表</vt:lpstr>
      <vt:lpstr>申告書兼届出書</vt:lpstr>
      <vt:lpstr>所持場所ごとの所持数量の内訳書</vt:lpstr>
      <vt:lpstr>（参考）在庫表</vt:lpstr>
      <vt:lpstr>'（参考）在庫表'!Print_Area</vt:lpstr>
      <vt:lpstr>フロー図!Print_Area</vt:lpstr>
      <vt:lpstr>簡易判定表!Print_Area</vt:lpstr>
      <vt:lpstr>'在庫②（醸造酒類）'!Print_Area</vt:lpstr>
      <vt:lpstr>所持場所ごとの所持数量の内訳書!Print_Area</vt:lpstr>
      <vt:lpstr>申告書兼届出書!Print_Area</vt:lpstr>
      <vt:lpstr>税額算出表!Print_Area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酒税課</cp:lastModifiedBy>
  <cp:lastPrinted>2023-09-13T06:50:21Z</cp:lastPrinted>
  <dcterms:created xsi:type="dcterms:W3CDTF">2020-07-31T13:31:20Z</dcterms:created>
  <dcterms:modified xsi:type="dcterms:W3CDTF">2023-10-16T06:42:54Z</dcterms:modified>
</cp:coreProperties>
</file>