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75821D64-B7EA-41A7-80C5-F2348323CBF6}" xr6:coauthVersionLast="36" xr6:coauthVersionMax="36" xr10:uidLastSave="{00000000-0000-0000-0000-000000000000}"/>
  <workbookProtection workbookAlgorithmName="SHA-512" workbookHashValue="yCc56DzqO2ylHoAXzsZgNFz6jMx6G65YMG3Uaa/AAhKtIMfYRKdZmF+NZc4WCFrzUUTDyxvFw0FEuvFPFoG9sA==" workbookSaltValue="ioXoQmKkF6tflW7Tx/kyQA==" workbookSpinCount="100000" lockStructure="1"/>
  <bookViews>
    <workbookView xWindow="0" yWindow="0" windowWidth="22260" windowHeight="12645" tabRatio="829" xr2:uid="{00000000-000D-0000-FFFF-FFFF00000000}"/>
  </bookViews>
  <sheets>
    <sheet name="申告情報" sheetId="8" r:id="rId1"/>
    <sheet name="１年目表面" sheetId="5" r:id="rId2"/>
    <sheet name="１年目裏面" sheetId="4" r:id="rId3"/>
    <sheet name="２年目表面" sheetId="9" r:id="rId4"/>
    <sheet name="２年目裏面 " sheetId="10" r:id="rId5"/>
    <sheet name="３年目表面" sheetId="11" r:id="rId6"/>
    <sheet name="３年目裏面" sheetId="12" r:id="rId7"/>
    <sheet name="４年目表面" sheetId="13" r:id="rId8"/>
    <sheet name="４年目裏面" sheetId="14" r:id="rId9"/>
  </sheets>
  <definedNames>
    <definedName name="List2">申告情報!$C$43:$C$49</definedName>
    <definedName name="List3">申告情報!$C$44:$C$50</definedName>
    <definedName name="List4">申告情報!$C$45:$C$51</definedName>
    <definedName name="List5">申告情報!$C$46:$C$52</definedName>
    <definedName name="_xlnm.Print_Area" localSheetId="1">'１年目表面'!$E$1:$BJ$102</definedName>
    <definedName name="_xlnm.Print_Area" localSheetId="2">'１年目裏面'!$E$1:$BO$140</definedName>
    <definedName name="_xlnm.Print_Area" localSheetId="3">'２年目表面'!$E$1:$BJ$102</definedName>
    <definedName name="_xlnm.Print_Area" localSheetId="4">'２年目裏面 '!$E$1:$BO$140</definedName>
    <definedName name="_xlnm.Print_Area" localSheetId="5">'３年目表面'!$E$1:$BJ$102</definedName>
    <definedName name="_xlnm.Print_Area" localSheetId="6">'３年目裏面'!$E$1:$BO$140</definedName>
    <definedName name="_xlnm.Print_Area" localSheetId="7">'４年目表面'!$E$1:$BJ$102</definedName>
    <definedName name="_xlnm.Print_Area" localSheetId="8">'４年目裏面'!$E$1:$BO$140</definedName>
    <definedName name="_xlnm.Print_Area" localSheetId="0">申告情報!$B$1:$N$39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8" l="1"/>
  <c r="L39" i="8"/>
  <c r="J39" i="8"/>
  <c r="H39" i="8"/>
  <c r="BD53" i="13" l="1"/>
  <c r="BD31" i="13"/>
  <c r="AU31" i="13"/>
  <c r="BD53" i="11"/>
  <c r="BD31" i="11"/>
  <c r="AU31" i="11"/>
  <c r="BD53" i="9"/>
  <c r="BD31" i="9"/>
  <c r="AU31" i="9"/>
  <c r="U83" i="5"/>
  <c r="BD53" i="5" l="1"/>
  <c r="BD31" i="5"/>
  <c r="M8" i="8" l="1"/>
  <c r="M6" i="8"/>
  <c r="M7" i="8" s="1"/>
  <c r="K8" i="8"/>
  <c r="K6" i="8"/>
  <c r="K7" i="8" s="1"/>
  <c r="I8" i="8"/>
  <c r="I6" i="8"/>
  <c r="I7" i="8" s="1"/>
  <c r="BD131" i="4" l="1"/>
  <c r="BD131" i="10"/>
  <c r="BD131" i="12"/>
  <c r="BD131" i="14"/>
  <c r="V4" i="14"/>
  <c r="V4" i="12"/>
  <c r="V4" i="10"/>
  <c r="V4" i="4"/>
  <c r="Y123" i="4" l="1"/>
  <c r="Y119" i="4"/>
  <c r="Y123" i="14"/>
  <c r="Y119" i="14"/>
  <c r="Y123" i="12"/>
  <c r="Y119" i="12"/>
  <c r="Y123" i="10"/>
  <c r="Y119" i="10"/>
  <c r="DI83" i="4" l="1"/>
  <c r="DI75" i="4"/>
  <c r="DI67" i="4"/>
  <c r="CG91" i="4" l="1"/>
  <c r="AS6" i="13" l="1"/>
  <c r="AS6" i="11"/>
  <c r="AS6" i="9"/>
  <c r="CG87" i="4" l="1"/>
  <c r="CG79" i="4"/>
  <c r="CG71" i="4"/>
  <c r="CG75" i="4"/>
  <c r="BQ75" i="4" l="1"/>
  <c r="AU31" i="5"/>
  <c r="M19" i="8" l="1"/>
  <c r="K19" i="8"/>
  <c r="L9" i="8"/>
  <c r="I19" i="8"/>
  <c r="G19" i="8"/>
  <c r="S73" i="4" l="1"/>
  <c r="S81" i="4"/>
  <c r="N37" i="8"/>
  <c r="N28" i="8"/>
  <c r="N27" i="8"/>
  <c r="L37" i="8"/>
  <c r="L28" i="8"/>
  <c r="L27" i="8"/>
  <c r="J37" i="8"/>
  <c r="J28" i="8"/>
  <c r="J27" i="8"/>
  <c r="H37" i="8"/>
  <c r="H28" i="8"/>
  <c r="H27" i="8"/>
  <c r="G67" i="11" l="1"/>
  <c r="G67" i="5"/>
  <c r="G67" i="9" l="1"/>
  <c r="G60" i="13"/>
  <c r="V67" i="11"/>
  <c r="AL67" i="11" s="1"/>
  <c r="V60" i="9"/>
  <c r="V67" i="13"/>
  <c r="G60" i="9"/>
  <c r="V67" i="9"/>
  <c r="G60" i="11"/>
  <c r="V60" i="13"/>
  <c r="V60" i="11"/>
  <c r="G67" i="13"/>
  <c r="G60" i="5"/>
  <c r="V67" i="5"/>
  <c r="AL67" i="5" s="1"/>
  <c r="CY67" i="4" s="1"/>
  <c r="V60" i="5"/>
  <c r="AL60" i="13" l="1"/>
  <c r="Y55" i="14" s="1"/>
  <c r="E99" i="11"/>
  <c r="M83" i="11"/>
  <c r="M86" i="11"/>
  <c r="M80" i="11"/>
  <c r="BL80" i="5"/>
  <c r="BL86" i="5"/>
  <c r="BL83" i="5"/>
  <c r="E99" i="5"/>
  <c r="U80" i="5"/>
  <c r="AL67" i="9"/>
  <c r="AL67" i="13"/>
  <c r="AL60" i="9"/>
  <c r="Y55" i="10" s="1"/>
  <c r="Y135" i="10" s="1"/>
  <c r="J31" i="8" s="1"/>
  <c r="AL60" i="5"/>
  <c r="Y55" i="4" s="1"/>
  <c r="Y135" i="4" s="1"/>
  <c r="H31" i="8" s="1"/>
  <c r="AL60" i="11"/>
  <c r="Y55" i="12" s="1"/>
  <c r="E99" i="13" l="1"/>
  <c r="M80" i="13"/>
  <c r="M86" i="13"/>
  <c r="M83" i="13"/>
  <c r="E99" i="9"/>
  <c r="M83" i="9"/>
  <c r="M86" i="9"/>
  <c r="M80" i="9"/>
  <c r="U86" i="5"/>
  <c r="V16" i="14" l="1"/>
  <c r="N22" i="8" s="1"/>
  <c r="N19" i="8"/>
  <c r="V16" i="12"/>
  <c r="L22" i="8" s="1"/>
  <c r="L19" i="8"/>
  <c r="J19" i="8"/>
  <c r="V16" i="10"/>
  <c r="J22" i="8" s="1"/>
  <c r="M23" i="8"/>
  <c r="K23" i="8"/>
  <c r="I23" i="8"/>
  <c r="V16" i="4"/>
  <c r="H22" i="8" s="1"/>
  <c r="G23" i="8"/>
  <c r="H19" i="8"/>
  <c r="CG111" i="4" l="1"/>
  <c r="CG107" i="4"/>
  <c r="CG103" i="4"/>
  <c r="CG99" i="4"/>
  <c r="CG95" i="4"/>
  <c r="CG83" i="4"/>
  <c r="BQ83" i="4" s="1"/>
  <c r="CG67" i="4"/>
  <c r="BQ67" i="4" s="1"/>
  <c r="O45" i="10"/>
  <c r="I6" i="5" l="1"/>
  <c r="E86" i="5" s="1"/>
  <c r="M1" i="8"/>
  <c r="K1" i="8"/>
  <c r="I1" i="8"/>
  <c r="G1" i="8"/>
  <c r="M3" i="8"/>
  <c r="K3" i="8"/>
  <c r="I3" i="8"/>
  <c r="I6" i="13" l="1"/>
  <c r="I6" i="11"/>
  <c r="I6" i="9"/>
  <c r="V12" i="14" l="1"/>
  <c r="N21" i="8" s="1"/>
  <c r="O45" i="14"/>
  <c r="O49" i="14" s="1"/>
  <c r="E83" i="14"/>
  <c r="E75" i="14"/>
  <c r="E67" i="14"/>
  <c r="E86" i="13"/>
  <c r="E83" i="13"/>
  <c r="E80" i="13"/>
  <c r="O45" i="12"/>
  <c r="O49" i="12" s="1"/>
  <c r="V12" i="12"/>
  <c r="L21" i="8" s="1"/>
  <c r="E83" i="12"/>
  <c r="E75" i="12"/>
  <c r="E67" i="12"/>
  <c r="E86" i="11"/>
  <c r="E83" i="11"/>
  <c r="E80" i="11"/>
  <c r="O49" i="10"/>
  <c r="G8" i="8"/>
  <c r="G25" i="8"/>
  <c r="G29" i="8" s="1"/>
  <c r="V12" i="10"/>
  <c r="J21" i="8" s="1"/>
  <c r="E83" i="10"/>
  <c r="E75" i="10"/>
  <c r="E67" i="10"/>
  <c r="E86" i="9"/>
  <c r="E83" i="9"/>
  <c r="E80" i="9"/>
  <c r="E67" i="4"/>
  <c r="E80" i="5"/>
  <c r="E75" i="4"/>
  <c r="E83" i="5"/>
  <c r="E83" i="4"/>
  <c r="M31" i="8" l="1"/>
  <c r="O45" i="4"/>
  <c r="Y135" i="14" l="1"/>
  <c r="N31" i="8" s="1"/>
  <c r="Y135" i="12"/>
  <c r="L31" i="8" s="1"/>
  <c r="K31" i="8"/>
  <c r="I31" i="8"/>
  <c r="O49" i="4"/>
  <c r="V12" i="4"/>
  <c r="H21" i="8" s="1"/>
  <c r="S89" i="4"/>
  <c r="S91" i="4"/>
  <c r="S95" i="4"/>
  <c r="S93" i="4"/>
  <c r="J5" i="8"/>
  <c r="L5" i="8"/>
  <c r="N5" i="8"/>
  <c r="J9" i="8"/>
  <c r="N9" i="8"/>
  <c r="J11" i="8"/>
  <c r="L11" i="8"/>
  <c r="N11" i="8"/>
  <c r="H11" i="8"/>
  <c r="H9" i="8"/>
  <c r="G6" i="8"/>
  <c r="V8" i="4" s="1"/>
  <c r="M20" i="8" l="1"/>
  <c r="V8" i="14"/>
  <c r="N20" i="8" s="1"/>
  <c r="K20" i="8"/>
  <c r="V8" i="12"/>
  <c r="L20" i="8" s="1"/>
  <c r="I20" i="8"/>
  <c r="V8" i="10"/>
  <c r="J20" i="8" s="1"/>
  <c r="G24" i="8"/>
  <c r="G26" i="8" s="1"/>
  <c r="G30" i="8" s="1"/>
  <c r="G20" i="8"/>
  <c r="N7" i="8"/>
  <c r="M24" i="8"/>
  <c r="V24" i="14" s="1"/>
  <c r="N24" i="8" s="1"/>
  <c r="L6" i="8"/>
  <c r="K24" i="8"/>
  <c r="K26" i="8" s="1"/>
  <c r="K30" i="8" s="1"/>
  <c r="J6" i="8"/>
  <c r="I24" i="8"/>
  <c r="V24" i="10" s="1"/>
  <c r="J24" i="8" s="1"/>
  <c r="G7" i="8"/>
  <c r="H20" i="8"/>
  <c r="K25" i="8"/>
  <c r="K29" i="8" s="1"/>
  <c r="V20" i="12"/>
  <c r="L23" i="8" s="1"/>
  <c r="M25" i="8"/>
  <c r="V20" i="14"/>
  <c r="N23" i="8" s="1"/>
  <c r="I25" i="8"/>
  <c r="V20" i="10"/>
  <c r="J23" i="8" s="1"/>
  <c r="S97" i="4"/>
  <c r="V20" i="4"/>
  <c r="H23" i="8" s="1"/>
  <c r="N6" i="8"/>
  <c r="J7" i="8"/>
  <c r="I29" i="8" l="1"/>
  <c r="I32" i="8" s="1"/>
  <c r="M29" i="8"/>
  <c r="M32" i="8" s="1"/>
  <c r="V24" i="4"/>
  <c r="H24" i="8" s="1"/>
  <c r="M26" i="8"/>
  <c r="M10" i="8"/>
  <c r="M12" i="8" s="1"/>
  <c r="K33" i="8"/>
  <c r="V24" i="12"/>
  <c r="Y115" i="12" s="1"/>
  <c r="Y131" i="12" s="1"/>
  <c r="I26" i="8"/>
  <c r="I30" i="8" s="1"/>
  <c r="K32" i="8"/>
  <c r="Y115" i="14"/>
  <c r="Y131" i="14" s="1"/>
  <c r="Y39" i="14"/>
  <c r="Y35" i="14"/>
  <c r="Y111" i="14"/>
  <c r="Y127" i="14" s="1"/>
  <c r="Y111" i="12"/>
  <c r="Y127" i="12" s="1"/>
  <c r="Y35" i="12"/>
  <c r="I33" i="8"/>
  <c r="Y39" i="10"/>
  <c r="Y115" i="10"/>
  <c r="Y131" i="10" s="1"/>
  <c r="Y111" i="10"/>
  <c r="Y127" i="10" s="1"/>
  <c r="Y35" i="10"/>
  <c r="G31" i="8"/>
  <c r="G33" i="8" s="1"/>
  <c r="I10" i="8"/>
  <c r="I12" i="8" s="1"/>
  <c r="L7" i="8"/>
  <c r="K10" i="8"/>
  <c r="H6" i="8"/>
  <c r="H7" i="8"/>
  <c r="H5" i="8"/>
  <c r="I36" i="8" l="1"/>
  <c r="M33" i="8"/>
  <c r="M36" i="8" s="1"/>
  <c r="M30" i="8"/>
  <c r="L29" i="8"/>
  <c r="L25" i="8"/>
  <c r="N30" i="8"/>
  <c r="N26" i="8"/>
  <c r="N29" i="8"/>
  <c r="N25" i="8"/>
  <c r="L30" i="8"/>
  <c r="L26" i="8"/>
  <c r="Y39" i="12"/>
  <c r="L24" i="8"/>
  <c r="J29" i="8"/>
  <c r="J25" i="8"/>
  <c r="J30" i="8"/>
  <c r="J26" i="8"/>
  <c r="M15" i="8"/>
  <c r="M13" i="8"/>
  <c r="M14" i="8"/>
  <c r="K36" i="8"/>
  <c r="Y47" i="12"/>
  <c r="BE35" i="12"/>
  <c r="Y43" i="12"/>
  <c r="BE40" i="12" s="1"/>
  <c r="S101" i="12" s="1"/>
  <c r="Y47" i="14"/>
  <c r="BE35" i="14"/>
  <c r="Y43" i="14"/>
  <c r="BE40" i="14" s="1"/>
  <c r="S101" i="14" s="1"/>
  <c r="Y47" i="10"/>
  <c r="BE35" i="10"/>
  <c r="Y43" i="10"/>
  <c r="BE40" i="10" s="1"/>
  <c r="S101" i="10" s="1"/>
  <c r="AC80" i="5"/>
  <c r="G32" i="8"/>
  <c r="I15" i="8"/>
  <c r="I13" i="8"/>
  <c r="I14" i="8"/>
  <c r="K13" i="8"/>
  <c r="K15" i="8"/>
  <c r="K12" i="8"/>
  <c r="K14" i="8"/>
  <c r="BD115" i="14" l="1"/>
  <c r="N33" i="8" s="1"/>
  <c r="BD111" i="10"/>
  <c r="J32" i="8" s="1"/>
  <c r="BD115" i="10"/>
  <c r="J33" i="8" s="1"/>
  <c r="BD111" i="14"/>
  <c r="N32" i="8" s="1"/>
  <c r="BD115" i="12"/>
  <c r="L33" i="8" s="1"/>
  <c r="BD111" i="12"/>
  <c r="L32" i="8" s="1"/>
  <c r="AC83" i="5"/>
  <c r="Y51" i="12"/>
  <c r="BE45" i="12" s="1"/>
  <c r="S103" i="12" s="1"/>
  <c r="Y51" i="14"/>
  <c r="BE45" i="14" s="1"/>
  <c r="S99" i="12"/>
  <c r="S99" i="14"/>
  <c r="Y51" i="10"/>
  <c r="BE55" i="10" s="1"/>
  <c r="AN99" i="10" s="1"/>
  <c r="S99" i="10"/>
  <c r="AC86" i="5"/>
  <c r="CY83" i="4" s="1"/>
  <c r="G36" i="8"/>
  <c r="Y39" i="4"/>
  <c r="CY75" i="4" l="1"/>
  <c r="AN6" i="4" s="1"/>
  <c r="V89" i="5"/>
  <c r="P99" i="5" s="1"/>
  <c r="AA99" i="5" s="1"/>
  <c r="BE55" i="12"/>
  <c r="AN99" i="12" s="1"/>
  <c r="S103" i="14"/>
  <c r="S105" i="14" s="1"/>
  <c r="BE50" i="14"/>
  <c r="BE55" i="14"/>
  <c r="AN99" i="14" s="1"/>
  <c r="S105" i="12"/>
  <c r="BE50" i="12"/>
  <c r="AN91" i="4"/>
  <c r="BE45" i="10"/>
  <c r="S103" i="10" s="1"/>
  <c r="S105" i="10" s="1"/>
  <c r="Y35" i="4"/>
  <c r="Y111" i="4"/>
  <c r="Y127" i="4" s="1"/>
  <c r="Y115" i="4"/>
  <c r="Y131" i="4" s="1"/>
  <c r="H29" i="8" l="1"/>
  <c r="H25" i="8"/>
  <c r="H30" i="8"/>
  <c r="H26" i="8"/>
  <c r="BE50" i="10"/>
  <c r="BE35" i="4"/>
  <c r="S99" i="4" s="1"/>
  <c r="Y47" i="4"/>
  <c r="Y43" i="4"/>
  <c r="BE40" i="4" s="1"/>
  <c r="BD115" i="4" l="1"/>
  <c r="H33" i="8" s="1"/>
  <c r="BD111" i="4"/>
  <c r="H32" i="8" s="1"/>
  <c r="Y51" i="4"/>
  <c r="BE45" i="4" s="1"/>
  <c r="G10" i="8"/>
  <c r="BE55" i="4" l="1"/>
  <c r="S103" i="4"/>
  <c r="G12" i="8"/>
  <c r="G13" i="8"/>
  <c r="G15" i="8"/>
  <c r="G14" i="8"/>
  <c r="S101" i="4"/>
  <c r="Z67" i="4" l="1"/>
  <c r="AN99" i="4"/>
  <c r="S105" i="4"/>
  <c r="BE50" i="4"/>
  <c r="AU67" i="4" l="1"/>
  <c r="Z69" i="4"/>
  <c r="AU75" i="4" l="1"/>
  <c r="BB75" i="4" s="1"/>
  <c r="Z71" i="4"/>
  <c r="Z73" i="4" s="1"/>
  <c r="U80" i="9"/>
  <c r="AU83" i="4" l="1"/>
  <c r="BB83" i="4" s="1"/>
  <c r="BB91" i="4" s="1"/>
  <c r="U83" i="9"/>
  <c r="Z75" i="4"/>
  <c r="AG75" i="4" s="1"/>
  <c r="S67" i="10" l="1"/>
  <c r="AU91" i="4"/>
  <c r="Z105" i="4" s="1"/>
  <c r="AG105" i="4" s="1"/>
  <c r="Z67" i="10"/>
  <c r="Z77" i="4"/>
  <c r="AC83" i="9"/>
  <c r="AN75" i="10" s="1"/>
  <c r="AC80" i="9"/>
  <c r="AA99" i="4" l="1"/>
  <c r="Z101" i="4" s="1"/>
  <c r="AG101" i="4" s="1"/>
  <c r="S85" i="10" s="1"/>
  <c r="AN67" i="10"/>
  <c r="Z79" i="4"/>
  <c r="AG79" i="4" s="1"/>
  <c r="AG77" i="4"/>
  <c r="S69" i="10" l="1"/>
  <c r="S71" i="10"/>
  <c r="BI67" i="10" s="1"/>
  <c r="AG99" i="4"/>
  <c r="S83" i="10" s="1"/>
  <c r="BD123" i="4"/>
  <c r="H35" i="8" s="1"/>
  <c r="AU67" i="10"/>
  <c r="Z103" i="4"/>
  <c r="AG103" i="4" s="1"/>
  <c r="S87" i="10" s="1"/>
  <c r="Z81" i="4"/>
  <c r="Z69" i="10"/>
  <c r="BI71" i="10" l="1"/>
  <c r="BI73" i="10"/>
  <c r="S73" i="10"/>
  <c r="Z71" i="10"/>
  <c r="Z73" i="10" s="1"/>
  <c r="AU75" i="10"/>
  <c r="BB75" i="10" s="1"/>
  <c r="U80" i="11"/>
  <c r="AC80" i="11" s="1"/>
  <c r="AG81" i="4"/>
  <c r="Z83" i="4"/>
  <c r="S89" i="10"/>
  <c r="AN67" i="12" l="1"/>
  <c r="AU67" i="12" s="1"/>
  <c r="AA91" i="4"/>
  <c r="AG83" i="4"/>
  <c r="Z85" i="4"/>
  <c r="S75" i="10" l="1"/>
  <c r="AG91" i="4"/>
  <c r="Z87" i="4"/>
  <c r="AG85" i="4"/>
  <c r="Z93" i="4"/>
  <c r="Z75" i="10"/>
  <c r="AG75" i="10" s="1"/>
  <c r="S91" i="10"/>
  <c r="BD119" i="4"/>
  <c r="S77" i="10" l="1"/>
  <c r="AG93" i="4"/>
  <c r="S67" i="12"/>
  <c r="Z67" i="12" s="1"/>
  <c r="BD127" i="4"/>
  <c r="BD135" i="4" s="1"/>
  <c r="H34" i="8"/>
  <c r="AG87" i="4"/>
  <c r="Z95" i="4"/>
  <c r="Z97" i="4" s="1"/>
  <c r="Z89" i="4"/>
  <c r="AG89" i="4" s="1"/>
  <c r="Z77" i="10"/>
  <c r="AG77" i="10" s="1"/>
  <c r="S93" i="10"/>
  <c r="S69" i="12" l="1"/>
  <c r="Z69" i="12" s="1"/>
  <c r="S79" i="10"/>
  <c r="S81" i="10" s="1"/>
  <c r="AG95" i="4"/>
  <c r="AG97" i="4" s="1"/>
  <c r="BI81" i="10"/>
  <c r="H38" i="8"/>
  <c r="H36" i="8"/>
  <c r="S95" i="10"/>
  <c r="S97" i="10" s="1"/>
  <c r="BI79" i="10" l="1"/>
  <c r="BI75" i="10"/>
  <c r="Z79" i="10"/>
  <c r="AG79" i="10" s="1"/>
  <c r="H8" i="8"/>
  <c r="H10" i="8" s="1"/>
  <c r="H15" i="8" s="1"/>
  <c r="Z81" i="10"/>
  <c r="AU99" i="4"/>
  <c r="BB99" i="4" s="1"/>
  <c r="S71" i="12" l="1"/>
  <c r="H13" i="8"/>
  <c r="H12" i="8"/>
  <c r="H14" i="8"/>
  <c r="H16" i="8" s="1"/>
  <c r="U86" i="9"/>
  <c r="Z83" i="10"/>
  <c r="AG81" i="10"/>
  <c r="S73" i="12" l="1"/>
  <c r="BI73" i="12"/>
  <c r="BI71" i="12"/>
  <c r="Z71" i="12"/>
  <c r="Z73" i="12" s="1"/>
  <c r="BI67" i="12"/>
  <c r="Z85" i="10"/>
  <c r="Z93" i="10" s="1"/>
  <c r="V89" i="9"/>
  <c r="P99" i="9" s="1"/>
  <c r="AA99" i="9" s="1"/>
  <c r="AG83" i="10"/>
  <c r="AG91" i="10" s="1"/>
  <c r="AA91" i="10"/>
  <c r="AC86" i="9"/>
  <c r="AN83" i="10" s="1"/>
  <c r="AU83" i="10" s="1"/>
  <c r="AU91" i="10" s="1"/>
  <c r="Z105" i="10" s="1"/>
  <c r="AA99" i="10" l="1"/>
  <c r="Z101" i="10" s="1"/>
  <c r="AG105" i="10"/>
  <c r="Z87" i="10"/>
  <c r="AG87" i="10" s="1"/>
  <c r="BI83" i="10"/>
  <c r="BI87" i="10"/>
  <c r="BI89" i="10"/>
  <c r="AG85" i="10"/>
  <c r="S75" i="12"/>
  <c r="Z75" i="12" s="1"/>
  <c r="AN91" i="10"/>
  <c r="BB83" i="10"/>
  <c r="BD119" i="10"/>
  <c r="S77" i="12" l="1"/>
  <c r="AG93" i="10"/>
  <c r="S79" i="12"/>
  <c r="AG95" i="10"/>
  <c r="AN75" i="12"/>
  <c r="BI81" i="12" s="1"/>
  <c r="BB91" i="10"/>
  <c r="Z103" i="10"/>
  <c r="AG103" i="10" s="1"/>
  <c r="S87" i="12" s="1"/>
  <c r="S95" i="12" s="1"/>
  <c r="AG101" i="10"/>
  <c r="S85" i="12" s="1"/>
  <c r="S93" i="12" s="1"/>
  <c r="AG99" i="10"/>
  <c r="S83" i="12" s="1"/>
  <c r="S91" i="12" s="1"/>
  <c r="BD123" i="10"/>
  <c r="J35" i="8" s="1"/>
  <c r="Z95" i="10"/>
  <c r="Z97" i="10" s="1"/>
  <c r="AU99" i="10" s="1"/>
  <c r="BB99" i="10" s="1"/>
  <c r="S81" i="12"/>
  <c r="Z89" i="10"/>
  <c r="AG89" i="10" s="1"/>
  <c r="Z77" i="12"/>
  <c r="AG77" i="12" s="1"/>
  <c r="J34" i="8"/>
  <c r="AG75" i="12"/>
  <c r="U83" i="11"/>
  <c r="BI79" i="12" l="1"/>
  <c r="BI75" i="12"/>
  <c r="S69" i="14"/>
  <c r="AG97" i="10"/>
  <c r="BD127" i="10"/>
  <c r="S97" i="12"/>
  <c r="S89" i="12"/>
  <c r="Z79" i="12"/>
  <c r="AG79" i="12" s="1"/>
  <c r="S67" i="14"/>
  <c r="U86" i="11"/>
  <c r="AC86" i="11" s="1"/>
  <c r="AN83" i="12"/>
  <c r="AC83" i="11"/>
  <c r="AU75" i="12"/>
  <c r="S71" i="14" l="1"/>
  <c r="S73" i="14" s="1"/>
  <c r="J36" i="8"/>
  <c r="BD135" i="10"/>
  <c r="J38" i="8" s="1"/>
  <c r="AU83" i="12"/>
  <c r="AU91" i="12" s="1"/>
  <c r="Z105" i="12" s="1"/>
  <c r="AA99" i="12" s="1"/>
  <c r="Z81" i="12"/>
  <c r="AG81" i="12" s="1"/>
  <c r="AN91" i="12"/>
  <c r="Z67" i="14"/>
  <c r="BI83" i="12"/>
  <c r="BI87" i="12"/>
  <c r="BI89" i="12"/>
  <c r="V89" i="11"/>
  <c r="P99" i="11" s="1"/>
  <c r="AA99" i="11" s="1"/>
  <c r="BB75" i="12"/>
  <c r="Z83" i="12" l="1"/>
  <c r="AG83" i="12" s="1"/>
  <c r="BB83" i="12"/>
  <c r="AN75" i="14" s="1"/>
  <c r="J8" i="8"/>
  <c r="J10" i="8" s="1"/>
  <c r="J12" i="8" s="1"/>
  <c r="Z69" i="14"/>
  <c r="AG99" i="12"/>
  <c r="S83" i="14" s="1"/>
  <c r="BD123" i="12"/>
  <c r="L35" i="8" s="1"/>
  <c r="AN67" i="14"/>
  <c r="AG105" i="12"/>
  <c r="Z101" i="12"/>
  <c r="AG101" i="12" s="1"/>
  <c r="S85" i="14" s="1"/>
  <c r="U80" i="13"/>
  <c r="S75" i="14" l="1"/>
  <c r="S91" i="14" s="1"/>
  <c r="AG91" i="12"/>
  <c r="BB91" i="12"/>
  <c r="Z85" i="12"/>
  <c r="Z87" i="12" s="1"/>
  <c r="AG87" i="12" s="1"/>
  <c r="AA91" i="12"/>
  <c r="J15" i="8"/>
  <c r="J13" i="8"/>
  <c r="J14" i="8"/>
  <c r="Z71" i="14"/>
  <c r="Z73" i="14" s="1"/>
  <c r="BI67" i="14"/>
  <c r="BI71" i="14"/>
  <c r="U83" i="13"/>
  <c r="AC83" i="13" s="1"/>
  <c r="Z103" i="12"/>
  <c r="AG103" i="12" s="1"/>
  <c r="S87" i="14" s="1"/>
  <c r="AC80" i="13"/>
  <c r="AU67" i="14" s="1"/>
  <c r="AU75" i="14" s="1"/>
  <c r="BB75" i="14" s="1"/>
  <c r="S79" i="14" l="1"/>
  <c r="S95" i="14" s="1"/>
  <c r="AG95" i="12"/>
  <c r="AG85" i="12"/>
  <c r="Z93" i="12"/>
  <c r="Z89" i="12"/>
  <c r="AG89" i="12" s="1"/>
  <c r="Z95" i="12"/>
  <c r="BD119" i="12"/>
  <c r="BD127" i="12" s="1"/>
  <c r="J16" i="8"/>
  <c r="S97" i="14"/>
  <c r="Z75" i="14"/>
  <c r="AG75" i="14" s="1"/>
  <c r="BI73" i="14"/>
  <c r="S89" i="14"/>
  <c r="U86" i="13"/>
  <c r="AC86" i="13" s="1"/>
  <c r="S77" i="14" l="1"/>
  <c r="S81" i="14" s="1"/>
  <c r="AG93" i="12"/>
  <c r="AG97" i="12" s="1"/>
  <c r="Z97" i="12"/>
  <c r="BI75" i="14"/>
  <c r="L36" i="8"/>
  <c r="BD135" i="12"/>
  <c r="L38" i="8" s="1"/>
  <c r="L8" i="8" s="1"/>
  <c r="L10" i="8" s="1"/>
  <c r="L34" i="8"/>
  <c r="V89" i="13"/>
  <c r="P99" i="13" s="1"/>
  <c r="AA99" i="13" s="1"/>
  <c r="BI79" i="14" l="1"/>
  <c r="BI81" i="14"/>
  <c r="Z77" i="14"/>
  <c r="S93" i="14"/>
  <c r="AU99" i="12"/>
  <c r="BB99" i="12" s="1"/>
  <c r="AN83" i="14" s="1"/>
  <c r="BI87" i="14" s="1"/>
  <c r="AU83" i="14"/>
  <c r="AU91" i="14" s="1"/>
  <c r="Z105" i="14" s="1"/>
  <c r="AA99" i="14" s="1"/>
  <c r="AG99" i="14" s="1"/>
  <c r="AN91" i="14"/>
  <c r="AG77" i="14"/>
  <c r="Z79" i="14"/>
  <c r="AG79" i="14" s="1"/>
  <c r="L14" i="8"/>
  <c r="L12" i="8"/>
  <c r="L13" i="8"/>
  <c r="L15" i="8"/>
  <c r="BI83" i="14" l="1"/>
  <c r="BI89" i="14"/>
  <c r="BB83" i="14"/>
  <c r="BB91" i="14" s="1"/>
  <c r="Z101" i="14"/>
  <c r="AG101" i="14" s="1"/>
  <c r="BD123" i="14"/>
  <c r="N35" i="8" s="1"/>
  <c r="AG105" i="14"/>
  <c r="Z81" i="14"/>
  <c r="L16" i="8"/>
  <c r="Z103" i="14" l="1"/>
  <c r="AG103" i="14" s="1"/>
  <c r="AG81" i="14"/>
  <c r="Z83" i="14"/>
  <c r="Z85" i="14" s="1"/>
  <c r="Z87" i="14" s="1"/>
  <c r="AG87" i="14" l="1"/>
  <c r="AG95" i="14" s="1"/>
  <c r="Z95" i="14"/>
  <c r="AG83" i="14"/>
  <c r="AG91" i="14" s="1"/>
  <c r="AA91" i="14"/>
  <c r="Z89" i="14"/>
  <c r="AG89" i="14" s="1"/>
  <c r="Z93" i="14"/>
  <c r="AG85" i="14"/>
  <c r="AG93" i="14" s="1"/>
  <c r="AG97" i="14" l="1"/>
  <c r="BD119" i="14"/>
  <c r="Z97" i="14"/>
  <c r="AU99" i="14" l="1"/>
  <c r="BB99" i="14" s="1"/>
  <c r="N34" i="8"/>
  <c r="BD127" i="14"/>
  <c r="BD135" i="14" s="1"/>
  <c r="N36" i="8" l="1"/>
  <c r="N38" i="8"/>
  <c r="N8" i="8" l="1"/>
  <c r="N10" i="8" s="1"/>
  <c r="N14" i="8" l="1"/>
  <c r="N15" i="8"/>
  <c r="N13" i="8"/>
  <c r="N12" i="8"/>
  <c r="N1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E18C329F-7D5E-4EE5-9780-23E1269BC04A}">
      <text>
        <r>
          <rPr>
            <sz val="9"/>
            <color indexed="81"/>
            <rFont val="メイリオ"/>
            <family val="3"/>
            <charset val="128"/>
          </rPr>
          <t xml:space="preserve">
上記時点の住所によっていずれかを入力してください。
</t>
        </r>
      </text>
    </comment>
    <comment ref="I2" authorId="0" shapeId="0" xr:uid="{5CF80CC3-AD02-40A1-979B-E6B2E88F3439}">
      <text>
        <r>
          <rPr>
            <sz val="9"/>
            <color indexed="81"/>
            <rFont val="メイリオ"/>
            <family val="3"/>
            <charset val="128"/>
          </rPr>
          <t xml:space="preserve">
上記時点の住所によっていずれかを入力してください。
</t>
        </r>
      </text>
    </comment>
    <comment ref="K2" authorId="0" shapeId="0" xr:uid="{280FEDBB-45B9-4E37-9C4C-2E268575CC15}">
      <text>
        <r>
          <rPr>
            <sz val="9"/>
            <color indexed="81"/>
            <rFont val="メイリオ"/>
            <family val="3"/>
            <charset val="128"/>
          </rPr>
          <t xml:space="preserve">
上記時点の住所によっていずれかを入力してください。
</t>
        </r>
      </text>
    </comment>
    <comment ref="M2" authorId="0" shapeId="0" xr:uid="{DB182D27-2F3D-47ED-AE52-7922393CC3AE}">
      <text>
        <r>
          <rPr>
            <sz val="9"/>
            <color indexed="81"/>
            <rFont val="メイリオ"/>
            <family val="3"/>
            <charset val="128"/>
          </rPr>
          <t xml:space="preserve">
上記時点の住所によっていずれかを入力してください。
</t>
        </r>
      </text>
    </comment>
    <comment ref="G3" authorId="0" shapeId="0" xr:uid="{35E7B596-7521-4F35-98FA-C9EAC0172BBC}">
      <text>
        <r>
          <rPr>
            <sz val="9"/>
            <color indexed="81"/>
            <rFont val="メイリオ"/>
            <family val="3"/>
            <charset val="128"/>
          </rPr>
          <t xml:space="preserve">
分配時調整外国税相当額控除</t>
        </r>
        <r>
          <rPr>
            <b/>
            <sz val="9"/>
            <color indexed="81"/>
            <rFont val="メイリオ"/>
            <family val="3"/>
            <charset val="128"/>
          </rPr>
          <t>かつ</t>
        </r>
        <r>
          <rPr>
            <sz val="9"/>
            <color indexed="81"/>
            <rFont val="メイリオ"/>
            <family val="3"/>
            <charset val="128"/>
          </rPr>
          <t>外国税額控除を受けている年分のうち一番古い年分を選択してください。
(R2≦年分≦R5)</t>
        </r>
      </text>
    </comment>
    <comment ref="B5" authorId="0" shapeId="0" xr:uid="{749754D8-6BFC-44F0-BC07-A4E93D97E460}">
      <text>
        <r>
          <rPr>
            <sz val="9"/>
            <color indexed="81"/>
            <rFont val="メイリオ"/>
            <family val="3"/>
            <charset val="128"/>
          </rPr>
          <t>令和２年分又は令和３年分の場合で、確定申告書Aを使用しているときは、38番の金額を入力してください。</t>
        </r>
      </text>
    </comment>
    <comment ref="G5" authorId="0" shapeId="0" xr:uid="{0B4DD294-76DF-4FFC-ABCB-439A1187B917}">
      <text>
        <r>
          <rPr>
            <sz val="9"/>
            <color indexed="81"/>
            <rFont val="メイリオ"/>
            <family val="3"/>
            <charset val="128"/>
          </rPr>
          <t>確定申告書の43番の金額を入力してください。
※確定申告書Aを使用しているときは、36番の金額を入力してください。</t>
        </r>
      </text>
    </comment>
    <comment ref="I5" authorId="0" shapeId="0" xr:uid="{B169265A-F90D-4818-85E0-C2C272B173D8}">
      <text>
        <r>
          <rPr>
            <sz val="9"/>
            <color indexed="81"/>
            <rFont val="メイリオ"/>
            <family val="3"/>
            <charset val="128"/>
          </rPr>
          <t>確定申告書の43番の金額を入力してください。
※確定申告書Aを使用しているときは、36番の金額を入力してください。</t>
        </r>
      </text>
    </comment>
    <comment ref="K5" authorId="0" shapeId="0" xr:uid="{0C1FDF9A-D54B-4A63-8ABC-A605950B4EA4}">
      <text>
        <r>
          <rPr>
            <sz val="9"/>
            <color indexed="81"/>
            <rFont val="メイリオ"/>
            <family val="3"/>
            <charset val="128"/>
          </rPr>
          <t>確定申告書の43番の金額を入力してください。
※確定申告書Aを使用しているときは、36番の金額を入力してください。</t>
        </r>
      </text>
    </comment>
    <comment ref="M5" authorId="0" shapeId="0" xr:uid="{1515DBD6-00E5-4D44-BF3A-80B43F95FDAB}">
      <text>
        <r>
          <rPr>
            <sz val="9"/>
            <color indexed="81"/>
            <rFont val="メイリオ"/>
            <family val="3"/>
            <charset val="128"/>
          </rPr>
          <t>確定申告書の43番の金額を入力してください。
※確定申告書Aを使用しているときは、36番の金額を入力してください。</t>
        </r>
      </text>
    </comment>
    <comment ref="B9" authorId="0" shapeId="0" xr:uid="{86A02AB5-5024-4547-883D-D75288EAB641}">
      <text>
        <r>
          <rPr>
            <sz val="9"/>
            <color indexed="81"/>
            <rFont val="メイリオ"/>
            <family val="3"/>
            <charset val="128"/>
          </rPr>
          <t>令和２年分又は令和３年分の場合で、確定申告書Aを使用しているときは、43番の金額を入力してください。</t>
        </r>
      </text>
    </comment>
    <comment ref="G9" authorId="0" shapeId="0" xr:uid="{40C2688D-5056-4953-8BF5-6FE5836401BA}">
      <text>
        <r>
          <rPr>
            <sz val="9"/>
            <color indexed="81"/>
            <rFont val="メイリオ"/>
            <family val="3"/>
            <charset val="128"/>
          </rPr>
          <t>確定申告書の48番の金額を入力してください。
※確定申告書Aを使用しているときは、43番の金額を入力してください。</t>
        </r>
      </text>
    </comment>
    <comment ref="I9" authorId="0" shapeId="0" xr:uid="{4CEE4230-8446-46B7-870E-082CF59D9BC7}">
      <text>
        <r>
          <rPr>
            <sz val="9"/>
            <color indexed="81"/>
            <rFont val="メイリオ"/>
            <family val="3"/>
            <charset val="128"/>
          </rPr>
          <t>確定申告書の48番の金額を入力してください。
※確定申告書Aを使用しているときは、43番の金額を入力してください。</t>
        </r>
      </text>
    </comment>
    <comment ref="K9" authorId="0" shapeId="0" xr:uid="{7029DD37-C156-40E9-9C95-516BCA2CA84B}">
      <text>
        <r>
          <rPr>
            <sz val="9"/>
            <color indexed="81"/>
            <rFont val="メイリオ"/>
            <family val="3"/>
            <charset val="128"/>
          </rPr>
          <t>確定申告書の48番の金額を入力してください。
※確定申告書Aを使用しているときは、43番の金額を入力してください。</t>
        </r>
      </text>
    </comment>
    <comment ref="M9" authorId="0" shapeId="0" xr:uid="{9FAC386B-C0E7-4B7F-A091-F25E9CD5A3BE}">
      <text>
        <r>
          <rPr>
            <sz val="9"/>
            <color indexed="81"/>
            <rFont val="メイリオ"/>
            <family val="3"/>
            <charset val="128"/>
          </rPr>
          <t>確定申告書の48番の金額を入力してください。
※確定申告書Aを使用しているときは、43番の金額を入力してください。</t>
        </r>
      </text>
    </comment>
    <comment ref="G11" authorId="0" shapeId="0" xr:uid="{E61D80A3-C738-483A-86C9-692C4569EE3A}">
      <text>
        <r>
          <rPr>
            <sz val="9"/>
            <color indexed="81"/>
            <rFont val="メイリオ"/>
            <family val="3"/>
            <charset val="128"/>
          </rPr>
          <t>確定申告書の50番の金額を入力してください。</t>
        </r>
      </text>
    </comment>
    <comment ref="I11" authorId="0" shapeId="0" xr:uid="{92CDDB03-A407-48D2-B789-EE6771D56452}">
      <text>
        <r>
          <rPr>
            <sz val="9"/>
            <color indexed="81"/>
            <rFont val="メイリオ"/>
            <family val="3"/>
            <charset val="128"/>
          </rPr>
          <t>確定申告書の50番の金額を入力してください。</t>
        </r>
      </text>
    </comment>
    <comment ref="K11" authorId="0" shapeId="0" xr:uid="{9BCAD182-4D2A-4327-A455-CB16AD647279}">
      <text>
        <r>
          <rPr>
            <sz val="9"/>
            <color indexed="81"/>
            <rFont val="メイリオ"/>
            <family val="3"/>
            <charset val="128"/>
          </rPr>
          <t>確定申告書の50番の金額を入力してください。</t>
        </r>
      </text>
    </comment>
    <comment ref="M11" authorId="0" shapeId="0" xr:uid="{F35AF19E-52C4-4325-A44C-E47ED2A1471D}">
      <text>
        <r>
          <rPr>
            <sz val="9"/>
            <color indexed="81"/>
            <rFont val="メイリオ"/>
            <family val="3"/>
            <charset val="128"/>
          </rPr>
          <t>確定申告書の50番の金額を入力してください。</t>
        </r>
      </text>
    </comment>
    <comment ref="B16" authorId="0" shapeId="0" xr:uid="{91CCA0B0-0BA5-4490-88D0-7834957784B8}">
      <text>
        <r>
          <rPr>
            <sz val="9"/>
            <color indexed="81"/>
            <rFont val="メイリオ"/>
            <family val="3"/>
            <charset val="128"/>
          </rPr>
          <t>令和２年分及び令和３年分の場合は、申告書第五表（修正申告用・別表）の61番の金額が表示されます。</t>
        </r>
      </text>
    </comment>
    <comment ref="G21" authorId="0" shapeId="0" xr:uid="{63E47DEE-DB94-4B41-BCE8-6035512C8747}">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I21" authorId="0" shapeId="0" xr:uid="{F2CF980A-0148-40E7-A828-806EB755EF8A}">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K21" authorId="0" shapeId="0" xr:uid="{213A9632-DF35-496D-BBBA-38C299FD68A5}">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M21" authorId="0" shapeId="0" xr:uid="{166D76CC-520C-468C-B2B5-0BC16151F3FF}">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G22" authorId="0" shapeId="0" xr:uid="{C46137A1-18B8-4E3E-AC83-A966B4710D56}">
      <text>
        <r>
          <rPr>
            <sz val="9"/>
            <color indexed="81"/>
            <rFont val="メイリオ"/>
            <family val="3"/>
            <charset val="128"/>
          </rPr>
          <t xml:space="preserve">
外国税額控除に関する明細書の「３ 所得税及び復興特別所得税の限度額の計算」の④を入力してください。</t>
        </r>
      </text>
    </comment>
    <comment ref="I22" authorId="0" shapeId="0" xr:uid="{6949D837-2F24-437D-AFE1-8DC241D75527}">
      <text>
        <r>
          <rPr>
            <sz val="9"/>
            <color indexed="81"/>
            <rFont val="メイリオ"/>
            <family val="3"/>
            <charset val="128"/>
          </rPr>
          <t xml:space="preserve">
外国税額控除に関する明細書の「３ 所得税及び復興特別所得税の限度額の計算」の④を入力してください。</t>
        </r>
      </text>
    </comment>
    <comment ref="K22" authorId="0" shapeId="0" xr:uid="{D2799538-562D-497C-9EF9-90AC60FAC762}">
      <text>
        <r>
          <rPr>
            <sz val="9"/>
            <color indexed="81"/>
            <rFont val="メイリオ"/>
            <family val="3"/>
            <charset val="128"/>
          </rPr>
          <t xml:space="preserve">
外国税額控除に関する明細書の「３ 所得税及び復興特別所得税の限度額の計算」の④を入力してください。</t>
        </r>
      </text>
    </comment>
    <comment ref="M22" authorId="0" shapeId="0" xr:uid="{AB8A12B1-71F0-4142-AC58-C38AFB868160}">
      <text>
        <r>
          <rPr>
            <sz val="9"/>
            <color indexed="81"/>
            <rFont val="メイリオ"/>
            <family val="3"/>
            <charset val="128"/>
          </rPr>
          <t xml:space="preserve">
外国税額控除に関する明細書の「３ 所得税及び復興特別所得税の限度額の計算」の④を入力してください。</t>
        </r>
      </text>
    </comment>
    <comment ref="G27" authorId="0" shapeId="0" xr:uid="{F7017248-B037-4414-849B-BB96BDB7680D}">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t>
        </r>
      </text>
    </comment>
    <comment ref="I27" authorId="0" shapeId="0" xr:uid="{313D7596-37DE-42C7-8354-CB6A850016C9}">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
</t>
        </r>
      </text>
    </comment>
    <comment ref="K27" authorId="0" shapeId="0" xr:uid="{D5A1E503-0D88-46B7-83B3-65A0571DF802}">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t>
        </r>
      </text>
    </comment>
    <comment ref="M27" authorId="0" shapeId="0" xr:uid="{2DA4C4D4-AF5D-48E2-897E-9893F8EFBE90}">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
</t>
        </r>
      </text>
    </comment>
    <comment ref="G28" authorId="0" shapeId="0" xr:uid="{D288C719-41B8-47A3-8753-58639C943DF5}">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I28" authorId="0" shapeId="0" xr:uid="{97E0E811-1B40-4F1D-ABDE-49AD896885CD}">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K28" authorId="0" shapeId="0" xr:uid="{BC497AA8-7B92-4585-9F3D-2F9635FE6E6A}">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M28" authorId="0" shapeId="0" xr:uid="{357508F7-945F-4FBC-8B3F-C834125F9202}">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G34" authorId="0" shapeId="0" xr:uid="{0D00F8AB-21DC-4862-8456-C2AB82CCEA11}">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I34" authorId="0" shapeId="0" xr:uid="{1B9BC54D-139E-41DA-AF1D-2CD96502EF95}">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K34" authorId="0" shapeId="0" xr:uid="{9D698DF0-99A8-4094-B905-815A42CC30F2}">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M34" authorId="0" shapeId="0" xr:uid="{1F86F283-BCDD-4805-AB92-A2315D85C05F}">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G35" authorId="0" shapeId="0" xr:uid="{8B3A1FA7-F5EA-4BD3-BFA2-F460AFF039F2}">
      <text>
        <r>
          <rPr>
            <sz val="9"/>
            <color indexed="81"/>
            <rFont val="メイリオ"/>
            <family val="3"/>
            <charset val="128"/>
          </rPr>
          <t>外国税額控除に関する明細書の「５ 外国税額控除額等の計算」の⑰を入力してください。</t>
        </r>
      </text>
    </comment>
    <comment ref="I35" authorId="0" shapeId="0" xr:uid="{BDC15198-1B4C-42B2-99CF-BD2D6544784B}">
      <text>
        <r>
          <rPr>
            <sz val="9"/>
            <color indexed="81"/>
            <rFont val="メイリオ"/>
            <family val="3"/>
            <charset val="128"/>
          </rPr>
          <t xml:space="preserve">
外国税額控除に関する明細書の「５ 外国税額控除額等の計算」の⑰を入力してください。</t>
        </r>
      </text>
    </comment>
    <comment ref="K35" authorId="0" shapeId="0" xr:uid="{A0C2B040-9EBF-45FA-8345-4B0B91C3D9F2}">
      <text>
        <r>
          <rPr>
            <sz val="9"/>
            <color indexed="81"/>
            <rFont val="メイリオ"/>
            <family val="3"/>
            <charset val="128"/>
          </rPr>
          <t xml:space="preserve">
外国税額控除に関する明細書の「５ 外国税額控除額等の計算」の⑰を入力してください。</t>
        </r>
      </text>
    </comment>
    <comment ref="M35" authorId="0" shapeId="0" xr:uid="{93E032C0-9EDD-4227-93F8-9D1E65B029FE}">
      <text>
        <r>
          <rPr>
            <sz val="9"/>
            <color indexed="81"/>
            <rFont val="メイリオ"/>
            <family val="3"/>
            <charset val="128"/>
          </rPr>
          <t xml:space="preserve">
外国税額控除に関する明細書の「５ 外国税額控除額等の計算」の⑰を入力してください。</t>
        </r>
      </text>
    </comment>
    <comment ref="G37" authorId="0" shapeId="0" xr:uid="{277FDB94-5D7E-48F2-B1FB-0776E01C731C}">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I37" authorId="0" shapeId="0" xr:uid="{CCD45DCC-5E84-4158-BAA4-5CB3B2306E11}">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K37" authorId="0" shapeId="0" xr:uid="{09360B62-1032-446A-83B8-B0F2D425EB61}">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M37" authorId="0" shapeId="0" xr:uid="{E38EEB5B-D7B7-47F5-9828-EEAE09C1C89F}">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G38" authorId="0" shapeId="0" xr:uid="{E1429C9C-D9C4-4911-9362-8953E8A19D2D}">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I38" authorId="0" shapeId="0" xr:uid="{C7AAF340-5EC5-4622-B1A1-F85A68190C8C}">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K38" authorId="0" shapeId="0" xr:uid="{899715BA-2F63-4BBC-A003-9327562692EB}">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M38" authorId="0" shapeId="0" xr:uid="{035EF3FE-A7CB-4C38-B187-303BF80CA682}">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4C40F65A-F35D-4AA0-B8AF-9B3B68CD0033}">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36A74F37-DBDA-402E-B2C5-285BF31DE6AC}">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118B765D-2F4D-43AE-A8FE-5209B48769F6}">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F500CDC9-A105-48FB-9A20-C08EF03D946F}">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FB25A87A-9DD5-4397-B0C3-17B83F20E0DE}">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DC139CE2-A571-4372-9475-16AA6B1AE85F}">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B40AE1D8-4BB5-4937-ADC9-893755658346}">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984CA377-4279-4315-932B-DD931FC9184B}">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01779F95-6EBB-4637-84CC-EEB17296146C}">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3916A296-5162-4109-AE25-0967E462C402}">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9C445CB4-6693-4C56-BBE9-4B0BEC1B9FFB}">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5D97EC7D-B0BC-4F62-9D7E-8F3A629E4A71}">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57380838-251E-4957-913F-47EAF57208E7}">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82ED0BB7-2829-4FF4-88AB-88A3402D7ADE}">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324651C7-66BB-43F0-B0E6-E7D118B001A2}">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AA4C8899-BBD2-4E79-ABA7-A6FD45A9854A}">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5AA1D1C5-943A-4025-9C42-761C7D08F0BD}">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4D32801F-85D6-4437-922E-03D4321C57B8}">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B0C954E6-39C4-4654-905F-E5578BE68D96}">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7CD35C1A-7B19-4BE4-87BC-C7E6EBB3C850}">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702799C8-5DDD-437B-B080-81A367525CFA}">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3851E6EE-8FE4-43BF-AFDE-C2E7C0982E1E}">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61E4598D-30FB-49C4-92A9-364B1E42E6E7}">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DE360BED-10CF-49B4-AF83-BA6D3B791410}">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M80" authorId="0" shapeId="0" xr:uid="{B1E54B8D-31E3-468D-B11C-9B2B50F76455}">
      <text>
        <r>
          <rPr>
            <sz val="9"/>
            <color indexed="81"/>
            <rFont val="メイリオ"/>
            <family val="3"/>
            <charset val="128"/>
          </rPr>
          <t>お手元の外国税額控除の明細書と同じ値を入力してください。</t>
        </r>
      </text>
    </comment>
    <comment ref="M83" authorId="0" shapeId="0" xr:uid="{1CBFBE3B-DBA7-435A-B510-B96ABB03DD83}">
      <text>
        <r>
          <rPr>
            <sz val="9"/>
            <color indexed="81"/>
            <rFont val="メイリオ"/>
            <family val="3"/>
            <charset val="128"/>
          </rPr>
          <t>お手元の外国税額控除の明細書と同じ値を入力してください。</t>
        </r>
      </text>
    </comment>
    <comment ref="M86" authorId="0" shapeId="0" xr:uid="{EC83EB23-FF92-4AC0-83E1-191BA994F5F6}">
      <text>
        <r>
          <rPr>
            <sz val="9"/>
            <color indexed="81"/>
            <rFont val="メイリオ"/>
            <family val="3"/>
            <charset val="128"/>
          </rPr>
          <t>お手元の外国税額控除の明細書と同じ値を入力してください。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7" authorId="0" shapeId="0" xr:uid="{167A7933-73F1-469C-A93B-43A076BBA84F}">
      <text>
        <r>
          <rPr>
            <sz val="9"/>
            <color indexed="81"/>
            <rFont val="メイリオ"/>
            <family val="3"/>
            <charset val="128"/>
          </rPr>
          <t>お手元の外国税額控除の明細書と同じ値を入力してください。</t>
        </r>
        <r>
          <rPr>
            <sz val="9"/>
            <color indexed="81"/>
            <rFont val="MS P ゴシック"/>
            <family val="3"/>
            <charset val="128"/>
          </rPr>
          <t xml:space="preserve">
</t>
        </r>
      </text>
    </comment>
    <comment ref="AN67" authorId="0" shapeId="0" xr:uid="{4DFA02F5-DD0D-40D0-88D3-C5C207D95D5F}">
      <text>
        <r>
          <rPr>
            <sz val="9"/>
            <color indexed="81"/>
            <rFont val="メイリオ"/>
            <family val="3"/>
            <charset val="128"/>
          </rPr>
          <t>お手元の外国税額控除の明細書と同じ値を入力してください。</t>
        </r>
      </text>
    </comment>
    <comment ref="BI67" authorId="0" shapeId="0" xr:uid="{CC577C7A-2486-433B-8301-080466C2A93C}">
      <text>
        <r>
          <rPr>
            <sz val="9"/>
            <color indexed="81"/>
            <rFont val="メイリオ"/>
            <family val="3"/>
            <charset val="128"/>
          </rPr>
          <t>お手元の外国税額控除の明細書と同じ値を入力してください。</t>
        </r>
      </text>
    </comment>
    <comment ref="S69" authorId="0" shapeId="0" xr:uid="{DA0B8C4D-7199-466A-9EB1-A0B8EE22274D}">
      <text>
        <r>
          <rPr>
            <sz val="9"/>
            <color indexed="81"/>
            <rFont val="メイリオ"/>
            <family val="3"/>
            <charset val="128"/>
          </rPr>
          <t>お手元の外国税額控除の明細書と同じ値を入力してください。</t>
        </r>
      </text>
    </comment>
    <comment ref="S71" authorId="0" shapeId="0" xr:uid="{C87A4D4F-2D50-43E8-9FF4-13D5CCE99128}">
      <text>
        <r>
          <rPr>
            <sz val="9"/>
            <color indexed="81"/>
            <rFont val="メイリオ"/>
            <family val="3"/>
            <charset val="128"/>
          </rPr>
          <t>お手元の外国税額控除の明細書と同じ値を入力してください。</t>
        </r>
      </text>
    </comment>
    <comment ref="BI71" authorId="0" shapeId="0" xr:uid="{C8DB505E-6E37-4331-B3E1-6DD573E0FB4B}">
      <text>
        <r>
          <rPr>
            <sz val="9"/>
            <color indexed="81"/>
            <rFont val="メイリオ"/>
            <family val="3"/>
            <charset val="128"/>
          </rPr>
          <t>お手元の外国税額控除の明細書と同じように「指定都市」又は「一般市」を選択してください。</t>
        </r>
      </text>
    </comment>
    <comment ref="S75" authorId="0" shapeId="0" xr:uid="{87694DED-82BF-4912-A22E-8A353FB65EAB}">
      <text>
        <r>
          <rPr>
            <sz val="9"/>
            <color indexed="81"/>
            <rFont val="メイリオ"/>
            <family val="3"/>
            <charset val="128"/>
          </rPr>
          <t>お手元の外国税額控除の明細書と同じ値を入力してください。</t>
        </r>
      </text>
    </comment>
    <comment ref="AN75" authorId="0" shapeId="0" xr:uid="{FEFA1271-CECD-4DFD-ABB6-BA70E3B4971A}">
      <text>
        <r>
          <rPr>
            <sz val="9"/>
            <color indexed="81"/>
            <rFont val="メイリオ"/>
            <family val="3"/>
            <charset val="128"/>
          </rPr>
          <t>お手元の外国税額控除の明細書と同じ値を入力してください。</t>
        </r>
      </text>
    </comment>
    <comment ref="BI75" authorId="0" shapeId="0" xr:uid="{91508F24-B24F-4280-A252-589A490F497C}">
      <text>
        <r>
          <rPr>
            <sz val="9"/>
            <color indexed="81"/>
            <rFont val="メイリオ"/>
            <family val="3"/>
            <charset val="128"/>
          </rPr>
          <t>お手元の外国税額控除の明細書と同じ値を入力してください。</t>
        </r>
      </text>
    </comment>
    <comment ref="S77" authorId="0" shapeId="0" xr:uid="{A15DB8F0-CF9F-402B-8AD7-184E545856D9}">
      <text>
        <r>
          <rPr>
            <sz val="9"/>
            <color indexed="81"/>
            <rFont val="メイリオ"/>
            <family val="3"/>
            <charset val="128"/>
          </rPr>
          <t>お手元の外国税額控除の明細書と同じ値を入力してください。</t>
        </r>
      </text>
    </comment>
    <comment ref="S79" authorId="0" shapeId="0" xr:uid="{641A1A21-59E3-4051-B26D-8524BA385F7E}">
      <text>
        <r>
          <rPr>
            <sz val="9"/>
            <color indexed="81"/>
            <rFont val="メイリオ"/>
            <family val="3"/>
            <charset val="128"/>
          </rPr>
          <t>お手元の外国税額控除の明細書と同じ値を入力してください。</t>
        </r>
      </text>
    </comment>
    <comment ref="BI79" authorId="0" shapeId="0" xr:uid="{D6AE6050-F00E-436D-8244-3D1290E2F495}">
      <text>
        <r>
          <rPr>
            <sz val="9"/>
            <color indexed="81"/>
            <rFont val="メイリオ"/>
            <family val="3"/>
            <charset val="128"/>
          </rPr>
          <t>お手元の外国税額控除の明細書と同じように「指定都市」又は「一般市」を選択してください。</t>
        </r>
      </text>
    </comment>
    <comment ref="S83" authorId="0" shapeId="0" xr:uid="{BE287CF8-B490-4E69-973E-3484C7E25041}">
      <text>
        <r>
          <rPr>
            <sz val="9"/>
            <color indexed="81"/>
            <rFont val="メイリオ"/>
            <family val="3"/>
            <charset val="128"/>
          </rPr>
          <t>お手元の外国税額控除の明細書と同じ値を入力してください。</t>
        </r>
      </text>
    </comment>
    <comment ref="AN83" authorId="0" shapeId="0" xr:uid="{CF765B11-4015-462F-801C-60FF1AF57764}">
      <text>
        <r>
          <rPr>
            <sz val="9"/>
            <color indexed="81"/>
            <rFont val="メイリオ"/>
            <family val="3"/>
            <charset val="128"/>
          </rPr>
          <t>お手元の外国税額控除の明細書と同じ値を入力してください。</t>
        </r>
      </text>
    </comment>
    <comment ref="BI83" authorId="0" shapeId="0" xr:uid="{765328AD-9FCC-4131-B47B-359D43CE0CD5}">
      <text>
        <r>
          <rPr>
            <sz val="9"/>
            <color indexed="81"/>
            <rFont val="メイリオ"/>
            <family val="3"/>
            <charset val="128"/>
          </rPr>
          <t>お手元の外国税額控除の明細書と同じ値を入力してください。</t>
        </r>
      </text>
    </comment>
    <comment ref="S85" authorId="0" shapeId="0" xr:uid="{8F15C73E-EE17-4F73-B28B-9D93FA5B5F78}">
      <text>
        <r>
          <rPr>
            <sz val="9"/>
            <color indexed="81"/>
            <rFont val="メイリオ"/>
            <family val="3"/>
            <charset val="128"/>
          </rPr>
          <t>お手元の外国税額控除の明細書と同じ値を入力してください。</t>
        </r>
      </text>
    </comment>
    <comment ref="S87" authorId="0" shapeId="0" xr:uid="{ADC84299-2E28-4143-B232-E74E30162760}">
      <text>
        <r>
          <rPr>
            <sz val="9"/>
            <color indexed="81"/>
            <rFont val="メイリオ"/>
            <family val="3"/>
            <charset val="128"/>
          </rPr>
          <t>お手元の外国税額控除の明細書と同じ値を入力してください。</t>
        </r>
      </text>
    </comment>
    <comment ref="BI87" authorId="0" shapeId="0" xr:uid="{3B4B8F73-D6B3-41BC-BEF7-8FB7BC53841E}">
      <text>
        <r>
          <rPr>
            <sz val="9"/>
            <color indexed="81"/>
            <rFont val="メイリオ"/>
            <family val="3"/>
            <charset val="128"/>
          </rPr>
          <t>お手元の外国税額控除の明細書と同じように「指定都市」又は「一般市」を選択してください。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BB71BBC7-703A-4778-AF89-72D34B8BA97D}">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C36C9E2E-EB4E-45FA-9ED8-D6A99878595E}">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2BFC2A65-9004-453B-95DE-8574F45FF30A}">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65E29992-4690-426C-BC92-A9F6F3AD2476}">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879F3C33-4D03-43F9-A495-CD3610074DB1}">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B8C60EC1-B888-4493-BECA-AB8BC8271286}">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DEA1BFE2-F4FE-4D82-A84E-7654A5958690}">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BE70CF79-F93D-430B-AD78-DC0E070D62F3}">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D6665B65-245C-4B5B-97A1-B460429538C8}">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6C79A5FB-C009-4C83-8553-6150778535A3}">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87C68930-651C-48D9-96EB-3E645E3A89D2}">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87B9255E-99C8-456D-9661-DA1EDA9235F7}">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E3EF66CB-23DF-42DF-9F5E-7B4F77F3D205}">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43F0948E-C43C-415F-B81D-700989254DD2}">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FED252F7-D824-4B41-BE18-0855DFD78378}">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60D6C507-09F6-462E-B219-8723BBE2DDEB}">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E75C6751-A59F-4961-A078-A33BFE25E0E6}">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DA5F2060-DB13-43E7-942B-6ECF7BE69AEE}">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67FE7D18-4033-4917-8802-B4936390AA7A}">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4A87D5DC-8A11-422B-B11B-F32283F857D6}">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647DF60C-79B2-4267-931E-FA13D8E6B82A}">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88B16151-B61E-48A3-B849-29C16CB50B11}">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4DD7C42C-6950-48BC-9210-E3DA5331A5D8}">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D7C545CC-A586-402B-A379-5BCE6EFF847F}">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7D4AE761-42E0-4F3B-A0DF-940AD713FCC7}">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DF223781-5289-42BB-BA46-8D81F5307B3C}">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2DB8C834-1B5E-484D-A7FA-1C14191DE3A0}">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AA1096C5-DE81-4203-88B2-B819CA962D99}">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06CE796B-1675-44E8-B496-02BEBA57181E}">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D2BE11E6-93EB-4B82-B59B-90FF5BA53601}">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68F64419-F787-4945-9867-1FE5CA451C67}">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5BED1BCE-0D8B-4F19-933A-610D4CC93C90}">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AE640D02-2002-4B52-AFFD-A501ED723774}">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12E1EB86-6E0F-4DE5-B457-96A89A174B42}">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4D41F9F2-F09F-4070-92C5-E09DD021FB80}">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0EDBCEF8-1442-4B6C-92E3-66D861AE04C4}">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12F29FEC-E04F-423A-BEC1-6DCEC0D547B2}">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B2EA9F23-A060-45B9-80E3-C579723C496B}">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FBC48576-335E-48C1-AE4C-619C1948559A}">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BE3CF423-2352-47F0-9205-91CD202578F1}">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E6B1EB21-F68C-4F74-9FB0-797FA9074FAE}">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04282970-252E-41D5-AD46-C93CE058A05A}">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48B40F47-A9F8-43F7-BC05-7718AF3FA04F}">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662EFA0E-63BE-49AA-AB0E-41FC4A8AD447}">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8D1F72EC-34AB-411C-B540-544D443AB371}">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064D7F62-A0D4-4CD1-B06A-DAE3568EB909}">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92132875-D155-4537-8EFD-9A707AEC492E}">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110E799F-D582-4A03-B38C-A60CFA43B62D}">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90FD8D79-71E2-4898-B46D-ABA66D8E6060}">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44D32F4E-4C39-4195-88EC-EAFA15F54A24}">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37B16FE0-CCD5-4E25-8A21-FDF25C94CD7F}">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B38577E6-096F-49D3-B141-17C790C901C4}">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A6BBAE3E-8B75-4682-BF34-182591180FB2}">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42F42736-0E07-4DDC-9819-82662C87C8C0}">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F2BB6D19-7898-479F-947C-BA9DCFD961BB}">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BA821148-37A9-4970-8E3D-3B5D74D3D22B}">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9891A685-5D5D-4079-ACC5-99D62C190BA1}">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4B55DB21-B688-4031-BFB0-CD68B20BF0FB}">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65D5CD77-580D-4F98-A219-3D27B04AA636}">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5B4BCE23-1B76-4743-A3C2-02FDFB853774}">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A78D13EB-EEF2-4A4C-A325-C54EBCDC04EA}">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040B6E8B-9265-49E9-9059-7B697DFB0AA4}">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7C3D2C21-C68D-4BD3-A497-5E290866FD2B}">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E85851EE-3935-4F76-844E-F0BA5957F5DE}">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5B97DA80-B2CD-40FE-9DD3-8517C8389D12}">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AEDDE5CA-A5BC-45DF-A305-C776FAB72DC0}">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DD359E3C-D64D-4CC2-B0A2-28C6BF0C2A58}">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DF2E86D3-2018-4BEE-A852-725F2B9E4180}">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EEC27AAF-7DFA-46A4-8B62-8F9D2035F739}">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C69C1FF1-37FC-4455-B600-3343D807A141}">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FE3813B7-16B9-4619-B478-11A86D8C8F74}">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73973022-8472-44F8-9264-69C7D3705A2D}">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sharedStrings.xml><?xml version="1.0" encoding="utf-8"?>
<sst xmlns="http://schemas.openxmlformats.org/spreadsheetml/2006/main" count="811" uniqueCount="201">
  <si>
    <t>所得税額</t>
    <rPh sb="0" eb="4">
      <t>ショトクゼイガク</t>
    </rPh>
    <phoneticPr fontId="2"/>
  </si>
  <si>
    <t>復興特別所得税額</t>
    <rPh sb="0" eb="8">
      <t>フッコウトクベツショトクゼイガク</t>
    </rPh>
    <phoneticPr fontId="2"/>
  </si>
  <si>
    <t>所得総額</t>
    <rPh sb="0" eb="4">
      <t>ショトクソウガク</t>
    </rPh>
    <phoneticPr fontId="2"/>
  </si>
  <si>
    <t>調整国外所得金額</t>
    <rPh sb="0" eb="2">
      <t>チョウセイ</t>
    </rPh>
    <rPh sb="2" eb="4">
      <t>コクガイ</t>
    </rPh>
    <rPh sb="4" eb="8">
      <t>ショトクキンガク</t>
    </rPh>
    <phoneticPr fontId="2"/>
  </si>
  <si>
    <t>所得税の控除限度額</t>
    <rPh sb="0" eb="3">
      <t>ショトクゼイ</t>
    </rPh>
    <rPh sb="4" eb="9">
      <t>コウジョゲンドガク</t>
    </rPh>
    <phoneticPr fontId="2"/>
  </si>
  <si>
    <t>復興特別所得税の控除限度額</t>
    <rPh sb="0" eb="2">
      <t>フッコウ</t>
    </rPh>
    <rPh sb="2" eb="4">
      <t>トクベツ</t>
    </rPh>
    <rPh sb="4" eb="7">
      <t>ショトクゼイ</t>
    </rPh>
    <rPh sb="8" eb="10">
      <t>コウジョ</t>
    </rPh>
    <rPh sb="10" eb="12">
      <t>ゲンド</t>
    </rPh>
    <rPh sb="12" eb="13">
      <t>ガク</t>
    </rPh>
    <phoneticPr fontId="2"/>
  </si>
  <si>
    <t>所得税の控除限度額</t>
    <rPh sb="0" eb="3">
      <t>ショトクゼイ</t>
    </rPh>
    <rPh sb="4" eb="6">
      <t>コウジョ</t>
    </rPh>
    <rPh sb="6" eb="9">
      <t>ゲンドガク</t>
    </rPh>
    <phoneticPr fontId="2"/>
  </si>
  <si>
    <t>復興特別所得税の控除限度額</t>
    <rPh sb="0" eb="4">
      <t>フッコウトクベツ</t>
    </rPh>
    <rPh sb="4" eb="7">
      <t>ショトクゼイ</t>
    </rPh>
    <rPh sb="8" eb="10">
      <t>コウジョ</t>
    </rPh>
    <rPh sb="10" eb="12">
      <t>ゲンド</t>
    </rPh>
    <rPh sb="12" eb="13">
      <t>ガク</t>
    </rPh>
    <phoneticPr fontId="2"/>
  </si>
  <si>
    <t>分配時調整外国税相当額控除後の所得税額</t>
    <rPh sb="0" eb="3">
      <t>ブンパイジ</t>
    </rPh>
    <rPh sb="3" eb="5">
      <t>チョウセイ</t>
    </rPh>
    <rPh sb="5" eb="8">
      <t>ガイコクゼイ</t>
    </rPh>
    <rPh sb="8" eb="11">
      <t>ソウトウガク</t>
    </rPh>
    <rPh sb="11" eb="14">
      <t>コウジョゴ</t>
    </rPh>
    <rPh sb="15" eb="18">
      <t>ショトクゼイ</t>
    </rPh>
    <rPh sb="18" eb="19">
      <t>ガク</t>
    </rPh>
    <phoneticPr fontId="2"/>
  </si>
  <si>
    <t>所得税の控除可能額</t>
    <rPh sb="0" eb="3">
      <t>ショトクゼイ</t>
    </rPh>
    <rPh sb="4" eb="9">
      <t>コウジョカノウガク</t>
    </rPh>
    <phoneticPr fontId="2"/>
  </si>
  <si>
    <t>復興特別所得税の控除可能額</t>
    <rPh sb="0" eb="7">
      <t>フッコウトクベツショトクゼイ</t>
    </rPh>
    <rPh sb="8" eb="13">
      <t>コウジョカノウガク</t>
    </rPh>
    <phoneticPr fontId="2"/>
  </si>
  <si>
    <t>外国所得税額</t>
    <rPh sb="0" eb="6">
      <t>ガイコクショトクゼイガク</t>
    </rPh>
    <phoneticPr fontId="2"/>
  </si>
  <si>
    <t>所法第95条第１項による控除税額</t>
    <rPh sb="0" eb="2">
      <t>ショホウ</t>
    </rPh>
    <rPh sb="2" eb="3">
      <t>ダイ</t>
    </rPh>
    <rPh sb="5" eb="6">
      <t>ジョウ</t>
    </rPh>
    <rPh sb="6" eb="7">
      <t>ダイ</t>
    </rPh>
    <rPh sb="8" eb="9">
      <t>コウ</t>
    </rPh>
    <rPh sb="12" eb="16">
      <t>コウジョゼイガク</t>
    </rPh>
    <phoneticPr fontId="2"/>
  </si>
  <si>
    <t>復興財確法第14条第１項による控除税額</t>
    <rPh sb="0" eb="2">
      <t>フッコウ</t>
    </rPh>
    <rPh sb="2" eb="5">
      <t>ザイカクホウ</t>
    </rPh>
    <rPh sb="5" eb="6">
      <t>ダイ</t>
    </rPh>
    <rPh sb="8" eb="9">
      <t>ジョウ</t>
    </rPh>
    <rPh sb="9" eb="10">
      <t>ダイ</t>
    </rPh>
    <rPh sb="11" eb="12">
      <t>コウ</t>
    </rPh>
    <rPh sb="15" eb="19">
      <t>コウジョゼイガク</t>
    </rPh>
    <phoneticPr fontId="2"/>
  </si>
  <si>
    <t>外国税額控除の金額</t>
    <rPh sb="0" eb="6">
      <t>ガイコクゼイガクコウジョ</t>
    </rPh>
    <rPh sb="7" eb="9">
      <t>キンガク</t>
    </rPh>
    <phoneticPr fontId="2"/>
  </si>
  <si>
    <t>分配時調整外国税相当額控除可能額</t>
    <rPh sb="0" eb="3">
      <t>ブンパイジ</t>
    </rPh>
    <rPh sb="3" eb="13">
      <t>チョウセイガイコクゼイソウトウガクコウジョ</t>
    </rPh>
    <rPh sb="13" eb="16">
      <t>カノウガク</t>
    </rPh>
    <phoneticPr fontId="2"/>
  </si>
  <si>
    <t>外国税額控除等の金額</t>
    <rPh sb="0" eb="7">
      <t>ガイコクゼイガクコウジョトウ</t>
    </rPh>
    <rPh sb="8" eb="10">
      <t>キンガク</t>
    </rPh>
    <phoneticPr fontId="2"/>
  </si>
  <si>
    <t>分配時調整外国税相当額控除後の復興特別所得税額</t>
    <rPh sb="0" eb="3">
      <t>ブンパイジ</t>
    </rPh>
    <rPh sb="3" eb="5">
      <t>チョウセイ</t>
    </rPh>
    <rPh sb="5" eb="8">
      <t>ガイコクゼイ</t>
    </rPh>
    <rPh sb="8" eb="11">
      <t>ソウトウガク</t>
    </rPh>
    <rPh sb="11" eb="14">
      <t>コウジョゴ</t>
    </rPh>
    <rPh sb="15" eb="17">
      <t>フッコウ</t>
    </rPh>
    <rPh sb="17" eb="19">
      <t>トクベツ</t>
    </rPh>
    <rPh sb="19" eb="22">
      <t>ショトクゼイ</t>
    </rPh>
    <rPh sb="22" eb="23">
      <t>ガク</t>
    </rPh>
    <phoneticPr fontId="2"/>
  </si>
  <si>
    <t>所得税額</t>
    <rPh sb="0" eb="3">
      <t>ショトクゼイ</t>
    </rPh>
    <rPh sb="3" eb="4">
      <t>ガク</t>
    </rPh>
    <phoneticPr fontId="2"/>
  </si>
  <si>
    <t>所得税</t>
    <rPh sb="0" eb="3">
      <t>ショトクゼイ</t>
    </rPh>
    <phoneticPr fontId="2"/>
  </si>
  <si>
    <t>復興特別所得税
（３の⑥の金額）</t>
    <rPh sb="0" eb="2">
      <t>フッコウ</t>
    </rPh>
    <rPh sb="2" eb="4">
      <t>トクベツ</t>
    </rPh>
    <rPh sb="4" eb="7">
      <t>ショトクゼイ</t>
    </rPh>
    <rPh sb="13" eb="15">
      <t>キンガク</t>
    </rPh>
    <phoneticPr fontId="2"/>
  </si>
  <si>
    <t>道府県民税
（㊁×12％）</t>
    <rPh sb="0" eb="3">
      <t>ドウフケン</t>
    </rPh>
    <rPh sb="3" eb="4">
      <t>ミン</t>
    </rPh>
    <rPh sb="4" eb="5">
      <t>ゼイ</t>
    </rPh>
    <phoneticPr fontId="2"/>
  </si>
  <si>
    <t>計
（㊁＋㋭＋㋬＋㋣）</t>
    <rPh sb="0" eb="1">
      <t>ケイ</t>
    </rPh>
    <phoneticPr fontId="2"/>
  </si>
  <si>
    <t>㊁</t>
    <phoneticPr fontId="2"/>
  </si>
  <si>
    <t>㋭</t>
    <phoneticPr fontId="2"/>
  </si>
  <si>
    <t>㋬</t>
    <phoneticPr fontId="2"/>
  </si>
  <si>
    <t>㋣</t>
    <phoneticPr fontId="2"/>
  </si>
  <si>
    <t>㋠</t>
    <phoneticPr fontId="2"/>
  </si>
  <si>
    <t>㋷</t>
    <phoneticPr fontId="2"/>
  </si>
  <si>
    <t>外国所得税額
（１のⒸの金額）</t>
    <rPh sb="0" eb="2">
      <t>ガイコク</t>
    </rPh>
    <rPh sb="2" eb="5">
      <t>ショトクゼイ</t>
    </rPh>
    <rPh sb="5" eb="6">
      <t>ガク</t>
    </rPh>
    <rPh sb="12" eb="14">
      <t>キンガク</t>
    </rPh>
    <phoneticPr fontId="2"/>
  </si>
  <si>
    <t>控
除
限
度
額</t>
    <rPh sb="0" eb="1">
      <t>ヒカエ</t>
    </rPh>
    <rPh sb="2" eb="3">
      <t>ジ</t>
    </rPh>
    <rPh sb="4" eb="5">
      <t>ゲン</t>
    </rPh>
    <rPh sb="6" eb="7">
      <t>ド</t>
    </rPh>
    <rPh sb="8" eb="9">
      <t>ガク</t>
    </rPh>
    <phoneticPr fontId="2"/>
  </si>
  <si>
    <t>前３年以内の控除余裕額又は控除限度超過額の明細等</t>
    <rPh sb="0" eb="1">
      <t>ゼン</t>
    </rPh>
    <rPh sb="2" eb="3">
      <t>ネン</t>
    </rPh>
    <rPh sb="3" eb="5">
      <t>イナイ</t>
    </rPh>
    <rPh sb="6" eb="8">
      <t>コウジョ</t>
    </rPh>
    <rPh sb="8" eb="10">
      <t>ヨユウ</t>
    </rPh>
    <rPh sb="10" eb="11">
      <t>ガク</t>
    </rPh>
    <rPh sb="11" eb="12">
      <t>マタ</t>
    </rPh>
    <rPh sb="13" eb="15">
      <t>コウジョ</t>
    </rPh>
    <rPh sb="15" eb="17">
      <t>ゲンド</t>
    </rPh>
    <rPh sb="17" eb="19">
      <t>チョウカ</t>
    </rPh>
    <rPh sb="19" eb="20">
      <t>ガク</t>
    </rPh>
    <rPh sb="21" eb="23">
      <t>メイサイ</t>
    </rPh>
    <rPh sb="23" eb="24">
      <t>トウ</t>
    </rPh>
    <phoneticPr fontId="2"/>
  </si>
  <si>
    <t>本年分の控除余裕額又は控除限度超過額の計算</t>
    <rPh sb="0" eb="1">
      <t>ホン</t>
    </rPh>
    <rPh sb="1" eb="3">
      <t>ネンブン</t>
    </rPh>
    <rPh sb="4" eb="6">
      <t>コウジョ</t>
    </rPh>
    <rPh sb="6" eb="8">
      <t>ヨユウ</t>
    </rPh>
    <rPh sb="8" eb="9">
      <t>ガク</t>
    </rPh>
    <rPh sb="9" eb="10">
      <t>マタ</t>
    </rPh>
    <rPh sb="11" eb="13">
      <t>コウジョ</t>
    </rPh>
    <rPh sb="13" eb="15">
      <t>ゲンド</t>
    </rPh>
    <rPh sb="15" eb="17">
      <t>チョウカ</t>
    </rPh>
    <rPh sb="17" eb="18">
      <t>ガク</t>
    </rPh>
    <rPh sb="19" eb="21">
      <t>ケイサン</t>
    </rPh>
    <phoneticPr fontId="2"/>
  </si>
  <si>
    <t>年分</t>
    <rPh sb="0" eb="2">
      <t>ネンブン</t>
    </rPh>
    <phoneticPr fontId="2"/>
  </si>
  <si>
    <t>区分</t>
    <rPh sb="0" eb="2">
      <t>クブン</t>
    </rPh>
    <phoneticPr fontId="2"/>
  </si>
  <si>
    <t>控除余裕額</t>
    <rPh sb="0" eb="2">
      <t>コウジョ</t>
    </rPh>
    <rPh sb="2" eb="4">
      <t>ヨユウ</t>
    </rPh>
    <rPh sb="4" eb="5">
      <t>ガク</t>
    </rPh>
    <phoneticPr fontId="2"/>
  </si>
  <si>
    <t>控除限度超過額</t>
    <rPh sb="0" eb="2">
      <t>コウジョ</t>
    </rPh>
    <rPh sb="2" eb="4">
      <t>ゲンド</t>
    </rPh>
    <rPh sb="4" eb="6">
      <t>チョウカ</t>
    </rPh>
    <rPh sb="6" eb="7">
      <t>ガク</t>
    </rPh>
    <phoneticPr fontId="2"/>
  </si>
  <si>
    <t>所得税の
控除限度額等</t>
    <rPh sb="0" eb="3">
      <t>ショトクゼイ</t>
    </rPh>
    <rPh sb="5" eb="7">
      <t>コウジョ</t>
    </rPh>
    <rPh sb="7" eb="9">
      <t>ゲンド</t>
    </rPh>
    <rPh sb="9" eb="10">
      <t>ガク</t>
    </rPh>
    <rPh sb="10" eb="11">
      <t>トウ</t>
    </rPh>
    <phoneticPr fontId="2"/>
  </si>
  <si>
    <t>合計</t>
    <rPh sb="0" eb="2">
      <t>ゴウケイ</t>
    </rPh>
    <phoneticPr fontId="2"/>
  </si>
  <si>
    <t>本年分</t>
    <rPh sb="0" eb="1">
      <t>ホン</t>
    </rPh>
    <rPh sb="1" eb="3">
      <t>ネンブン</t>
    </rPh>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</si>
  <si>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</si>
  <si>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</si>
  <si>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</si>
  <si>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</si>
  <si>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</si>
  <si>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</si>
  <si>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</si>
  <si>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</si>
  <si>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</si>
  <si>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</si>
  <si>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</si>
  <si>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</si>
  <si>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</si>
  <si>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</si>
  <si>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３　所得税及び復興特別所得税の控除限度額の計算</t>
    <rPh sb="2" eb="5">
      <t>ショトクゼイ</t>
    </rPh>
    <rPh sb="5" eb="6">
      <t>オヨ</t>
    </rPh>
    <rPh sb="7" eb="14">
      <t>フッコウトクベツショトクゼイ</t>
    </rPh>
    <rPh sb="15" eb="17">
      <t>コウジョ</t>
    </rPh>
    <rPh sb="17" eb="19">
      <t>ゲンド</t>
    </rPh>
    <rPh sb="19" eb="20">
      <t>ガク</t>
    </rPh>
    <rPh sb="21" eb="23">
      <t>ケイサン</t>
    </rPh>
    <phoneticPr fontId="2"/>
  </si>
  <si>
    <t>所得税の控除限度額
（３の⑤の金額）</t>
    <rPh sb="0" eb="3">
      <t>ショトクゼイ</t>
    </rPh>
    <rPh sb="4" eb="6">
      <t>コウジョ</t>
    </rPh>
    <rPh sb="6" eb="8">
      <t>ゲンド</t>
    </rPh>
    <rPh sb="8" eb="9">
      <t>ガク</t>
    </rPh>
    <rPh sb="15" eb="17">
      <t>キンガク</t>
    </rPh>
    <phoneticPr fontId="2"/>
  </si>
  <si>
    <t>復興特別所得税の控除限度額
（３の⑥の金額）</t>
    <rPh sb="0" eb="2">
      <t>フッコウ</t>
    </rPh>
    <rPh sb="2" eb="4">
      <t>トクベツ</t>
    </rPh>
    <rPh sb="4" eb="7">
      <t>ショトクゼイ</t>
    </rPh>
    <rPh sb="8" eb="10">
      <t>コウジョ</t>
    </rPh>
    <rPh sb="10" eb="12">
      <t>ゲンド</t>
    </rPh>
    <rPh sb="12" eb="13">
      <t>ガク</t>
    </rPh>
    <rPh sb="19" eb="21">
      <t>キンガク</t>
    </rPh>
    <phoneticPr fontId="2"/>
  </si>
  <si>
    <r>
      <t xml:space="preserve">復興特別所得税の控除可能額
</t>
    </r>
    <r>
      <rPr>
        <sz val="6"/>
        <color theme="1"/>
        <rFont val="Yu Gothic"/>
        <family val="3"/>
        <charset val="128"/>
        <scheme val="minor"/>
      </rPr>
      <t>（⑧の金額又は⑧と⑩のいずれか少ない方の金額）</t>
    </r>
    <rPh sb="0" eb="2">
      <t>フッコウ</t>
    </rPh>
    <rPh sb="2" eb="4">
      <t>トクベツ</t>
    </rPh>
    <rPh sb="4" eb="7">
      <t>ショトクゼイ</t>
    </rPh>
    <rPh sb="8" eb="10">
      <t>コウジョ</t>
    </rPh>
    <rPh sb="10" eb="13">
      <t>カノウガク</t>
    </rPh>
    <rPh sb="17" eb="18">
      <t>キン</t>
    </rPh>
    <rPh sb="18" eb="19">
      <t>ガク</t>
    </rPh>
    <rPh sb="19" eb="20">
      <t>マタ</t>
    </rPh>
    <rPh sb="29" eb="30">
      <t>スク</t>
    </rPh>
    <rPh sb="32" eb="33">
      <t>ホウ</t>
    </rPh>
    <rPh sb="34" eb="36">
      <t>キンガク</t>
    </rPh>
    <phoneticPr fontId="2"/>
  </si>
  <si>
    <r>
      <t xml:space="preserve">所得税の控除可能額
</t>
    </r>
    <r>
      <rPr>
        <sz val="6"/>
        <color theme="1"/>
        <rFont val="Yu Gothic"/>
        <family val="3"/>
        <charset val="128"/>
        <scheme val="minor"/>
      </rPr>
      <t>（⑦の金額又は⑦と⑨のいずれか少ない方の金額）</t>
    </r>
    <rPh sb="0" eb="3">
      <t>ショトクゼイ</t>
    </rPh>
    <rPh sb="4" eb="6">
      <t>コウジョ</t>
    </rPh>
    <rPh sb="6" eb="9">
      <t>カノウガク</t>
    </rPh>
    <rPh sb="13" eb="14">
      <t>キン</t>
    </rPh>
    <rPh sb="14" eb="15">
      <t>ガク</t>
    </rPh>
    <rPh sb="15" eb="16">
      <t>マタ</t>
    </rPh>
    <rPh sb="25" eb="26">
      <t>スク</t>
    </rPh>
    <rPh sb="28" eb="29">
      <t>ホウ</t>
    </rPh>
    <rPh sb="30" eb="32">
      <t>キンガク</t>
    </rPh>
    <phoneticPr fontId="2"/>
  </si>
  <si>
    <t>外国税額控除の金額
（⑭＋⑮＋（⑯又は⑰））</t>
    <phoneticPr fontId="2"/>
  </si>
  <si>
    <t>外国税額控除等の金額
（⑱＋⑲）</t>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</si>
  <si>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</si>
  <si>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</si>
  <si>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地方税計</t>
    <rPh sb="0" eb="3">
      <t>チホウゼイ</t>
    </rPh>
    <rPh sb="3" eb="4">
      <t>ケイ</t>
    </rPh>
    <phoneticPr fontId="2"/>
  </si>
  <si>
    <t>控
除
余
裕
額</t>
    <rPh sb="0" eb="1">
      <t>ヒカエ</t>
    </rPh>
    <rPh sb="2" eb="3">
      <t>ジ</t>
    </rPh>
    <rPh sb="4" eb="5">
      <t>ヨ</t>
    </rPh>
    <rPh sb="6" eb="7">
      <t>ユウ</t>
    </rPh>
    <rPh sb="8" eb="9">
      <t>ガク</t>
    </rPh>
    <phoneticPr fontId="2"/>
  </si>
  <si>
    <t>控除限度超過額
（㋷－㋠）</t>
    <phoneticPr fontId="2"/>
  </si>
  <si>
    <t>所得総額</t>
    <rPh sb="0" eb="2">
      <t>ショトク</t>
    </rPh>
    <rPh sb="2" eb="4">
      <t>ソウガク</t>
    </rPh>
    <phoneticPr fontId="2"/>
  </si>
  <si>
    <t>調整国外所得金額</t>
    <rPh sb="0" eb="2">
      <t>チョウセイ</t>
    </rPh>
    <rPh sb="2" eb="4">
      <t>コクガイ</t>
    </rPh>
    <rPh sb="4" eb="6">
      <t>ショトク</t>
    </rPh>
    <rPh sb="6" eb="8">
      <t>キンガク</t>
    </rPh>
    <phoneticPr fontId="2"/>
  </si>
  <si>
    <t>①</t>
    <phoneticPr fontId="2"/>
  </si>
  <si>
    <t>②</t>
    <phoneticPr fontId="2"/>
  </si>
  <si>
    <t>③</t>
    <phoneticPr fontId="2"/>
  </si>
  <si>
    <t>④</t>
    <phoneticPr fontId="2"/>
  </si>
  <si>
    <t>⑤</t>
    <phoneticPr fontId="2"/>
  </si>
  <si>
    <t>⑥</t>
    <phoneticPr fontId="2"/>
  </si>
  <si>
    <t>㋦</t>
    <phoneticPr fontId="2"/>
  </si>
  <si>
    <t>㋸</t>
    <phoneticPr fontId="2"/>
  </si>
  <si>
    <t>㋾</t>
    <phoneticPr fontId="2"/>
  </si>
  <si>
    <t>㋻</t>
    <phoneticPr fontId="2"/>
  </si>
  <si>
    <t>㋕</t>
    <phoneticPr fontId="2"/>
  </si>
  <si>
    <t>所得税
（㋥－㋷）</t>
    <phoneticPr fontId="2"/>
  </si>
  <si>
    <t>計
（㋦＋㋸＋㋾）</t>
    <phoneticPr fontId="2"/>
  </si>
  <si>
    <t>(※)分配時調整外国税相当額控除の適用がない方は記載する必要はありません。</t>
    <phoneticPr fontId="2"/>
  </si>
  <si>
    <t>国名</t>
    <rPh sb="0" eb="2">
      <t>コクメイ</t>
    </rPh>
    <phoneticPr fontId="2"/>
  </si>
  <si>
    <t>所得の種類</t>
    <rPh sb="0" eb="2">
      <t>ショトク</t>
    </rPh>
    <rPh sb="3" eb="5">
      <t>シュルイ</t>
    </rPh>
    <phoneticPr fontId="2"/>
  </si>
  <si>
    <t>税種目</t>
    <rPh sb="0" eb="1">
      <t>ゼイ</t>
    </rPh>
    <rPh sb="1" eb="3">
      <t>シュモク</t>
    </rPh>
    <phoneticPr fontId="2"/>
  </si>
  <si>
    <t>納付確定日</t>
    <rPh sb="0" eb="2">
      <t>ノウフ</t>
    </rPh>
    <rPh sb="2" eb="4">
      <t>カクテイ</t>
    </rPh>
    <rPh sb="4" eb="5">
      <t>ビ</t>
    </rPh>
    <phoneticPr fontId="2"/>
  </si>
  <si>
    <t>納付日</t>
    <rPh sb="0" eb="2">
      <t>ノウフ</t>
    </rPh>
    <rPh sb="2" eb="3">
      <t>ビ</t>
    </rPh>
    <phoneticPr fontId="2"/>
  </si>
  <si>
    <t>計</t>
    <rPh sb="0" eb="1">
      <t>ケイ</t>
    </rPh>
    <phoneticPr fontId="2"/>
  </si>
  <si>
    <t>－</t>
    <phoneticPr fontId="2"/>
  </si>
  <si>
    <t>＝</t>
    <phoneticPr fontId="2"/>
  </si>
  <si>
    <t>前３年以内の控除限度超過額</t>
    <rPh sb="0" eb="1">
      <t>ゼン</t>
    </rPh>
    <rPh sb="2" eb="3">
      <t>ネン</t>
    </rPh>
    <rPh sb="3" eb="5">
      <t>イナイ</t>
    </rPh>
    <rPh sb="6" eb="8">
      <t>コウジョ</t>
    </rPh>
    <rPh sb="8" eb="10">
      <t>ゲンド</t>
    </rPh>
    <rPh sb="10" eb="12">
      <t>チョウカ</t>
    </rPh>
    <rPh sb="12" eb="13">
      <t>ガク</t>
    </rPh>
    <phoneticPr fontId="2"/>
  </si>
  <si>
    <t>本年中に納付する外国所得税額を超える減額外国所得税額</t>
    <rPh sb="0" eb="3">
      <t>ホンネンチュウ</t>
    </rPh>
    <rPh sb="4" eb="6">
      <t>ノウフ</t>
    </rPh>
    <rPh sb="8" eb="14">
      <t>ガイコクショトクゼイガク</t>
    </rPh>
    <rPh sb="15" eb="16">
      <t>コ</t>
    </rPh>
    <rPh sb="18" eb="20">
      <t>ゲンガク</t>
    </rPh>
    <rPh sb="20" eb="26">
      <t>ガイコクショトクゼイガク</t>
    </rPh>
    <phoneticPr fontId="2"/>
  </si>
  <si>
    <t>本年発生額</t>
    <rPh sb="0" eb="2">
      <t>ホンネン</t>
    </rPh>
    <rPh sb="2" eb="4">
      <t>ハッセイ</t>
    </rPh>
    <rPh sb="4" eb="5">
      <t>ガク</t>
    </rPh>
    <phoneticPr fontId="2"/>
  </si>
  <si>
    <t>氏名</t>
    <rPh sb="0" eb="2">
      <t>シメイ</t>
    </rPh>
    <phoneticPr fontId="2"/>
  </si>
  <si>
    <t>　〇　本年中に納付する外国所得税額</t>
    <rPh sb="3" eb="6">
      <t>ホンネンチュウ</t>
    </rPh>
    <rPh sb="7" eb="9">
      <t>ノウフ</t>
    </rPh>
    <rPh sb="11" eb="17">
      <t>ガイコクショトクゼイガク</t>
    </rPh>
    <phoneticPr fontId="2"/>
  </si>
  <si>
    <t>　　 Ⓐの金額がⒷの金額より多い場合（同じ金額の場合を含む。）</t>
    <rPh sb="5" eb="7">
      <t>キンガク</t>
    </rPh>
    <rPh sb="10" eb="12">
      <t>キンガク</t>
    </rPh>
    <rPh sb="14" eb="15">
      <t>オオ</t>
    </rPh>
    <rPh sb="16" eb="18">
      <t>バアイ</t>
    </rPh>
    <rPh sb="19" eb="20">
      <t>オナ</t>
    </rPh>
    <rPh sb="21" eb="23">
      <t>キンガク</t>
    </rPh>
    <rPh sb="24" eb="26">
      <t>バアイ</t>
    </rPh>
    <rPh sb="27" eb="28">
      <t>フク</t>
    </rPh>
    <phoneticPr fontId="2"/>
  </si>
  <si>
    <t>　　 Ⓐの金額がⒷの金額より少ない場合</t>
    <phoneticPr fontId="2"/>
  </si>
  <si>
    <t>２　本年の雑所得の総収入金額に算入すべき金額の計算</t>
    <rPh sb="2" eb="4">
      <t>ホンネン</t>
    </rPh>
    <rPh sb="5" eb="8">
      <t>ザツショトク</t>
    </rPh>
    <rPh sb="9" eb="10">
      <t>ソウ</t>
    </rPh>
    <rPh sb="10" eb="12">
      <t>シュウニュウ</t>
    </rPh>
    <rPh sb="12" eb="14">
      <t>キンガク</t>
    </rPh>
    <rPh sb="15" eb="17">
      <t>サンニュウ</t>
    </rPh>
    <rPh sb="20" eb="22">
      <t>キンガク</t>
    </rPh>
    <rPh sb="23" eb="25">
      <t>ケイサン</t>
    </rPh>
    <phoneticPr fontId="2"/>
  </si>
  <si>
    <t>申告した外国税額控除額との差額</t>
    <rPh sb="0" eb="2">
      <t>シンコク</t>
    </rPh>
    <rPh sb="4" eb="6">
      <t>ガイコク</t>
    </rPh>
    <rPh sb="7" eb="8">
      <t>ガク</t>
    </rPh>
    <rPh sb="8" eb="10">
      <t>コウジョ</t>
    </rPh>
    <rPh sb="10" eb="11">
      <t>ガク</t>
    </rPh>
    <rPh sb="13" eb="15">
      <t>サガク</t>
    </rPh>
    <phoneticPr fontId="2"/>
  </si>
  <si>
    <t>源泉徴収税額</t>
  </si>
  <si>
    <t>予定納税額</t>
  </si>
  <si>
    <t>第３期分の税額</t>
  </si>
  <si>
    <t>復興特別所得税額</t>
  </si>
  <si>
    <t>所得税及び復興特別所得税の額</t>
  </si>
  <si>
    <t>申告納税額</t>
    <rPh sb="0" eb="2">
      <t>シンコク</t>
    </rPh>
    <rPh sb="2" eb="4">
      <t>ノウゼイ</t>
    </rPh>
    <rPh sb="4" eb="5">
      <t>ガク</t>
    </rPh>
    <phoneticPr fontId="3"/>
  </si>
  <si>
    <t>納める税金</t>
  </si>
  <si>
    <t>還付される税金</t>
    <rPh sb="0" eb="2">
      <t>カンプ</t>
    </rPh>
    <rPh sb="5" eb="7">
      <t>ゼイキン</t>
    </rPh>
    <phoneticPr fontId="3"/>
  </si>
  <si>
    <t>再差引所得税額（基準所得税額）</t>
    <phoneticPr fontId="2"/>
  </si>
  <si>
    <t>外国税額控除等</t>
    <rPh sb="0" eb="7">
      <t>ガイコクゼイガクコウジョトウ</t>
    </rPh>
    <phoneticPr fontId="3"/>
  </si>
  <si>
    <t>第３期分の税額の増差額</t>
    <rPh sb="8" eb="10">
      <t>ゾウサ</t>
    </rPh>
    <rPh sb="10" eb="11">
      <t>ガク</t>
    </rPh>
    <phoneticPr fontId="2"/>
  </si>
  <si>
    <t>申告書</t>
    <rPh sb="0" eb="3">
      <t>シンコクショ</t>
    </rPh>
    <phoneticPr fontId="2"/>
  </si>
  <si>
    <t xml:space="preserve">年分
</t>
    <rPh sb="0" eb="2">
      <t>ネンブン</t>
    </rPh>
    <phoneticPr fontId="2"/>
  </si>
  <si>
    <t>源泉・申告
（賦課）の区分</t>
    <rPh sb="0" eb="2">
      <t>ゲンセン</t>
    </rPh>
    <rPh sb="3" eb="5">
      <t>シンコク</t>
    </rPh>
    <rPh sb="7" eb="9">
      <t>フカ</t>
    </rPh>
    <rPh sb="11" eb="13">
      <t>クブン</t>
    </rPh>
    <phoneticPr fontId="2"/>
  </si>
  <si>
    <t>所得の
計算期間</t>
    <rPh sb="0" eb="2">
      <t>ショトク</t>
    </rPh>
    <rPh sb="4" eb="6">
      <t>ケイサン</t>
    </rPh>
    <rPh sb="6" eb="8">
      <t>キカン</t>
    </rPh>
    <phoneticPr fontId="2"/>
  </si>
  <si>
    <t>相手国での
課税標準</t>
    <rPh sb="0" eb="3">
      <t>アイテコク</t>
    </rPh>
    <rPh sb="6" eb="8">
      <t>カゼイ</t>
    </rPh>
    <rPh sb="8" eb="10">
      <t>ヒョウジュン</t>
    </rPh>
    <phoneticPr fontId="2"/>
  </si>
  <si>
    <t>左に係る
外国所得税額</t>
    <rPh sb="0" eb="1">
      <t>ヒダリ</t>
    </rPh>
    <rPh sb="2" eb="3">
      <t>カカ</t>
    </rPh>
    <rPh sb="5" eb="7">
      <t>ガイコク</t>
    </rPh>
    <rPh sb="7" eb="10">
      <t>ショトクゼイ</t>
    </rPh>
    <rPh sb="10" eb="11">
      <t>ガク</t>
    </rPh>
    <phoneticPr fontId="2"/>
  </si>
  <si>
    <t>減額された
外国所得税額</t>
    <rPh sb="0" eb="2">
      <t>ゲンガク</t>
    </rPh>
    <rPh sb="6" eb="8">
      <t>ガイコク</t>
    </rPh>
    <rPh sb="8" eb="11">
      <t>ショトクゼイ</t>
    </rPh>
    <rPh sb="11" eb="12">
      <t>ガク</t>
    </rPh>
    <phoneticPr fontId="2"/>
  </si>
  <si>
    <t>減額されること
となった日</t>
    <rPh sb="0" eb="2">
      <t>ゲンガク</t>
    </rPh>
    <rPh sb="12" eb="13">
      <t>ヒ</t>
    </rPh>
    <phoneticPr fontId="2"/>
  </si>
  <si>
    <t>外国税額控除の計算
の基礎となった年分</t>
    <rPh sb="0" eb="2">
      <t>ガイコク</t>
    </rPh>
    <rPh sb="2" eb="4">
      <t>ゼイガク</t>
    </rPh>
    <rPh sb="4" eb="6">
      <t>コウジョ</t>
    </rPh>
    <rPh sb="7" eb="9">
      <t>ケイサン</t>
    </rPh>
    <rPh sb="11" eb="13">
      <t>キソ</t>
    </rPh>
    <rPh sb="17" eb="19">
      <t>ネンブン</t>
    </rPh>
    <phoneticPr fontId="2"/>
  </si>
  <si>
    <t>（①×④/③）</t>
    <phoneticPr fontId="2"/>
  </si>
  <si>
    <t>（②×④/③）</t>
    <phoneticPr fontId="2"/>
  </si>
  <si>
    <t>復興特別所得税の
控除限度額</t>
    <phoneticPr fontId="2"/>
  </si>
  <si>
    <t>所得税の
控除限度額</t>
    <rPh sb="0" eb="3">
      <t>ショトクゼイ</t>
    </rPh>
    <rPh sb="5" eb="7">
      <t>コウジョ</t>
    </rPh>
    <rPh sb="7" eb="9">
      <t>ゲンド</t>
    </rPh>
    <rPh sb="9" eb="10">
      <t>ガク</t>
    </rPh>
    <phoneticPr fontId="2"/>
  </si>
  <si>
    <r>
      <t xml:space="preserve">道府県民税
</t>
    </r>
    <r>
      <rPr>
        <sz val="4.5"/>
        <color theme="1"/>
        <rFont val="Yu Gothic"/>
        <family val="3"/>
        <charset val="128"/>
        <scheme val="minor"/>
      </rPr>
      <t>（（㋥＋㋭＋㋬－㋷）と㋬のいずれか少ない方の金額）</t>
    </r>
    <phoneticPr fontId="2"/>
  </si>
  <si>
    <r>
      <t xml:space="preserve">市町村民税
</t>
    </r>
    <r>
      <rPr>
        <sz val="5"/>
        <color theme="1"/>
        <rFont val="Yu Gothic"/>
        <family val="3"/>
        <charset val="128"/>
        <scheme val="minor"/>
      </rPr>
      <t>（（㋠－㋷）と㋣のいずれか少ない方の金額）</t>
    </r>
    <phoneticPr fontId="2"/>
  </si>
  <si>
    <t>分配時調整外国税相当額控除可能額(※)</t>
    <phoneticPr fontId="2"/>
  </si>
  <si>
    <t>（㊁×</t>
    <phoneticPr fontId="2"/>
  </si>
  <si>
    <t>％）</t>
    <phoneticPr fontId="2"/>
  </si>
  <si>
    <t>市町村民税
（㊁×12％）</t>
    <rPh sb="0" eb="3">
      <t>シチョウソン</t>
    </rPh>
    <rPh sb="3" eb="4">
      <t>ミン</t>
    </rPh>
    <rPh sb="4" eb="5">
      <t>ゼイ</t>
    </rPh>
    <phoneticPr fontId="2"/>
  </si>
  <si>
    <t>翌年１月１日時点の住所</t>
    <rPh sb="0" eb="2">
      <t>ヨクネン</t>
    </rPh>
    <rPh sb="3" eb="4">
      <t>ガツ</t>
    </rPh>
    <rPh sb="5" eb="6">
      <t>ニチ</t>
    </rPh>
    <rPh sb="6" eb="8">
      <t>ジテン</t>
    </rPh>
    <rPh sb="9" eb="11">
      <t>ジュウショ</t>
    </rPh>
    <phoneticPr fontId="2"/>
  </si>
  <si>
    <t>一般市</t>
    <phoneticPr fontId="2"/>
  </si>
  <si>
    <t>指定都市</t>
    <phoneticPr fontId="2"/>
  </si>
  <si>
    <t>分配時調整外国税相当額控除後の</t>
    <rPh sb="0" eb="2">
      <t>ブンパイ</t>
    </rPh>
    <rPh sb="2" eb="3">
      <t>ジ</t>
    </rPh>
    <rPh sb="3" eb="5">
      <t>チョウセイ</t>
    </rPh>
    <rPh sb="5" eb="7">
      <t>ガイコク</t>
    </rPh>
    <rPh sb="8" eb="10">
      <t>ソウトウ</t>
    </rPh>
    <rPh sb="10" eb="11">
      <t>ガク</t>
    </rPh>
    <rPh sb="11" eb="13">
      <t>コウジョ</t>
    </rPh>
    <rPh sb="13" eb="14">
      <t>ゴ</t>
    </rPh>
    <phoneticPr fontId="2"/>
  </si>
  <si>
    <t>所得税額</t>
    <phoneticPr fontId="2"/>
  </si>
  <si>
    <t>（※）</t>
    <phoneticPr fontId="2"/>
  </si>
  <si>
    <t>復興特別所得税額</t>
    <rPh sb="0" eb="2">
      <t>フッコウ</t>
    </rPh>
    <rPh sb="2" eb="4">
      <t>トクベツ</t>
    </rPh>
    <phoneticPr fontId="2"/>
  </si>
  <si>
    <t>明細書</t>
    <rPh sb="0" eb="3">
      <t>メイサイショ</t>
    </rPh>
    <phoneticPr fontId="2"/>
  </si>
  <si>
    <t>令和</t>
    <rPh sb="0" eb="2">
      <t>レイワ</t>
    </rPh>
    <phoneticPr fontId="2"/>
  </si>
  <si>
    <t>所得税
（３の⑤の金額）</t>
    <rPh sb="0" eb="3">
      <t>ショトクゼイ</t>
    </rPh>
    <phoneticPr fontId="2"/>
  </si>
  <si>
    <t>４　外国所得税額の繰越控除余裕額又は繰越控除限度超過額の計算の明細</t>
    <rPh sb="2" eb="4">
      <t>ガイコク</t>
    </rPh>
    <rPh sb="4" eb="7">
      <t>ショトクゼイ</t>
    </rPh>
    <rPh sb="7" eb="8">
      <t>ガク</t>
    </rPh>
    <rPh sb="9" eb="11">
      <t>クリコシ</t>
    </rPh>
    <rPh sb="11" eb="13">
      <t>コウジョ</t>
    </rPh>
    <rPh sb="13" eb="15">
      <t>ヨユウ</t>
    </rPh>
    <rPh sb="15" eb="16">
      <t>ガク</t>
    </rPh>
    <rPh sb="16" eb="17">
      <t>マタ</t>
    </rPh>
    <rPh sb="18" eb="20">
      <t>クリコシ</t>
    </rPh>
    <rPh sb="20" eb="22">
      <t>コウジョ</t>
    </rPh>
    <rPh sb="22" eb="24">
      <t>ゲンド</t>
    </rPh>
    <rPh sb="24" eb="27">
      <t>チョウカガク</t>
    </rPh>
    <rPh sb="28" eb="30">
      <t>ケイサン</t>
    </rPh>
    <rPh sb="31" eb="33">
      <t>メイサイ</t>
    </rPh>
    <phoneticPr fontId="2"/>
  </si>
  <si>
    <t>（３年前）</t>
    <phoneticPr fontId="2"/>
  </si>
  <si>
    <t>（２年前）</t>
    <phoneticPr fontId="2"/>
  </si>
  <si>
    <t>（前　年）</t>
    <rPh sb="1" eb="2">
      <t>ゼン</t>
    </rPh>
    <rPh sb="3" eb="4">
      <t>トシ</t>
    </rPh>
    <phoneticPr fontId="2"/>
  </si>
  <si>
    <t>平成25年分</t>
    <rPh sb="0" eb="2">
      <t>ヘイセイ</t>
    </rPh>
    <rPh sb="4" eb="5">
      <t>ネン</t>
    </rPh>
    <rPh sb="5" eb="6">
      <t>ブン</t>
    </rPh>
    <phoneticPr fontId="2"/>
  </si>
  <si>
    <t>平成26年分</t>
    <rPh sb="0" eb="2">
      <t>ヘイセイ</t>
    </rPh>
    <rPh sb="4" eb="5">
      <t>ネン</t>
    </rPh>
    <rPh sb="5" eb="6">
      <t>ブン</t>
    </rPh>
    <phoneticPr fontId="2"/>
  </si>
  <si>
    <t>平成27年分</t>
    <rPh sb="0" eb="2">
      <t>ヘイセイ</t>
    </rPh>
    <rPh sb="4" eb="5">
      <t>ネン</t>
    </rPh>
    <rPh sb="5" eb="6">
      <t>ブン</t>
    </rPh>
    <phoneticPr fontId="2"/>
  </si>
  <si>
    <t>平成28年分</t>
    <rPh sb="0" eb="2">
      <t>ヘイセイ</t>
    </rPh>
    <rPh sb="4" eb="5">
      <t>ネン</t>
    </rPh>
    <rPh sb="5" eb="6">
      <t>ブン</t>
    </rPh>
    <phoneticPr fontId="2"/>
  </si>
  <si>
    <t>平成29年分</t>
    <rPh sb="0" eb="2">
      <t>ヘイセイ</t>
    </rPh>
    <rPh sb="4" eb="5">
      <t>ネン</t>
    </rPh>
    <rPh sb="5" eb="6">
      <t>ブン</t>
    </rPh>
    <phoneticPr fontId="2"/>
  </si>
  <si>
    <t>平成30年分</t>
    <rPh sb="0" eb="2">
      <t>ヘイセイ</t>
    </rPh>
    <rPh sb="4" eb="5">
      <t>ネン</t>
    </rPh>
    <rPh sb="5" eb="6">
      <t>ブン</t>
    </rPh>
    <phoneticPr fontId="2"/>
  </si>
  <si>
    <t>令和元年分</t>
    <rPh sb="0" eb="2">
      <t>レイワ</t>
    </rPh>
    <rPh sb="2" eb="5">
      <t>ガンネンブン</t>
    </rPh>
    <phoneticPr fontId="2"/>
  </si>
  <si>
    <t>令和２年分</t>
    <rPh sb="0" eb="2">
      <t>レイワ</t>
    </rPh>
    <rPh sb="3" eb="5">
      <t>ネンブン</t>
    </rPh>
    <phoneticPr fontId="2"/>
  </si>
  <si>
    <t>令和３年分</t>
    <rPh sb="0" eb="2">
      <t>レイワ</t>
    </rPh>
    <rPh sb="3" eb="4">
      <t>ネン</t>
    </rPh>
    <rPh sb="4" eb="5">
      <t>ブン</t>
    </rPh>
    <phoneticPr fontId="2"/>
  </si>
  <si>
    <t>令和４年分</t>
    <rPh sb="0" eb="2">
      <t>レイワ</t>
    </rPh>
    <rPh sb="3" eb="5">
      <t>ネンブン</t>
    </rPh>
    <phoneticPr fontId="2"/>
  </si>
  <si>
    <t>復興特別所得税額</t>
    <rPh sb="0" eb="7">
      <t>フッコウトクベツショトクゼイ</t>
    </rPh>
    <rPh sb="7" eb="8">
      <t>ガク</t>
    </rPh>
    <phoneticPr fontId="2"/>
  </si>
  <si>
    <t>　〇　本年中に減額された外国所得税額</t>
    <rPh sb="3" eb="6">
      <t>ホンネンチュウ</t>
    </rPh>
    <rPh sb="7" eb="9">
      <t>ゲンガク</t>
    </rPh>
    <rPh sb="12" eb="18">
      <t>ガイコクショトクゼイガク</t>
    </rPh>
    <phoneticPr fontId="2"/>
  </si>
  <si>
    <t>　</t>
  </si>
  <si>
    <t>政令指定都市</t>
  </si>
  <si>
    <t>円</t>
    <phoneticPr fontId="2"/>
  </si>
  <si>
    <t>Ⓐ</t>
    <phoneticPr fontId="2"/>
  </si>
  <si>
    <t>Ⓑ</t>
    <phoneticPr fontId="2"/>
  </si>
  <si>
    <t>Ⓒ</t>
    <phoneticPr fontId="2"/>
  </si>
  <si>
    <t>Ⓓ</t>
    <phoneticPr fontId="2"/>
  </si>
  <si>
    <t>Ⓔ</t>
    <phoneticPr fontId="2"/>
  </si>
  <si>
    <t>Ⓙ</t>
    <phoneticPr fontId="2"/>
  </si>
  <si>
    <t>Ⓛ</t>
    <phoneticPr fontId="2"/>
  </si>
  <si>
    <t>年　分</t>
    <rPh sb="0" eb="1">
      <t>ネン</t>
    </rPh>
    <rPh sb="2" eb="3">
      <t>ブン</t>
    </rPh>
    <phoneticPr fontId="2"/>
  </si>
  <si>
    <t>前年繰越額</t>
    <phoneticPr fontId="2"/>
  </si>
  <si>
    <t>㋑</t>
    <phoneticPr fontId="2"/>
  </si>
  <si>
    <t>㋺</t>
    <phoneticPr fontId="2"/>
  </si>
  <si>
    <t>㋑から控除
すべきⒹの金額</t>
    <phoneticPr fontId="2"/>
  </si>
  <si>
    <t>㋩</t>
    <phoneticPr fontId="2"/>
  </si>
  <si>
    <t>㋑－㋺</t>
    <phoneticPr fontId="2"/>
  </si>
  <si>
    <t>㋵</t>
    <phoneticPr fontId="2"/>
  </si>
  <si>
    <t>前年繰越額
及び本年発生額</t>
    <phoneticPr fontId="2"/>
  </si>
  <si>
    <t>㋟</t>
    <phoneticPr fontId="2"/>
  </si>
  <si>
    <t>本年使用額</t>
    <phoneticPr fontId="2"/>
  </si>
  <si>
    <t>㋹</t>
    <phoneticPr fontId="2"/>
  </si>
  <si>
    <t>翌年繰越額
（㋵－㋟）</t>
    <phoneticPr fontId="2"/>
  </si>
  <si>
    <t>㋞</t>
    <phoneticPr fontId="2"/>
  </si>
  <si>
    <t>㋡</t>
    <phoneticPr fontId="2"/>
  </si>
  <si>
    <t>㋧</t>
    <phoneticPr fontId="2"/>
  </si>
  <si>
    <t>翌年繰越額
（㋞－㋡）</t>
    <phoneticPr fontId="2"/>
  </si>
  <si>
    <t>５　外国税額控除額等の計算</t>
    <rPh sb="2" eb="4">
      <t>ガイコク</t>
    </rPh>
    <rPh sb="4" eb="6">
      <t>ゼイガク</t>
    </rPh>
    <rPh sb="6" eb="8">
      <t>コウジョ</t>
    </rPh>
    <rPh sb="8" eb="9">
      <t>ガク</t>
    </rPh>
    <rPh sb="9" eb="10">
      <t>トウ</t>
    </rPh>
    <rPh sb="11" eb="13">
      <t>ケイサン</t>
    </rPh>
    <phoneticPr fontId="2"/>
  </si>
  <si>
    <t>年分</t>
    <rPh sb="0" eb="1">
      <t>ネン</t>
    </rPh>
    <rPh sb="1" eb="2">
      <t>ブン</t>
    </rPh>
    <phoneticPr fontId="2"/>
  </si>
  <si>
    <t>区分</t>
    <rPh sb="0" eb="1">
      <t>ク</t>
    </rPh>
    <rPh sb="1" eb="2">
      <t>ブン</t>
    </rPh>
    <phoneticPr fontId="2"/>
  </si>
  <si>
    <t>翌年１月１日時点の住所の入力
チェック</t>
    <rPh sb="0" eb="2">
      <t>ヨクネン</t>
    </rPh>
    <rPh sb="3" eb="4">
      <t>ガツ</t>
    </rPh>
    <rPh sb="5" eb="6">
      <t>ニチ</t>
    </rPh>
    <rPh sb="6" eb="8">
      <t>ジテン</t>
    </rPh>
    <rPh sb="9" eb="11">
      <t>ジュウショ</t>
    </rPh>
    <rPh sb="12" eb="14">
      <t>ニュウリョク</t>
    </rPh>
    <phoneticPr fontId="2"/>
  </si>
  <si>
    <t>片方のみチェック
（㋵と㋞）</t>
    <rPh sb="0" eb="2">
      <t>カタホウ</t>
    </rPh>
    <phoneticPr fontId="2"/>
  </si>
  <si>
    <t>同額チェック
（㋩と㋞）</t>
    <rPh sb="0" eb="1">
      <t>ドウ</t>
    </rPh>
    <rPh sb="1" eb="2">
      <t>ガク</t>
    </rPh>
    <phoneticPr fontId="2"/>
  </si>
  <si>
    <t>入力要否チェック（㋑とⒷ）</t>
    <rPh sb="0" eb="2">
      <t>ニュウリョク</t>
    </rPh>
    <rPh sb="2" eb="4">
      <t>ヨウヒ</t>
    </rPh>
    <phoneticPr fontId="2"/>
  </si>
  <si>
    <r>
      <rPr>
        <b/>
        <sz val="10"/>
        <color theme="1"/>
        <rFont val="Yu Gothic"/>
        <family val="3"/>
        <charset val="128"/>
        <scheme val="minor"/>
      </rPr>
      <t>外国税額控除に関する明細書（居住者用）</t>
    </r>
    <r>
      <rPr>
        <b/>
        <sz val="8"/>
        <color theme="1"/>
        <rFont val="Yu Gothic"/>
        <family val="3"/>
        <charset val="128"/>
        <scheme val="minor"/>
      </rPr>
      <t xml:space="preserve">
（令和２年分以降用）</t>
    </r>
    <rPh sb="0" eb="2">
      <t>ガイコク</t>
    </rPh>
    <rPh sb="2" eb="4">
      <t>ゼイガク</t>
    </rPh>
    <rPh sb="4" eb="6">
      <t>コウジョ</t>
    </rPh>
    <rPh sb="7" eb="8">
      <t>カン</t>
    </rPh>
    <rPh sb="10" eb="13">
      <t>メイサイショ</t>
    </rPh>
    <rPh sb="14" eb="18">
      <t>キョジュウシャヨウ</t>
    </rPh>
    <rPh sb="21" eb="22">
      <t>レイ</t>
    </rPh>
    <rPh sb="22" eb="23">
      <t>ワ</t>
    </rPh>
    <rPh sb="24" eb="26">
      <t>ネンブン</t>
    </rPh>
    <rPh sb="26" eb="28">
      <t>イコウ</t>
    </rPh>
    <rPh sb="28" eb="29">
      <t>ヨウ</t>
    </rPh>
    <phoneticPr fontId="2"/>
  </si>
  <si>
    <t>１　外国所得税額の内訳</t>
    <rPh sb="2" eb="8">
      <t>ガイコクショトクゼイガク</t>
    </rPh>
    <rPh sb="9" eb="11">
      <t>ウチワケ</t>
    </rPh>
    <phoneticPr fontId="2"/>
  </si>
  <si>
    <r>
      <t xml:space="preserve">所法第95条第１項による控除税額
</t>
    </r>
    <r>
      <rPr>
        <sz val="7"/>
        <color theme="1"/>
        <rFont val="Yu Gothic"/>
        <family val="3"/>
        <charset val="128"/>
        <scheme val="minor"/>
      </rPr>
      <t>（⑪と⑬とのいずれか少ない方の金額）</t>
    </r>
    <phoneticPr fontId="2"/>
  </si>
  <si>
    <r>
      <rPr>
        <sz val="7"/>
        <color theme="1"/>
        <rFont val="Yu Gothic"/>
        <family val="3"/>
        <charset val="128"/>
        <scheme val="minor"/>
      </rPr>
      <t>復興財確法第14条第１項による控除税額</t>
    </r>
    <r>
      <rPr>
        <sz val="8"/>
        <color theme="1"/>
        <rFont val="Yu Gothic"/>
        <family val="3"/>
        <charset val="128"/>
        <scheme val="minor"/>
      </rPr>
      <t xml:space="preserve">
</t>
    </r>
    <r>
      <rPr>
        <sz val="4"/>
        <color theme="1"/>
        <rFont val="Yu Gothic"/>
        <family val="3"/>
        <charset val="128"/>
        <scheme val="minor"/>
      </rPr>
      <t>（⑪が⑬より小さい場合に(⑬－⑪)と⑫とのいずれか少ない方の金額）</t>
    </r>
    <phoneticPr fontId="2"/>
  </si>
  <si>
    <t>所法第95条第２項による控除税額
（４のⒿの金額）</t>
    <phoneticPr fontId="2"/>
  </si>
  <si>
    <t>所法第95条第３項による控除税額
（４のⓁの金額）</t>
    <phoneticPr fontId="2"/>
  </si>
  <si>
    <t>所法第95条第２項による控除税額</t>
    <rPh sb="0" eb="2">
      <t>ショホウ</t>
    </rPh>
    <rPh sb="2" eb="3">
      <t>ダイ</t>
    </rPh>
    <rPh sb="5" eb="6">
      <t>ジョウ</t>
    </rPh>
    <rPh sb="6" eb="7">
      <t>ダイ</t>
    </rPh>
    <rPh sb="8" eb="9">
      <t>コウ</t>
    </rPh>
    <rPh sb="12" eb="16">
      <t>コウジョゼイガク</t>
    </rPh>
    <phoneticPr fontId="2"/>
  </si>
  <si>
    <t>所法第95条第３項による控除税額</t>
    <rPh sb="0" eb="2">
      <t>ショホウ</t>
    </rPh>
    <rPh sb="2" eb="3">
      <t>ダイ</t>
    </rPh>
    <rPh sb="5" eb="6">
      <t>ジョウ</t>
    </rPh>
    <rPh sb="6" eb="7">
      <t>ダイ</t>
    </rPh>
    <rPh sb="8" eb="9">
      <t>コウ</t>
    </rPh>
    <rPh sb="12" eb="16">
      <t>コウジョゼイガク</t>
    </rPh>
    <phoneticPr fontId="2"/>
  </si>
  <si>
    <t>修正</t>
    <rPh sb="0" eb="2">
      <t>シュウセイ</t>
    </rPh>
    <phoneticPr fontId="2"/>
  </si>
  <si>
    <t>提出済</t>
    <rPh sb="0" eb="2">
      <t>テイシュツ</t>
    </rPh>
    <rPh sb="2" eb="3">
      <t>ズ</t>
    </rPh>
    <phoneticPr fontId="2"/>
  </si>
  <si>
    <t>雑所得の総収入金額に
算入する金額（Ⓓ－Ⓔ）</t>
    <phoneticPr fontId="2"/>
  </si>
  <si>
    <t>Ⓓに充当された前３年
以内の控除限度超過額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</si>
</sst>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
    <numFmt numFmtId="177" formatCode="[$-411]ge\.m\.d;@"/>
    <numFmt numFmtId="178" formatCode="\(&quot;外&quot;&quot;貨&quot;#,##0"/>
    <numFmt numFmtId="179" formatCode="@&quot;)&quot;"/>
    <numFmt numFmtId="180" formatCode="#,##0&quot;円&quot;"/>
    <numFmt numFmtId="181" formatCode="#,##0&quot;  円&quot;"/>
    <numFmt numFmtId="182" formatCode="#,##0\ \ &quot;円&quot;"/>
    <numFmt numFmtId="183" formatCode="&quot;令&quot;&quot;和&quot;#&quot;年&quot;\1&quot;月&quot;\1&quot;日&quot;&quot;時&quot;&quot;点&quot;&quot;の&quot;&quot;住&quot;&quot;所&quot;"/>
    <numFmt numFmtId="184" formatCode="&quot;令&quot;&quot;和&quot;#&quot;年&quot;&quot;分&quot;&quot;（１年目）&quot;"/>
    <numFmt numFmtId="185" formatCode="&quot;令&quot;&quot;和&quot;#&quot;年&quot;&quot;分&quot;&quot;（２年目）&quot;"/>
    <numFmt numFmtId="186" formatCode="&quot;令&quot;&quot;和&quot;#&quot;年&quot;&quot;分&quot;&quot;（３年目）&quot;"/>
    <numFmt numFmtId="187" formatCode="&quot;令&quot;&quot;和&quot;#&quot;年&quot;&quot;分&quot;&quot;（４年目）&quot;"/>
  </numFmts>
  <fonts count="26">
    <font>
      <sz val="11"/>
      <color theme="1"/>
      <name val="Yu Gothic"/>
      <family val="2"/>
      <scheme val="minor"/>
    </font>
    <font>
      <sz val="11"/>
      <color theme="1"/>
      <name val="Yu Gothic"/>
      <family val="2"/>
      <scheme val="minor"/>
    </font>
    <font>
      <sz val="6"/>
      <name val="Yu Gothic"/>
      <family val="3"/>
      <charset val="128"/>
      <scheme val="minor"/>
    </font>
    <font>
      <sz val="11"/>
      <color theme="1"/>
      <name val="メイリオ"/>
      <family val="3"/>
      <charset val="128"/>
    </font>
    <font>
      <sz val="8"/>
      <color theme="1"/>
      <name val="Yu Gothic"/>
      <family val="3"/>
      <charset val="128"/>
      <scheme val="minor"/>
    </font>
    <font>
      <sz val="6"/>
      <color theme="1"/>
      <name val="Yu Gothic"/>
      <family val="3"/>
      <charset val="128"/>
      <scheme val="minor"/>
    </font>
    <font>
      <sz val="5"/>
      <color theme="1"/>
      <name val="Yu Gothic"/>
      <family val="3"/>
      <charset val="128"/>
      <scheme val="minor"/>
    </font>
    <font>
      <b/>
      <sz val="9"/>
      <color theme="1"/>
      <name val="Yu Gothic"/>
      <family val="3"/>
      <charset val="128"/>
      <scheme val="minor"/>
    </font>
    <font>
      <sz val="4"/>
      <color theme="1"/>
      <name val="Yu Gothic"/>
      <family val="3"/>
      <charset val="128"/>
      <scheme val="minor"/>
    </font>
    <font>
      <sz val="8"/>
      <color theme="1"/>
      <name val="Yu Gothic"/>
      <family val="2"/>
      <scheme val="minor"/>
    </font>
    <font>
      <b/>
      <sz val="10"/>
      <color theme="1"/>
      <name val="Yu Gothic"/>
      <family val="3"/>
      <charset val="128"/>
      <scheme val="minor"/>
    </font>
    <font>
      <b/>
      <sz val="8"/>
      <color theme="1"/>
      <name val="Yu Gothic"/>
      <family val="3"/>
      <charset val="128"/>
      <scheme val="minor"/>
    </font>
    <font>
      <sz val="9"/>
      <color indexed="81"/>
      <name val="MS P ゴシック"/>
      <family val="3"/>
      <charset val="128"/>
    </font>
    <font>
      <sz val="6"/>
      <color theme="1"/>
      <name val="Yu Gothic"/>
      <family val="2"/>
      <scheme val="minor"/>
    </font>
    <font>
      <sz val="7"/>
      <color theme="1"/>
      <name val="Yu Gothic"/>
      <family val="3"/>
      <charset val="128"/>
      <scheme val="minor"/>
    </font>
    <font>
      <b/>
      <sz val="9"/>
      <color indexed="81"/>
      <name val="MS P ゴシック"/>
      <family val="3"/>
      <charset val="128"/>
    </font>
    <font>
      <sz val="4.5"/>
      <color theme="1"/>
      <name val="Yu Gothic"/>
      <family val="3"/>
      <charset val="128"/>
      <scheme val="minor"/>
    </font>
    <font>
      <b/>
      <sz val="10"/>
      <color theme="1"/>
      <name val="メイリオ"/>
      <family val="3"/>
      <charset val="128"/>
    </font>
    <font>
      <sz val="8"/>
      <color theme="1"/>
      <name val="游ゴシック"/>
      <family val="3"/>
      <charset val="128"/>
    </font>
    <font>
      <sz val="11"/>
      <name val="メイリオ"/>
      <family val="3"/>
      <charset val="128"/>
    </font>
    <font>
      <sz val="12"/>
      <color theme="1"/>
      <name val="Yu Gothic"/>
      <family val="3"/>
      <charset val="128"/>
      <scheme val="minor"/>
    </font>
    <font>
      <sz val="9"/>
      <color indexed="81"/>
      <name val="メイリオ"/>
      <family val="3"/>
      <charset val="128"/>
    </font>
    <font>
      <b/>
      <sz val="9"/>
      <color indexed="81"/>
      <name val="メイリオ"/>
      <family val="3"/>
      <charset val="128"/>
    </font>
    <font>
      <sz val="6"/>
      <color theme="1"/>
      <name val="游ゴシック"/>
      <family val="3"/>
      <charset val="128"/>
    </font>
    <font>
      <b/>
      <sz val="11"/>
      <color theme="1"/>
      <name val="メイリオ"/>
      <family val="3"/>
      <charset val="128"/>
    </font>
    <font>
      <sz val="48"/>
      <color theme="1"/>
      <name val="Yu Gothic"/>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auto="1"/>
      </top>
      <bottom/>
      <diagonal/>
    </border>
    <border>
      <left/>
      <right/>
      <top/>
      <bottom style="thin">
        <color indexed="64"/>
      </bottom>
      <diagonal/>
    </border>
    <border>
      <left style="thin">
        <color indexed="64"/>
      </left>
      <right/>
      <top style="hair">
        <color auto="1"/>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thin">
        <color indexed="64"/>
      </right>
      <top style="thin">
        <color indexed="64"/>
      </top>
      <bottom style="dotted">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hair">
        <color auto="1"/>
      </top>
      <bottom style="hair">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right/>
      <top style="thin">
        <color indexed="64"/>
      </top>
      <bottom style="hair">
        <color auto="1"/>
      </bottom>
      <diagonal/>
    </border>
    <border>
      <left/>
      <right/>
      <top style="thin">
        <color indexed="64"/>
      </top>
      <bottom style="thin">
        <color indexed="64"/>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497">
    <xf numFmtId="0" fontId="0" fillId="0" borderId="0" xfId="0"/>
    <xf numFmtId="38" fontId="3" fillId="0" borderId="0" xfId="1" applyFont="1" applyAlignment="1"/>
    <xf numFmtId="38" fontId="4" fillId="0" borderId="0" xfId="1" applyFont="1" applyAlignment="1">
      <alignment vertical="center"/>
    </xf>
    <xf numFmtId="38" fontId="3" fillId="0" borderId="0" xfId="1" applyFont="1" applyAlignment="1">
      <alignment horizontal="center"/>
    </xf>
    <xf numFmtId="38" fontId="3" fillId="2" borderId="20" xfId="1" applyFont="1" applyFill="1" applyBorder="1" applyAlignment="1" applyProtection="1">
      <protection locked="0"/>
    </xf>
    <xf numFmtId="38" fontId="3" fillId="3" borderId="20" xfId="1" applyFont="1" applyFill="1" applyBorder="1" applyAlignment="1"/>
    <xf numFmtId="38" fontId="3" fillId="3" borderId="38" xfId="1" applyFont="1" applyFill="1" applyBorder="1" applyAlignment="1"/>
    <xf numFmtId="38" fontId="3" fillId="3" borderId="0" xfId="1" applyFont="1" applyFill="1" applyAlignment="1"/>
    <xf numFmtId="38" fontId="3" fillId="3" borderId="37" xfId="1" applyFont="1" applyFill="1" applyBorder="1" applyAlignment="1">
      <alignment horizontal="center"/>
    </xf>
    <xf numFmtId="38" fontId="3" fillId="3" borderId="36" xfId="1" applyFont="1" applyFill="1" applyBorder="1" applyAlignment="1">
      <alignment horizontal="center"/>
    </xf>
    <xf numFmtId="38" fontId="3" fillId="3" borderId="13" xfId="1" applyFont="1" applyFill="1" applyBorder="1" applyAlignment="1">
      <alignment horizontal="right" vertical="top" wrapText="1"/>
    </xf>
    <xf numFmtId="38" fontId="3" fillId="3" borderId="14" xfId="1" applyFont="1" applyFill="1" applyBorder="1" applyAlignment="1">
      <alignment vertical="top"/>
    </xf>
    <xf numFmtId="38" fontId="3" fillId="3" borderId="1" xfId="1" applyFont="1" applyFill="1" applyBorder="1" applyAlignment="1"/>
    <xf numFmtId="38" fontId="7" fillId="0" borderId="0" xfId="1" applyFont="1" applyAlignment="1">
      <alignment horizontal="lef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16" xfId="1" applyFont="1" applyBorder="1" applyAlignment="1">
      <alignment vertical="center"/>
    </xf>
    <xf numFmtId="38" fontId="3" fillId="0" borderId="20" xfId="1" applyFont="1" applyFill="1" applyBorder="1" applyAlignment="1" applyProtection="1"/>
    <xf numFmtId="38" fontId="4" fillId="3" borderId="12" xfId="1" applyFont="1" applyFill="1" applyBorder="1" applyAlignment="1">
      <alignment horizontal="distributed" vertical="center"/>
    </xf>
    <xf numFmtId="38" fontId="4" fillId="3" borderId="0" xfId="1" applyFont="1" applyFill="1" applyAlignment="1">
      <alignment vertical="center"/>
    </xf>
    <xf numFmtId="38" fontId="4" fillId="3" borderId="0"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3" borderId="16" xfId="1" applyFont="1" applyFill="1" applyBorder="1" applyAlignment="1">
      <alignment vertical="center"/>
    </xf>
    <xf numFmtId="38" fontId="4" fillId="3" borderId="17" xfId="1" applyFont="1" applyFill="1" applyBorder="1" applyAlignment="1">
      <alignment horizontal="distributed" vertical="center"/>
    </xf>
    <xf numFmtId="38" fontId="4" fillId="3" borderId="11" xfId="1" applyFont="1" applyFill="1" applyBorder="1" applyAlignment="1">
      <alignment vertical="center"/>
    </xf>
    <xf numFmtId="38" fontId="4" fillId="3" borderId="13" xfId="1" applyFont="1" applyFill="1" applyBorder="1" applyAlignment="1">
      <alignment horizontal="distributed" vertical="center"/>
    </xf>
    <xf numFmtId="38" fontId="4" fillId="3" borderId="14" xfId="1" applyFont="1" applyFill="1" applyBorder="1" applyAlignment="1">
      <alignment vertical="center"/>
    </xf>
    <xf numFmtId="38" fontId="4" fillId="3" borderId="15" xfId="1" applyFont="1" applyFill="1" applyBorder="1" applyAlignment="1">
      <alignment horizontal="distributed" vertical="center"/>
    </xf>
    <xf numFmtId="38" fontId="3" fillId="3" borderId="0" xfId="1" applyFont="1" applyFill="1" applyAlignment="1">
      <alignment horizontal="center"/>
    </xf>
    <xf numFmtId="38" fontId="3" fillId="3" borderId="1" xfId="1"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38" fontId="3" fillId="0" borderId="38" xfId="1" applyFont="1" applyFill="1" applyBorder="1" applyAlignment="1"/>
    <xf numFmtId="38" fontId="3" fillId="4" borderId="54" xfId="1" applyFont="1" applyFill="1" applyBorder="1" applyAlignment="1"/>
    <xf numFmtId="38" fontId="4" fillId="3" borderId="0" xfId="1" applyFont="1" applyFill="1" applyBorder="1" applyAlignment="1">
      <alignment horizontal="distributed" vertical="center"/>
    </xf>
    <xf numFmtId="38" fontId="4" fillId="3" borderId="12"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0" borderId="0" xfId="1" applyFont="1" applyBorder="1" applyAlignment="1">
      <alignment horizontal="center" vertical="center"/>
    </xf>
    <xf numFmtId="38" fontId="7" fillId="0" borderId="0" xfId="1" applyFont="1" applyAlignment="1">
      <alignment horizontal="left" vertical="center"/>
    </xf>
    <xf numFmtId="38" fontId="4" fillId="3" borderId="13" xfId="1" applyFont="1" applyFill="1" applyBorder="1" applyAlignment="1">
      <alignment horizontal="distributed" vertical="center"/>
    </xf>
    <xf numFmtId="0" fontId="3" fillId="0" borderId="0" xfId="0" applyFont="1" applyAlignment="1">
      <alignment horizontal="left" indent="1"/>
    </xf>
    <xf numFmtId="38" fontId="18" fillId="3" borderId="0" xfId="1" applyFont="1" applyFill="1" applyAlignment="1">
      <alignment vertical="center"/>
    </xf>
    <xf numFmtId="38" fontId="3" fillId="4" borderId="10" xfId="1" applyFont="1" applyFill="1" applyBorder="1" applyAlignment="1" applyProtection="1"/>
    <xf numFmtId="38" fontId="3" fillId="0" borderId="1" xfId="1" applyFont="1" applyFill="1" applyBorder="1" applyAlignment="1">
      <alignment horizontal="center"/>
    </xf>
    <xf numFmtId="0" fontId="3" fillId="0" borderId="1" xfId="0" applyFont="1" applyFill="1" applyBorder="1" applyAlignment="1">
      <alignment horizontal="center"/>
    </xf>
    <xf numFmtId="38" fontId="3" fillId="0" borderId="10" xfId="1" applyFont="1" applyFill="1" applyBorder="1" applyAlignment="1" applyProtection="1"/>
    <xf numFmtId="38" fontId="3" fillId="3" borderId="12" xfId="1" applyFont="1" applyFill="1" applyBorder="1" applyAlignment="1"/>
    <xf numFmtId="38" fontId="3" fillId="3" borderId="8" xfId="1" applyFont="1" applyFill="1" applyBorder="1" applyAlignment="1">
      <alignment vertical="top"/>
    </xf>
    <xf numFmtId="38" fontId="3" fillId="2" borderId="3" xfId="1" applyFont="1" applyFill="1" applyBorder="1" applyAlignment="1" applyProtection="1">
      <protection locked="0"/>
    </xf>
    <xf numFmtId="38" fontId="3" fillId="2" borderId="7" xfId="1" applyFont="1" applyFill="1" applyBorder="1" applyAlignment="1" applyProtection="1">
      <protection locked="0"/>
    </xf>
    <xf numFmtId="38" fontId="3" fillId="3" borderId="0" xfId="1" applyFont="1" applyFill="1" applyAlignment="1">
      <alignment horizontal="center" vertical="center"/>
    </xf>
    <xf numFmtId="38" fontId="3" fillId="3" borderId="11" xfId="1" applyFont="1" applyFill="1" applyBorder="1" applyAlignment="1"/>
    <xf numFmtId="38" fontId="3" fillId="3" borderId="15" xfId="1" applyFont="1" applyFill="1" applyBorder="1" applyAlignment="1">
      <alignment vertical="top"/>
    </xf>
    <xf numFmtId="0" fontId="17" fillId="5" borderId="1" xfId="0" applyFont="1" applyFill="1" applyBorder="1" applyAlignment="1">
      <alignment horizontal="center" vertical="center"/>
    </xf>
    <xf numFmtId="38" fontId="4" fillId="0" borderId="16" xfId="1" applyFont="1" applyBorder="1" applyAlignment="1">
      <alignment horizontal="center" vertical="center"/>
    </xf>
    <xf numFmtId="38" fontId="4" fillId="0" borderId="11" xfId="1" applyFont="1" applyBorder="1" applyAlignment="1">
      <alignment vertical="center"/>
    </xf>
    <xf numFmtId="38" fontId="4" fillId="0" borderId="14" xfId="1" applyFont="1" applyBorder="1" applyAlignment="1">
      <alignment vertical="center"/>
    </xf>
    <xf numFmtId="38" fontId="4" fillId="0" borderId="11" xfId="1" applyFont="1" applyBorder="1" applyAlignment="1">
      <alignment horizontal="center" vertical="center"/>
    </xf>
    <xf numFmtId="38" fontId="5" fillId="0" borderId="0" xfId="1" applyFont="1" applyAlignment="1">
      <alignment vertical="center"/>
    </xf>
    <xf numFmtId="38" fontId="4" fillId="0" borderId="12" xfId="1" applyFont="1" applyBorder="1" applyAlignment="1">
      <alignment vertical="center"/>
    </xf>
    <xf numFmtId="38" fontId="4" fillId="0" borderId="8" xfId="1" applyFont="1" applyBorder="1" applyAlignment="1">
      <alignment vertical="center"/>
    </xf>
    <xf numFmtId="38" fontId="3" fillId="0" borderId="3" xfId="1" applyFont="1" applyFill="1" applyBorder="1" applyAlignment="1" applyProtection="1"/>
    <xf numFmtId="180" fontId="4" fillId="3" borderId="16" xfId="1" applyNumberFormat="1" applyFont="1" applyFill="1" applyBorder="1" applyAlignment="1">
      <alignment horizontal="right" vertical="center" indent="1"/>
    </xf>
    <xf numFmtId="180" fontId="4" fillId="3" borderId="14" xfId="1" applyNumberFormat="1" applyFont="1" applyFill="1" applyBorder="1" applyAlignment="1">
      <alignment horizontal="right" vertical="center" indent="1"/>
    </xf>
    <xf numFmtId="180" fontId="4" fillId="3" borderId="14" xfId="1" applyNumberFormat="1" applyFont="1" applyFill="1" applyBorder="1" applyAlignment="1">
      <alignment vertical="center"/>
    </xf>
    <xf numFmtId="180" fontId="4" fillId="3" borderId="16" xfId="1" applyNumberFormat="1" applyFont="1" applyFill="1" applyBorder="1" applyAlignment="1">
      <alignment vertical="center"/>
    </xf>
    <xf numFmtId="180" fontId="5" fillId="3" borderId="11" xfId="1" applyNumberFormat="1" applyFont="1" applyFill="1" applyBorder="1" applyAlignment="1">
      <alignment vertical="center"/>
    </xf>
    <xf numFmtId="180" fontId="5" fillId="3" borderId="11" xfId="1" applyNumberFormat="1" applyFont="1" applyFill="1" applyBorder="1" applyAlignment="1">
      <alignment horizontal="center" vertical="center"/>
    </xf>
    <xf numFmtId="3" fontId="4" fillId="3" borderId="16" xfId="1" applyNumberFormat="1" applyFont="1" applyFill="1" applyBorder="1" applyAlignment="1">
      <alignment horizontal="right" vertical="center" indent="1"/>
    </xf>
    <xf numFmtId="3" fontId="4" fillId="3" borderId="14" xfId="1" applyNumberFormat="1" applyFont="1" applyFill="1" applyBorder="1" applyAlignment="1">
      <alignment horizontal="right" vertical="center" indent="1"/>
    </xf>
    <xf numFmtId="3" fontId="5" fillId="3" borderId="11" xfId="1" applyNumberFormat="1" applyFont="1" applyFill="1" applyBorder="1" applyAlignment="1">
      <alignment horizontal="center" vertical="center"/>
    </xf>
    <xf numFmtId="38" fontId="4" fillId="3" borderId="14" xfId="1" applyFont="1" applyFill="1" applyBorder="1" applyAlignment="1">
      <alignment horizontal="right" vertical="center" indent="1"/>
    </xf>
    <xf numFmtId="38" fontId="5" fillId="3" borderId="11" xfId="1" applyFont="1" applyFill="1" applyBorder="1" applyAlignment="1">
      <alignment horizontal="center" vertical="center"/>
    </xf>
    <xf numFmtId="38" fontId="4" fillId="3" borderId="16" xfId="1" applyFont="1" applyFill="1" applyBorder="1" applyAlignment="1">
      <alignment horizontal="center" vertical="center"/>
    </xf>
    <xf numFmtId="38" fontId="4" fillId="3" borderId="14" xfId="1" applyFont="1" applyFill="1" applyBorder="1" applyAlignment="1">
      <alignment horizontal="center" vertical="center"/>
    </xf>
    <xf numFmtId="38" fontId="5" fillId="3" borderId="1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4" fillId="3" borderId="14" xfId="1" applyFont="1" applyFill="1" applyBorder="1" applyAlignment="1">
      <alignment horizontal="center" vertical="center"/>
    </xf>
    <xf numFmtId="38" fontId="4" fillId="3" borderId="16" xfId="1" applyFont="1" applyFill="1" applyBorder="1" applyAlignment="1">
      <alignment horizontal="center" vertical="center"/>
    </xf>
    <xf numFmtId="38" fontId="5" fillId="3" borderId="1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1" xfId="1" applyFont="1" applyFill="1" applyBorder="1" applyAlignment="1">
      <alignment horizontal="left" vertical="center" wrapText="1"/>
    </xf>
    <xf numFmtId="38" fontId="5" fillId="3" borderId="11" xfId="1" applyFont="1" applyFill="1" applyBorder="1" applyAlignment="1">
      <alignment horizontal="left" vertical="center"/>
    </xf>
    <xf numFmtId="38" fontId="6" fillId="3" borderId="11" xfId="1" applyFont="1" applyFill="1" applyBorder="1" applyAlignment="1">
      <alignment horizontal="center" vertical="center" wrapText="1"/>
    </xf>
    <xf numFmtId="38" fontId="6" fillId="3" borderId="14" xfId="1" applyFont="1" applyFill="1" applyBorder="1" applyAlignment="1">
      <alignment horizontal="center" vertical="center" wrapText="1"/>
    </xf>
    <xf numFmtId="38" fontId="6" fillId="3" borderId="16" xfId="1" applyFont="1" applyFill="1" applyBorder="1" applyAlignment="1">
      <alignment horizontal="center" vertical="center" wrapText="1"/>
    </xf>
    <xf numFmtId="38" fontId="6" fillId="3" borderId="11" xfId="1" applyFont="1" applyFill="1" applyBorder="1" applyAlignment="1">
      <alignment horizontal="center" vertical="center"/>
    </xf>
    <xf numFmtId="38" fontId="6" fillId="3" borderId="14" xfId="1" applyFont="1" applyFill="1" applyBorder="1" applyAlignment="1">
      <alignment horizontal="center" vertical="center"/>
    </xf>
    <xf numFmtId="38" fontId="6" fillId="3" borderId="16" xfId="1" applyFont="1" applyFill="1" applyBorder="1" applyAlignment="1">
      <alignment horizontal="center" vertical="center"/>
    </xf>
    <xf numFmtId="38" fontId="3" fillId="2" borderId="0" xfId="1" applyFont="1" applyFill="1" applyAlignment="1" applyProtection="1">
      <alignment horizontal="center"/>
      <protection locked="0"/>
    </xf>
    <xf numFmtId="38" fontId="5" fillId="0" borderId="0" xfId="1" applyFont="1" applyBorder="1" applyAlignment="1">
      <alignment vertical="center" wrapText="1"/>
    </xf>
    <xf numFmtId="38" fontId="4" fillId="0" borderId="0" xfId="1" applyFont="1" applyAlignment="1">
      <alignment horizontal="center" vertical="center"/>
    </xf>
    <xf numFmtId="38" fontId="5" fillId="0" borderId="11" xfId="1" applyFont="1" applyBorder="1" applyAlignment="1">
      <alignment horizontal="center" vertical="center"/>
    </xf>
    <xf numFmtId="38" fontId="5" fillId="0" borderId="16" xfId="1" applyFont="1" applyBorder="1" applyAlignment="1">
      <alignment horizontal="center" vertical="center"/>
    </xf>
    <xf numFmtId="38" fontId="5" fillId="0" borderId="14" xfId="1" applyFont="1" applyBorder="1" applyAlignment="1">
      <alignment horizontal="center" vertical="center"/>
    </xf>
    <xf numFmtId="0" fontId="3" fillId="0" borderId="51" xfId="0" applyFont="1" applyBorder="1" applyAlignment="1">
      <alignment horizontal="center"/>
    </xf>
    <xf numFmtId="38" fontId="3" fillId="2" borderId="51" xfId="1" applyFont="1" applyFill="1" applyBorder="1" applyAlignment="1" applyProtection="1">
      <protection locked="0"/>
    </xf>
    <xf numFmtId="38" fontId="3" fillId="0" borderId="7" xfId="1" applyFont="1" applyFill="1" applyBorder="1" applyAlignment="1" applyProtection="1"/>
    <xf numFmtId="38" fontId="3" fillId="0" borderId="2" xfId="1" applyFont="1" applyFill="1" applyBorder="1" applyAlignment="1" applyProtection="1"/>
    <xf numFmtId="38" fontId="3" fillId="2" borderId="4" xfId="1" applyFont="1" applyFill="1" applyBorder="1" applyAlignment="1" applyProtection="1">
      <protection locked="0"/>
    </xf>
    <xf numFmtId="38" fontId="3" fillId="0" borderId="51" xfId="1" applyFont="1" applyFill="1" applyBorder="1" applyAlignment="1" applyProtection="1"/>
    <xf numFmtId="38" fontId="3" fillId="0" borderId="4" xfId="1" applyFont="1" applyFill="1" applyBorder="1" applyAlignment="1" applyProtection="1"/>
    <xf numFmtId="38" fontId="3" fillId="3" borderId="20" xfId="1" applyFont="1" applyFill="1" applyBorder="1" applyAlignment="1" applyProtection="1"/>
    <xf numFmtId="38" fontId="3" fillId="3" borderId="38" xfId="1" applyFont="1" applyFill="1" applyBorder="1" applyAlignment="1" applyProtection="1"/>
    <xf numFmtId="38" fontId="3" fillId="0" borderId="38" xfId="1" applyFont="1" applyFill="1" applyBorder="1" applyAlignment="1" applyProtection="1"/>
    <xf numFmtId="38" fontId="3" fillId="3" borderId="0" xfId="1" applyFont="1" applyFill="1" applyAlignment="1">
      <alignment horizontal="center" vertical="center"/>
    </xf>
    <xf numFmtId="176" fontId="3" fillId="0" borderId="0" xfId="1" applyNumberFormat="1" applyFont="1" applyFill="1" applyAlignment="1" applyProtection="1"/>
    <xf numFmtId="38" fontId="3" fillId="0" borderId="0" xfId="1" applyFont="1" applyFill="1" applyAlignment="1" applyProtection="1">
      <alignment horizontal="center" vertical="center"/>
    </xf>
    <xf numFmtId="183" fontId="3" fillId="3" borderId="0" xfId="1" applyNumberFormat="1" applyFont="1" applyFill="1" applyAlignment="1">
      <alignment horizontal="left"/>
    </xf>
    <xf numFmtId="0" fontId="17" fillId="5" borderId="19" xfId="0" applyFont="1" applyFill="1" applyBorder="1" applyAlignment="1">
      <alignment horizontal="center" vertical="center"/>
    </xf>
    <xf numFmtId="0" fontId="17" fillId="5" borderId="6" xfId="0" applyFont="1" applyFill="1" applyBorder="1" applyAlignment="1">
      <alignment horizontal="center" vertical="center"/>
    </xf>
    <xf numFmtId="186" fontId="3" fillId="3" borderId="52" xfId="1" applyNumberFormat="1" applyFont="1" applyFill="1" applyBorder="1" applyAlignment="1">
      <alignment horizontal="center"/>
    </xf>
    <xf numFmtId="186" fontId="3" fillId="3" borderId="53" xfId="1" applyNumberFormat="1" applyFont="1" applyFill="1" applyBorder="1" applyAlignment="1">
      <alignment horizontal="center"/>
    </xf>
    <xf numFmtId="187" fontId="3" fillId="3" borderId="52" xfId="1" applyNumberFormat="1" applyFont="1" applyFill="1" applyBorder="1" applyAlignment="1">
      <alignment horizontal="center"/>
    </xf>
    <xf numFmtId="187" fontId="3" fillId="3" borderId="53" xfId="1" applyNumberFormat="1" applyFont="1" applyFill="1" applyBorder="1" applyAlignment="1">
      <alignment horizontal="center"/>
    </xf>
    <xf numFmtId="184" fontId="24" fillId="2" borderId="52" xfId="1" applyNumberFormat="1" applyFont="1" applyFill="1" applyBorder="1" applyAlignment="1" applyProtection="1">
      <alignment horizontal="center"/>
      <protection locked="0"/>
    </xf>
    <xf numFmtId="184" fontId="24" fillId="2" borderId="53" xfId="1" applyNumberFormat="1" applyFont="1" applyFill="1" applyBorder="1" applyAlignment="1" applyProtection="1">
      <alignment horizontal="center"/>
      <protection locked="0"/>
    </xf>
    <xf numFmtId="185" fontId="3" fillId="3" borderId="52" xfId="1" applyNumberFormat="1" applyFont="1" applyFill="1" applyBorder="1" applyAlignment="1">
      <alignment horizontal="center"/>
    </xf>
    <xf numFmtId="185" fontId="3" fillId="3" borderId="53" xfId="1" applyNumberFormat="1" applyFont="1" applyFill="1" applyBorder="1" applyAlignment="1">
      <alignment horizontal="center"/>
    </xf>
    <xf numFmtId="0" fontId="3" fillId="0" borderId="52" xfId="0" applyFont="1" applyBorder="1" applyAlignment="1">
      <alignment horizontal="left" indent="1"/>
    </xf>
    <xf numFmtId="0" fontId="3" fillId="0" borderId="55" xfId="0" applyFont="1" applyBorder="1" applyAlignment="1">
      <alignment horizontal="left" indent="1"/>
    </xf>
    <xf numFmtId="0" fontId="3" fillId="0" borderId="53" xfId="0" applyFont="1" applyBorder="1" applyAlignment="1">
      <alignment horizontal="left" indent="1"/>
    </xf>
    <xf numFmtId="38" fontId="3" fillId="3" borderId="20" xfId="1" applyFont="1" applyFill="1" applyBorder="1" applyAlignment="1">
      <alignment horizontal="left" indent="1"/>
    </xf>
    <xf numFmtId="38" fontId="3" fillId="3" borderId="56" xfId="1" applyFont="1" applyFill="1" applyBorder="1" applyAlignment="1">
      <alignment horizontal="left" indent="1"/>
    </xf>
    <xf numFmtId="38" fontId="3" fillId="3" borderId="18" xfId="1" applyFont="1" applyFill="1" applyBorder="1" applyAlignment="1">
      <alignment horizontal="left" indent="1"/>
    </xf>
    <xf numFmtId="0" fontId="3" fillId="0" borderId="9" xfId="0" applyFont="1" applyBorder="1" applyAlignment="1">
      <alignment horizontal="left" indent="1"/>
    </xf>
    <xf numFmtId="0" fontId="3" fillId="0" borderId="5" xfId="0" applyFont="1" applyBorder="1" applyAlignment="1">
      <alignment horizontal="left" indent="1"/>
    </xf>
    <xf numFmtId="0" fontId="3" fillId="0" borderId="48" xfId="0" applyFont="1" applyBorder="1" applyAlignment="1">
      <alignment horizontal="left" indent="1"/>
    </xf>
    <xf numFmtId="38" fontId="3" fillId="0" borderId="20" xfId="1" applyFont="1" applyFill="1" applyBorder="1" applyAlignment="1">
      <alignment horizontal="left" indent="1"/>
    </xf>
    <xf numFmtId="38" fontId="3" fillId="0" borderId="56" xfId="1" applyFont="1" applyFill="1" applyBorder="1" applyAlignment="1">
      <alignment horizontal="left" indent="1"/>
    </xf>
    <xf numFmtId="38" fontId="3" fillId="0" borderId="18" xfId="1" applyFont="1" applyFill="1" applyBorder="1" applyAlignment="1">
      <alignment horizontal="left" indent="1"/>
    </xf>
    <xf numFmtId="38" fontId="3" fillId="3" borderId="11" xfId="1" applyFont="1" applyFill="1" applyBorder="1" applyAlignment="1">
      <alignment horizontal="left" vertical="center" indent="1"/>
    </xf>
    <xf numFmtId="38" fontId="3" fillId="3" borderId="12" xfId="1" applyFont="1" applyFill="1" applyBorder="1" applyAlignment="1">
      <alignment horizontal="left" vertical="center" indent="1"/>
    </xf>
    <xf numFmtId="38" fontId="3" fillId="3" borderId="13" xfId="1" applyFont="1" applyFill="1" applyBorder="1" applyAlignment="1">
      <alignment horizontal="left" vertical="center" indent="1"/>
    </xf>
    <xf numFmtId="38" fontId="3" fillId="3" borderId="14" xfId="1" applyFont="1" applyFill="1" applyBorder="1" applyAlignment="1">
      <alignment horizontal="left" vertical="center" indent="1"/>
    </xf>
    <xf numFmtId="38" fontId="3" fillId="3" borderId="8" xfId="1" applyFont="1" applyFill="1" applyBorder="1" applyAlignment="1">
      <alignment horizontal="left" vertical="center" indent="1"/>
    </xf>
    <xf numFmtId="38" fontId="3" fillId="3" borderId="15" xfId="1" applyFont="1" applyFill="1" applyBorder="1" applyAlignment="1">
      <alignment horizontal="left" vertical="center" indent="1"/>
    </xf>
    <xf numFmtId="0" fontId="19" fillId="0" borderId="20" xfId="0" applyFont="1" applyFill="1" applyBorder="1" applyAlignment="1">
      <alignment horizontal="left" indent="1"/>
    </xf>
    <xf numFmtId="0" fontId="19" fillId="0" borderId="56" xfId="0" applyFont="1" applyFill="1" applyBorder="1" applyAlignment="1">
      <alignment horizontal="left" indent="1"/>
    </xf>
    <xf numFmtId="0" fontId="19" fillId="0" borderId="18" xfId="0" applyFont="1" applyFill="1" applyBorder="1" applyAlignment="1">
      <alignment horizontal="left" indent="1"/>
    </xf>
    <xf numFmtId="0" fontId="3" fillId="0" borderId="57" xfId="0" applyFont="1" applyBorder="1" applyAlignment="1">
      <alignment horizontal="left" indent="1"/>
    </xf>
    <xf numFmtId="0" fontId="3" fillId="0" borderId="58" xfId="0" applyFont="1" applyBorder="1" applyAlignment="1">
      <alignment horizontal="left" indent="1"/>
    </xf>
    <xf numFmtId="0" fontId="3" fillId="0" borderId="59" xfId="0" applyFont="1" applyBorder="1" applyAlignment="1">
      <alignment horizontal="left" indent="1"/>
    </xf>
    <xf numFmtId="0" fontId="3" fillId="0" borderId="37" xfId="0" applyFont="1" applyBorder="1" applyAlignment="1">
      <alignment horizontal="left" indent="1"/>
    </xf>
    <xf numFmtId="0" fontId="3" fillId="0" borderId="49" xfId="0" applyFont="1" applyBorder="1" applyAlignment="1">
      <alignment horizontal="left" indent="1"/>
    </xf>
    <xf numFmtId="0" fontId="3" fillId="0" borderId="50" xfId="0" applyFont="1" applyBorder="1" applyAlignment="1">
      <alignment horizontal="left" indent="1"/>
    </xf>
    <xf numFmtId="0" fontId="3" fillId="0" borderId="60" xfId="0" applyFont="1" applyBorder="1" applyAlignment="1">
      <alignment horizontal="left" indent="1"/>
    </xf>
    <xf numFmtId="0" fontId="3" fillId="0" borderId="61" xfId="0" applyFont="1" applyBorder="1" applyAlignment="1">
      <alignment horizontal="left" indent="1"/>
    </xf>
    <xf numFmtId="0" fontId="3" fillId="0" borderId="62" xfId="0" applyFont="1" applyBorder="1" applyAlignment="1">
      <alignment horizontal="left" indent="1"/>
    </xf>
    <xf numFmtId="180" fontId="4" fillId="0" borderId="1" xfId="1" applyNumberFormat="1" applyFont="1" applyBorder="1" applyAlignment="1">
      <alignment vertical="center" shrinkToFit="1"/>
    </xf>
    <xf numFmtId="38" fontId="4" fillId="3" borderId="0" xfId="1" applyFont="1" applyFill="1" applyAlignment="1">
      <alignment horizontal="left" vertical="center"/>
    </xf>
    <xf numFmtId="38" fontId="11" fillId="0" borderId="0" xfId="1" applyFont="1" applyAlignment="1">
      <alignment horizontal="left" vertical="center"/>
    </xf>
    <xf numFmtId="38" fontId="4" fillId="0" borderId="1" xfId="1" applyFont="1" applyBorder="1" applyAlignment="1">
      <alignment horizontal="center" vertical="center"/>
    </xf>
    <xf numFmtId="3" fontId="4" fillId="3" borderId="12" xfId="1" applyNumberFormat="1" applyFont="1" applyFill="1" applyBorder="1" applyAlignment="1">
      <alignment horizontal="right" vertical="center" indent="1" shrinkToFit="1"/>
    </xf>
    <xf numFmtId="3" fontId="4" fillId="3" borderId="13" xfId="1" applyNumberFormat="1" applyFont="1" applyFill="1" applyBorder="1" applyAlignment="1">
      <alignment horizontal="right" vertical="center" indent="1" shrinkToFit="1"/>
    </xf>
    <xf numFmtId="3" fontId="4" fillId="3" borderId="0" xfId="1" applyNumberFormat="1" applyFont="1" applyFill="1" applyBorder="1" applyAlignment="1">
      <alignment horizontal="right" vertical="center" indent="1" shrinkToFit="1"/>
    </xf>
    <xf numFmtId="3" fontId="4" fillId="3" borderId="17" xfId="1" applyNumberFormat="1" applyFont="1" applyFill="1" applyBorder="1" applyAlignment="1">
      <alignment horizontal="right" vertical="center" indent="1" shrinkToFit="1"/>
    </xf>
    <xf numFmtId="3" fontId="4" fillId="3" borderId="8" xfId="1" applyNumberFormat="1" applyFont="1" applyFill="1" applyBorder="1" applyAlignment="1">
      <alignment horizontal="right" vertical="center" indent="1" shrinkToFit="1"/>
    </xf>
    <xf numFmtId="3" fontId="4" fillId="3" borderId="15" xfId="1" applyNumberFormat="1" applyFont="1" applyFill="1" applyBorder="1" applyAlignment="1">
      <alignment horizontal="right" vertical="center" indent="1" shrinkToFit="1"/>
    </xf>
    <xf numFmtId="181" fontId="4" fillId="0" borderId="1" xfId="1" applyNumberFormat="1" applyFont="1" applyBorder="1" applyAlignment="1">
      <alignment vertical="center" shrinkToFit="1"/>
    </xf>
    <xf numFmtId="180" fontId="4" fillId="3" borderId="11" xfId="1" applyNumberFormat="1" applyFont="1" applyFill="1" applyBorder="1" applyAlignment="1">
      <alignment horizontal="right" vertical="center" indent="1" shrinkToFit="1"/>
    </xf>
    <xf numFmtId="180" fontId="4" fillId="3" borderId="12" xfId="1" applyNumberFormat="1" applyFont="1" applyFill="1" applyBorder="1" applyAlignment="1">
      <alignment horizontal="right" vertical="center" indent="1" shrinkToFit="1"/>
    </xf>
    <xf numFmtId="180" fontId="4" fillId="3" borderId="13" xfId="1" applyNumberFormat="1" applyFont="1" applyFill="1" applyBorder="1" applyAlignment="1">
      <alignment horizontal="right" vertical="center" indent="1" shrinkToFit="1"/>
    </xf>
    <xf numFmtId="180" fontId="4" fillId="3" borderId="16" xfId="1" applyNumberFormat="1" applyFont="1" applyFill="1" applyBorder="1" applyAlignment="1">
      <alignment horizontal="right" vertical="center" indent="1" shrinkToFit="1"/>
    </xf>
    <xf numFmtId="180" fontId="4" fillId="3" borderId="0" xfId="1" applyNumberFormat="1" applyFont="1" applyFill="1" applyBorder="1" applyAlignment="1">
      <alignment horizontal="right" vertical="center" indent="1" shrinkToFit="1"/>
    </xf>
    <xf numFmtId="180" fontId="4" fillId="3" borderId="17" xfId="1" applyNumberFormat="1" applyFont="1" applyFill="1" applyBorder="1" applyAlignment="1">
      <alignment horizontal="right" vertical="center" indent="1" shrinkToFit="1"/>
    </xf>
    <xf numFmtId="180" fontId="4" fillId="3" borderId="14" xfId="1" applyNumberFormat="1" applyFont="1" applyFill="1" applyBorder="1" applyAlignment="1">
      <alignment horizontal="right" vertical="center" indent="1" shrinkToFit="1"/>
    </xf>
    <xf numFmtId="180" fontId="4" fillId="3" borderId="8" xfId="1" applyNumberFormat="1" applyFont="1" applyFill="1" applyBorder="1" applyAlignment="1">
      <alignment horizontal="right" vertical="center" indent="1" shrinkToFit="1"/>
    </xf>
    <xf numFmtId="180" fontId="4" fillId="3" borderId="15" xfId="1" applyNumberFormat="1" applyFont="1" applyFill="1" applyBorder="1" applyAlignment="1">
      <alignment horizontal="right" vertical="center" indent="1" shrinkToFit="1"/>
    </xf>
    <xf numFmtId="38" fontId="4" fillId="3" borderId="0" xfId="1" applyFont="1" applyFill="1" applyAlignment="1">
      <alignment horizontal="center" vertical="center"/>
    </xf>
    <xf numFmtId="38" fontId="4" fillId="3" borderId="12" xfId="1" applyFont="1" applyFill="1" applyBorder="1" applyAlignment="1">
      <alignment horizontal="distributed" vertical="center"/>
    </xf>
    <xf numFmtId="38" fontId="4" fillId="3" borderId="13" xfId="1" applyFont="1" applyFill="1" applyBorder="1" applyAlignment="1">
      <alignment horizontal="distributed" vertical="center"/>
    </xf>
    <xf numFmtId="38" fontId="4" fillId="3" borderId="0" xfId="1" applyFont="1" applyFill="1" applyBorder="1" applyAlignment="1">
      <alignment horizontal="distributed" vertical="center"/>
    </xf>
    <xf numFmtId="38" fontId="4" fillId="3" borderId="17"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3" borderId="15" xfId="1" applyFont="1" applyFill="1" applyBorder="1" applyAlignment="1">
      <alignment horizontal="distributed" vertical="center"/>
    </xf>
    <xf numFmtId="38" fontId="5" fillId="3" borderId="12" xfId="1" applyFont="1" applyFill="1" applyBorder="1" applyAlignment="1">
      <alignment horizontal="distributed" vertical="center" wrapText="1"/>
    </xf>
    <xf numFmtId="38" fontId="5" fillId="3" borderId="13" xfId="1" applyFont="1" applyFill="1" applyBorder="1" applyAlignment="1">
      <alignment horizontal="distributed" vertical="center" wrapText="1"/>
    </xf>
    <xf numFmtId="38" fontId="5" fillId="3" borderId="0" xfId="1" applyFont="1" applyFill="1" applyBorder="1" applyAlignment="1">
      <alignment horizontal="distributed" vertical="center" wrapText="1"/>
    </xf>
    <xf numFmtId="38" fontId="5" fillId="3" borderId="17" xfId="1" applyFont="1" applyFill="1" applyBorder="1" applyAlignment="1">
      <alignment horizontal="distributed" vertical="center" wrapText="1"/>
    </xf>
    <xf numFmtId="38" fontId="5" fillId="3" borderId="8" xfId="1" applyFont="1" applyFill="1" applyBorder="1" applyAlignment="1">
      <alignment horizontal="distributed" vertical="center" wrapText="1"/>
    </xf>
    <xf numFmtId="38" fontId="5" fillId="3" borderId="15" xfId="1" applyFont="1" applyFill="1" applyBorder="1" applyAlignment="1">
      <alignment horizontal="distributed" vertical="center" wrapText="1"/>
    </xf>
    <xf numFmtId="38" fontId="4" fillId="3" borderId="12" xfId="1" applyFont="1" applyFill="1" applyBorder="1" applyAlignment="1">
      <alignment horizontal="distributed" vertical="center" indent="1"/>
    </xf>
    <xf numFmtId="38" fontId="4" fillId="3" borderId="13" xfId="1" applyFont="1" applyFill="1" applyBorder="1" applyAlignment="1">
      <alignment horizontal="distributed" vertical="center" indent="1"/>
    </xf>
    <xf numFmtId="38" fontId="4" fillId="3" borderId="0" xfId="1" applyFont="1" applyFill="1" applyBorder="1" applyAlignment="1">
      <alignment horizontal="distributed" vertical="center" indent="1"/>
    </xf>
    <xf numFmtId="38" fontId="4" fillId="3" borderId="17" xfId="1" applyFont="1" applyFill="1" applyBorder="1" applyAlignment="1">
      <alignment horizontal="distributed" vertical="center" indent="1"/>
    </xf>
    <xf numFmtId="38" fontId="4" fillId="3" borderId="8" xfId="1" applyFont="1" applyFill="1" applyBorder="1" applyAlignment="1">
      <alignment horizontal="distributed" vertical="center" indent="1"/>
    </xf>
    <xf numFmtId="38" fontId="4" fillId="3" borderId="15" xfId="1" applyFont="1" applyFill="1" applyBorder="1" applyAlignment="1">
      <alignment horizontal="distributed" vertical="center" indent="1"/>
    </xf>
    <xf numFmtId="38" fontId="6" fillId="0" borderId="1" xfId="1" applyFont="1" applyBorder="1" applyAlignment="1">
      <alignment horizontal="center" vertical="center"/>
    </xf>
    <xf numFmtId="181" fontId="4" fillId="2" borderId="1" xfId="1" applyNumberFormat="1" applyFont="1" applyFill="1" applyBorder="1" applyAlignment="1" applyProtection="1">
      <alignment vertical="center" shrinkToFit="1"/>
      <protection locked="0"/>
    </xf>
    <xf numFmtId="38" fontId="4" fillId="0" borderId="31" xfId="1" applyFont="1" applyBorder="1" applyAlignment="1">
      <alignment horizontal="right" vertical="center" indent="1"/>
    </xf>
    <xf numFmtId="38" fontId="4" fillId="0" borderId="0" xfId="1" applyFont="1" applyAlignment="1">
      <alignment horizontal="left" vertical="center"/>
    </xf>
    <xf numFmtId="3" fontId="4" fillId="0" borderId="1" xfId="1" applyNumberFormat="1" applyFont="1" applyBorder="1" applyAlignment="1">
      <alignment horizontal="right" vertical="center" indent="1" shrinkToFit="1"/>
    </xf>
    <xf numFmtId="38" fontId="4" fillId="0" borderId="20" xfId="1" applyFont="1" applyBorder="1" applyAlignment="1">
      <alignment vertical="center"/>
    </xf>
    <xf numFmtId="38" fontId="4" fillId="0" borderId="56" xfId="1" applyFont="1" applyBorder="1" applyAlignment="1">
      <alignment vertical="center"/>
    </xf>
    <xf numFmtId="38" fontId="4" fillId="0" borderId="18" xfId="1" applyFont="1" applyBorder="1" applyAlignment="1">
      <alignment vertical="center"/>
    </xf>
    <xf numFmtId="38" fontId="5" fillId="0" borderId="20" xfId="1" applyFont="1" applyBorder="1" applyAlignment="1">
      <alignment horizontal="center" vertical="center"/>
    </xf>
    <xf numFmtId="38" fontId="5" fillId="0" borderId="56" xfId="1" applyFont="1" applyBorder="1" applyAlignment="1">
      <alignment horizontal="center" vertical="center"/>
    </xf>
    <xf numFmtId="38" fontId="5" fillId="0" borderId="18" xfId="1" applyFont="1" applyBorder="1" applyAlignment="1">
      <alignment horizontal="center" vertical="center"/>
    </xf>
    <xf numFmtId="180" fontId="4" fillId="0" borderId="12" xfId="1" applyNumberFormat="1" applyFont="1" applyFill="1" applyBorder="1" applyAlignment="1" applyProtection="1">
      <alignment vertical="center" shrinkToFit="1"/>
    </xf>
    <xf numFmtId="180" fontId="4" fillId="0" borderId="13"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180" fontId="4" fillId="0" borderId="17" xfId="1" applyNumberFormat="1" applyFont="1" applyFill="1" applyBorder="1" applyAlignment="1" applyProtection="1">
      <alignment vertical="center" shrinkToFit="1"/>
    </xf>
    <xf numFmtId="180" fontId="4" fillId="0" borderId="8" xfId="1" applyNumberFormat="1" applyFont="1" applyFill="1" applyBorder="1" applyAlignment="1" applyProtection="1">
      <alignment vertical="center" shrinkToFit="1"/>
    </xf>
    <xf numFmtId="180" fontId="4" fillId="0" borderId="15" xfId="1" applyNumberFormat="1" applyFont="1" applyFill="1" applyBorder="1" applyAlignment="1" applyProtection="1">
      <alignment vertical="center" shrinkToFit="1"/>
    </xf>
    <xf numFmtId="38" fontId="4" fillId="0" borderId="20" xfId="1" applyFont="1" applyBorder="1" applyAlignment="1">
      <alignment horizontal="left" vertical="center"/>
    </xf>
    <xf numFmtId="38" fontId="4" fillId="0" borderId="56" xfId="1" applyFont="1" applyBorder="1" applyAlignment="1">
      <alignment horizontal="left" vertical="center"/>
    </xf>
    <xf numFmtId="38" fontId="4" fillId="0" borderId="18" xfId="1" applyFont="1" applyBorder="1" applyAlignment="1">
      <alignment horizontal="left" vertical="center"/>
    </xf>
    <xf numFmtId="177" fontId="9" fillId="2" borderId="1" xfId="1" applyNumberFormat="1" applyFont="1" applyFill="1" applyBorder="1" applyAlignment="1" applyProtection="1">
      <alignment horizontal="center" vertical="center"/>
      <protection locked="0"/>
    </xf>
    <xf numFmtId="38" fontId="9" fillId="0" borderId="31" xfId="1" applyFont="1" applyBorder="1" applyAlignment="1">
      <alignment horizontal="center" vertical="center"/>
    </xf>
    <xf numFmtId="38" fontId="9" fillId="0" borderId="1" xfId="1" applyFont="1" applyBorder="1" applyAlignment="1">
      <alignment horizontal="center" vertical="center"/>
    </xf>
    <xf numFmtId="38" fontId="9" fillId="2" borderId="1" xfId="1" applyFont="1" applyFill="1" applyBorder="1" applyAlignment="1" applyProtection="1">
      <alignment horizontal="center" vertical="center" shrinkToFit="1"/>
      <protection locked="0"/>
    </xf>
    <xf numFmtId="38" fontId="4" fillId="0" borderId="1" xfId="1" applyFont="1" applyBorder="1" applyAlignment="1">
      <alignment horizontal="distributed" vertical="center" indent="1"/>
    </xf>
    <xf numFmtId="38" fontId="14" fillId="0" borderId="1" xfId="1" applyFont="1" applyBorder="1" applyAlignment="1">
      <alignment horizontal="distributed" vertical="center" wrapText="1"/>
    </xf>
    <xf numFmtId="38" fontId="5" fillId="0" borderId="1" xfId="1" applyFont="1" applyBorder="1" applyAlignment="1">
      <alignment horizontal="distributed" vertical="center" wrapText="1"/>
    </xf>
    <xf numFmtId="38" fontId="5" fillId="0" borderId="1" xfId="1" applyFont="1" applyBorder="1" applyAlignment="1">
      <alignment horizontal="distributed" vertical="center"/>
    </xf>
    <xf numFmtId="3" fontId="4" fillId="2" borderId="1" xfId="1" applyNumberFormat="1" applyFont="1" applyFill="1" applyBorder="1" applyAlignment="1" applyProtection="1">
      <alignment horizontal="right" vertical="center" shrinkToFit="1"/>
      <protection locked="0"/>
    </xf>
    <xf numFmtId="3" fontId="4" fillId="0" borderId="1" xfId="1" applyNumberFormat="1" applyFont="1" applyFill="1" applyBorder="1" applyAlignment="1">
      <alignment horizontal="right" vertical="center" indent="1" shrinkToFit="1"/>
    </xf>
    <xf numFmtId="38" fontId="9" fillId="2" borderId="1" xfId="1" applyFont="1" applyFill="1" applyBorder="1" applyAlignment="1" applyProtection="1">
      <alignment horizontal="center" vertical="center"/>
      <protection locked="0"/>
    </xf>
    <xf numFmtId="38" fontId="4" fillId="0" borderId="31" xfId="1" applyFont="1" applyBorder="1" applyAlignment="1">
      <alignment horizontal="center" vertical="center"/>
    </xf>
    <xf numFmtId="38" fontId="4" fillId="2" borderId="1" xfId="1" applyFont="1" applyFill="1" applyBorder="1" applyAlignment="1" applyProtection="1">
      <alignment horizontal="center" vertical="center"/>
      <protection locked="0"/>
    </xf>
    <xf numFmtId="177" fontId="9" fillId="2" borderId="16" xfId="1" applyNumberFormat="1" applyFont="1" applyFill="1" applyBorder="1" applyAlignment="1" applyProtection="1">
      <alignment horizontal="center" vertical="center"/>
      <protection locked="0"/>
    </xf>
    <xf numFmtId="177" fontId="9" fillId="2" borderId="0" xfId="1" applyNumberFormat="1" applyFont="1" applyFill="1" applyBorder="1" applyAlignment="1" applyProtection="1">
      <alignment horizontal="center" vertical="center"/>
      <protection locked="0"/>
    </xf>
    <xf numFmtId="177" fontId="9" fillId="2" borderId="17" xfId="1" applyNumberFormat="1" applyFont="1" applyFill="1" applyBorder="1" applyAlignment="1" applyProtection="1">
      <alignment horizontal="center" vertical="center"/>
      <protection locked="0"/>
    </xf>
    <xf numFmtId="177" fontId="9" fillId="2" borderId="14" xfId="1" applyNumberFormat="1" applyFont="1" applyFill="1" applyBorder="1" applyAlignment="1" applyProtection="1">
      <alignment horizontal="center" vertical="center"/>
      <protection locked="0"/>
    </xf>
    <xf numFmtId="177" fontId="9" fillId="2" borderId="8" xfId="1" applyNumberFormat="1" applyFont="1" applyFill="1" applyBorder="1" applyAlignment="1" applyProtection="1">
      <alignment horizontal="center" vertical="center"/>
      <protection locked="0"/>
    </xf>
    <xf numFmtId="177" fontId="9" fillId="2" borderId="15" xfId="1" applyNumberFormat="1" applyFont="1" applyFill="1" applyBorder="1" applyAlignment="1" applyProtection="1">
      <alignment horizontal="center" vertical="center"/>
      <protection locked="0"/>
    </xf>
    <xf numFmtId="177" fontId="9" fillId="2" borderId="11" xfId="1" applyNumberFormat="1" applyFont="1" applyFill="1" applyBorder="1" applyAlignment="1" applyProtection="1">
      <alignment horizontal="center" vertical="center"/>
      <protection locked="0"/>
    </xf>
    <xf numFmtId="177" fontId="9" fillId="2" borderId="12" xfId="1" applyNumberFormat="1" applyFont="1" applyFill="1" applyBorder="1" applyAlignment="1" applyProtection="1">
      <alignment horizontal="center" vertical="center"/>
      <protection locked="0"/>
    </xf>
    <xf numFmtId="177" fontId="9" fillId="2" borderId="13" xfId="1" applyNumberFormat="1" applyFont="1" applyFill="1" applyBorder="1" applyAlignment="1" applyProtection="1">
      <alignment horizontal="center" vertical="center"/>
      <protection locked="0"/>
    </xf>
    <xf numFmtId="38" fontId="11" fillId="3" borderId="0" xfId="1" applyFont="1" applyFill="1" applyAlignment="1">
      <alignment horizontal="center" vertical="center" wrapText="1"/>
    </xf>
    <xf numFmtId="0" fontId="20" fillId="2" borderId="0" xfId="1" applyNumberFormat="1" applyFont="1" applyFill="1" applyBorder="1" applyAlignment="1" applyProtection="1">
      <alignment horizontal="center" vertical="center" shrinkToFit="1"/>
      <protection locked="0"/>
    </xf>
    <xf numFmtId="0" fontId="20" fillId="2" borderId="8" xfId="1" applyNumberFormat="1" applyFont="1" applyFill="1" applyBorder="1" applyAlignment="1" applyProtection="1">
      <alignment horizontal="center" vertical="center" shrinkToFit="1"/>
      <protection locked="0"/>
    </xf>
    <xf numFmtId="38" fontId="11" fillId="3" borderId="0" xfId="1" applyFont="1" applyFill="1" applyAlignment="1">
      <alignment horizontal="left" vertical="center"/>
    </xf>
    <xf numFmtId="180" fontId="4" fillId="2" borderId="16" xfId="1" applyNumberFormat="1" applyFont="1" applyFill="1" applyBorder="1" applyAlignment="1" applyProtection="1">
      <alignment vertical="center" shrinkToFit="1"/>
      <protection locked="0"/>
    </xf>
    <xf numFmtId="180" fontId="4" fillId="2" borderId="0" xfId="1" applyNumberFormat="1" applyFont="1" applyFill="1" applyBorder="1" applyAlignment="1" applyProtection="1">
      <alignment vertical="center" shrinkToFit="1"/>
      <protection locked="0"/>
    </xf>
    <xf numFmtId="180" fontId="4" fillId="2" borderId="17" xfId="1" applyNumberFormat="1" applyFont="1" applyFill="1" applyBorder="1" applyAlignment="1" applyProtection="1">
      <alignment vertical="center" shrinkToFit="1"/>
      <protection locked="0"/>
    </xf>
    <xf numFmtId="180" fontId="4" fillId="2" borderId="14" xfId="1" applyNumberFormat="1" applyFont="1" applyFill="1" applyBorder="1" applyAlignment="1" applyProtection="1">
      <alignment vertical="center" shrinkToFit="1"/>
      <protection locked="0"/>
    </xf>
    <xf numFmtId="180" fontId="4" fillId="2" borderId="8" xfId="1" applyNumberFormat="1" applyFont="1" applyFill="1" applyBorder="1" applyAlignment="1" applyProtection="1">
      <alignment vertical="center" shrinkToFit="1"/>
      <protection locked="0"/>
    </xf>
    <xf numFmtId="180" fontId="4" fillId="2" borderId="15" xfId="1" applyNumberFormat="1" applyFont="1" applyFill="1" applyBorder="1" applyAlignment="1" applyProtection="1">
      <alignment vertical="center" shrinkToFit="1"/>
      <protection locked="0"/>
    </xf>
    <xf numFmtId="178" fontId="5" fillId="2" borderId="11" xfId="1" applyNumberFormat="1" applyFont="1" applyFill="1" applyBorder="1" applyAlignment="1" applyProtection="1">
      <alignment horizontal="right" vertical="center" shrinkToFit="1"/>
      <protection locked="0"/>
    </xf>
    <xf numFmtId="178" fontId="5" fillId="2" borderId="12" xfId="1" applyNumberFormat="1" applyFont="1" applyFill="1" applyBorder="1" applyAlignment="1" applyProtection="1">
      <alignment horizontal="right" vertical="center" shrinkToFit="1"/>
      <protection locked="0"/>
    </xf>
    <xf numFmtId="178" fontId="5" fillId="2" borderId="16" xfId="1" applyNumberFormat="1" applyFont="1" applyFill="1" applyBorder="1" applyAlignment="1" applyProtection="1">
      <alignment horizontal="right" vertical="center" shrinkToFit="1"/>
      <protection locked="0"/>
    </xf>
    <xf numFmtId="178" fontId="5" fillId="2" borderId="0" xfId="1" applyNumberFormat="1" applyFont="1" applyFill="1" applyBorder="1" applyAlignment="1" applyProtection="1">
      <alignment horizontal="right" vertical="center" shrinkToFit="1"/>
      <protection locked="0"/>
    </xf>
    <xf numFmtId="179" fontId="4" fillId="2" borderId="12" xfId="1" applyNumberFormat="1" applyFont="1" applyFill="1" applyBorder="1" applyAlignment="1" applyProtection="1">
      <alignment horizontal="center" vertical="center" shrinkToFit="1"/>
      <protection locked="0"/>
    </xf>
    <xf numFmtId="179" fontId="4" fillId="2" borderId="13" xfId="1" applyNumberFormat="1" applyFont="1" applyFill="1" applyBorder="1" applyAlignment="1" applyProtection="1">
      <alignment horizontal="center" vertical="center" shrinkToFit="1"/>
      <protection locked="0"/>
    </xf>
    <xf numFmtId="179" fontId="4" fillId="2" borderId="0" xfId="1" applyNumberFormat="1" applyFont="1" applyFill="1" applyBorder="1" applyAlignment="1" applyProtection="1">
      <alignment horizontal="center" vertical="center" shrinkToFit="1"/>
      <protection locked="0"/>
    </xf>
    <xf numFmtId="179" fontId="4" fillId="2" borderId="17" xfId="1" applyNumberFormat="1" applyFont="1" applyFill="1" applyBorder="1" applyAlignment="1" applyProtection="1">
      <alignment horizontal="center" vertical="center" shrinkToFit="1"/>
      <protection locked="0"/>
    </xf>
    <xf numFmtId="38" fontId="5" fillId="0" borderId="1" xfId="1" applyFont="1" applyBorder="1" applyAlignment="1">
      <alignment horizontal="distributed" vertical="center" wrapText="1" shrinkToFit="1"/>
    </xf>
    <xf numFmtId="38" fontId="5" fillId="0" borderId="1" xfId="1" applyFont="1" applyBorder="1" applyAlignment="1">
      <alignment horizontal="distributed" vertical="center" shrinkToFit="1"/>
    </xf>
    <xf numFmtId="38" fontId="11" fillId="0" borderId="0" xfId="1" applyFont="1" applyFill="1" applyAlignment="1">
      <alignment horizontal="right" vertical="center"/>
    </xf>
    <xf numFmtId="38" fontId="11" fillId="3" borderId="0" xfId="1" applyFont="1" applyFill="1" applyAlignment="1" applyProtection="1">
      <alignment horizontal="center" vertical="center"/>
    </xf>
    <xf numFmtId="38" fontId="9" fillId="0" borderId="1" xfId="1" applyFont="1" applyBorder="1" applyAlignment="1">
      <alignment horizontal="distributed" vertical="center" shrinkToFit="1"/>
    </xf>
    <xf numFmtId="38" fontId="9" fillId="0" borderId="1" xfId="1" applyFont="1" applyBorder="1" applyAlignment="1">
      <alignment horizontal="distributed" vertical="center" wrapText="1" shrinkToFit="1"/>
    </xf>
    <xf numFmtId="38" fontId="13" fillId="0" borderId="1" xfId="1" applyFont="1" applyBorder="1" applyAlignment="1">
      <alignment horizontal="distributed" vertical="center" wrapText="1" shrinkToFit="1"/>
    </xf>
    <xf numFmtId="179" fontId="4" fillId="2" borderId="12" xfId="1" applyNumberFormat="1" applyFont="1" applyFill="1" applyBorder="1" applyAlignment="1" applyProtection="1">
      <alignment horizontal="left" vertical="center" shrinkToFit="1"/>
      <protection locked="0"/>
    </xf>
    <xf numFmtId="179" fontId="4" fillId="2" borderId="13" xfId="1" applyNumberFormat="1" applyFont="1" applyFill="1" applyBorder="1" applyAlignment="1" applyProtection="1">
      <alignment horizontal="left" vertical="center" shrinkToFit="1"/>
      <protection locked="0"/>
    </xf>
    <xf numFmtId="179" fontId="4" fillId="2" borderId="0" xfId="1" applyNumberFormat="1" applyFont="1" applyFill="1" applyBorder="1" applyAlignment="1" applyProtection="1">
      <alignment horizontal="left" vertical="center" shrinkToFit="1"/>
      <protection locked="0"/>
    </xf>
    <xf numFmtId="179" fontId="4" fillId="2" borderId="17" xfId="1" applyNumberFormat="1" applyFont="1" applyFill="1" applyBorder="1" applyAlignment="1" applyProtection="1">
      <alignment horizontal="left" vertical="center" shrinkToFit="1"/>
      <protection locked="0"/>
    </xf>
    <xf numFmtId="178" fontId="4" fillId="2" borderId="11" xfId="1" applyNumberFormat="1" applyFont="1" applyFill="1" applyBorder="1" applyAlignment="1" applyProtection="1">
      <alignment horizontal="right" vertical="center" shrinkToFit="1"/>
      <protection locked="0"/>
    </xf>
    <xf numFmtId="178" fontId="4" fillId="2" borderId="12"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0" xfId="1" applyNumberFormat="1" applyFont="1" applyFill="1" applyBorder="1" applyAlignment="1" applyProtection="1">
      <alignment horizontal="right" vertical="center" shrinkToFit="1"/>
      <protection locked="0"/>
    </xf>
    <xf numFmtId="38" fontId="4" fillId="3" borderId="11" xfId="1" applyFont="1" applyFill="1" applyBorder="1" applyAlignment="1">
      <alignment horizontal="distributed" vertical="center" wrapText="1"/>
    </xf>
    <xf numFmtId="38" fontId="4" fillId="3" borderId="12" xfId="1" applyFont="1" applyFill="1" applyBorder="1" applyAlignment="1">
      <alignment horizontal="distributed" vertical="center" wrapText="1"/>
    </xf>
    <xf numFmtId="38" fontId="4" fillId="3" borderId="13" xfId="1" applyFont="1" applyFill="1" applyBorder="1" applyAlignment="1">
      <alignment horizontal="distributed" vertical="center" wrapText="1"/>
    </xf>
    <xf numFmtId="38" fontId="4" fillId="3" borderId="16" xfId="1" applyFont="1" applyFill="1" applyBorder="1" applyAlignment="1">
      <alignment horizontal="distributed" vertical="center" wrapText="1"/>
    </xf>
    <xf numFmtId="38" fontId="4" fillId="3" borderId="0" xfId="1" applyFont="1" applyFill="1" applyBorder="1" applyAlignment="1">
      <alignment horizontal="distributed" vertical="center" wrapText="1"/>
    </xf>
    <xf numFmtId="38" fontId="4" fillId="3" borderId="17" xfId="1" applyFont="1" applyFill="1" applyBorder="1" applyAlignment="1">
      <alignment horizontal="distributed" vertical="center" wrapText="1"/>
    </xf>
    <xf numFmtId="38" fontId="4" fillId="3" borderId="1" xfId="1" applyFont="1" applyFill="1" applyBorder="1" applyAlignment="1">
      <alignment horizontal="right" vertical="center" indent="1"/>
    </xf>
    <xf numFmtId="38" fontId="4" fillId="3" borderId="20" xfId="1" applyFont="1" applyFill="1" applyBorder="1" applyAlignment="1">
      <alignment horizontal="right" vertical="center" indent="1"/>
    </xf>
    <xf numFmtId="38" fontId="4" fillId="3" borderId="24" xfId="1" applyFont="1" applyFill="1" applyBorder="1" applyAlignment="1">
      <alignment horizontal="right" vertical="center" indent="1"/>
    </xf>
    <xf numFmtId="38" fontId="4" fillId="3" borderId="25" xfId="1" applyFont="1" applyFill="1" applyBorder="1" applyAlignment="1">
      <alignment horizontal="right" vertical="center" indent="1"/>
    </xf>
    <xf numFmtId="38" fontId="4" fillId="3" borderId="6" xfId="1" applyFont="1" applyFill="1" applyBorder="1" applyAlignment="1">
      <alignment horizontal="center" vertical="center" wrapText="1"/>
    </xf>
    <xf numFmtId="38" fontId="4" fillId="3" borderId="6"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1" xfId="1" applyFont="1" applyFill="1" applyBorder="1" applyAlignment="1">
      <alignment horizontal="distributed" vertical="center" wrapText="1" indent="1"/>
    </xf>
    <xf numFmtId="38" fontId="4" fillId="3" borderId="24" xfId="1" applyFont="1" applyFill="1" applyBorder="1" applyAlignment="1">
      <alignment horizontal="distributed" vertical="center" wrapText="1" indent="1"/>
    </xf>
    <xf numFmtId="38" fontId="4" fillId="3" borderId="15" xfId="1" applyFont="1" applyFill="1" applyBorder="1" applyAlignment="1">
      <alignment horizontal="distributed" vertical="center" wrapText="1"/>
    </xf>
    <xf numFmtId="38" fontId="4" fillId="3" borderId="6" xfId="1" applyFont="1" applyFill="1" applyBorder="1" applyAlignment="1">
      <alignment horizontal="distributed" vertical="center"/>
    </xf>
    <xf numFmtId="38" fontId="4" fillId="3" borderId="14" xfId="1" applyFont="1" applyFill="1" applyBorder="1" applyAlignment="1">
      <alignment horizontal="distributed" vertical="center"/>
    </xf>
    <xf numFmtId="38" fontId="4" fillId="3" borderId="18" xfId="1" applyFont="1" applyFill="1" applyBorder="1" applyAlignment="1">
      <alignment horizontal="distributed" vertical="center"/>
    </xf>
    <xf numFmtId="38" fontId="4" fillId="3" borderId="1" xfId="1" applyFont="1" applyFill="1" applyBorder="1" applyAlignment="1">
      <alignment horizontal="distributed" vertical="center"/>
    </xf>
    <xf numFmtId="38" fontId="4" fillId="3" borderId="20" xfId="1" applyFont="1" applyFill="1" applyBorder="1" applyAlignment="1">
      <alignment horizontal="distributed" vertical="center"/>
    </xf>
    <xf numFmtId="38" fontId="4" fillId="3" borderId="19" xfId="1" applyFont="1" applyFill="1" applyBorder="1" applyAlignment="1">
      <alignment horizontal="distributed" vertical="center"/>
    </xf>
    <xf numFmtId="38" fontId="4" fillId="3" borderId="11" xfId="1" applyFont="1" applyFill="1" applyBorder="1" applyAlignment="1">
      <alignment horizontal="distributed" vertical="center"/>
    </xf>
    <xf numFmtId="38" fontId="4" fillId="3" borderId="18" xfId="1" applyFont="1" applyFill="1" applyBorder="1" applyAlignment="1">
      <alignment horizontal="distributed" vertical="center" wrapText="1"/>
    </xf>
    <xf numFmtId="38" fontId="4" fillId="0" borderId="0"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1" xfId="1" applyFont="1" applyBorder="1" applyAlignment="1">
      <alignment horizontal="right" vertical="center" indent="1" shrinkToFit="1"/>
    </xf>
    <xf numFmtId="38" fontId="4" fillId="0" borderId="19" xfId="1" applyFont="1" applyBorder="1" applyAlignment="1">
      <alignment horizontal="right" vertical="center" indent="1" shrinkToFit="1"/>
    </xf>
    <xf numFmtId="38" fontId="4" fillId="0" borderId="11" xfId="1" applyFont="1" applyBorder="1" applyAlignment="1">
      <alignment horizontal="right" vertical="center" indent="1" shrinkToFit="1"/>
    </xf>
    <xf numFmtId="38" fontId="4" fillId="0" borderId="12" xfId="1" applyFont="1" applyBorder="1" applyAlignment="1">
      <alignment horizontal="right" vertical="center" indent="1" shrinkToFit="1"/>
    </xf>
    <xf numFmtId="38" fontId="4" fillId="0" borderId="13" xfId="1" applyFont="1" applyBorder="1" applyAlignment="1">
      <alignment horizontal="right" vertical="center" indent="1" shrinkToFit="1"/>
    </xf>
    <xf numFmtId="38" fontId="4" fillId="0" borderId="14" xfId="1" applyFont="1" applyBorder="1" applyAlignment="1">
      <alignment horizontal="right" vertical="center" indent="1" shrinkToFit="1"/>
    </xf>
    <xf numFmtId="38" fontId="4" fillId="0" borderId="8" xfId="1" applyFont="1" applyBorder="1" applyAlignment="1">
      <alignment horizontal="right" vertical="center" indent="1" shrinkToFit="1"/>
    </xf>
    <xf numFmtId="38" fontId="4" fillId="0" borderId="15" xfId="1" applyFont="1" applyBorder="1" applyAlignment="1">
      <alignment horizontal="right" vertical="center" indent="1" shrinkToFit="1"/>
    </xf>
    <xf numFmtId="38" fontId="4" fillId="0" borderId="39" xfId="1" applyFont="1" applyBorder="1" applyAlignment="1">
      <alignment horizontal="right" vertical="center" indent="1" shrinkToFit="1"/>
    </xf>
    <xf numFmtId="38" fontId="4" fillId="0" borderId="40" xfId="1" applyFont="1" applyBorder="1" applyAlignment="1">
      <alignment horizontal="right" vertical="center" indent="1" shrinkToFit="1"/>
    </xf>
    <xf numFmtId="38" fontId="4" fillId="0" borderId="41" xfId="1" applyFont="1" applyBorder="1" applyAlignment="1">
      <alignment horizontal="right" vertical="center" indent="1" shrinkToFit="1"/>
    </xf>
    <xf numFmtId="38" fontId="4" fillId="0" borderId="42" xfId="1" applyFont="1" applyBorder="1" applyAlignment="1">
      <alignment horizontal="right" vertical="center" indent="1" shrinkToFit="1"/>
    </xf>
    <xf numFmtId="38" fontId="4" fillId="0" borderId="43" xfId="1" applyFont="1" applyBorder="1" applyAlignment="1">
      <alignment horizontal="right" vertical="center" indent="1" shrinkToFit="1"/>
    </xf>
    <xf numFmtId="38" fontId="4" fillId="0" borderId="44" xfId="1" applyFont="1" applyBorder="1" applyAlignment="1">
      <alignment horizontal="right" vertical="center" indent="1" shrinkToFit="1"/>
    </xf>
    <xf numFmtId="38" fontId="4" fillId="0" borderId="6" xfId="1" applyFont="1" applyBorder="1" applyAlignment="1">
      <alignment horizontal="distributed" vertical="center" indent="1"/>
    </xf>
    <xf numFmtId="38" fontId="4" fillId="0" borderId="6" xfId="1" applyFont="1" applyBorder="1" applyAlignment="1">
      <alignment horizontal="right" vertical="center" indent="1" shrinkToFit="1"/>
    </xf>
    <xf numFmtId="38" fontId="5" fillId="0" borderId="12" xfId="1" applyFont="1" applyBorder="1" applyAlignment="1">
      <alignment horizontal="center" vertical="center" wrapText="1"/>
    </xf>
    <xf numFmtId="38" fontId="5" fillId="0" borderId="13"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12" xfId="1" applyFont="1" applyBorder="1" applyAlignment="1">
      <alignment horizontal="left" vertical="center" wrapText="1"/>
    </xf>
    <xf numFmtId="38" fontId="5" fillId="0" borderId="13" xfId="1" applyFont="1" applyBorder="1" applyAlignment="1">
      <alignment horizontal="left" vertical="center" wrapText="1"/>
    </xf>
    <xf numFmtId="38" fontId="5" fillId="0" borderId="0" xfId="1" applyFont="1" applyBorder="1" applyAlignment="1">
      <alignment horizontal="left" vertical="center" wrapText="1"/>
    </xf>
    <xf numFmtId="38" fontId="5" fillId="0" borderId="17" xfId="1" applyFont="1" applyBorder="1" applyAlignment="1">
      <alignment horizontal="left" vertical="center" wrapText="1"/>
    </xf>
    <xf numFmtId="38" fontId="5" fillId="0" borderId="8" xfId="1" applyFont="1" applyBorder="1" applyAlignment="1">
      <alignment horizontal="left" vertical="center" wrapText="1"/>
    </xf>
    <xf numFmtId="38" fontId="5" fillId="0" borderId="15" xfId="1" applyFont="1" applyBorder="1" applyAlignment="1">
      <alignment horizontal="left" vertical="center" wrapText="1"/>
    </xf>
    <xf numFmtId="38" fontId="5" fillId="0" borderId="11"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14" xfId="1" applyFont="1" applyBorder="1" applyAlignment="1">
      <alignment horizontal="center" vertical="center" wrapText="1"/>
    </xf>
    <xf numFmtId="38" fontId="25" fillId="3" borderId="0" xfId="1" applyFont="1" applyFill="1" applyAlignment="1">
      <alignment horizontal="center" vertical="center"/>
    </xf>
    <xf numFmtId="38" fontId="4" fillId="3" borderId="8" xfId="1" applyFont="1" applyFill="1" applyBorder="1" applyAlignment="1">
      <alignment horizontal="distributed" vertical="center" wrapText="1"/>
    </xf>
    <xf numFmtId="38" fontId="4" fillId="3" borderId="14" xfId="1" applyFont="1" applyFill="1" applyBorder="1" applyAlignment="1">
      <alignment horizontal="distributed" vertical="center" wrapText="1"/>
    </xf>
    <xf numFmtId="38" fontId="4" fillId="3" borderId="30" xfId="1" applyFont="1" applyFill="1" applyBorder="1" applyAlignment="1">
      <alignment horizontal="distributed" vertical="center" wrapText="1" indent="1"/>
    </xf>
    <xf numFmtId="38" fontId="4" fillId="3" borderId="6" xfId="1" applyFont="1" applyFill="1" applyBorder="1" applyAlignment="1">
      <alignment horizontal="distributed" vertical="center" wrapText="1" indent="1"/>
    </xf>
    <xf numFmtId="38" fontId="4" fillId="3" borderId="23" xfId="1" applyFont="1" applyFill="1" applyBorder="1" applyAlignment="1">
      <alignment horizontal="distributed" vertical="center" wrapText="1" indent="1"/>
    </xf>
    <xf numFmtId="38" fontId="4" fillId="3" borderId="26" xfId="1" applyFont="1" applyFill="1" applyBorder="1" applyAlignment="1">
      <alignment horizontal="distributed" vertical="center" wrapText="1" indent="1"/>
    </xf>
    <xf numFmtId="38" fontId="4" fillId="3" borderId="6" xfId="1" applyFont="1" applyFill="1" applyBorder="1" applyAlignment="1">
      <alignment horizontal="right" vertical="center" indent="1"/>
    </xf>
    <xf numFmtId="38" fontId="4" fillId="0" borderId="1" xfId="1" applyFont="1" applyBorder="1" applyAlignment="1">
      <alignment horizontal="distributed" vertical="center" indent="4"/>
    </xf>
    <xf numFmtId="38" fontId="6" fillId="3" borderId="12" xfId="1" applyFont="1" applyFill="1" applyBorder="1" applyAlignment="1">
      <alignment horizontal="distributed" vertical="center" wrapText="1"/>
    </xf>
    <xf numFmtId="38" fontId="6" fillId="3" borderId="13" xfId="1" applyFont="1" applyFill="1" applyBorder="1" applyAlignment="1">
      <alignment horizontal="distributed" vertical="center" wrapText="1"/>
    </xf>
    <xf numFmtId="38" fontId="6" fillId="3" borderId="0" xfId="1" applyFont="1" applyFill="1" applyBorder="1" applyAlignment="1">
      <alignment horizontal="distributed" vertical="center" wrapText="1"/>
    </xf>
    <xf numFmtId="38" fontId="6" fillId="3" borderId="17" xfId="1" applyFont="1" applyFill="1" applyBorder="1" applyAlignment="1">
      <alignment horizontal="distributed" vertical="center" wrapText="1"/>
    </xf>
    <xf numFmtId="38" fontId="6" fillId="3" borderId="8" xfId="1" applyFont="1" applyFill="1" applyBorder="1" applyAlignment="1">
      <alignment horizontal="distributed" vertical="center" wrapText="1"/>
    </xf>
    <xf numFmtId="38" fontId="6" fillId="3" borderId="15" xfId="1" applyFont="1" applyFill="1" applyBorder="1" applyAlignment="1">
      <alignment horizontal="distributed" vertical="center" wrapText="1"/>
    </xf>
    <xf numFmtId="38" fontId="6" fillId="3" borderId="12" xfId="1" applyFont="1" applyFill="1" applyBorder="1" applyAlignment="1">
      <alignment horizontal="distributed" vertical="center"/>
    </xf>
    <xf numFmtId="38" fontId="6" fillId="3" borderId="13" xfId="1" applyFont="1" applyFill="1" applyBorder="1" applyAlignment="1">
      <alignment horizontal="distributed" vertical="center"/>
    </xf>
    <xf numFmtId="38" fontId="6" fillId="3" borderId="0" xfId="1" applyFont="1" applyFill="1" applyBorder="1" applyAlignment="1">
      <alignment horizontal="distributed" vertical="center"/>
    </xf>
    <xf numFmtId="38" fontId="6" fillId="3" borderId="17" xfId="1" applyFont="1" applyFill="1" applyBorder="1" applyAlignment="1">
      <alignment horizontal="distributed" vertical="center"/>
    </xf>
    <xf numFmtId="38" fontId="6" fillId="3" borderId="8" xfId="1" applyFont="1" applyFill="1" applyBorder="1" applyAlignment="1">
      <alignment horizontal="distributed" vertical="center"/>
    </xf>
    <xf numFmtId="38" fontId="6" fillId="3" borderId="15" xfId="1" applyFont="1" applyFill="1" applyBorder="1" applyAlignment="1">
      <alignment horizontal="distributed" vertical="center"/>
    </xf>
    <xf numFmtId="38" fontId="8" fillId="0" borderId="45" xfId="1" applyFont="1" applyBorder="1" applyAlignment="1">
      <alignment horizontal="center" vertical="center" wrapText="1"/>
    </xf>
    <xf numFmtId="38" fontId="8" fillId="0" borderId="46" xfId="1" applyFont="1" applyBorder="1" applyAlignment="1">
      <alignment horizontal="center" vertical="center" wrapText="1"/>
    </xf>
    <xf numFmtId="38" fontId="8" fillId="0" borderId="47" xfId="1" applyFont="1" applyBorder="1" applyAlignment="1">
      <alignment horizontal="center" vertical="center" wrapText="1"/>
    </xf>
    <xf numFmtId="38" fontId="8" fillId="0" borderId="16"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17" xfId="1" applyFont="1" applyBorder="1" applyAlignment="1">
      <alignment horizontal="center" vertical="center" wrapText="1"/>
    </xf>
    <xf numFmtId="182" fontId="4" fillId="2" borderId="1" xfId="1" applyNumberFormat="1" applyFont="1" applyFill="1" applyBorder="1" applyAlignment="1" applyProtection="1">
      <alignment vertical="center" shrinkToFit="1"/>
      <protection locked="0"/>
    </xf>
    <xf numFmtId="182" fontId="4" fillId="0" borderId="1" xfId="1" applyNumberFormat="1" applyFont="1" applyBorder="1" applyAlignment="1">
      <alignment vertical="center" shrinkToFit="1"/>
    </xf>
    <xf numFmtId="180" fontId="4" fillId="2" borderId="1" xfId="1" applyNumberFormat="1" applyFont="1" applyFill="1" applyBorder="1" applyAlignment="1" applyProtection="1">
      <alignment horizontal="right" vertical="center"/>
      <protection locked="0"/>
    </xf>
    <xf numFmtId="180" fontId="4" fillId="2" borderId="19" xfId="1" applyNumberFormat="1" applyFont="1" applyFill="1" applyBorder="1" applyAlignment="1" applyProtection="1">
      <alignment horizontal="right" vertical="center"/>
      <protection locked="0"/>
    </xf>
    <xf numFmtId="38" fontId="4" fillId="2" borderId="1" xfId="1" applyFont="1" applyFill="1" applyBorder="1" applyAlignment="1" applyProtection="1">
      <alignment horizontal="right" vertical="center" indent="1" shrinkToFit="1"/>
      <protection locked="0"/>
    </xf>
    <xf numFmtId="38" fontId="4" fillId="2" borderId="19" xfId="1" applyFont="1" applyFill="1" applyBorder="1" applyAlignment="1" applyProtection="1">
      <alignment horizontal="right" vertical="center" indent="1" shrinkToFit="1"/>
      <protection locked="0"/>
    </xf>
    <xf numFmtId="38" fontId="4" fillId="0" borderId="32" xfId="1" applyFont="1" applyBorder="1" applyAlignment="1">
      <alignment horizontal="right" vertical="center" indent="1"/>
    </xf>
    <xf numFmtId="38" fontId="4" fillId="2" borderId="21" xfId="1" applyFont="1" applyFill="1" applyBorder="1" applyAlignment="1" applyProtection="1">
      <alignment horizontal="right" vertical="center" indent="1" shrinkToFit="1"/>
      <protection locked="0"/>
    </xf>
    <xf numFmtId="38" fontId="4" fillId="2" borderId="22" xfId="1" applyFont="1" applyFill="1" applyBorder="1" applyAlignment="1" applyProtection="1">
      <alignment horizontal="right" vertical="center" indent="1" shrinkToFit="1"/>
      <protection locked="0"/>
    </xf>
    <xf numFmtId="38" fontId="4" fillId="0" borderId="21" xfId="1" applyFont="1" applyBorder="1" applyAlignment="1">
      <alignment horizontal="right" vertical="center" indent="1" shrinkToFit="1"/>
    </xf>
    <xf numFmtId="38" fontId="4" fillId="0" borderId="22" xfId="1" applyFont="1" applyBorder="1" applyAlignment="1">
      <alignment horizontal="right" vertical="center" indent="1" shrinkToFit="1"/>
    </xf>
    <xf numFmtId="38" fontId="4" fillId="0" borderId="33" xfId="1" applyFont="1" applyBorder="1" applyAlignment="1">
      <alignment horizontal="right" vertical="center" indent="1"/>
    </xf>
    <xf numFmtId="38" fontId="4" fillId="0" borderId="34" xfId="1" applyFont="1" applyBorder="1" applyAlignment="1">
      <alignment horizontal="right" vertical="center" indent="1"/>
    </xf>
    <xf numFmtId="38" fontId="4" fillId="3" borderId="24"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20" xfId="1" applyFont="1" applyFill="1" applyBorder="1" applyAlignment="1">
      <alignment horizontal="center" vertical="center"/>
    </xf>
    <xf numFmtId="38" fontId="4" fillId="3" borderId="25" xfId="1" applyFont="1" applyFill="1" applyBorder="1" applyAlignment="1">
      <alignment horizontal="center" vertical="center"/>
    </xf>
    <xf numFmtId="38" fontId="4" fillId="3" borderId="12" xfId="1" applyFont="1" applyFill="1" applyBorder="1" applyAlignment="1">
      <alignment horizontal="right" vertical="center" indent="1" shrinkToFit="1"/>
    </xf>
    <xf numFmtId="38" fontId="4" fillId="3" borderId="13" xfId="1" applyFont="1" applyFill="1" applyBorder="1" applyAlignment="1">
      <alignment horizontal="right" vertical="center" indent="1" shrinkToFit="1"/>
    </xf>
    <xf numFmtId="38" fontId="4" fillId="3" borderId="8" xfId="1" applyFont="1" applyFill="1" applyBorder="1" applyAlignment="1">
      <alignment horizontal="right" vertical="center" indent="1" shrinkToFit="1"/>
    </xf>
    <xf numFmtId="38" fontId="4" fillId="3" borderId="15" xfId="1" applyFont="1" applyFill="1" applyBorder="1" applyAlignment="1">
      <alignment horizontal="right" vertical="center" indent="1" shrinkToFit="1"/>
    </xf>
    <xf numFmtId="38" fontId="4" fillId="0" borderId="21" xfId="1" applyFont="1" applyBorder="1" applyAlignment="1">
      <alignment horizontal="center" vertical="center"/>
    </xf>
    <xf numFmtId="38" fontId="4" fillId="0" borderId="22" xfId="1" applyFont="1" applyBorder="1" applyAlignment="1">
      <alignment horizontal="center" vertical="center"/>
    </xf>
    <xf numFmtId="38" fontId="4" fillId="0" borderId="11" xfId="1" applyFont="1" applyBorder="1" applyAlignment="1">
      <alignment horizontal="distributed" vertical="center" indent="1"/>
    </xf>
    <xf numFmtId="38" fontId="4" fillId="0" borderId="12" xfId="1" applyFont="1" applyBorder="1" applyAlignment="1">
      <alignment horizontal="distributed" vertical="center" indent="1"/>
    </xf>
    <xf numFmtId="38" fontId="4" fillId="0" borderId="13" xfId="1" applyFont="1" applyBorder="1" applyAlignment="1">
      <alignment horizontal="distributed" vertical="center" indent="1"/>
    </xf>
    <xf numFmtId="38" fontId="4" fillId="0" borderId="14" xfId="1" applyFont="1" applyBorder="1" applyAlignment="1">
      <alignment horizontal="distributed" vertical="center" indent="1"/>
    </xf>
    <xf numFmtId="38" fontId="4" fillId="0" borderId="8" xfId="1" applyFont="1" applyBorder="1" applyAlignment="1">
      <alignment horizontal="distributed" vertical="center" indent="1"/>
    </xf>
    <xf numFmtId="38" fontId="4" fillId="0" borderId="15" xfId="1" applyFont="1" applyBorder="1" applyAlignment="1">
      <alignment horizontal="distributed" vertical="center" indent="1"/>
    </xf>
    <xf numFmtId="38" fontId="4" fillId="0" borderId="19" xfId="1" applyFont="1" applyBorder="1" applyAlignment="1">
      <alignment horizontal="center" vertical="center"/>
    </xf>
    <xf numFmtId="38" fontId="4" fillId="2" borderId="1" xfId="1" applyFont="1" applyFill="1" applyBorder="1" applyAlignment="1" applyProtection="1">
      <alignment horizontal="right" vertical="center" shrinkToFit="1"/>
      <protection locked="0"/>
    </xf>
    <xf numFmtId="182" fontId="4" fillId="0" borderId="1" xfId="1" applyNumberFormat="1" applyFont="1" applyBorder="1" applyAlignment="1">
      <alignment vertical="center"/>
    </xf>
    <xf numFmtId="38" fontId="5" fillId="2" borderId="16"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center" vertical="center" wrapText="1"/>
      <protection locked="0"/>
    </xf>
    <xf numFmtId="38" fontId="4" fillId="0" borderId="1" xfId="1" applyFont="1" applyBorder="1" applyAlignment="1">
      <alignment horizontal="right" vertical="center" indent="1"/>
    </xf>
    <xf numFmtId="38" fontId="4" fillId="3" borderId="12" xfId="1" applyFont="1" applyFill="1" applyBorder="1" applyAlignment="1">
      <alignment horizontal="right" vertical="center" indent="1"/>
    </xf>
    <xf numFmtId="38" fontId="4" fillId="3" borderId="13" xfId="1" applyFont="1" applyFill="1" applyBorder="1" applyAlignment="1">
      <alignment horizontal="right" vertical="center" indent="1"/>
    </xf>
    <xf numFmtId="38" fontId="4" fillId="3" borderId="8" xfId="1" applyFont="1" applyFill="1" applyBorder="1" applyAlignment="1">
      <alignment horizontal="right" vertical="center" indent="1"/>
    </xf>
    <xf numFmtId="38" fontId="4" fillId="3" borderId="15" xfId="1" applyFont="1" applyFill="1" applyBorder="1" applyAlignment="1">
      <alignment horizontal="right" vertical="center" indent="1"/>
    </xf>
    <xf numFmtId="38" fontId="4" fillId="0" borderId="1" xfId="1" applyFont="1" applyBorder="1" applyAlignment="1">
      <alignment horizontal="distributed" vertical="center" wrapText="1"/>
    </xf>
    <xf numFmtId="38" fontId="4" fillId="0" borderId="1" xfId="1" applyFont="1" applyBorder="1" applyAlignment="1">
      <alignment horizontal="distributed" vertical="center"/>
    </xf>
    <xf numFmtId="38" fontId="7" fillId="3" borderId="0" xfId="1" applyFont="1" applyFill="1" applyAlignment="1">
      <alignment horizontal="left"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3" borderId="16" xfId="1" applyFont="1" applyFill="1" applyBorder="1" applyAlignment="1">
      <alignment horizontal="center" vertical="center"/>
    </xf>
    <xf numFmtId="38" fontId="4" fillId="3" borderId="0" xfId="1" applyFont="1" applyFill="1" applyBorder="1" applyAlignment="1">
      <alignment horizontal="center" vertical="center"/>
    </xf>
    <xf numFmtId="38" fontId="4" fillId="3" borderId="17" xfId="1" applyFont="1" applyFill="1" applyBorder="1" applyAlignment="1">
      <alignment horizontal="center" vertical="center"/>
    </xf>
    <xf numFmtId="38" fontId="4" fillId="3" borderId="8" xfId="1" applyFont="1" applyFill="1" applyBorder="1" applyAlignment="1">
      <alignment horizontal="center" vertical="center"/>
    </xf>
    <xf numFmtId="38" fontId="14" fillId="0" borderId="1" xfId="1" applyFont="1" applyBorder="1" applyAlignment="1">
      <alignment horizontal="distributed" vertical="center"/>
    </xf>
    <xf numFmtId="38" fontId="4" fillId="3" borderId="16" xfId="1" applyFont="1" applyFill="1" applyBorder="1" applyAlignment="1">
      <alignment horizontal="distributed" vertical="center"/>
    </xf>
    <xf numFmtId="182" fontId="4" fillId="3" borderId="1" xfId="1" applyNumberFormat="1" applyFont="1" applyFill="1" applyBorder="1" applyAlignment="1">
      <alignment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29" xfId="1" applyFont="1" applyBorder="1" applyAlignment="1">
      <alignment horizontal="center" vertical="center"/>
    </xf>
    <xf numFmtId="38" fontId="4" fillId="0" borderId="16" xfId="1" applyFont="1" applyBorder="1" applyAlignment="1">
      <alignment horizontal="center" vertical="center"/>
    </xf>
    <xf numFmtId="38" fontId="4" fillId="0" borderId="0" xfId="1" applyFont="1" applyBorder="1" applyAlignment="1">
      <alignment horizontal="center" vertical="center"/>
    </xf>
    <xf numFmtId="38" fontId="4" fillId="0" borderId="17" xfId="1" applyFont="1" applyBorder="1" applyAlignment="1">
      <alignment horizontal="center" vertical="center"/>
    </xf>
    <xf numFmtId="38" fontId="4" fillId="0" borderId="14" xfId="1" applyFont="1" applyBorder="1" applyAlignment="1">
      <alignment horizontal="center" vertical="center"/>
    </xf>
    <xf numFmtId="38" fontId="4" fillId="0" borderId="8" xfId="1" applyFont="1" applyBorder="1" applyAlignment="1">
      <alignment horizontal="center" vertical="center"/>
    </xf>
    <xf numFmtId="38" fontId="4" fillId="0" borderId="15" xfId="1" applyFont="1" applyBorder="1" applyAlignment="1">
      <alignment horizontal="center" vertical="center"/>
    </xf>
    <xf numFmtId="38" fontId="7" fillId="0" borderId="0" xfId="1" applyFont="1" applyAlignment="1">
      <alignment horizontal="left" vertical="center"/>
    </xf>
    <xf numFmtId="38" fontId="4" fillId="0" borderId="6" xfId="1" applyFont="1" applyBorder="1" applyAlignment="1">
      <alignment horizontal="right" vertical="center" indent="1"/>
    </xf>
    <xf numFmtId="38" fontId="4" fillId="0" borderId="16" xfId="1" applyFont="1" applyBorder="1" applyAlignment="1">
      <alignment horizontal="right" vertical="center" indent="1" shrinkToFit="1"/>
    </xf>
    <xf numFmtId="38" fontId="4" fillId="0" borderId="0" xfId="1" applyFont="1" applyBorder="1" applyAlignment="1">
      <alignment horizontal="right" vertical="center" indent="1" shrinkToFit="1"/>
    </xf>
    <xf numFmtId="38" fontId="4" fillId="0" borderId="17" xfId="1" applyFont="1" applyBorder="1" applyAlignment="1">
      <alignment horizontal="right" vertical="center" indent="1" shrinkToFit="1"/>
    </xf>
    <xf numFmtId="38" fontId="4" fillId="0" borderId="19" xfId="1" applyFont="1" applyBorder="1" applyAlignment="1">
      <alignment horizontal="right" vertical="center" indent="1"/>
    </xf>
    <xf numFmtId="182" fontId="4" fillId="3" borderId="6" xfId="1" applyNumberFormat="1" applyFont="1" applyFill="1" applyBorder="1" applyAlignment="1">
      <alignment vertical="center"/>
    </xf>
    <xf numFmtId="182" fontId="4" fillId="3" borderId="14" xfId="1" applyNumberFormat="1" applyFont="1" applyFill="1" applyBorder="1" applyAlignment="1">
      <alignment vertical="center"/>
    </xf>
    <xf numFmtId="182" fontId="4" fillId="3" borderId="20" xfId="1" applyNumberFormat="1" applyFont="1" applyFill="1" applyBorder="1" applyAlignment="1">
      <alignment vertical="center"/>
    </xf>
    <xf numFmtId="38" fontId="4" fillId="3" borderId="11" xfId="1" applyFont="1" applyFill="1" applyBorder="1" applyAlignment="1">
      <alignment horizontal="distributed" vertical="center" wrapText="1" shrinkToFit="1"/>
    </xf>
    <xf numFmtId="38" fontId="4" fillId="3" borderId="12" xfId="1" applyFont="1" applyFill="1" applyBorder="1" applyAlignment="1">
      <alignment horizontal="distributed" vertical="center" shrinkToFit="1"/>
    </xf>
    <xf numFmtId="38" fontId="4" fillId="3" borderId="16" xfId="1" applyFont="1" applyFill="1" applyBorder="1" applyAlignment="1">
      <alignment horizontal="distributed" vertical="center" shrinkToFit="1"/>
    </xf>
    <xf numFmtId="38" fontId="4" fillId="3" borderId="0" xfId="1" applyFont="1" applyFill="1" applyBorder="1" applyAlignment="1">
      <alignment horizontal="distributed" vertical="center" shrinkToFit="1"/>
    </xf>
    <xf numFmtId="38" fontId="4" fillId="3" borderId="14" xfId="1" applyFont="1" applyFill="1" applyBorder="1" applyAlignment="1">
      <alignment horizontal="distributed" vertical="center" shrinkToFit="1"/>
    </xf>
    <xf numFmtId="38" fontId="4" fillId="3" borderId="8" xfId="1" applyFont="1" applyFill="1" applyBorder="1" applyAlignment="1">
      <alignment horizontal="distributed" vertical="center" shrinkToFit="1"/>
    </xf>
    <xf numFmtId="38" fontId="4" fillId="3" borderId="12" xfId="1" applyFont="1" applyFill="1" applyBorder="1" applyAlignment="1">
      <alignment horizontal="center" vertical="center" shrinkToFit="1"/>
    </xf>
    <xf numFmtId="38" fontId="4" fillId="3" borderId="13" xfId="1" applyFont="1" applyFill="1" applyBorder="1" applyAlignment="1">
      <alignment horizontal="center" vertical="center" shrinkToFit="1"/>
    </xf>
    <xf numFmtId="38" fontId="4" fillId="3" borderId="0" xfId="1" applyFont="1" applyFill="1" applyBorder="1" applyAlignment="1">
      <alignment horizontal="center" vertical="center" shrinkToFit="1"/>
    </xf>
    <xf numFmtId="38" fontId="4" fillId="3" borderId="17" xfId="1" applyFont="1" applyFill="1" applyBorder="1" applyAlignment="1">
      <alignment horizontal="center" vertical="center" shrinkToFit="1"/>
    </xf>
    <xf numFmtId="38" fontId="4" fillId="3" borderId="8" xfId="1" applyFont="1" applyFill="1" applyBorder="1" applyAlignment="1">
      <alignment horizontal="center" vertical="center" shrinkToFit="1"/>
    </xf>
    <xf numFmtId="38" fontId="4" fillId="3" borderId="15" xfId="1" applyFont="1" applyFill="1" applyBorder="1" applyAlignment="1">
      <alignment horizontal="center" vertical="center" shrinkToFit="1"/>
    </xf>
    <xf numFmtId="38" fontId="4" fillId="3" borderId="23" xfId="1" applyFont="1" applyFill="1" applyBorder="1" applyAlignment="1">
      <alignment horizontal="center" vertical="center" wrapText="1"/>
    </xf>
    <xf numFmtId="38" fontId="4" fillId="3" borderId="23" xfId="1" applyFont="1" applyFill="1" applyBorder="1" applyAlignment="1">
      <alignment horizontal="center" vertical="center"/>
    </xf>
    <xf numFmtId="38" fontId="4" fillId="3" borderId="11" xfId="1" applyFont="1" applyFill="1" applyBorder="1" applyAlignment="1">
      <alignment horizontal="center" vertical="center" wrapText="1"/>
    </xf>
    <xf numFmtId="38" fontId="4" fillId="3" borderId="12" xfId="1" applyFont="1" applyFill="1" applyBorder="1" applyAlignment="1">
      <alignment horizontal="center" vertical="center" wrapText="1"/>
    </xf>
    <xf numFmtId="38" fontId="4" fillId="3" borderId="13" xfId="1" applyFont="1" applyFill="1" applyBorder="1" applyAlignment="1">
      <alignment horizontal="center" vertical="center" wrapText="1"/>
    </xf>
    <xf numFmtId="38" fontId="4" fillId="3" borderId="16" xfId="1" applyFont="1" applyFill="1" applyBorder="1" applyAlignment="1">
      <alignment horizontal="center" vertical="center" wrapText="1"/>
    </xf>
    <xf numFmtId="38" fontId="4" fillId="3" borderId="0" xfId="1" applyFont="1" applyFill="1" applyBorder="1" applyAlignment="1">
      <alignment horizontal="center" vertical="center" wrapText="1"/>
    </xf>
    <xf numFmtId="38" fontId="4" fillId="3" borderId="17" xfId="1" applyFont="1" applyFill="1" applyBorder="1" applyAlignment="1">
      <alignment horizontal="center" vertical="center" wrapText="1"/>
    </xf>
    <xf numFmtId="38" fontId="4" fillId="3" borderId="15" xfId="1" applyFont="1" applyFill="1" applyBorder="1" applyAlignment="1">
      <alignment horizontal="center" vertical="center"/>
    </xf>
    <xf numFmtId="38" fontId="4" fillId="0" borderId="12" xfId="1" applyFont="1" applyBorder="1" applyAlignment="1">
      <alignment horizontal="left" vertical="center"/>
    </xf>
    <xf numFmtId="38" fontId="4" fillId="0" borderId="18" xfId="1" applyFont="1" applyBorder="1" applyAlignment="1">
      <alignment horizontal="center" vertical="center"/>
    </xf>
    <xf numFmtId="38" fontId="5" fillId="0" borderId="0" xfId="1" applyFont="1" applyAlignment="1">
      <alignment horizontal="center" vertical="center"/>
    </xf>
    <xf numFmtId="38" fontId="5" fillId="0" borderId="0" xfId="1" applyFont="1" applyBorder="1" applyAlignment="1">
      <alignment horizontal="center" vertical="center"/>
    </xf>
    <xf numFmtId="38" fontId="23" fillId="0" borderId="12" xfId="1" applyFont="1" applyBorder="1" applyAlignment="1">
      <alignment horizontal="center" vertical="center" wrapText="1"/>
    </xf>
    <xf numFmtId="38" fontId="23" fillId="0" borderId="13"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17" xfId="1" applyFont="1" applyBorder="1" applyAlignment="1">
      <alignment horizontal="center" vertical="center" wrapText="1"/>
    </xf>
    <xf numFmtId="38" fontId="23" fillId="0" borderId="8" xfId="1" applyFont="1" applyBorder="1" applyAlignment="1">
      <alignment horizontal="center" vertical="center" wrapText="1"/>
    </xf>
    <xf numFmtId="38" fontId="23" fillId="0" borderId="15" xfId="1" applyFont="1" applyBorder="1" applyAlignment="1">
      <alignment horizontal="center" vertical="center" wrapText="1"/>
    </xf>
    <xf numFmtId="38" fontId="4" fillId="0" borderId="0" xfId="1" applyFont="1" applyAlignment="1">
      <alignment horizontal="center" vertical="center"/>
    </xf>
    <xf numFmtId="38" fontId="5" fillId="0" borderId="18" xfId="1" applyFont="1" applyBorder="1" applyAlignment="1">
      <alignment horizontal="left" vertical="center" wrapText="1"/>
    </xf>
    <xf numFmtId="38" fontId="5" fillId="0" borderId="1" xfId="1" applyFont="1" applyBorder="1" applyAlignment="1">
      <alignment horizontal="left" vertical="center" wrapText="1"/>
    </xf>
    <xf numFmtId="38" fontId="5" fillId="0" borderId="1" xfId="1" applyFont="1" applyBorder="1" applyAlignment="1">
      <alignment horizontal="center" vertical="center"/>
    </xf>
    <xf numFmtId="3" fontId="4" fillId="2" borderId="11" xfId="1" applyNumberFormat="1" applyFont="1" applyFill="1" applyBorder="1" applyAlignment="1" applyProtection="1">
      <alignment vertical="center" shrinkToFit="1"/>
      <protection locked="0"/>
    </xf>
    <xf numFmtId="3" fontId="4" fillId="2" borderId="12" xfId="1" applyNumberFormat="1" applyFont="1" applyFill="1" applyBorder="1" applyAlignment="1" applyProtection="1">
      <alignment vertical="center" shrinkToFit="1"/>
      <protection locked="0"/>
    </xf>
    <xf numFmtId="3" fontId="4" fillId="2" borderId="14" xfId="1" applyNumberFormat="1" applyFont="1" applyFill="1" applyBorder="1" applyAlignment="1" applyProtection="1">
      <alignment vertical="center" shrinkToFit="1"/>
      <protection locked="0"/>
    </xf>
    <xf numFmtId="3" fontId="4" fillId="2" borderId="8" xfId="1" applyNumberFormat="1" applyFont="1" applyFill="1" applyBorder="1" applyAlignment="1" applyProtection="1">
      <alignment vertical="center" shrinkToFit="1"/>
      <protection locked="0"/>
    </xf>
    <xf numFmtId="182" fontId="14" fillId="3" borderId="12" xfId="1" applyNumberFormat="1" applyFont="1" applyFill="1" applyBorder="1" applyAlignment="1" applyProtection="1">
      <alignment horizontal="center" vertical="center"/>
    </xf>
    <xf numFmtId="182" fontId="14" fillId="3" borderId="13" xfId="1" applyNumberFormat="1" applyFont="1" applyFill="1" applyBorder="1" applyAlignment="1" applyProtection="1">
      <alignment horizontal="center" vertical="center"/>
    </xf>
    <xf numFmtId="182" fontId="14" fillId="3" borderId="8" xfId="1" applyNumberFormat="1" applyFont="1" applyFill="1" applyBorder="1" applyAlignment="1" applyProtection="1">
      <alignment horizontal="center" vertical="center"/>
    </xf>
    <xf numFmtId="182" fontId="14" fillId="3" borderId="15" xfId="1" applyNumberFormat="1" applyFont="1" applyFill="1" applyBorder="1" applyAlignment="1" applyProtection="1">
      <alignment horizontal="center" vertical="center"/>
    </xf>
    <xf numFmtId="38" fontId="4" fillId="0" borderId="35" xfId="1" applyFont="1" applyBorder="1" applyAlignment="1">
      <alignment horizontal="right" vertical="center" indent="1"/>
    </xf>
    <xf numFmtId="38" fontId="11" fillId="3" borderId="0" xfId="1" applyFont="1" applyFill="1" applyAlignment="1">
      <alignment horizontal="right" vertical="center"/>
    </xf>
    <xf numFmtId="0" fontId="20" fillId="0" borderId="0" xfId="1" applyNumberFormat="1" applyFont="1" applyFill="1" applyBorder="1" applyAlignment="1" applyProtection="1">
      <alignment horizontal="center" vertical="center"/>
    </xf>
    <xf numFmtId="0" fontId="20" fillId="0" borderId="8"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shrinkToFit="1"/>
    </xf>
    <xf numFmtId="182" fontId="4" fillId="0" borderId="1" xfId="1" applyNumberFormat="1" applyFont="1" applyBorder="1" applyAlignment="1">
      <alignment horizontal="right" vertical="center" shrinkToFit="1"/>
    </xf>
    <xf numFmtId="38" fontId="4" fillId="0" borderId="1" xfId="1" applyFont="1" applyFill="1" applyBorder="1" applyAlignment="1" applyProtection="1">
      <alignment horizontal="right" vertical="center" indent="1" shrinkToFit="1"/>
    </xf>
    <xf numFmtId="38" fontId="4" fillId="0" borderId="1" xfId="1" applyFont="1" applyFill="1" applyBorder="1" applyAlignment="1">
      <alignment horizontal="right" vertical="center" indent="1" shrinkToFit="1"/>
    </xf>
    <xf numFmtId="182" fontId="4" fillId="0" borderId="1" xfId="1" applyNumberFormat="1" applyFont="1" applyFill="1" applyBorder="1" applyAlignment="1" applyProtection="1">
      <alignment vertical="center" shrinkToFit="1"/>
    </xf>
    <xf numFmtId="180" fontId="4" fillId="0" borderId="1" xfId="1" applyNumberFormat="1" applyFont="1" applyBorder="1" applyAlignment="1">
      <alignment horizontal="right" vertical="center"/>
    </xf>
    <xf numFmtId="180" fontId="4" fillId="0" borderId="19" xfId="1" applyNumberFormat="1" applyFont="1" applyBorder="1" applyAlignment="1">
      <alignment horizontal="right" vertical="center"/>
    </xf>
    <xf numFmtId="38" fontId="4" fillId="0" borderId="19" xfId="1" applyFont="1" applyFill="1" applyBorder="1" applyAlignment="1" applyProtection="1">
      <alignment horizontal="right" vertical="center" indent="1" shrinkToFit="1"/>
    </xf>
    <xf numFmtId="38" fontId="5" fillId="3" borderId="1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8" xfId="1" applyFont="1" applyFill="1" applyBorder="1" applyAlignment="1">
      <alignment horizontal="center" vertical="center" wrapText="1"/>
    </xf>
    <xf numFmtId="38" fontId="4" fillId="0" borderId="21" xfId="1" applyFont="1" applyFill="1" applyBorder="1" applyAlignment="1" applyProtection="1">
      <alignment horizontal="right" vertical="center" indent="1" shrinkToFit="1"/>
    </xf>
    <xf numFmtId="38" fontId="4" fillId="0" borderId="22" xfId="1" applyFont="1" applyFill="1" applyBorder="1" applyAlignment="1" applyProtection="1">
      <alignment horizontal="right" vertical="center" indent="1" shrinkToFit="1"/>
    </xf>
    <xf numFmtId="180" fontId="4" fillId="3" borderId="1" xfId="1" applyNumberFormat="1" applyFont="1" applyFill="1" applyBorder="1" applyAlignment="1">
      <alignment horizontal="right" vertical="center"/>
    </xf>
    <xf numFmtId="180" fontId="4" fillId="3" borderId="19" xfId="1" applyNumberFormat="1" applyFont="1" applyFill="1" applyBorder="1" applyAlignment="1">
      <alignment horizontal="right" vertical="center"/>
    </xf>
    <xf numFmtId="38" fontId="4" fillId="0" borderId="6" xfId="1" applyFont="1" applyFill="1" applyBorder="1" applyAlignment="1" applyProtection="1">
      <alignment horizontal="right" vertical="center" indent="1" shrinkToFit="1"/>
    </xf>
    <xf numFmtId="38" fontId="8" fillId="3" borderId="45"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8" fillId="3" borderId="4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4" fillId="0" borderId="6" xfId="1" applyFont="1" applyBorder="1" applyAlignment="1" applyProtection="1">
      <alignment horizontal="right" vertical="center" indent="1" shrinkToFit="1"/>
    </xf>
    <xf numFmtId="38" fontId="4" fillId="0" borderId="1" xfId="1" applyFont="1" applyBorder="1" applyAlignment="1" applyProtection="1">
      <alignment horizontal="right" vertical="center" indent="1" shrinkToFit="1"/>
    </xf>
    <xf numFmtId="38" fontId="4" fillId="0" borderId="19" xfId="1" applyFont="1" applyBorder="1" applyAlignment="1" applyProtection="1">
      <alignment horizontal="right" vertical="center" indent="1" shrinkToFit="1"/>
    </xf>
    <xf numFmtId="0" fontId="4" fillId="0" borderId="11" xfId="1" applyNumberFormat="1" applyFont="1" applyBorder="1" applyAlignment="1">
      <alignment horizontal="right" vertical="center" indent="1" shrinkToFit="1"/>
    </xf>
    <xf numFmtId="38" fontId="20" fillId="0" borderId="0" xfId="1" applyFont="1" applyFill="1" applyBorder="1" applyAlignment="1" applyProtection="1">
      <alignment horizontal="center" vertical="center"/>
    </xf>
    <xf numFmtId="38" fontId="20" fillId="0" borderId="8"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409575</xdr:colOff>
      <xdr:row>2</xdr:row>
      <xdr:rowOff>0</xdr:rowOff>
    </xdr:from>
    <xdr:to>
      <xdr:col>5</xdr:col>
      <xdr:colOff>1524000</xdr:colOff>
      <xdr:row>3</xdr:row>
      <xdr:rowOff>219075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95325" y="657225"/>
          <a:ext cx="367665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A238-2E55-4F04-B4A0-7FFD9C2ADF75}">
  <sheetPr codeName="Sheet1">
    <tabColor rgb="FFFF0000"/>
  </sheetPr>
  <dimension ref="B1:O53"/>
  <sheetViews>
    <sheetView showGridLines="0" showRowColHeaders="0" tabSelected="1" view="pageBreakPreview" zoomScaleNormal="100" zoomScaleSheetLayoutView="100" workbookViewId="0">
      <selection activeCell="G2" sqref="G2"/>
    </sheetView>
  </sheetViews>
  <sheetFormatPr defaultColWidth="8.75" defaultRowHeight="18.75" outlineLevelRow="1"/>
  <cols>
    <col min="1" max="1" width="3.75" style="1" customWidth="1"/>
    <col min="2" max="2" width="5.625" style="3" customWidth="1"/>
    <col min="3" max="3" width="11.875" style="1" customWidth="1"/>
    <col min="4" max="4" width="10.375" style="1" customWidth="1"/>
    <col min="5" max="5" width="5.75" style="1" customWidth="1"/>
    <col min="6" max="6" width="20.125" style="1" customWidth="1"/>
    <col min="7" max="14" width="16.25" style="1" customWidth="1"/>
    <col min="15" max="15" width="3.75" style="1" customWidth="1"/>
    <col min="16" max="16384" width="8.75" style="1"/>
  </cols>
  <sheetData>
    <row r="1" spans="2:15">
      <c r="B1" s="28"/>
      <c r="C1" s="52"/>
      <c r="D1" s="108"/>
      <c r="E1" s="107"/>
      <c r="F1" s="109"/>
      <c r="G1" s="110">
        <f>+G3+1</f>
        <v>3</v>
      </c>
      <c r="H1" s="110"/>
      <c r="I1" s="110">
        <f>+G3+2</f>
        <v>4</v>
      </c>
      <c r="J1" s="110"/>
      <c r="K1" s="110">
        <f>+G3+3</f>
        <v>5</v>
      </c>
      <c r="L1" s="110"/>
      <c r="M1" s="110">
        <f>+G3+4</f>
        <v>6</v>
      </c>
      <c r="N1" s="110"/>
      <c r="O1" s="7"/>
    </row>
    <row r="2" spans="2:15">
      <c r="B2" s="28"/>
      <c r="C2" s="7"/>
      <c r="D2" s="7"/>
      <c r="E2" s="7"/>
      <c r="F2" s="7"/>
      <c r="G2" s="91" t="s">
        <v>156</v>
      </c>
      <c r="H2" s="7"/>
      <c r="I2" s="91" t="s">
        <v>156</v>
      </c>
      <c r="J2" s="7"/>
      <c r="K2" s="91" t="s">
        <v>156</v>
      </c>
      <c r="L2" s="7"/>
      <c r="M2" s="91" t="s">
        <v>156</v>
      </c>
      <c r="N2" s="7"/>
      <c r="O2" s="7"/>
    </row>
    <row r="3" spans="2:15" ht="18" customHeight="1">
      <c r="B3" s="111" t="s">
        <v>110</v>
      </c>
      <c r="C3" s="53"/>
      <c r="D3" s="48"/>
      <c r="E3" s="48"/>
      <c r="F3" s="10" t="s">
        <v>111</v>
      </c>
      <c r="G3" s="117">
        <v>2</v>
      </c>
      <c r="H3" s="118"/>
      <c r="I3" s="119">
        <f>+IF(G3+1&lt;6,G3+1,"×")</f>
        <v>3</v>
      </c>
      <c r="J3" s="120"/>
      <c r="K3" s="113">
        <f>+IF(G3+2&lt;6,G3+2,"×")</f>
        <v>4</v>
      </c>
      <c r="L3" s="114"/>
      <c r="M3" s="115">
        <f>+IF(G3+3&lt;6,G3+3,"×")</f>
        <v>5</v>
      </c>
      <c r="N3" s="116"/>
      <c r="O3" s="7"/>
    </row>
    <row r="4" spans="2:15" ht="18" customHeight="1">
      <c r="B4" s="112"/>
      <c r="C4" s="11" t="s">
        <v>110</v>
      </c>
      <c r="D4" s="49"/>
      <c r="E4" s="49"/>
      <c r="F4" s="54"/>
      <c r="G4" s="8" t="s">
        <v>198</v>
      </c>
      <c r="H4" s="9" t="s">
        <v>197</v>
      </c>
      <c r="I4" s="8" t="s">
        <v>198</v>
      </c>
      <c r="J4" s="9" t="s">
        <v>197</v>
      </c>
      <c r="K4" s="8" t="s">
        <v>198</v>
      </c>
      <c r="L4" s="9" t="s">
        <v>197</v>
      </c>
      <c r="M4" s="8" t="s">
        <v>198</v>
      </c>
      <c r="N4" s="9" t="s">
        <v>197</v>
      </c>
      <c r="O4" s="7"/>
    </row>
    <row r="5" spans="2:15" ht="18" customHeight="1">
      <c r="B5" s="29">
        <v>43</v>
      </c>
      <c r="C5" s="124" t="s">
        <v>107</v>
      </c>
      <c r="D5" s="125"/>
      <c r="E5" s="125"/>
      <c r="F5" s="126"/>
      <c r="G5" s="4"/>
      <c r="H5" s="6">
        <f>+G5</f>
        <v>0</v>
      </c>
      <c r="I5" s="4"/>
      <c r="J5" s="6">
        <f t="shared" ref="J5" si="0">+I5</f>
        <v>0</v>
      </c>
      <c r="K5" s="4"/>
      <c r="L5" s="6">
        <f t="shared" ref="L5" si="1">+K5</f>
        <v>0</v>
      </c>
      <c r="M5" s="4"/>
      <c r="N5" s="6">
        <f t="shared" ref="N5:N6" si="2">+M5</f>
        <v>0</v>
      </c>
      <c r="O5" s="7"/>
    </row>
    <row r="6" spans="2:15" ht="18" hidden="1" customHeight="1" outlineLevel="1">
      <c r="B6" s="29">
        <v>44</v>
      </c>
      <c r="C6" s="124" t="s">
        <v>102</v>
      </c>
      <c r="D6" s="125"/>
      <c r="E6" s="125"/>
      <c r="F6" s="126"/>
      <c r="G6" s="5">
        <f>IFERROR(INT(+G5*0.021),"")</f>
        <v>0</v>
      </c>
      <c r="H6" s="6">
        <f>+G6</f>
        <v>0</v>
      </c>
      <c r="I6" s="5">
        <f>IFERROR(INT(+I5*0.021),"")</f>
        <v>0</v>
      </c>
      <c r="J6" s="6">
        <f t="shared" ref="J6" si="3">+I6</f>
        <v>0</v>
      </c>
      <c r="K6" s="5">
        <f>IFERROR(INT(+K5*0.021),"")</f>
        <v>0</v>
      </c>
      <c r="L6" s="6">
        <f t="shared" ref="L6" si="4">+K6</f>
        <v>0</v>
      </c>
      <c r="M6" s="5">
        <f>IFERROR(INT(+M5*0.021),"")</f>
        <v>0</v>
      </c>
      <c r="N6" s="6">
        <f t="shared" si="2"/>
        <v>0</v>
      </c>
      <c r="O6" s="7"/>
    </row>
    <row r="7" spans="2:15" ht="18" hidden="1" customHeight="1" outlineLevel="1">
      <c r="B7" s="29">
        <v>45</v>
      </c>
      <c r="C7" s="124" t="s">
        <v>103</v>
      </c>
      <c r="D7" s="125"/>
      <c r="E7" s="125"/>
      <c r="F7" s="126"/>
      <c r="G7" s="104">
        <f>+IFERROR(G5+G6,"")</f>
        <v>0</v>
      </c>
      <c r="H7" s="105">
        <f t="shared" ref="H7:N7" si="5">+G7</f>
        <v>0</v>
      </c>
      <c r="I7" s="104">
        <f>+IFERROR(I5+I6,"")</f>
        <v>0</v>
      </c>
      <c r="J7" s="105">
        <f t="shared" si="5"/>
        <v>0</v>
      </c>
      <c r="K7" s="104">
        <f>+IFERROR(K5+K6,"")</f>
        <v>0</v>
      </c>
      <c r="L7" s="105">
        <f t="shared" si="5"/>
        <v>0</v>
      </c>
      <c r="M7" s="104">
        <f>+IFERROR(M5+M6,"")</f>
        <v>0</v>
      </c>
      <c r="N7" s="105">
        <f t="shared" si="5"/>
        <v>0</v>
      </c>
      <c r="O7" s="7"/>
    </row>
    <row r="8" spans="2:15" ht="18" hidden="1" customHeight="1" outlineLevel="1">
      <c r="B8" s="29">
        <v>46</v>
      </c>
      <c r="C8" s="124" t="s">
        <v>108</v>
      </c>
      <c r="D8" s="125"/>
      <c r="E8" s="125"/>
      <c r="F8" s="126"/>
      <c r="G8" s="17">
        <f t="shared" ref="G8:N8" si="6">+G38</f>
        <v>0</v>
      </c>
      <c r="H8" s="106" t="e">
        <f t="shared" si="6"/>
        <v>#DIV/0!</v>
      </c>
      <c r="I8" s="17">
        <f t="shared" ref="I8" si="7">+I38</f>
        <v>0</v>
      </c>
      <c r="J8" s="106" t="e">
        <f t="shared" si="6"/>
        <v>#DIV/0!</v>
      </c>
      <c r="K8" s="17">
        <f t="shared" ref="K8" si="8">+K38</f>
        <v>0</v>
      </c>
      <c r="L8" s="106" t="e">
        <f t="shared" si="6"/>
        <v>#DIV/0!</v>
      </c>
      <c r="M8" s="17">
        <f t="shared" ref="M8" si="9">+M38</f>
        <v>0</v>
      </c>
      <c r="N8" s="106" t="e">
        <f t="shared" si="6"/>
        <v>#DIV/0!</v>
      </c>
      <c r="O8" s="7"/>
    </row>
    <row r="9" spans="2:15" ht="18" customHeight="1" collapsed="1">
      <c r="B9" s="29">
        <v>48</v>
      </c>
      <c r="C9" s="124" t="s">
        <v>99</v>
      </c>
      <c r="D9" s="125"/>
      <c r="E9" s="125"/>
      <c r="F9" s="126"/>
      <c r="G9" s="4"/>
      <c r="H9" s="6">
        <f>+G9</f>
        <v>0</v>
      </c>
      <c r="I9" s="4"/>
      <c r="J9" s="6">
        <f t="shared" ref="J9" si="10">+I9</f>
        <v>0</v>
      </c>
      <c r="K9" s="4"/>
      <c r="L9" s="6">
        <f>+K9</f>
        <v>0</v>
      </c>
      <c r="M9" s="4"/>
      <c r="N9" s="6">
        <f t="shared" ref="N9" si="11">+M9</f>
        <v>0</v>
      </c>
      <c r="O9" s="7"/>
    </row>
    <row r="10" spans="2:15" ht="18" hidden="1" customHeight="1" outlineLevel="1">
      <c r="B10" s="29">
        <v>49</v>
      </c>
      <c r="C10" s="124" t="s">
        <v>104</v>
      </c>
      <c r="D10" s="125"/>
      <c r="E10" s="125"/>
      <c r="F10" s="126"/>
      <c r="G10" s="5">
        <f>IFERROR(+IF(G7-G8-G9&gt;0,ROUNDDOWN(G7-G8-G9,-2),G7-G8-G9),"")</f>
        <v>0</v>
      </c>
      <c r="H10" s="6" t="str">
        <f>IFERROR(+IF(H7-H8-H9&gt;0,ROUNDDOWN(H7-H8-H9,-2),H7-H8-H9),"")</f>
        <v/>
      </c>
      <c r="I10" s="5">
        <f t="shared" ref="I10:N10" si="12">IFERROR(+IF(I7-I8-I9&gt;0,ROUNDDOWN(I7-I8-I9,-2),I7-I8-I9),"")</f>
        <v>0</v>
      </c>
      <c r="J10" s="6" t="str">
        <f t="shared" si="12"/>
        <v/>
      </c>
      <c r="K10" s="5">
        <f t="shared" si="12"/>
        <v>0</v>
      </c>
      <c r="L10" s="6" t="str">
        <f t="shared" si="12"/>
        <v/>
      </c>
      <c r="M10" s="5">
        <f t="shared" si="12"/>
        <v>0</v>
      </c>
      <c r="N10" s="6" t="str">
        <f t="shared" si="12"/>
        <v/>
      </c>
      <c r="O10" s="7"/>
    </row>
    <row r="11" spans="2:15" ht="18" customHeight="1" collapsed="1">
      <c r="B11" s="29">
        <v>50</v>
      </c>
      <c r="C11" s="124" t="s">
        <v>100</v>
      </c>
      <c r="D11" s="125"/>
      <c r="E11" s="125"/>
      <c r="F11" s="126"/>
      <c r="G11" s="4"/>
      <c r="H11" s="6">
        <f>+G11</f>
        <v>0</v>
      </c>
      <c r="I11" s="4"/>
      <c r="J11" s="6">
        <f t="shared" ref="J11" si="13">+I11</f>
        <v>0</v>
      </c>
      <c r="K11" s="4"/>
      <c r="L11" s="6">
        <f t="shared" ref="L11" si="14">+K11</f>
        <v>0</v>
      </c>
      <c r="M11" s="4"/>
      <c r="N11" s="6">
        <f t="shared" ref="N11" si="15">+M11</f>
        <v>0</v>
      </c>
      <c r="O11" s="7"/>
    </row>
    <row r="12" spans="2:15" ht="18" hidden="1" customHeight="1" outlineLevel="1">
      <c r="B12" s="29">
        <v>51</v>
      </c>
      <c r="C12" s="133" t="s">
        <v>101</v>
      </c>
      <c r="D12" s="134"/>
      <c r="E12" s="135"/>
      <c r="F12" s="12" t="s">
        <v>105</v>
      </c>
      <c r="G12" s="5">
        <f>IFERROR(ROUNDDOWN(+IF(G10-G11&lt;0,"",G10-G11),-2),"")</f>
        <v>0</v>
      </c>
      <c r="H12" s="6" t="str">
        <f>IFERROR(ROUNDDOWN(+IF(H10-H11&lt;0,"",H10-H11),-2),"")</f>
        <v/>
      </c>
      <c r="I12" s="5">
        <f t="shared" ref="I12:N12" si="16">IFERROR(ROUNDDOWN(+IF(I10-I11&lt;0,"",I10-I11),-2),"")</f>
        <v>0</v>
      </c>
      <c r="J12" s="6" t="str">
        <f t="shared" si="16"/>
        <v/>
      </c>
      <c r="K12" s="5">
        <f t="shared" si="16"/>
        <v>0</v>
      </c>
      <c r="L12" s="6" t="str">
        <f t="shared" si="16"/>
        <v/>
      </c>
      <c r="M12" s="5">
        <f t="shared" si="16"/>
        <v>0</v>
      </c>
      <c r="N12" s="6" t="str">
        <f t="shared" si="16"/>
        <v/>
      </c>
      <c r="O12" s="7"/>
    </row>
    <row r="13" spans="2:15" ht="18" hidden="1" customHeight="1" outlineLevel="1">
      <c r="B13" s="29">
        <v>52</v>
      </c>
      <c r="C13" s="136"/>
      <c r="D13" s="137"/>
      <c r="E13" s="138"/>
      <c r="F13" s="12" t="s">
        <v>106</v>
      </c>
      <c r="G13" s="5">
        <f>+IFERROR(IF(G10-G11&gt;0,"",G10-G11),"")</f>
        <v>0</v>
      </c>
      <c r="H13" s="6" t="str">
        <f>+IFERROR(IF(H10-H11&gt;0,"",H10-H11),"")</f>
        <v/>
      </c>
      <c r="I13" s="5">
        <f t="shared" ref="I13:N13" si="17">+IFERROR(IF(I10-I11&gt;0,"",I10-I11),"")</f>
        <v>0</v>
      </c>
      <c r="J13" s="6" t="str">
        <f t="shared" si="17"/>
        <v/>
      </c>
      <c r="K13" s="5">
        <f t="shared" si="17"/>
        <v>0</v>
      </c>
      <c r="L13" s="6" t="str">
        <f t="shared" si="17"/>
        <v/>
      </c>
      <c r="M13" s="5">
        <f t="shared" si="17"/>
        <v>0</v>
      </c>
      <c r="N13" s="6" t="str">
        <f t="shared" si="17"/>
        <v/>
      </c>
      <c r="O13" s="7"/>
    </row>
    <row r="14" spans="2:15" ht="18" hidden="1" customHeight="1" outlineLevel="1">
      <c r="B14" s="29"/>
      <c r="C14" s="133" t="s">
        <v>101</v>
      </c>
      <c r="D14" s="134"/>
      <c r="E14" s="135"/>
      <c r="F14" s="12" t="s">
        <v>105</v>
      </c>
      <c r="G14" s="5">
        <f>ROUNDDOWN(+IF(G10-G11&lt;0,0,G10-G11),-2)</f>
        <v>0</v>
      </c>
      <c r="H14" s="6" t="e">
        <f>ROUNDDOWN(+IF(H10-H11&lt;0,0,H10-H11),-2)</f>
        <v>#VALUE!</v>
      </c>
      <c r="I14" s="5">
        <f t="shared" ref="I14:N14" si="18">ROUNDDOWN(+IF(I10-I11&lt;0,0,I10-I11),-2)</f>
        <v>0</v>
      </c>
      <c r="J14" s="6" t="e">
        <f t="shared" si="18"/>
        <v>#VALUE!</v>
      </c>
      <c r="K14" s="5">
        <f t="shared" si="18"/>
        <v>0</v>
      </c>
      <c r="L14" s="6" t="e">
        <f t="shared" si="18"/>
        <v>#VALUE!</v>
      </c>
      <c r="M14" s="5">
        <f t="shared" si="18"/>
        <v>0</v>
      </c>
      <c r="N14" s="6" t="e">
        <f t="shared" si="18"/>
        <v>#VALUE!</v>
      </c>
      <c r="O14" s="7"/>
    </row>
    <row r="15" spans="2:15" ht="18" hidden="1" customHeight="1" outlineLevel="1">
      <c r="B15" s="29"/>
      <c r="C15" s="136"/>
      <c r="D15" s="137"/>
      <c r="E15" s="138"/>
      <c r="F15" s="12" t="s">
        <v>106</v>
      </c>
      <c r="G15" s="5">
        <f>IF(G10-G11&gt;0,0,G10-G11)</f>
        <v>0</v>
      </c>
      <c r="H15" s="6" t="e">
        <f>IF(H10-H11&gt;0,0,H10-H11)</f>
        <v>#VALUE!</v>
      </c>
      <c r="I15" s="5">
        <f t="shared" ref="I15:N15" si="19">IF(I10-I11&gt;0,0,I10-I11)</f>
        <v>0</v>
      </c>
      <c r="J15" s="6" t="e">
        <f t="shared" si="19"/>
        <v>#VALUE!</v>
      </c>
      <c r="K15" s="5">
        <f t="shared" si="19"/>
        <v>0</v>
      </c>
      <c r="L15" s="6" t="e">
        <f t="shared" si="19"/>
        <v>#VALUE!</v>
      </c>
      <c r="M15" s="5">
        <f t="shared" si="19"/>
        <v>0</v>
      </c>
      <c r="N15" s="6" t="e">
        <f t="shared" si="19"/>
        <v>#VALUE!</v>
      </c>
      <c r="O15" s="7"/>
    </row>
    <row r="16" spans="2:15" ht="18" customHeight="1" collapsed="1">
      <c r="B16" s="45">
        <v>54</v>
      </c>
      <c r="C16" s="130" t="s">
        <v>109</v>
      </c>
      <c r="D16" s="131"/>
      <c r="E16" s="131"/>
      <c r="F16" s="132"/>
      <c r="G16" s="35"/>
      <c r="H16" s="34" t="e">
        <f>+ROUNDDOWN(H14+H15-G14-G15,-2)</f>
        <v>#VALUE!</v>
      </c>
      <c r="I16" s="35"/>
      <c r="J16" s="34" t="e">
        <f t="shared" ref="J16" si="20">+ROUNDDOWN(J14+J15-I14-I15,-2)</f>
        <v>#VALUE!</v>
      </c>
      <c r="K16" s="35"/>
      <c r="L16" s="34" t="e">
        <f t="shared" ref="L16" si="21">+ROUNDDOWN(L14+L15-K14-K15,-2)</f>
        <v>#VALUE!</v>
      </c>
      <c r="M16" s="35"/>
      <c r="N16" s="34" t="e">
        <f t="shared" ref="N16" si="22">+ROUNDDOWN(N14+N15-M14-M15,-2)</f>
        <v>#VALUE!</v>
      </c>
      <c r="O16" s="7"/>
    </row>
    <row r="17" spans="2:14">
      <c r="C17" s="7"/>
      <c r="D17" s="7"/>
      <c r="E17" s="7"/>
      <c r="F17" s="7"/>
      <c r="G17" s="7"/>
      <c r="H17" s="7"/>
      <c r="I17" s="7"/>
      <c r="J17" s="7"/>
      <c r="K17" s="7"/>
      <c r="L17" s="7"/>
      <c r="M17" s="7"/>
      <c r="N17" s="7"/>
    </row>
    <row r="18" spans="2:14" ht="36" customHeight="1">
      <c r="B18" s="55" t="s">
        <v>136</v>
      </c>
      <c r="C18" s="7"/>
      <c r="D18" s="7"/>
      <c r="E18" s="7"/>
      <c r="F18" s="7"/>
      <c r="G18" s="7"/>
      <c r="H18" s="7"/>
      <c r="I18" s="7"/>
      <c r="J18" s="7"/>
      <c r="K18" s="7"/>
      <c r="L18" s="7"/>
      <c r="M18" s="7"/>
      <c r="N18" s="7"/>
    </row>
    <row r="19" spans="2:14" ht="18.600000000000001" hidden="1" customHeight="1" outlineLevel="1">
      <c r="B19" s="30">
        <v>1</v>
      </c>
      <c r="C19" s="121" t="s">
        <v>0</v>
      </c>
      <c r="D19" s="122"/>
      <c r="E19" s="122"/>
      <c r="F19" s="123"/>
      <c r="G19" s="102">
        <f>+G5</f>
        <v>0</v>
      </c>
      <c r="H19" s="102">
        <f>+'１年目裏面'!V4</f>
        <v>0</v>
      </c>
      <c r="I19" s="102">
        <f>+I5</f>
        <v>0</v>
      </c>
      <c r="J19" s="102">
        <f>+'２年目裏面 '!V4</f>
        <v>0</v>
      </c>
      <c r="K19" s="102">
        <f>+K5</f>
        <v>0</v>
      </c>
      <c r="L19" s="102">
        <f>+'３年目裏面'!V4</f>
        <v>0</v>
      </c>
      <c r="M19" s="102">
        <f>+M5</f>
        <v>0</v>
      </c>
      <c r="N19" s="102">
        <f>+'４年目裏面'!V4</f>
        <v>0</v>
      </c>
    </row>
    <row r="20" spans="2:14" ht="18.600000000000001" hidden="1" customHeight="1" outlineLevel="1">
      <c r="B20" s="32">
        <v>2</v>
      </c>
      <c r="C20" s="142" t="s">
        <v>1</v>
      </c>
      <c r="D20" s="143"/>
      <c r="E20" s="143"/>
      <c r="F20" s="144"/>
      <c r="G20" s="103">
        <f>+G6</f>
        <v>0</v>
      </c>
      <c r="H20" s="99">
        <f>+'１年目裏面'!V8</f>
        <v>0</v>
      </c>
      <c r="I20" s="103">
        <f>+I6</f>
        <v>0</v>
      </c>
      <c r="J20" s="99">
        <f>+'２年目裏面 '!V8</f>
        <v>0</v>
      </c>
      <c r="K20" s="103">
        <f>+K6</f>
        <v>0</v>
      </c>
      <c r="L20" s="99">
        <f>+'３年目裏面'!V8</f>
        <v>0</v>
      </c>
      <c r="M20" s="103">
        <f>+M6</f>
        <v>0</v>
      </c>
      <c r="N20" s="99">
        <f>+'４年目裏面'!V8</f>
        <v>0</v>
      </c>
    </row>
    <row r="21" spans="2:14" ht="18.600000000000001" customHeight="1" collapsed="1">
      <c r="B21" s="97">
        <v>3</v>
      </c>
      <c r="C21" s="121" t="s">
        <v>2</v>
      </c>
      <c r="D21" s="122"/>
      <c r="E21" s="122"/>
      <c r="F21" s="123"/>
      <c r="G21" s="98"/>
      <c r="H21" s="102">
        <f>+'１年目裏面'!V12</f>
        <v>0</v>
      </c>
      <c r="I21" s="98"/>
      <c r="J21" s="102">
        <f>+'２年目裏面 '!V12</f>
        <v>0</v>
      </c>
      <c r="K21" s="98"/>
      <c r="L21" s="102">
        <f>+'３年目裏面'!V12</f>
        <v>0</v>
      </c>
      <c r="M21" s="98"/>
      <c r="N21" s="102">
        <f>+'４年目裏面'!V12</f>
        <v>0</v>
      </c>
    </row>
    <row r="22" spans="2:14" ht="18.600000000000001" customHeight="1">
      <c r="B22" s="31">
        <v>4</v>
      </c>
      <c r="C22" s="127" t="s">
        <v>3</v>
      </c>
      <c r="D22" s="128"/>
      <c r="E22" s="128"/>
      <c r="F22" s="129"/>
      <c r="G22" s="50"/>
      <c r="H22" s="63">
        <f>+'１年目裏面'!V16</f>
        <v>0</v>
      </c>
      <c r="I22" s="50"/>
      <c r="J22" s="63">
        <f>+'２年目裏面 '!V16</f>
        <v>0</v>
      </c>
      <c r="K22" s="50"/>
      <c r="L22" s="63">
        <f>+'３年目裏面'!V16</f>
        <v>0</v>
      </c>
      <c r="M22" s="50"/>
      <c r="N22" s="63">
        <f>+'４年目裏面'!V16</f>
        <v>0</v>
      </c>
    </row>
    <row r="23" spans="2:14" ht="18.600000000000001" hidden="1" customHeight="1" outlineLevel="1">
      <c r="B23" s="31">
        <v>5</v>
      </c>
      <c r="C23" s="127" t="s">
        <v>4</v>
      </c>
      <c r="D23" s="128"/>
      <c r="E23" s="128"/>
      <c r="F23" s="129"/>
      <c r="G23" s="63" t="e">
        <f>+INT(MIN(G27,G5)*G22/G21)</f>
        <v>#DIV/0!</v>
      </c>
      <c r="H23" s="63" t="e">
        <f>+'１年目裏面'!V20</f>
        <v>#DIV/0!</v>
      </c>
      <c r="I23" s="63" t="e">
        <f>+INT(MIN(I27,I5)*I22/I21)</f>
        <v>#DIV/0!</v>
      </c>
      <c r="J23" s="63" t="e">
        <f>+'２年目裏面 '!V20</f>
        <v>#DIV/0!</v>
      </c>
      <c r="K23" s="63" t="e">
        <f>+INT(MIN(K27,K5)*K22/K21)</f>
        <v>#DIV/0!</v>
      </c>
      <c r="L23" s="63" t="e">
        <f>+'３年目裏面'!V20</f>
        <v>#DIV/0!</v>
      </c>
      <c r="M23" s="63" t="e">
        <f>+INT(MIN(M27,M5)*M22/M21)</f>
        <v>#DIV/0!</v>
      </c>
      <c r="N23" s="63" t="e">
        <f>+'４年目裏面'!V20</f>
        <v>#DIV/0!</v>
      </c>
    </row>
    <row r="24" spans="2:14" ht="18.600000000000001" hidden="1" customHeight="1" outlineLevel="1">
      <c r="B24" s="31">
        <v>6</v>
      </c>
      <c r="C24" s="127" t="s">
        <v>5</v>
      </c>
      <c r="D24" s="128"/>
      <c r="E24" s="128"/>
      <c r="F24" s="129"/>
      <c r="G24" s="63" t="e">
        <f>+INT(MIN(G28,G6)*G22/G21)</f>
        <v>#DIV/0!</v>
      </c>
      <c r="H24" s="63" t="e">
        <f>+'１年目裏面'!V24</f>
        <v>#DIV/0!</v>
      </c>
      <c r="I24" s="63" t="e">
        <f>+INT(MIN(I28,I6)*I22/I21)</f>
        <v>#DIV/0!</v>
      </c>
      <c r="J24" s="63" t="e">
        <f>+'２年目裏面 '!V24</f>
        <v>#DIV/0!</v>
      </c>
      <c r="K24" s="63" t="e">
        <f>+INT(MIN(K28,K6)*K22/K21)</f>
        <v>#DIV/0!</v>
      </c>
      <c r="L24" s="63" t="e">
        <f>+'３年目裏面'!V24</f>
        <v>#DIV/0!</v>
      </c>
      <c r="M24" s="63" t="e">
        <f>+INT(MIN(M28,M6)*M22/M21)</f>
        <v>#DIV/0!</v>
      </c>
      <c r="N24" s="63" t="e">
        <f>+'４年目裏面'!V24</f>
        <v>#DIV/0!</v>
      </c>
    </row>
    <row r="25" spans="2:14" ht="18.600000000000001" hidden="1" customHeight="1" outlineLevel="1">
      <c r="B25" s="31">
        <v>7</v>
      </c>
      <c r="C25" s="127" t="s">
        <v>6</v>
      </c>
      <c r="D25" s="128"/>
      <c r="E25" s="128"/>
      <c r="F25" s="129"/>
      <c r="G25" s="63" t="e">
        <f>+G23</f>
        <v>#DIV/0!</v>
      </c>
      <c r="H25" s="63" t="e">
        <f>+'１年目裏面'!Y111</f>
        <v>#DIV/0!</v>
      </c>
      <c r="I25" s="63" t="e">
        <f>+I23</f>
        <v>#DIV/0!</v>
      </c>
      <c r="J25" s="63" t="e">
        <f>+'２年目裏面 '!Y111</f>
        <v>#DIV/0!</v>
      </c>
      <c r="K25" s="63" t="e">
        <f>+K23</f>
        <v>#DIV/0!</v>
      </c>
      <c r="L25" s="63" t="e">
        <f>+'３年目裏面'!Y111</f>
        <v>#DIV/0!</v>
      </c>
      <c r="M25" s="63" t="e">
        <f>+M23</f>
        <v>#DIV/0!</v>
      </c>
      <c r="N25" s="63" t="e">
        <f>+'４年目裏面'!Y111</f>
        <v>#DIV/0!</v>
      </c>
    </row>
    <row r="26" spans="2:14" ht="18.600000000000001" hidden="1" customHeight="1" outlineLevel="1">
      <c r="B26" s="32">
        <v>8</v>
      </c>
      <c r="C26" s="142" t="s">
        <v>7</v>
      </c>
      <c r="D26" s="143"/>
      <c r="E26" s="143"/>
      <c r="F26" s="144"/>
      <c r="G26" s="99" t="e">
        <f>+G24</f>
        <v>#DIV/0!</v>
      </c>
      <c r="H26" s="99" t="e">
        <f>+'１年目裏面'!Y115</f>
        <v>#DIV/0!</v>
      </c>
      <c r="I26" s="99" t="e">
        <f>+I24</f>
        <v>#DIV/0!</v>
      </c>
      <c r="J26" s="99" t="e">
        <f>+'２年目裏面 '!Y115</f>
        <v>#DIV/0!</v>
      </c>
      <c r="K26" s="99" t="e">
        <f>+K24</f>
        <v>#DIV/0!</v>
      </c>
      <c r="L26" s="99" t="e">
        <f>+'３年目裏面'!Y115</f>
        <v>#DIV/0!</v>
      </c>
      <c r="M26" s="99" t="e">
        <f>+M24</f>
        <v>#DIV/0!</v>
      </c>
      <c r="N26" s="99" t="e">
        <f>+'４年目裏面'!Y115</f>
        <v>#DIV/0!</v>
      </c>
    </row>
    <row r="27" spans="2:14" ht="18.600000000000001" customHeight="1" collapsed="1">
      <c r="B27" s="97">
        <v>9</v>
      </c>
      <c r="C27" s="121" t="s">
        <v>8</v>
      </c>
      <c r="D27" s="122"/>
      <c r="E27" s="122"/>
      <c r="F27" s="123"/>
      <c r="G27" s="98"/>
      <c r="H27" s="102" t="str">
        <f>+'１年目裏面'!Y119</f>
        <v/>
      </c>
      <c r="I27" s="98"/>
      <c r="J27" s="102" t="str">
        <f>+'２年目裏面 '!Y119</f>
        <v/>
      </c>
      <c r="K27" s="98"/>
      <c r="L27" s="102" t="str">
        <f>+'３年目裏面'!Y119</f>
        <v/>
      </c>
      <c r="M27" s="98"/>
      <c r="N27" s="102" t="str">
        <f>+'４年目裏面'!Y119</f>
        <v/>
      </c>
    </row>
    <row r="28" spans="2:14" ht="18.600000000000001" customHeight="1">
      <c r="B28" s="33">
        <v>10</v>
      </c>
      <c r="C28" s="145" t="s">
        <v>17</v>
      </c>
      <c r="D28" s="146"/>
      <c r="E28" s="146"/>
      <c r="F28" s="147"/>
      <c r="G28" s="101"/>
      <c r="H28" s="103" t="str">
        <f>+'１年目裏面'!Y123</f>
        <v/>
      </c>
      <c r="I28" s="101"/>
      <c r="J28" s="103" t="str">
        <f>+'２年目裏面 '!Y123</f>
        <v/>
      </c>
      <c r="K28" s="101"/>
      <c r="L28" s="103" t="str">
        <f>+'３年目裏面'!Y123</f>
        <v/>
      </c>
      <c r="M28" s="101"/>
      <c r="N28" s="103" t="str">
        <f>+'４年目裏面'!Y123</f>
        <v/>
      </c>
    </row>
    <row r="29" spans="2:14" ht="18.600000000000001" hidden="1" customHeight="1" outlineLevel="1">
      <c r="B29" s="30">
        <v>11</v>
      </c>
      <c r="C29" s="148" t="s">
        <v>9</v>
      </c>
      <c r="D29" s="149"/>
      <c r="E29" s="149"/>
      <c r="F29" s="150"/>
      <c r="G29" s="100" t="e">
        <f>+IF(G27="",G25,MIN(G25,G27))</f>
        <v>#DIV/0!</v>
      </c>
      <c r="H29" s="100" t="e">
        <f>+'１年目裏面'!Y127</f>
        <v>#DIV/0!</v>
      </c>
      <c r="I29" s="100" t="e">
        <f>+IF(I27="",I25,MIN(I25,I27))</f>
        <v>#DIV/0!</v>
      </c>
      <c r="J29" s="100" t="e">
        <f>+'２年目裏面 '!Y127</f>
        <v>#DIV/0!</v>
      </c>
      <c r="K29" s="100" t="e">
        <f>+IF(K27="",K25,MIN(K25,K27))</f>
        <v>#DIV/0!</v>
      </c>
      <c r="L29" s="100" t="e">
        <f>+'３年目裏面'!Y127</f>
        <v>#DIV/0!</v>
      </c>
      <c r="M29" s="100" t="e">
        <f>+IF(M27="",M25,MIN(M25,M27))</f>
        <v>#DIV/0!</v>
      </c>
      <c r="N29" s="100" t="e">
        <f>+'４年目裏面'!Y127</f>
        <v>#DIV/0!</v>
      </c>
    </row>
    <row r="30" spans="2:14" ht="18.600000000000001" hidden="1" customHeight="1" outlineLevel="1">
      <c r="B30" s="31">
        <v>12</v>
      </c>
      <c r="C30" s="127" t="s">
        <v>10</v>
      </c>
      <c r="D30" s="128"/>
      <c r="E30" s="128"/>
      <c r="F30" s="129"/>
      <c r="G30" s="63" t="e">
        <f>+IF(G28="",G26,MIN(G26,G28))</f>
        <v>#DIV/0!</v>
      </c>
      <c r="H30" s="63" t="e">
        <f>+'１年目裏面'!Y131</f>
        <v>#DIV/0!</v>
      </c>
      <c r="I30" s="63" t="e">
        <f>+IF(I28="",I26,MIN(I26,I28))</f>
        <v>#DIV/0!</v>
      </c>
      <c r="J30" s="63" t="e">
        <f>+'２年目裏面 '!Y131</f>
        <v>#DIV/0!</v>
      </c>
      <c r="K30" s="63" t="e">
        <f>+IF(K28="",K26,MIN(K26,K28))</f>
        <v>#DIV/0!</v>
      </c>
      <c r="L30" s="63" t="e">
        <f>+'３年目裏面'!Y131</f>
        <v>#DIV/0!</v>
      </c>
      <c r="M30" s="63" t="e">
        <f>+IF(M28="",M26,MIN(M26,M28))</f>
        <v>#DIV/0!</v>
      </c>
      <c r="N30" s="63" t="e">
        <f>+'４年目裏面'!Y131</f>
        <v>#DIV/0!</v>
      </c>
    </row>
    <row r="31" spans="2:14" ht="18.600000000000001" hidden="1" customHeight="1" outlineLevel="1">
      <c r="B31" s="31">
        <v>13</v>
      </c>
      <c r="C31" s="127" t="s">
        <v>11</v>
      </c>
      <c r="D31" s="128"/>
      <c r="E31" s="128"/>
      <c r="F31" s="129"/>
      <c r="G31" s="63">
        <f>+'１年目裏面'!Y55</f>
        <v>0</v>
      </c>
      <c r="H31" s="63">
        <f>+'１年目裏面'!Y135</f>
        <v>0</v>
      </c>
      <c r="I31" s="63">
        <f>+'２年目裏面 '!Y55</f>
        <v>0</v>
      </c>
      <c r="J31" s="63">
        <f>+'２年目裏面 '!Y135</f>
        <v>0</v>
      </c>
      <c r="K31" s="63">
        <f>+'３年目裏面'!Y55</f>
        <v>0</v>
      </c>
      <c r="L31" s="63">
        <f>+'３年目裏面'!Y135</f>
        <v>0</v>
      </c>
      <c r="M31" s="63">
        <f>+'４年目裏面'!Y55</f>
        <v>0</v>
      </c>
      <c r="N31" s="63">
        <f>+'４年目裏面'!Y135</f>
        <v>0</v>
      </c>
    </row>
    <row r="32" spans="2:14" ht="18.600000000000001" hidden="1" customHeight="1" outlineLevel="1">
      <c r="B32" s="31">
        <v>14</v>
      </c>
      <c r="C32" s="127" t="s">
        <v>12</v>
      </c>
      <c r="D32" s="128"/>
      <c r="E32" s="128"/>
      <c r="F32" s="129"/>
      <c r="G32" s="63" t="e">
        <f>+MIN(G29,G31)</f>
        <v>#DIV/0!</v>
      </c>
      <c r="H32" s="63" t="e">
        <f>+'１年目裏面'!BD111</f>
        <v>#DIV/0!</v>
      </c>
      <c r="I32" s="63" t="e">
        <f>+MIN(I29,I31)</f>
        <v>#DIV/0!</v>
      </c>
      <c r="J32" s="63" t="e">
        <f>+'２年目裏面 '!BD111</f>
        <v>#DIV/0!</v>
      </c>
      <c r="K32" s="63" t="e">
        <f>+MIN(K29,K31)</f>
        <v>#DIV/0!</v>
      </c>
      <c r="L32" s="63" t="e">
        <f>+'３年目裏面'!BD111</f>
        <v>#DIV/0!</v>
      </c>
      <c r="M32" s="63" t="e">
        <f>+MIN(M29,M31)</f>
        <v>#DIV/0!</v>
      </c>
      <c r="N32" s="63" t="e">
        <f>+'４年目裏面'!BD111</f>
        <v>#DIV/0!</v>
      </c>
    </row>
    <row r="33" spans="2:14" ht="18.600000000000001" hidden="1" customHeight="1" outlineLevel="1">
      <c r="B33" s="31">
        <v>15</v>
      </c>
      <c r="C33" s="127" t="s">
        <v>13</v>
      </c>
      <c r="D33" s="128"/>
      <c r="E33" s="128"/>
      <c r="F33" s="129"/>
      <c r="G33" s="63" t="e">
        <f>+IF(G29&lt;G31,MIN(G31-G29,G30),)</f>
        <v>#DIV/0!</v>
      </c>
      <c r="H33" s="63" t="e">
        <f>+'１年目裏面'!BD115</f>
        <v>#DIV/0!</v>
      </c>
      <c r="I33" s="63" t="e">
        <f>+IF(I29&lt;I31,MIN(I31-I29,I30),)</f>
        <v>#DIV/0!</v>
      </c>
      <c r="J33" s="63" t="e">
        <f>+'２年目裏面 '!BD115</f>
        <v>#DIV/0!</v>
      </c>
      <c r="K33" s="63" t="e">
        <f>+IF(K29&lt;K31,MIN(K31-K29,K30),)</f>
        <v>#DIV/0!</v>
      </c>
      <c r="L33" s="63" t="e">
        <f>+'３年目裏面'!BD115</f>
        <v>#DIV/0!</v>
      </c>
      <c r="M33" s="63" t="e">
        <f>+IF(M29&lt;M31,MIN(M31-M29,M30),)</f>
        <v>#DIV/0!</v>
      </c>
      <c r="N33" s="63" t="e">
        <f>+'４年目裏面'!BD115</f>
        <v>#DIV/0!</v>
      </c>
    </row>
    <row r="34" spans="2:14" ht="18.600000000000001" customHeight="1" collapsed="1">
      <c r="B34" s="31">
        <v>16</v>
      </c>
      <c r="C34" s="127" t="s">
        <v>195</v>
      </c>
      <c r="D34" s="128"/>
      <c r="E34" s="128"/>
      <c r="F34" s="129"/>
      <c r="G34" s="50"/>
      <c r="H34" s="63">
        <f>+'１年目裏面'!BD119</f>
        <v>0</v>
      </c>
      <c r="I34" s="50"/>
      <c r="J34" s="63" t="e">
        <f>+'２年目裏面 '!BD119</f>
        <v>#DIV/0!</v>
      </c>
      <c r="K34" s="50"/>
      <c r="L34" s="63" t="e">
        <f>+'３年目裏面'!BD119</f>
        <v>#DIV/0!</v>
      </c>
      <c r="M34" s="50"/>
      <c r="N34" s="63" t="e">
        <f>+'４年目裏面'!BD119</f>
        <v>#DIV/0!</v>
      </c>
    </row>
    <row r="35" spans="2:14" ht="18.600000000000001" customHeight="1">
      <c r="B35" s="31">
        <v>17</v>
      </c>
      <c r="C35" s="127" t="s">
        <v>196</v>
      </c>
      <c r="D35" s="128"/>
      <c r="E35" s="128"/>
      <c r="F35" s="129"/>
      <c r="G35" s="50"/>
      <c r="H35" s="63" t="e">
        <f>+'１年目裏面'!BD123</f>
        <v>#DIV/0!</v>
      </c>
      <c r="I35" s="50"/>
      <c r="J35" s="63" t="e">
        <f>+'２年目裏面 '!BD123</f>
        <v>#DIV/0!</v>
      </c>
      <c r="K35" s="50"/>
      <c r="L35" s="63" t="e">
        <f>+'３年目裏面'!BD123</f>
        <v>#DIV/0!</v>
      </c>
      <c r="M35" s="50"/>
      <c r="N35" s="63" t="e">
        <f>+'４年目裏面'!BD123</f>
        <v>#DIV/0!</v>
      </c>
    </row>
    <row r="36" spans="2:14" ht="18.600000000000001" hidden="1" customHeight="1" outlineLevel="1">
      <c r="B36" s="31">
        <v>18</v>
      </c>
      <c r="C36" s="127" t="s">
        <v>14</v>
      </c>
      <c r="D36" s="128"/>
      <c r="E36" s="128"/>
      <c r="F36" s="129"/>
      <c r="G36" s="63" t="e">
        <f>+G32+G33+G34+G35</f>
        <v>#DIV/0!</v>
      </c>
      <c r="H36" s="63" t="e">
        <f>+'１年目裏面'!BD127</f>
        <v>#DIV/0!</v>
      </c>
      <c r="I36" s="63" t="e">
        <f>+I32+I33+I34+I35</f>
        <v>#DIV/0!</v>
      </c>
      <c r="J36" s="63" t="e">
        <f>+'２年目裏面 '!BD127</f>
        <v>#DIV/0!</v>
      </c>
      <c r="K36" s="63" t="e">
        <f>+K32+K33+K34+K35</f>
        <v>#DIV/0!</v>
      </c>
      <c r="L36" s="63" t="e">
        <f>+'３年目裏面'!BD127</f>
        <v>#DIV/0!</v>
      </c>
      <c r="M36" s="63" t="e">
        <f>+M32+M33+M34+M35</f>
        <v>#DIV/0!</v>
      </c>
      <c r="N36" s="63" t="e">
        <f>+'４年目裏面'!BD127</f>
        <v>#DIV/0!</v>
      </c>
    </row>
    <row r="37" spans="2:14" ht="18.600000000000001" customHeight="1" collapsed="1">
      <c r="B37" s="31">
        <v>19</v>
      </c>
      <c r="C37" s="127" t="s">
        <v>15</v>
      </c>
      <c r="D37" s="128"/>
      <c r="E37" s="128"/>
      <c r="F37" s="129"/>
      <c r="G37" s="50"/>
      <c r="H37" s="63" t="str">
        <f>+'１年目裏面'!BD131</f>
        <v/>
      </c>
      <c r="I37" s="50"/>
      <c r="J37" s="63" t="str">
        <f>+'２年目裏面 '!BD131</f>
        <v/>
      </c>
      <c r="K37" s="50"/>
      <c r="L37" s="63" t="str">
        <f>+'３年目裏面'!BD131</f>
        <v/>
      </c>
      <c r="M37" s="50"/>
      <c r="N37" s="63" t="str">
        <f>+'４年目裏面'!BD131</f>
        <v/>
      </c>
    </row>
    <row r="38" spans="2:14" ht="18.600000000000001" customHeight="1" thickBot="1">
      <c r="B38" s="32">
        <v>20</v>
      </c>
      <c r="C38" s="127" t="s">
        <v>16</v>
      </c>
      <c r="D38" s="128"/>
      <c r="E38" s="128"/>
      <c r="F38" s="129"/>
      <c r="G38" s="51"/>
      <c r="H38" s="99" t="e">
        <f>+'１年目裏面'!BD135</f>
        <v>#DIV/0!</v>
      </c>
      <c r="I38" s="51"/>
      <c r="J38" s="99" t="e">
        <f>+'２年目裏面 '!BD135</f>
        <v>#DIV/0!</v>
      </c>
      <c r="K38" s="51"/>
      <c r="L38" s="99" t="e">
        <f>+'３年目裏面'!BD135</f>
        <v>#DIV/0!</v>
      </c>
      <c r="M38" s="51"/>
      <c r="N38" s="99" t="e">
        <f>+'４年目裏面'!BD135</f>
        <v>#DIV/0!</v>
      </c>
    </row>
    <row r="39" spans="2:14" ht="19.5" thickTop="1">
      <c r="B39" s="46"/>
      <c r="C39" s="139" t="s">
        <v>98</v>
      </c>
      <c r="D39" s="140"/>
      <c r="E39" s="140"/>
      <c r="F39" s="141"/>
      <c r="G39" s="44"/>
      <c r="H39" s="47" t="e">
        <f>+G38-H38</f>
        <v>#DIV/0!</v>
      </c>
      <c r="I39" s="44"/>
      <c r="J39" s="47" t="e">
        <f>+I38-J38</f>
        <v>#DIV/0!</v>
      </c>
      <c r="K39" s="44"/>
      <c r="L39" s="47" t="e">
        <f>+K38-L38</f>
        <v>#DIV/0!</v>
      </c>
      <c r="M39" s="44"/>
      <c r="N39" s="47" t="e">
        <f>+M38-N38</f>
        <v>#DIV/0!</v>
      </c>
    </row>
    <row r="41" spans="2:14">
      <c r="C41" s="42"/>
      <c r="D41" s="42"/>
      <c r="E41" s="42"/>
    </row>
    <row r="43" spans="2:14" hidden="1" outlineLevel="1">
      <c r="C43" s="1" t="s">
        <v>143</v>
      </c>
    </row>
    <row r="44" spans="2:14" hidden="1" outlineLevel="1">
      <c r="C44" s="1" t="s">
        <v>144</v>
      </c>
    </row>
    <row r="45" spans="2:14" hidden="1" outlineLevel="1">
      <c r="C45" s="1" t="s">
        <v>145</v>
      </c>
    </row>
    <row r="46" spans="2:14" hidden="1" outlineLevel="1">
      <c r="C46" s="1" t="s">
        <v>146</v>
      </c>
    </row>
    <row r="47" spans="2:14" hidden="1" outlineLevel="1">
      <c r="C47" s="1" t="s">
        <v>147</v>
      </c>
    </row>
    <row r="48" spans="2:14" hidden="1" outlineLevel="1">
      <c r="C48" s="1" t="s">
        <v>148</v>
      </c>
    </row>
    <row r="49" spans="3:3" hidden="1" outlineLevel="1">
      <c r="C49" s="1" t="s">
        <v>149</v>
      </c>
    </row>
    <row r="50" spans="3:3" hidden="1" outlineLevel="1">
      <c r="C50" s="1" t="s">
        <v>150</v>
      </c>
    </row>
    <row r="51" spans="3:3" hidden="1" outlineLevel="1">
      <c r="C51" s="1" t="s">
        <v>151</v>
      </c>
    </row>
    <row r="52" spans="3:3" hidden="1" outlineLevel="1">
      <c r="C52" s="1" t="s">
        <v>152</v>
      </c>
    </row>
    <row r="53" spans="3:3" collapsed="1"/>
  </sheetData>
  <sheetProtection algorithmName="SHA-512" hashValue="o3tgmVgDmMjHGDyjYNQBICcXMBroKHDT0hRxU16RKZ8f33krVH8q5+Z8jPVunKFPiwcE1ExckxiEf8muGa+VUg==" saltValue="y8FxN7Mpc3nKlzYUlWP2hA==" spinCount="100000" sheet="1" objects="1" scenarios="1" selectLockedCells="1"/>
  <mergeCells count="40">
    <mergeCell ref="C31:F31"/>
    <mergeCell ref="C5:F5"/>
    <mergeCell ref="C6:F6"/>
    <mergeCell ref="C7:F7"/>
    <mergeCell ref="C8:F8"/>
    <mergeCell ref="C9:F9"/>
    <mergeCell ref="C26:F26"/>
    <mergeCell ref="C27:F27"/>
    <mergeCell ref="C28:F28"/>
    <mergeCell ref="C29:F29"/>
    <mergeCell ref="C30:F30"/>
    <mergeCell ref="C25:F25"/>
    <mergeCell ref="C10:F10"/>
    <mergeCell ref="C20:F20"/>
    <mergeCell ref="C21:F21"/>
    <mergeCell ref="C22:F22"/>
    <mergeCell ref="C38:F38"/>
    <mergeCell ref="C39:F39"/>
    <mergeCell ref="C36:F36"/>
    <mergeCell ref="C37:F37"/>
    <mergeCell ref="C32:F32"/>
    <mergeCell ref="C33:F33"/>
    <mergeCell ref="C34:F34"/>
    <mergeCell ref="C35:F35"/>
    <mergeCell ref="C19:F19"/>
    <mergeCell ref="C11:F11"/>
    <mergeCell ref="C23:F23"/>
    <mergeCell ref="C24:F24"/>
    <mergeCell ref="C16:F16"/>
    <mergeCell ref="C12:E13"/>
    <mergeCell ref="C14:E15"/>
    <mergeCell ref="M1:N1"/>
    <mergeCell ref="B3:B4"/>
    <mergeCell ref="K3:L3"/>
    <mergeCell ref="M3:N3"/>
    <mergeCell ref="G3:H3"/>
    <mergeCell ref="I3:J3"/>
    <mergeCell ref="G1:H1"/>
    <mergeCell ref="I1:J1"/>
    <mergeCell ref="K1:L1"/>
  </mergeCells>
  <phoneticPr fontId="2"/>
  <dataValidations count="4">
    <dataValidation imeMode="disabled" allowBlank="1" showInputMessage="1" showErrorMessage="1" sqref="G5 G8:G9 G11 I21:I38 K21:K38 K5 K8:K9 M21:M38 M8:M9 I5 I8:I9 I11 G21:G38 H23:H24 K11 M5 M11 D1" xr:uid="{48AE33DF-E861-4546-B524-A0CF1873C3AC}"/>
    <dataValidation type="list" allowBlank="1" showInputMessage="1" showErrorMessage="1" sqref="K2 I2 G2 M2" xr:uid="{80BFAA0B-5916-4881-B7CD-B17F6A9B88CB}">
      <formula1>"政令指定都市,一般市"</formula1>
    </dataValidation>
    <dataValidation type="list" imeMode="disabled" allowBlank="1" showInputMessage="1" showErrorMessage="1" sqref="G3:H3" xr:uid="{B05ECA07-059B-40AE-BA92-EBFAEC4FD33E}">
      <formula1>"2,3,4,5"</formula1>
    </dataValidation>
    <dataValidation imeMode="on" allowBlank="1" showInputMessage="1" showErrorMessage="1" sqref="F1" xr:uid="{E672302E-3071-4DFD-A6A9-7123F106B089}"/>
  </dataValidations>
  <pageMargins left="0.7" right="0.7" top="0.75" bottom="0.75" header="0.3" footer="0.3"/>
  <pageSetup paperSize="9"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BDAC-38FA-43D9-AECB-29ABFB592B08}">
  <sheetPr codeName="Sheet2">
    <tabColor theme="5" tint="0.79998168889431442"/>
    <pageSetUpPr fitToPage="1"/>
  </sheetPr>
  <dimension ref="E1:BW102"/>
  <sheetViews>
    <sheetView showGridLines="0" showRowColHeaders="0" view="pageBreakPreview" zoomScaleNormal="220" zoomScaleSheetLayoutView="100" workbookViewId="0">
      <selection activeCell="AS6" sqref="AS6:BJ8"/>
    </sheetView>
  </sheetViews>
  <sheetFormatPr defaultColWidth="1.25" defaultRowHeight="7.15" customHeight="1"/>
  <cols>
    <col min="1" max="54" width="1.25" style="2"/>
    <col min="55" max="55" width="1.25" style="2" customWidth="1"/>
    <col min="56" max="74" width="1.25" style="2"/>
    <col min="75" max="75" width="24.5" style="2" customWidth="1"/>
    <col min="76" max="16384" width="1.25" style="2"/>
  </cols>
  <sheetData>
    <row r="1" spans="5:63" ht="7.15" customHeight="1">
      <c r="E1" s="232" t="s">
        <v>189</v>
      </c>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9"/>
    </row>
    <row r="2" spans="5:63" ht="7.15" customHeight="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9"/>
    </row>
    <row r="3" spans="5:63" ht="7.15" customHeight="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9"/>
    </row>
    <row r="4" spans="5:63" ht="7.15" customHeight="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9"/>
    </row>
    <row r="5" spans="5:63" ht="7.15" customHeight="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9"/>
    </row>
    <row r="6" spans="5:63" ht="7.15" customHeight="1">
      <c r="E6" s="252" t="s">
        <v>137</v>
      </c>
      <c r="F6" s="252"/>
      <c r="G6" s="252"/>
      <c r="H6" s="252"/>
      <c r="I6" s="253">
        <f>+申告情報!G3</f>
        <v>2</v>
      </c>
      <c r="J6" s="253"/>
      <c r="K6" s="235" t="s">
        <v>33</v>
      </c>
      <c r="L6" s="235"/>
      <c r="M6" s="235"/>
      <c r="N6" s="235"/>
      <c r="O6" s="235"/>
      <c r="P6" s="235"/>
      <c r="Q6" s="19"/>
      <c r="R6" s="19"/>
      <c r="S6" s="19"/>
      <c r="T6" s="19"/>
      <c r="U6" s="19"/>
      <c r="V6" s="19"/>
      <c r="W6" s="19"/>
      <c r="X6" s="19"/>
      <c r="Y6" s="19"/>
      <c r="Z6" s="19"/>
      <c r="AA6" s="19"/>
      <c r="AB6" s="19"/>
      <c r="AC6" s="19"/>
      <c r="AD6" s="19"/>
      <c r="AE6" s="19"/>
      <c r="AF6" s="19"/>
      <c r="AG6" s="19"/>
      <c r="AH6" s="19"/>
      <c r="AI6" s="19"/>
      <c r="AJ6" s="19"/>
      <c r="AK6" s="19"/>
      <c r="AL6" s="19"/>
      <c r="AM6" s="19"/>
      <c r="AN6" s="171" t="s">
        <v>93</v>
      </c>
      <c r="AO6" s="171"/>
      <c r="AP6" s="171"/>
      <c r="AQ6" s="171"/>
      <c r="AR6" s="171"/>
      <c r="AS6" s="233"/>
      <c r="AT6" s="233"/>
      <c r="AU6" s="233"/>
      <c r="AV6" s="233"/>
      <c r="AW6" s="233"/>
      <c r="AX6" s="233"/>
      <c r="AY6" s="233"/>
      <c r="AZ6" s="233"/>
      <c r="BA6" s="233"/>
      <c r="BB6" s="233"/>
      <c r="BC6" s="233"/>
      <c r="BD6" s="233"/>
      <c r="BE6" s="233"/>
      <c r="BF6" s="233"/>
      <c r="BG6" s="233"/>
      <c r="BH6" s="233"/>
      <c r="BI6" s="233"/>
      <c r="BJ6" s="233"/>
      <c r="BK6" s="19"/>
    </row>
    <row r="7" spans="5:63" ht="7.15" customHeight="1">
      <c r="E7" s="252"/>
      <c r="F7" s="252"/>
      <c r="G7" s="252"/>
      <c r="H7" s="252"/>
      <c r="I7" s="253"/>
      <c r="J7" s="253"/>
      <c r="K7" s="235"/>
      <c r="L7" s="235"/>
      <c r="M7" s="235"/>
      <c r="N7" s="235"/>
      <c r="O7" s="235"/>
      <c r="P7" s="235"/>
      <c r="Q7" s="19"/>
      <c r="R7" s="19"/>
      <c r="S7" s="19"/>
      <c r="T7" s="19"/>
      <c r="U7" s="19"/>
      <c r="V7" s="19"/>
      <c r="W7" s="19"/>
      <c r="X7" s="19"/>
      <c r="Y7" s="19"/>
      <c r="Z7" s="19"/>
      <c r="AA7" s="19"/>
      <c r="AB7" s="19"/>
      <c r="AC7" s="19"/>
      <c r="AD7" s="19"/>
      <c r="AE7" s="19"/>
      <c r="AF7" s="19"/>
      <c r="AG7" s="19"/>
      <c r="AH7" s="19"/>
      <c r="AI7" s="19"/>
      <c r="AJ7" s="19"/>
      <c r="AK7" s="19"/>
      <c r="AL7" s="19"/>
      <c r="AM7" s="19"/>
      <c r="AN7" s="171"/>
      <c r="AO7" s="171"/>
      <c r="AP7" s="171"/>
      <c r="AQ7" s="171"/>
      <c r="AR7" s="171"/>
      <c r="AS7" s="233"/>
      <c r="AT7" s="233"/>
      <c r="AU7" s="233"/>
      <c r="AV7" s="233"/>
      <c r="AW7" s="233"/>
      <c r="AX7" s="233"/>
      <c r="AY7" s="233"/>
      <c r="AZ7" s="233"/>
      <c r="BA7" s="233"/>
      <c r="BB7" s="233"/>
      <c r="BC7" s="233"/>
      <c r="BD7" s="233"/>
      <c r="BE7" s="233"/>
      <c r="BF7" s="233"/>
      <c r="BG7" s="233"/>
      <c r="BH7" s="233"/>
      <c r="BI7" s="233"/>
      <c r="BJ7" s="233"/>
      <c r="BK7" s="19"/>
    </row>
    <row r="8" spans="5:63" ht="7.15" customHeight="1">
      <c r="E8" s="252"/>
      <c r="F8" s="252"/>
      <c r="G8" s="252"/>
      <c r="H8" s="252"/>
      <c r="I8" s="253"/>
      <c r="J8" s="253"/>
      <c r="K8" s="235"/>
      <c r="L8" s="235"/>
      <c r="M8" s="235"/>
      <c r="N8" s="235"/>
      <c r="O8" s="235"/>
      <c r="P8" s="235"/>
      <c r="Q8" s="19"/>
      <c r="R8" s="19"/>
      <c r="S8" s="19"/>
      <c r="T8" s="19"/>
      <c r="U8" s="19"/>
      <c r="V8" s="19"/>
      <c r="W8" s="19"/>
      <c r="X8" s="19"/>
      <c r="Y8" s="19"/>
      <c r="Z8" s="19"/>
      <c r="AA8" s="19"/>
      <c r="AB8" s="19"/>
      <c r="AC8" s="19"/>
      <c r="AD8" s="19"/>
      <c r="AE8" s="19"/>
      <c r="AF8" s="19"/>
      <c r="AG8" s="19"/>
      <c r="AH8" s="19"/>
      <c r="AI8" s="19"/>
      <c r="AJ8" s="19"/>
      <c r="AK8" s="19"/>
      <c r="AL8" s="19"/>
      <c r="AM8" s="19"/>
      <c r="AN8" s="171"/>
      <c r="AO8" s="171"/>
      <c r="AP8" s="171"/>
      <c r="AQ8" s="171"/>
      <c r="AR8" s="171"/>
      <c r="AS8" s="234"/>
      <c r="AT8" s="234"/>
      <c r="AU8" s="234"/>
      <c r="AV8" s="234"/>
      <c r="AW8" s="234"/>
      <c r="AX8" s="234"/>
      <c r="AY8" s="234"/>
      <c r="AZ8" s="234"/>
      <c r="BA8" s="234"/>
      <c r="BB8" s="234"/>
      <c r="BC8" s="234"/>
      <c r="BD8" s="234"/>
      <c r="BE8" s="234"/>
      <c r="BF8" s="234"/>
      <c r="BG8" s="234"/>
      <c r="BH8" s="234"/>
      <c r="BI8" s="234"/>
      <c r="BJ8" s="234"/>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35" t="s">
        <v>190</v>
      </c>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row>
    <row r="11" spans="5:63" ht="7.15" customHeight="1">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row>
    <row r="12" spans="5:63" ht="7.15" customHeight="1">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row>
    <row r="13" spans="5:63" ht="7.15" customHeight="1">
      <c r="E13" s="193" t="s">
        <v>94</v>
      </c>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row>
    <row r="14" spans="5:63" ht="7.15" customHeight="1">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5:63" ht="7.15" customHeight="1">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5:63" ht="7.15" customHeight="1">
      <c r="E16" s="254" t="s">
        <v>82</v>
      </c>
      <c r="F16" s="254"/>
      <c r="G16" s="254"/>
      <c r="H16" s="254"/>
      <c r="I16" s="254"/>
      <c r="J16" s="254"/>
      <c r="K16" s="254" t="s">
        <v>83</v>
      </c>
      <c r="L16" s="254"/>
      <c r="M16" s="254"/>
      <c r="N16" s="254"/>
      <c r="O16" s="254"/>
      <c r="P16" s="254"/>
      <c r="Q16" s="254" t="s">
        <v>84</v>
      </c>
      <c r="R16" s="254"/>
      <c r="S16" s="254"/>
      <c r="T16" s="254"/>
      <c r="U16" s="254"/>
      <c r="V16" s="254"/>
      <c r="W16" s="254" t="s">
        <v>85</v>
      </c>
      <c r="X16" s="254"/>
      <c r="Y16" s="254"/>
      <c r="Z16" s="254"/>
      <c r="AA16" s="254"/>
      <c r="AB16" s="254"/>
      <c r="AC16" s="254" t="s">
        <v>86</v>
      </c>
      <c r="AD16" s="254"/>
      <c r="AE16" s="254"/>
      <c r="AF16" s="254"/>
      <c r="AG16" s="254"/>
      <c r="AH16" s="254"/>
      <c r="AI16" s="256" t="s">
        <v>112</v>
      </c>
      <c r="AJ16" s="250"/>
      <c r="AK16" s="250"/>
      <c r="AL16" s="250"/>
      <c r="AM16" s="250"/>
      <c r="AN16" s="250"/>
      <c r="AO16" s="250" t="s">
        <v>113</v>
      </c>
      <c r="AP16" s="251"/>
      <c r="AQ16" s="251"/>
      <c r="AR16" s="251"/>
      <c r="AS16" s="251"/>
      <c r="AT16" s="251"/>
      <c r="AU16" s="250" t="s">
        <v>114</v>
      </c>
      <c r="AV16" s="251"/>
      <c r="AW16" s="251"/>
      <c r="AX16" s="251"/>
      <c r="AY16" s="251"/>
      <c r="AZ16" s="251"/>
      <c r="BA16" s="251"/>
      <c r="BB16" s="251"/>
      <c r="BC16" s="250" t="s">
        <v>115</v>
      </c>
      <c r="BD16" s="251"/>
      <c r="BE16" s="251"/>
      <c r="BF16" s="251"/>
      <c r="BG16" s="251"/>
      <c r="BH16" s="251"/>
      <c r="BI16" s="251"/>
      <c r="BJ16" s="251"/>
    </row>
    <row r="17" spans="5:62" ht="7.15" customHeight="1">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0"/>
      <c r="AJ17" s="250"/>
      <c r="AK17" s="250"/>
      <c r="AL17" s="250"/>
      <c r="AM17" s="250"/>
      <c r="AN17" s="250"/>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row>
    <row r="18" spans="5:62" ht="7.15" customHeight="1">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0"/>
      <c r="AJ18" s="250"/>
      <c r="AK18" s="250"/>
      <c r="AL18" s="250"/>
      <c r="AM18" s="250"/>
      <c r="AN18" s="250"/>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row>
    <row r="19" spans="5:62" ht="6.4" customHeight="1">
      <c r="E19" s="213"/>
      <c r="F19" s="213"/>
      <c r="G19" s="213"/>
      <c r="H19" s="213"/>
      <c r="I19" s="213"/>
      <c r="J19" s="213"/>
      <c r="K19" s="213"/>
      <c r="L19" s="213"/>
      <c r="M19" s="213"/>
      <c r="N19" s="213"/>
      <c r="O19" s="213"/>
      <c r="P19" s="213"/>
      <c r="Q19" s="213"/>
      <c r="R19" s="213"/>
      <c r="S19" s="213"/>
      <c r="T19" s="213"/>
      <c r="U19" s="213"/>
      <c r="V19" s="213"/>
      <c r="W19" s="210"/>
      <c r="X19" s="210"/>
      <c r="Y19" s="210"/>
      <c r="Z19" s="210"/>
      <c r="AA19" s="210"/>
      <c r="AB19" s="210"/>
      <c r="AC19" s="210"/>
      <c r="AD19" s="210"/>
      <c r="AE19" s="210"/>
      <c r="AF19" s="210"/>
      <c r="AG19" s="210"/>
      <c r="AH19" s="210"/>
      <c r="AI19" s="220"/>
      <c r="AJ19" s="220"/>
      <c r="AK19" s="220"/>
      <c r="AL19" s="220"/>
      <c r="AM19" s="220"/>
      <c r="AN19" s="220"/>
      <c r="AO19" s="229"/>
      <c r="AP19" s="230"/>
      <c r="AQ19" s="230"/>
      <c r="AR19" s="230"/>
      <c r="AS19" s="230"/>
      <c r="AT19" s="231"/>
      <c r="AU19" s="242"/>
      <c r="AV19" s="243"/>
      <c r="AW19" s="243"/>
      <c r="AX19" s="243"/>
      <c r="AY19" s="243"/>
      <c r="AZ19" s="243"/>
      <c r="BA19" s="257"/>
      <c r="BB19" s="258"/>
      <c r="BC19" s="261"/>
      <c r="BD19" s="262"/>
      <c r="BE19" s="262"/>
      <c r="BF19" s="262"/>
      <c r="BG19" s="262"/>
      <c r="BH19" s="262"/>
      <c r="BI19" s="246"/>
      <c r="BJ19" s="247"/>
    </row>
    <row r="20" spans="5:62" ht="6.4" customHeight="1">
      <c r="E20" s="213"/>
      <c r="F20" s="213"/>
      <c r="G20" s="213"/>
      <c r="H20" s="213"/>
      <c r="I20" s="213"/>
      <c r="J20" s="213"/>
      <c r="K20" s="213"/>
      <c r="L20" s="213"/>
      <c r="M20" s="213"/>
      <c r="N20" s="213"/>
      <c r="O20" s="213"/>
      <c r="P20" s="213"/>
      <c r="Q20" s="213"/>
      <c r="R20" s="213"/>
      <c r="S20" s="213"/>
      <c r="T20" s="213"/>
      <c r="U20" s="213"/>
      <c r="V20" s="213"/>
      <c r="W20" s="210"/>
      <c r="X20" s="210"/>
      <c r="Y20" s="210"/>
      <c r="Z20" s="210"/>
      <c r="AA20" s="210"/>
      <c r="AB20" s="210"/>
      <c r="AC20" s="210"/>
      <c r="AD20" s="210"/>
      <c r="AE20" s="210"/>
      <c r="AF20" s="210"/>
      <c r="AG20" s="210"/>
      <c r="AH20" s="210"/>
      <c r="AI20" s="220"/>
      <c r="AJ20" s="220"/>
      <c r="AK20" s="220"/>
      <c r="AL20" s="220"/>
      <c r="AM20" s="220"/>
      <c r="AN20" s="220"/>
      <c r="AO20" s="223"/>
      <c r="AP20" s="224"/>
      <c r="AQ20" s="224"/>
      <c r="AR20" s="224"/>
      <c r="AS20" s="224"/>
      <c r="AT20" s="225"/>
      <c r="AU20" s="244"/>
      <c r="AV20" s="245"/>
      <c r="AW20" s="245"/>
      <c r="AX20" s="245"/>
      <c r="AY20" s="245"/>
      <c r="AZ20" s="245"/>
      <c r="BA20" s="259"/>
      <c r="BB20" s="260"/>
      <c r="BC20" s="263"/>
      <c r="BD20" s="264"/>
      <c r="BE20" s="264"/>
      <c r="BF20" s="264"/>
      <c r="BG20" s="264"/>
      <c r="BH20" s="264"/>
      <c r="BI20" s="248"/>
      <c r="BJ20" s="249"/>
    </row>
    <row r="21" spans="5:62" ht="6.4" customHeight="1">
      <c r="E21" s="213"/>
      <c r="F21" s="213"/>
      <c r="G21" s="213"/>
      <c r="H21" s="213"/>
      <c r="I21" s="213"/>
      <c r="J21" s="213"/>
      <c r="K21" s="213"/>
      <c r="L21" s="213"/>
      <c r="M21" s="213"/>
      <c r="N21" s="213"/>
      <c r="O21" s="213"/>
      <c r="P21" s="213"/>
      <c r="Q21" s="213"/>
      <c r="R21" s="213"/>
      <c r="S21" s="213"/>
      <c r="T21" s="213"/>
      <c r="U21" s="213"/>
      <c r="V21" s="213"/>
      <c r="W21" s="210"/>
      <c r="X21" s="210"/>
      <c r="Y21" s="210"/>
      <c r="Z21" s="210"/>
      <c r="AA21" s="210"/>
      <c r="AB21" s="210"/>
      <c r="AC21" s="210"/>
      <c r="AD21" s="210"/>
      <c r="AE21" s="210"/>
      <c r="AF21" s="210"/>
      <c r="AG21" s="210"/>
      <c r="AH21" s="210"/>
      <c r="AI21" s="220"/>
      <c r="AJ21" s="220"/>
      <c r="AK21" s="220"/>
      <c r="AL21" s="220"/>
      <c r="AM21" s="220"/>
      <c r="AN21" s="220"/>
      <c r="AO21" s="223"/>
      <c r="AP21" s="224"/>
      <c r="AQ21" s="224"/>
      <c r="AR21" s="224"/>
      <c r="AS21" s="224"/>
      <c r="AT21" s="225"/>
      <c r="AU21" s="236"/>
      <c r="AV21" s="237"/>
      <c r="AW21" s="237"/>
      <c r="AX21" s="237"/>
      <c r="AY21" s="237"/>
      <c r="AZ21" s="237"/>
      <c r="BA21" s="237"/>
      <c r="BB21" s="238"/>
      <c r="BC21" s="236"/>
      <c r="BD21" s="237"/>
      <c r="BE21" s="237"/>
      <c r="BF21" s="237"/>
      <c r="BG21" s="237"/>
      <c r="BH21" s="237"/>
      <c r="BI21" s="237"/>
      <c r="BJ21" s="238"/>
    </row>
    <row r="22" spans="5:62" ht="6.4" customHeight="1">
      <c r="E22" s="213"/>
      <c r="F22" s="213"/>
      <c r="G22" s="213"/>
      <c r="H22" s="213"/>
      <c r="I22" s="213"/>
      <c r="J22" s="213"/>
      <c r="K22" s="213"/>
      <c r="L22" s="213"/>
      <c r="M22" s="213"/>
      <c r="N22" s="213"/>
      <c r="O22" s="213"/>
      <c r="P22" s="213"/>
      <c r="Q22" s="213"/>
      <c r="R22" s="213"/>
      <c r="S22" s="213"/>
      <c r="T22" s="213"/>
      <c r="U22" s="213"/>
      <c r="V22" s="213"/>
      <c r="W22" s="210"/>
      <c r="X22" s="210"/>
      <c r="Y22" s="210"/>
      <c r="Z22" s="210"/>
      <c r="AA22" s="210"/>
      <c r="AB22" s="210"/>
      <c r="AC22" s="210"/>
      <c r="AD22" s="210"/>
      <c r="AE22" s="210"/>
      <c r="AF22" s="210"/>
      <c r="AG22" s="210"/>
      <c r="AH22" s="210"/>
      <c r="AI22" s="220"/>
      <c r="AJ22" s="220"/>
      <c r="AK22" s="220"/>
      <c r="AL22" s="220"/>
      <c r="AM22" s="220"/>
      <c r="AN22" s="220"/>
      <c r="AO22" s="226"/>
      <c r="AP22" s="227"/>
      <c r="AQ22" s="227"/>
      <c r="AR22" s="227"/>
      <c r="AS22" s="227"/>
      <c r="AT22" s="228"/>
      <c r="AU22" s="239"/>
      <c r="AV22" s="240"/>
      <c r="AW22" s="240"/>
      <c r="AX22" s="240"/>
      <c r="AY22" s="240"/>
      <c r="AZ22" s="240"/>
      <c r="BA22" s="240"/>
      <c r="BB22" s="241"/>
      <c r="BC22" s="239"/>
      <c r="BD22" s="240"/>
      <c r="BE22" s="240"/>
      <c r="BF22" s="240"/>
      <c r="BG22" s="240"/>
      <c r="BH22" s="240"/>
      <c r="BI22" s="240"/>
      <c r="BJ22" s="241"/>
    </row>
    <row r="23" spans="5:62" ht="6.4" customHeight="1">
      <c r="E23" s="213"/>
      <c r="F23" s="213"/>
      <c r="G23" s="213"/>
      <c r="H23" s="213"/>
      <c r="I23" s="213"/>
      <c r="J23" s="213"/>
      <c r="K23" s="213"/>
      <c r="L23" s="213"/>
      <c r="M23" s="213"/>
      <c r="N23" s="213"/>
      <c r="O23" s="213"/>
      <c r="P23" s="213"/>
      <c r="Q23" s="213"/>
      <c r="R23" s="213"/>
      <c r="S23" s="213"/>
      <c r="T23" s="213"/>
      <c r="U23" s="213"/>
      <c r="V23" s="213"/>
      <c r="W23" s="210"/>
      <c r="X23" s="210"/>
      <c r="Y23" s="210"/>
      <c r="Z23" s="210"/>
      <c r="AA23" s="210"/>
      <c r="AB23" s="210"/>
      <c r="AC23" s="210"/>
      <c r="AD23" s="210"/>
      <c r="AE23" s="210"/>
      <c r="AF23" s="210"/>
      <c r="AG23" s="210"/>
      <c r="AH23" s="210"/>
      <c r="AI23" s="220"/>
      <c r="AJ23" s="220"/>
      <c r="AK23" s="220"/>
      <c r="AL23" s="220"/>
      <c r="AM23" s="220"/>
      <c r="AN23" s="220"/>
      <c r="AO23" s="229"/>
      <c r="AP23" s="230"/>
      <c r="AQ23" s="230"/>
      <c r="AR23" s="230"/>
      <c r="AS23" s="230"/>
      <c r="AT23" s="231"/>
      <c r="AU23" s="242"/>
      <c r="AV23" s="243"/>
      <c r="AW23" s="243"/>
      <c r="AX23" s="243"/>
      <c r="AY23" s="243"/>
      <c r="AZ23" s="243"/>
      <c r="BA23" s="246"/>
      <c r="BB23" s="247"/>
      <c r="BC23" s="261"/>
      <c r="BD23" s="262"/>
      <c r="BE23" s="262"/>
      <c r="BF23" s="262"/>
      <c r="BG23" s="262"/>
      <c r="BH23" s="262"/>
      <c r="BI23" s="246"/>
      <c r="BJ23" s="247"/>
    </row>
    <row r="24" spans="5:62" ht="6.4" customHeight="1">
      <c r="E24" s="213"/>
      <c r="F24" s="213"/>
      <c r="G24" s="213"/>
      <c r="H24" s="213"/>
      <c r="I24" s="213"/>
      <c r="J24" s="213"/>
      <c r="K24" s="213"/>
      <c r="L24" s="213"/>
      <c r="M24" s="213"/>
      <c r="N24" s="213"/>
      <c r="O24" s="213"/>
      <c r="P24" s="213"/>
      <c r="Q24" s="213"/>
      <c r="R24" s="213"/>
      <c r="S24" s="213"/>
      <c r="T24" s="213"/>
      <c r="U24" s="213"/>
      <c r="V24" s="213"/>
      <c r="W24" s="210"/>
      <c r="X24" s="210"/>
      <c r="Y24" s="210"/>
      <c r="Z24" s="210"/>
      <c r="AA24" s="210"/>
      <c r="AB24" s="210"/>
      <c r="AC24" s="210"/>
      <c r="AD24" s="210"/>
      <c r="AE24" s="210"/>
      <c r="AF24" s="210"/>
      <c r="AG24" s="210"/>
      <c r="AH24" s="210"/>
      <c r="AI24" s="220"/>
      <c r="AJ24" s="220"/>
      <c r="AK24" s="220"/>
      <c r="AL24" s="220"/>
      <c r="AM24" s="220"/>
      <c r="AN24" s="220"/>
      <c r="AO24" s="223"/>
      <c r="AP24" s="224"/>
      <c r="AQ24" s="224"/>
      <c r="AR24" s="224"/>
      <c r="AS24" s="224"/>
      <c r="AT24" s="225"/>
      <c r="AU24" s="244"/>
      <c r="AV24" s="245"/>
      <c r="AW24" s="245"/>
      <c r="AX24" s="245"/>
      <c r="AY24" s="245"/>
      <c r="AZ24" s="245"/>
      <c r="BA24" s="248"/>
      <c r="BB24" s="249"/>
      <c r="BC24" s="263"/>
      <c r="BD24" s="264"/>
      <c r="BE24" s="264"/>
      <c r="BF24" s="264"/>
      <c r="BG24" s="264"/>
      <c r="BH24" s="264"/>
      <c r="BI24" s="248"/>
      <c r="BJ24" s="249"/>
    </row>
    <row r="25" spans="5:62" ht="6.4" customHeight="1">
      <c r="E25" s="213"/>
      <c r="F25" s="213"/>
      <c r="G25" s="213"/>
      <c r="H25" s="213"/>
      <c r="I25" s="213"/>
      <c r="J25" s="213"/>
      <c r="K25" s="213"/>
      <c r="L25" s="213"/>
      <c r="M25" s="213"/>
      <c r="N25" s="213"/>
      <c r="O25" s="213"/>
      <c r="P25" s="213"/>
      <c r="Q25" s="213"/>
      <c r="R25" s="213"/>
      <c r="S25" s="213"/>
      <c r="T25" s="213"/>
      <c r="U25" s="213"/>
      <c r="V25" s="213"/>
      <c r="W25" s="210"/>
      <c r="X25" s="210"/>
      <c r="Y25" s="210"/>
      <c r="Z25" s="210"/>
      <c r="AA25" s="210"/>
      <c r="AB25" s="210"/>
      <c r="AC25" s="210"/>
      <c r="AD25" s="210"/>
      <c r="AE25" s="210"/>
      <c r="AF25" s="210"/>
      <c r="AG25" s="210"/>
      <c r="AH25" s="210"/>
      <c r="AI25" s="220"/>
      <c r="AJ25" s="220"/>
      <c r="AK25" s="220"/>
      <c r="AL25" s="220"/>
      <c r="AM25" s="220"/>
      <c r="AN25" s="220"/>
      <c r="AO25" s="223"/>
      <c r="AP25" s="224"/>
      <c r="AQ25" s="224"/>
      <c r="AR25" s="224"/>
      <c r="AS25" s="224"/>
      <c r="AT25" s="225"/>
      <c r="AU25" s="236"/>
      <c r="AV25" s="237"/>
      <c r="AW25" s="237"/>
      <c r="AX25" s="237"/>
      <c r="AY25" s="237"/>
      <c r="AZ25" s="237"/>
      <c r="BA25" s="237"/>
      <c r="BB25" s="238"/>
      <c r="BC25" s="236"/>
      <c r="BD25" s="237"/>
      <c r="BE25" s="237"/>
      <c r="BF25" s="237"/>
      <c r="BG25" s="237"/>
      <c r="BH25" s="237"/>
      <c r="BI25" s="237"/>
      <c r="BJ25" s="238"/>
    </row>
    <row r="26" spans="5:62" ht="6.4" customHeight="1">
      <c r="E26" s="213"/>
      <c r="F26" s="213"/>
      <c r="G26" s="213"/>
      <c r="H26" s="213"/>
      <c r="I26" s="213"/>
      <c r="J26" s="213"/>
      <c r="K26" s="213"/>
      <c r="L26" s="213"/>
      <c r="M26" s="213"/>
      <c r="N26" s="213"/>
      <c r="O26" s="213"/>
      <c r="P26" s="213"/>
      <c r="Q26" s="213"/>
      <c r="R26" s="213"/>
      <c r="S26" s="213"/>
      <c r="T26" s="213"/>
      <c r="U26" s="213"/>
      <c r="V26" s="213"/>
      <c r="W26" s="210"/>
      <c r="X26" s="210"/>
      <c r="Y26" s="210"/>
      <c r="Z26" s="210"/>
      <c r="AA26" s="210"/>
      <c r="AB26" s="210"/>
      <c r="AC26" s="210"/>
      <c r="AD26" s="210"/>
      <c r="AE26" s="210"/>
      <c r="AF26" s="210"/>
      <c r="AG26" s="210"/>
      <c r="AH26" s="210"/>
      <c r="AI26" s="220"/>
      <c r="AJ26" s="220"/>
      <c r="AK26" s="220"/>
      <c r="AL26" s="220"/>
      <c r="AM26" s="220"/>
      <c r="AN26" s="220"/>
      <c r="AO26" s="226"/>
      <c r="AP26" s="227"/>
      <c r="AQ26" s="227"/>
      <c r="AR26" s="227"/>
      <c r="AS26" s="227"/>
      <c r="AT26" s="228"/>
      <c r="AU26" s="239"/>
      <c r="AV26" s="240"/>
      <c r="AW26" s="240"/>
      <c r="AX26" s="240"/>
      <c r="AY26" s="240"/>
      <c r="AZ26" s="240"/>
      <c r="BA26" s="240"/>
      <c r="BB26" s="241"/>
      <c r="BC26" s="239"/>
      <c r="BD26" s="240"/>
      <c r="BE26" s="240"/>
      <c r="BF26" s="240"/>
      <c r="BG26" s="240"/>
      <c r="BH26" s="240"/>
      <c r="BI26" s="240"/>
      <c r="BJ26" s="241"/>
    </row>
    <row r="27" spans="5:62" ht="6.4" customHeight="1">
      <c r="E27" s="213"/>
      <c r="F27" s="213"/>
      <c r="G27" s="213"/>
      <c r="H27" s="213"/>
      <c r="I27" s="213"/>
      <c r="J27" s="213"/>
      <c r="K27" s="213"/>
      <c r="L27" s="213"/>
      <c r="M27" s="213"/>
      <c r="N27" s="213"/>
      <c r="O27" s="213"/>
      <c r="P27" s="213"/>
      <c r="Q27" s="213"/>
      <c r="R27" s="213"/>
      <c r="S27" s="213"/>
      <c r="T27" s="213"/>
      <c r="U27" s="213"/>
      <c r="V27" s="213"/>
      <c r="W27" s="210"/>
      <c r="X27" s="210"/>
      <c r="Y27" s="210"/>
      <c r="Z27" s="210"/>
      <c r="AA27" s="210"/>
      <c r="AB27" s="210"/>
      <c r="AC27" s="210"/>
      <c r="AD27" s="210"/>
      <c r="AE27" s="210"/>
      <c r="AF27" s="210"/>
      <c r="AG27" s="210"/>
      <c r="AH27" s="210"/>
      <c r="AI27" s="220"/>
      <c r="AJ27" s="220"/>
      <c r="AK27" s="220"/>
      <c r="AL27" s="220"/>
      <c r="AM27" s="220"/>
      <c r="AN27" s="220"/>
      <c r="AO27" s="229"/>
      <c r="AP27" s="230"/>
      <c r="AQ27" s="230"/>
      <c r="AR27" s="230"/>
      <c r="AS27" s="230"/>
      <c r="AT27" s="231"/>
      <c r="AU27" s="242"/>
      <c r="AV27" s="243"/>
      <c r="AW27" s="243"/>
      <c r="AX27" s="243"/>
      <c r="AY27" s="243"/>
      <c r="AZ27" s="243"/>
      <c r="BA27" s="246"/>
      <c r="BB27" s="247"/>
      <c r="BC27" s="261"/>
      <c r="BD27" s="262"/>
      <c r="BE27" s="262"/>
      <c r="BF27" s="262"/>
      <c r="BG27" s="262"/>
      <c r="BH27" s="262"/>
      <c r="BI27" s="246"/>
      <c r="BJ27" s="247"/>
    </row>
    <row r="28" spans="5:62" ht="6.4" customHeight="1">
      <c r="E28" s="213"/>
      <c r="F28" s="213"/>
      <c r="G28" s="213"/>
      <c r="H28" s="213"/>
      <c r="I28" s="213"/>
      <c r="J28" s="213"/>
      <c r="K28" s="213"/>
      <c r="L28" s="213"/>
      <c r="M28" s="213"/>
      <c r="N28" s="213"/>
      <c r="O28" s="213"/>
      <c r="P28" s="213"/>
      <c r="Q28" s="213"/>
      <c r="R28" s="213"/>
      <c r="S28" s="213"/>
      <c r="T28" s="213"/>
      <c r="U28" s="213"/>
      <c r="V28" s="213"/>
      <c r="W28" s="210"/>
      <c r="X28" s="210"/>
      <c r="Y28" s="210"/>
      <c r="Z28" s="210"/>
      <c r="AA28" s="210"/>
      <c r="AB28" s="210"/>
      <c r="AC28" s="210"/>
      <c r="AD28" s="210"/>
      <c r="AE28" s="210"/>
      <c r="AF28" s="210"/>
      <c r="AG28" s="210"/>
      <c r="AH28" s="210"/>
      <c r="AI28" s="220"/>
      <c r="AJ28" s="220"/>
      <c r="AK28" s="220"/>
      <c r="AL28" s="220"/>
      <c r="AM28" s="220"/>
      <c r="AN28" s="220"/>
      <c r="AO28" s="223"/>
      <c r="AP28" s="224"/>
      <c r="AQ28" s="224"/>
      <c r="AR28" s="224"/>
      <c r="AS28" s="224"/>
      <c r="AT28" s="225"/>
      <c r="AU28" s="244"/>
      <c r="AV28" s="245"/>
      <c r="AW28" s="245"/>
      <c r="AX28" s="245"/>
      <c r="AY28" s="245"/>
      <c r="AZ28" s="245"/>
      <c r="BA28" s="248"/>
      <c r="BB28" s="249"/>
      <c r="BC28" s="263"/>
      <c r="BD28" s="264"/>
      <c r="BE28" s="264"/>
      <c r="BF28" s="264"/>
      <c r="BG28" s="264"/>
      <c r="BH28" s="264"/>
      <c r="BI28" s="248"/>
      <c r="BJ28" s="249"/>
    </row>
    <row r="29" spans="5:62" ht="6.4" customHeight="1">
      <c r="E29" s="213"/>
      <c r="F29" s="213"/>
      <c r="G29" s="213"/>
      <c r="H29" s="213"/>
      <c r="I29" s="213"/>
      <c r="J29" s="213"/>
      <c r="K29" s="213"/>
      <c r="L29" s="213"/>
      <c r="M29" s="213"/>
      <c r="N29" s="213"/>
      <c r="O29" s="213"/>
      <c r="P29" s="213"/>
      <c r="Q29" s="213"/>
      <c r="R29" s="213"/>
      <c r="S29" s="213"/>
      <c r="T29" s="213"/>
      <c r="U29" s="213"/>
      <c r="V29" s="213"/>
      <c r="W29" s="210"/>
      <c r="X29" s="210"/>
      <c r="Y29" s="210"/>
      <c r="Z29" s="210"/>
      <c r="AA29" s="210"/>
      <c r="AB29" s="210"/>
      <c r="AC29" s="210"/>
      <c r="AD29" s="210"/>
      <c r="AE29" s="210"/>
      <c r="AF29" s="210"/>
      <c r="AG29" s="210"/>
      <c r="AH29" s="210"/>
      <c r="AI29" s="220"/>
      <c r="AJ29" s="220"/>
      <c r="AK29" s="220"/>
      <c r="AL29" s="220"/>
      <c r="AM29" s="220"/>
      <c r="AN29" s="220"/>
      <c r="AO29" s="223"/>
      <c r="AP29" s="224"/>
      <c r="AQ29" s="224"/>
      <c r="AR29" s="224"/>
      <c r="AS29" s="224"/>
      <c r="AT29" s="225"/>
      <c r="AU29" s="236"/>
      <c r="AV29" s="237"/>
      <c r="AW29" s="237"/>
      <c r="AX29" s="237"/>
      <c r="AY29" s="237"/>
      <c r="AZ29" s="237"/>
      <c r="BA29" s="237"/>
      <c r="BB29" s="238"/>
      <c r="BC29" s="236"/>
      <c r="BD29" s="237"/>
      <c r="BE29" s="237"/>
      <c r="BF29" s="237"/>
      <c r="BG29" s="237"/>
      <c r="BH29" s="237"/>
      <c r="BI29" s="237"/>
      <c r="BJ29" s="238"/>
    </row>
    <row r="30" spans="5:62" ht="6.4" customHeight="1">
      <c r="E30" s="213"/>
      <c r="F30" s="213"/>
      <c r="G30" s="213"/>
      <c r="H30" s="213"/>
      <c r="I30" s="213"/>
      <c r="J30" s="213"/>
      <c r="K30" s="213"/>
      <c r="L30" s="213"/>
      <c r="M30" s="213"/>
      <c r="N30" s="213"/>
      <c r="O30" s="213"/>
      <c r="P30" s="213"/>
      <c r="Q30" s="213"/>
      <c r="R30" s="213"/>
      <c r="S30" s="213"/>
      <c r="T30" s="213"/>
      <c r="U30" s="213"/>
      <c r="V30" s="213"/>
      <c r="W30" s="210"/>
      <c r="X30" s="210"/>
      <c r="Y30" s="210"/>
      <c r="Z30" s="210"/>
      <c r="AA30" s="210"/>
      <c r="AB30" s="210"/>
      <c r="AC30" s="210"/>
      <c r="AD30" s="210"/>
      <c r="AE30" s="210"/>
      <c r="AF30" s="210"/>
      <c r="AG30" s="210"/>
      <c r="AH30" s="210"/>
      <c r="AI30" s="220"/>
      <c r="AJ30" s="220"/>
      <c r="AK30" s="220"/>
      <c r="AL30" s="220"/>
      <c r="AM30" s="220"/>
      <c r="AN30" s="220"/>
      <c r="AO30" s="226"/>
      <c r="AP30" s="227"/>
      <c r="AQ30" s="227"/>
      <c r="AR30" s="227"/>
      <c r="AS30" s="227"/>
      <c r="AT30" s="228"/>
      <c r="AU30" s="239"/>
      <c r="AV30" s="240"/>
      <c r="AW30" s="240"/>
      <c r="AX30" s="240"/>
      <c r="AY30" s="240"/>
      <c r="AZ30" s="240"/>
      <c r="BA30" s="240"/>
      <c r="BB30" s="241"/>
      <c r="BC30" s="239"/>
      <c r="BD30" s="240"/>
      <c r="BE30" s="240"/>
      <c r="BF30" s="240"/>
      <c r="BG30" s="240"/>
      <c r="BH30" s="240"/>
      <c r="BI30" s="240"/>
      <c r="BJ30" s="241"/>
    </row>
    <row r="31" spans="5:62" ht="7.15" customHeight="1">
      <c r="E31" s="212" t="s">
        <v>87</v>
      </c>
      <c r="F31" s="212"/>
      <c r="G31" s="212"/>
      <c r="H31" s="212"/>
      <c r="I31" s="212"/>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151" t="str">
        <f>+IF(AU21="","",AU21+AU25+AU29)</f>
        <v/>
      </c>
      <c r="AV31" s="151"/>
      <c r="AW31" s="151"/>
      <c r="AX31" s="151"/>
      <c r="AY31" s="151"/>
      <c r="AZ31" s="151"/>
      <c r="BA31" s="151"/>
      <c r="BB31" s="151"/>
      <c r="BC31" s="68" t="s">
        <v>158</v>
      </c>
      <c r="BD31" s="201">
        <f>+BC21+BC25+BC29</f>
        <v>0</v>
      </c>
      <c r="BE31" s="201"/>
      <c r="BF31" s="201"/>
      <c r="BG31" s="201"/>
      <c r="BH31" s="201"/>
      <c r="BI31" s="201"/>
      <c r="BJ31" s="202"/>
    </row>
    <row r="32" spans="5:62" ht="7.15" customHeight="1">
      <c r="E32" s="212"/>
      <c r="F32" s="212"/>
      <c r="G32" s="212"/>
      <c r="H32" s="212"/>
      <c r="I32" s="212"/>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151"/>
      <c r="AV32" s="151"/>
      <c r="AW32" s="151"/>
      <c r="AX32" s="151"/>
      <c r="AY32" s="151"/>
      <c r="AZ32" s="151"/>
      <c r="BA32" s="151"/>
      <c r="BB32" s="151"/>
      <c r="BC32" s="67"/>
      <c r="BD32" s="203"/>
      <c r="BE32" s="203"/>
      <c r="BF32" s="203"/>
      <c r="BG32" s="203"/>
      <c r="BH32" s="203"/>
      <c r="BI32" s="203"/>
      <c r="BJ32" s="204"/>
    </row>
    <row r="33" spans="5:62" ht="7.15" customHeight="1">
      <c r="E33" s="212"/>
      <c r="F33" s="212"/>
      <c r="G33" s="212"/>
      <c r="H33" s="212"/>
      <c r="I33" s="212"/>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151"/>
      <c r="AV33" s="151"/>
      <c r="AW33" s="151"/>
      <c r="AX33" s="151"/>
      <c r="AY33" s="151"/>
      <c r="AZ33" s="151"/>
      <c r="BA33" s="151"/>
      <c r="BB33" s="151"/>
      <c r="BC33" s="66"/>
      <c r="BD33" s="205"/>
      <c r="BE33" s="205"/>
      <c r="BF33" s="205"/>
      <c r="BG33" s="205"/>
      <c r="BH33" s="205"/>
      <c r="BI33" s="205"/>
      <c r="BJ33" s="206"/>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193" t="s">
        <v>154</v>
      </c>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row>
    <row r="36" spans="5:62" ht="7.15" customHeight="1">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row>
    <row r="37" spans="5:62" ht="7.15" customHeight="1">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row>
    <row r="38" spans="5:62" ht="7.15" customHeight="1">
      <c r="E38" s="255" t="s">
        <v>82</v>
      </c>
      <c r="F38" s="255"/>
      <c r="G38" s="255"/>
      <c r="H38" s="255"/>
      <c r="I38" s="255"/>
      <c r="J38" s="255"/>
      <c r="K38" s="255" t="s">
        <v>83</v>
      </c>
      <c r="L38" s="255"/>
      <c r="M38" s="255"/>
      <c r="N38" s="255"/>
      <c r="O38" s="255"/>
      <c r="P38" s="255"/>
      <c r="Q38" s="255" t="s">
        <v>84</v>
      </c>
      <c r="R38" s="255"/>
      <c r="S38" s="255"/>
      <c r="T38" s="255"/>
      <c r="U38" s="255"/>
      <c r="V38" s="255"/>
      <c r="W38" s="255" t="s">
        <v>86</v>
      </c>
      <c r="X38" s="255"/>
      <c r="Y38" s="255"/>
      <c r="Z38" s="255"/>
      <c r="AA38" s="255"/>
      <c r="AB38" s="255"/>
      <c r="AC38" s="256" t="s">
        <v>112</v>
      </c>
      <c r="AD38" s="250"/>
      <c r="AE38" s="250"/>
      <c r="AF38" s="250"/>
      <c r="AG38" s="250"/>
      <c r="AH38" s="250"/>
      <c r="AI38" s="256" t="s">
        <v>113</v>
      </c>
      <c r="AJ38" s="250"/>
      <c r="AK38" s="250"/>
      <c r="AL38" s="250"/>
      <c r="AM38" s="250"/>
      <c r="AN38" s="250"/>
      <c r="AO38" s="250" t="s">
        <v>118</v>
      </c>
      <c r="AP38" s="250"/>
      <c r="AQ38" s="250"/>
      <c r="AR38" s="250"/>
      <c r="AS38" s="250"/>
      <c r="AT38" s="250"/>
      <c r="AU38" s="250"/>
      <c r="AV38" s="250"/>
      <c r="AW38" s="250" t="s">
        <v>117</v>
      </c>
      <c r="AX38" s="250"/>
      <c r="AY38" s="250"/>
      <c r="AZ38" s="250"/>
      <c r="BA38" s="250"/>
      <c r="BB38" s="250"/>
      <c r="BC38" s="250" t="s">
        <v>116</v>
      </c>
      <c r="BD38" s="250"/>
      <c r="BE38" s="250"/>
      <c r="BF38" s="250"/>
      <c r="BG38" s="250"/>
      <c r="BH38" s="250"/>
      <c r="BI38" s="250"/>
      <c r="BJ38" s="250"/>
    </row>
    <row r="39" spans="5:62" ht="7.15" customHeight="1">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row>
    <row r="40" spans="5:62" ht="7.15" customHeight="1">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row>
    <row r="41" spans="5:62" ht="6.4" customHeight="1">
      <c r="E41" s="213"/>
      <c r="F41" s="213"/>
      <c r="G41" s="213"/>
      <c r="H41" s="213"/>
      <c r="I41" s="213"/>
      <c r="J41" s="213"/>
      <c r="K41" s="213"/>
      <c r="L41" s="213"/>
      <c r="M41" s="213"/>
      <c r="N41" s="213"/>
      <c r="O41" s="213"/>
      <c r="P41" s="213"/>
      <c r="Q41" s="213"/>
      <c r="R41" s="213"/>
      <c r="S41" s="213"/>
      <c r="T41" s="213"/>
      <c r="U41" s="213"/>
      <c r="V41" s="213"/>
      <c r="W41" s="210"/>
      <c r="X41" s="210"/>
      <c r="Y41" s="210"/>
      <c r="Z41" s="210"/>
      <c r="AA41" s="210"/>
      <c r="AB41" s="210"/>
      <c r="AC41" s="220"/>
      <c r="AD41" s="220"/>
      <c r="AE41" s="220"/>
      <c r="AF41" s="220"/>
      <c r="AG41" s="220"/>
      <c r="AH41" s="220"/>
      <c r="AI41" s="229"/>
      <c r="AJ41" s="230"/>
      <c r="AK41" s="230"/>
      <c r="AL41" s="230"/>
      <c r="AM41" s="230"/>
      <c r="AN41" s="231"/>
      <c r="AO41" s="222"/>
      <c r="AP41" s="222"/>
      <c r="AQ41" s="222"/>
      <c r="AR41" s="222"/>
      <c r="AS41" s="222"/>
      <c r="AT41" s="222"/>
      <c r="AU41" s="222"/>
      <c r="AV41" s="222"/>
      <c r="AW41" s="210"/>
      <c r="AX41" s="210"/>
      <c r="AY41" s="210"/>
      <c r="AZ41" s="210"/>
      <c r="BA41" s="210"/>
      <c r="BB41" s="210"/>
      <c r="BC41" s="261"/>
      <c r="BD41" s="262"/>
      <c r="BE41" s="262"/>
      <c r="BF41" s="262"/>
      <c r="BG41" s="262"/>
      <c r="BH41" s="262"/>
      <c r="BI41" s="246"/>
      <c r="BJ41" s="247"/>
    </row>
    <row r="42" spans="5:62" ht="6.4" customHeight="1">
      <c r="E42" s="213"/>
      <c r="F42" s="213"/>
      <c r="G42" s="213"/>
      <c r="H42" s="213"/>
      <c r="I42" s="213"/>
      <c r="J42" s="213"/>
      <c r="K42" s="213"/>
      <c r="L42" s="213"/>
      <c r="M42" s="213"/>
      <c r="N42" s="213"/>
      <c r="O42" s="213"/>
      <c r="P42" s="213"/>
      <c r="Q42" s="213"/>
      <c r="R42" s="213"/>
      <c r="S42" s="213"/>
      <c r="T42" s="213"/>
      <c r="U42" s="213"/>
      <c r="V42" s="213"/>
      <c r="W42" s="210"/>
      <c r="X42" s="210"/>
      <c r="Y42" s="210"/>
      <c r="Z42" s="210"/>
      <c r="AA42" s="210"/>
      <c r="AB42" s="210"/>
      <c r="AC42" s="220"/>
      <c r="AD42" s="220"/>
      <c r="AE42" s="220"/>
      <c r="AF42" s="220"/>
      <c r="AG42" s="220"/>
      <c r="AH42" s="220"/>
      <c r="AI42" s="223"/>
      <c r="AJ42" s="224"/>
      <c r="AK42" s="224"/>
      <c r="AL42" s="224"/>
      <c r="AM42" s="224"/>
      <c r="AN42" s="225"/>
      <c r="AO42" s="222"/>
      <c r="AP42" s="222"/>
      <c r="AQ42" s="222"/>
      <c r="AR42" s="222"/>
      <c r="AS42" s="222"/>
      <c r="AT42" s="222"/>
      <c r="AU42" s="222"/>
      <c r="AV42" s="222"/>
      <c r="AW42" s="210"/>
      <c r="AX42" s="210"/>
      <c r="AY42" s="210"/>
      <c r="AZ42" s="210"/>
      <c r="BA42" s="210"/>
      <c r="BB42" s="210"/>
      <c r="BC42" s="263"/>
      <c r="BD42" s="264"/>
      <c r="BE42" s="264"/>
      <c r="BF42" s="264"/>
      <c r="BG42" s="264"/>
      <c r="BH42" s="264"/>
      <c r="BI42" s="248"/>
      <c r="BJ42" s="249"/>
    </row>
    <row r="43" spans="5:62" ht="6.4" customHeight="1">
      <c r="E43" s="213"/>
      <c r="F43" s="213"/>
      <c r="G43" s="213"/>
      <c r="H43" s="213"/>
      <c r="I43" s="213"/>
      <c r="J43" s="213"/>
      <c r="K43" s="213"/>
      <c r="L43" s="213"/>
      <c r="M43" s="213"/>
      <c r="N43" s="213"/>
      <c r="O43" s="213"/>
      <c r="P43" s="213"/>
      <c r="Q43" s="213"/>
      <c r="R43" s="213"/>
      <c r="S43" s="213"/>
      <c r="T43" s="213"/>
      <c r="U43" s="213"/>
      <c r="V43" s="213"/>
      <c r="W43" s="210"/>
      <c r="X43" s="210"/>
      <c r="Y43" s="210"/>
      <c r="Z43" s="210"/>
      <c r="AA43" s="210"/>
      <c r="AB43" s="210"/>
      <c r="AC43" s="220"/>
      <c r="AD43" s="220"/>
      <c r="AE43" s="220"/>
      <c r="AF43" s="220"/>
      <c r="AG43" s="220"/>
      <c r="AH43" s="220"/>
      <c r="AI43" s="223"/>
      <c r="AJ43" s="224"/>
      <c r="AK43" s="224"/>
      <c r="AL43" s="224"/>
      <c r="AM43" s="224"/>
      <c r="AN43" s="225"/>
      <c r="AO43" s="222"/>
      <c r="AP43" s="222"/>
      <c r="AQ43" s="222"/>
      <c r="AR43" s="222"/>
      <c r="AS43" s="222"/>
      <c r="AT43" s="222"/>
      <c r="AU43" s="222"/>
      <c r="AV43" s="222"/>
      <c r="AW43" s="210"/>
      <c r="AX43" s="210"/>
      <c r="AY43" s="210"/>
      <c r="AZ43" s="210"/>
      <c r="BA43" s="210"/>
      <c r="BB43" s="210"/>
      <c r="BC43" s="236"/>
      <c r="BD43" s="237"/>
      <c r="BE43" s="237"/>
      <c r="BF43" s="237"/>
      <c r="BG43" s="237"/>
      <c r="BH43" s="237"/>
      <c r="BI43" s="237"/>
      <c r="BJ43" s="238"/>
    </row>
    <row r="44" spans="5:62" ht="6.4" customHeight="1">
      <c r="E44" s="213"/>
      <c r="F44" s="213"/>
      <c r="G44" s="213"/>
      <c r="H44" s="213"/>
      <c r="I44" s="213"/>
      <c r="J44" s="213"/>
      <c r="K44" s="213"/>
      <c r="L44" s="213"/>
      <c r="M44" s="213"/>
      <c r="N44" s="213"/>
      <c r="O44" s="213"/>
      <c r="P44" s="213"/>
      <c r="Q44" s="213"/>
      <c r="R44" s="213"/>
      <c r="S44" s="213"/>
      <c r="T44" s="213"/>
      <c r="U44" s="213"/>
      <c r="V44" s="213"/>
      <c r="W44" s="210"/>
      <c r="X44" s="210"/>
      <c r="Y44" s="210"/>
      <c r="Z44" s="210"/>
      <c r="AA44" s="210"/>
      <c r="AB44" s="210"/>
      <c r="AC44" s="220"/>
      <c r="AD44" s="220"/>
      <c r="AE44" s="220"/>
      <c r="AF44" s="220"/>
      <c r="AG44" s="220"/>
      <c r="AH44" s="220"/>
      <c r="AI44" s="226"/>
      <c r="AJ44" s="227"/>
      <c r="AK44" s="227"/>
      <c r="AL44" s="227"/>
      <c r="AM44" s="227"/>
      <c r="AN44" s="228"/>
      <c r="AO44" s="222"/>
      <c r="AP44" s="222"/>
      <c r="AQ44" s="222"/>
      <c r="AR44" s="222"/>
      <c r="AS44" s="222"/>
      <c r="AT44" s="222"/>
      <c r="AU44" s="222"/>
      <c r="AV44" s="222"/>
      <c r="AW44" s="210"/>
      <c r="AX44" s="210"/>
      <c r="AY44" s="210"/>
      <c r="AZ44" s="210"/>
      <c r="BA44" s="210"/>
      <c r="BB44" s="210"/>
      <c r="BC44" s="239"/>
      <c r="BD44" s="240"/>
      <c r="BE44" s="240"/>
      <c r="BF44" s="240"/>
      <c r="BG44" s="240"/>
      <c r="BH44" s="240"/>
      <c r="BI44" s="240"/>
      <c r="BJ44" s="241"/>
    </row>
    <row r="45" spans="5:62" ht="6.4" customHeight="1">
      <c r="E45" s="213"/>
      <c r="F45" s="213"/>
      <c r="G45" s="213"/>
      <c r="H45" s="213"/>
      <c r="I45" s="213"/>
      <c r="J45" s="213"/>
      <c r="K45" s="213"/>
      <c r="L45" s="213"/>
      <c r="M45" s="213"/>
      <c r="N45" s="213"/>
      <c r="O45" s="213"/>
      <c r="P45" s="213"/>
      <c r="Q45" s="213"/>
      <c r="R45" s="213"/>
      <c r="S45" s="213"/>
      <c r="T45" s="213"/>
      <c r="U45" s="213"/>
      <c r="V45" s="213"/>
      <c r="W45" s="210"/>
      <c r="X45" s="210"/>
      <c r="Y45" s="210"/>
      <c r="Z45" s="210"/>
      <c r="AA45" s="210"/>
      <c r="AB45" s="210"/>
      <c r="AC45" s="220"/>
      <c r="AD45" s="220"/>
      <c r="AE45" s="220"/>
      <c r="AF45" s="220"/>
      <c r="AG45" s="220"/>
      <c r="AH45" s="220"/>
      <c r="AI45" s="229"/>
      <c r="AJ45" s="230"/>
      <c r="AK45" s="230"/>
      <c r="AL45" s="230"/>
      <c r="AM45" s="230"/>
      <c r="AN45" s="231"/>
      <c r="AO45" s="222"/>
      <c r="AP45" s="222"/>
      <c r="AQ45" s="222"/>
      <c r="AR45" s="222"/>
      <c r="AS45" s="222"/>
      <c r="AT45" s="222"/>
      <c r="AU45" s="222"/>
      <c r="AV45" s="222"/>
      <c r="AW45" s="210"/>
      <c r="AX45" s="210"/>
      <c r="AY45" s="210"/>
      <c r="AZ45" s="210"/>
      <c r="BA45" s="210"/>
      <c r="BB45" s="210"/>
      <c r="BC45" s="261"/>
      <c r="BD45" s="262"/>
      <c r="BE45" s="262"/>
      <c r="BF45" s="262"/>
      <c r="BG45" s="262"/>
      <c r="BH45" s="262"/>
      <c r="BI45" s="246"/>
      <c r="BJ45" s="247"/>
    </row>
    <row r="46" spans="5:62" ht="6.4" customHeight="1">
      <c r="E46" s="213"/>
      <c r="F46" s="213"/>
      <c r="G46" s="213"/>
      <c r="H46" s="213"/>
      <c r="I46" s="213"/>
      <c r="J46" s="213"/>
      <c r="K46" s="213"/>
      <c r="L46" s="213"/>
      <c r="M46" s="213"/>
      <c r="N46" s="213"/>
      <c r="O46" s="213"/>
      <c r="P46" s="213"/>
      <c r="Q46" s="213"/>
      <c r="R46" s="213"/>
      <c r="S46" s="213"/>
      <c r="T46" s="213"/>
      <c r="U46" s="213"/>
      <c r="V46" s="213"/>
      <c r="W46" s="210"/>
      <c r="X46" s="210"/>
      <c r="Y46" s="210"/>
      <c r="Z46" s="210"/>
      <c r="AA46" s="210"/>
      <c r="AB46" s="210"/>
      <c r="AC46" s="220"/>
      <c r="AD46" s="220"/>
      <c r="AE46" s="220"/>
      <c r="AF46" s="220"/>
      <c r="AG46" s="220"/>
      <c r="AH46" s="220"/>
      <c r="AI46" s="223"/>
      <c r="AJ46" s="224"/>
      <c r="AK46" s="224"/>
      <c r="AL46" s="224"/>
      <c r="AM46" s="224"/>
      <c r="AN46" s="225"/>
      <c r="AO46" s="222"/>
      <c r="AP46" s="222"/>
      <c r="AQ46" s="222"/>
      <c r="AR46" s="222"/>
      <c r="AS46" s="222"/>
      <c r="AT46" s="222"/>
      <c r="AU46" s="222"/>
      <c r="AV46" s="222"/>
      <c r="AW46" s="210"/>
      <c r="AX46" s="210"/>
      <c r="AY46" s="210"/>
      <c r="AZ46" s="210"/>
      <c r="BA46" s="210"/>
      <c r="BB46" s="210"/>
      <c r="BC46" s="263"/>
      <c r="BD46" s="264"/>
      <c r="BE46" s="264"/>
      <c r="BF46" s="264"/>
      <c r="BG46" s="264"/>
      <c r="BH46" s="264"/>
      <c r="BI46" s="248"/>
      <c r="BJ46" s="249"/>
    </row>
    <row r="47" spans="5:62" ht="6.4" customHeight="1">
      <c r="E47" s="213"/>
      <c r="F47" s="213"/>
      <c r="G47" s="213"/>
      <c r="H47" s="213"/>
      <c r="I47" s="213"/>
      <c r="J47" s="213"/>
      <c r="K47" s="213"/>
      <c r="L47" s="213"/>
      <c r="M47" s="213"/>
      <c r="N47" s="213"/>
      <c r="O47" s="213"/>
      <c r="P47" s="213"/>
      <c r="Q47" s="213"/>
      <c r="R47" s="213"/>
      <c r="S47" s="213"/>
      <c r="T47" s="213"/>
      <c r="U47" s="213"/>
      <c r="V47" s="213"/>
      <c r="W47" s="210"/>
      <c r="X47" s="210"/>
      <c r="Y47" s="210"/>
      <c r="Z47" s="210"/>
      <c r="AA47" s="210"/>
      <c r="AB47" s="210"/>
      <c r="AC47" s="220"/>
      <c r="AD47" s="220"/>
      <c r="AE47" s="220"/>
      <c r="AF47" s="220"/>
      <c r="AG47" s="220"/>
      <c r="AH47" s="220"/>
      <c r="AI47" s="223"/>
      <c r="AJ47" s="224"/>
      <c r="AK47" s="224"/>
      <c r="AL47" s="224"/>
      <c r="AM47" s="224"/>
      <c r="AN47" s="225"/>
      <c r="AO47" s="222"/>
      <c r="AP47" s="222"/>
      <c r="AQ47" s="222"/>
      <c r="AR47" s="222"/>
      <c r="AS47" s="222"/>
      <c r="AT47" s="222"/>
      <c r="AU47" s="222"/>
      <c r="AV47" s="222"/>
      <c r="AW47" s="210"/>
      <c r="AX47" s="210"/>
      <c r="AY47" s="210"/>
      <c r="AZ47" s="210"/>
      <c r="BA47" s="210"/>
      <c r="BB47" s="210"/>
      <c r="BC47" s="236"/>
      <c r="BD47" s="237"/>
      <c r="BE47" s="237"/>
      <c r="BF47" s="237"/>
      <c r="BG47" s="237"/>
      <c r="BH47" s="237"/>
      <c r="BI47" s="237"/>
      <c r="BJ47" s="238"/>
    </row>
    <row r="48" spans="5:62" ht="6.4" customHeight="1">
      <c r="E48" s="213"/>
      <c r="F48" s="213"/>
      <c r="G48" s="213"/>
      <c r="H48" s="213"/>
      <c r="I48" s="213"/>
      <c r="J48" s="213"/>
      <c r="K48" s="213"/>
      <c r="L48" s="213"/>
      <c r="M48" s="213"/>
      <c r="N48" s="213"/>
      <c r="O48" s="213"/>
      <c r="P48" s="213"/>
      <c r="Q48" s="213"/>
      <c r="R48" s="213"/>
      <c r="S48" s="213"/>
      <c r="T48" s="213"/>
      <c r="U48" s="213"/>
      <c r="V48" s="213"/>
      <c r="W48" s="210"/>
      <c r="X48" s="210"/>
      <c r="Y48" s="210"/>
      <c r="Z48" s="210"/>
      <c r="AA48" s="210"/>
      <c r="AB48" s="210"/>
      <c r="AC48" s="220"/>
      <c r="AD48" s="220"/>
      <c r="AE48" s="220"/>
      <c r="AF48" s="220"/>
      <c r="AG48" s="220"/>
      <c r="AH48" s="220"/>
      <c r="AI48" s="226"/>
      <c r="AJ48" s="227"/>
      <c r="AK48" s="227"/>
      <c r="AL48" s="227"/>
      <c r="AM48" s="227"/>
      <c r="AN48" s="228"/>
      <c r="AO48" s="222"/>
      <c r="AP48" s="222"/>
      <c r="AQ48" s="222"/>
      <c r="AR48" s="222"/>
      <c r="AS48" s="222"/>
      <c r="AT48" s="222"/>
      <c r="AU48" s="222"/>
      <c r="AV48" s="222"/>
      <c r="AW48" s="210"/>
      <c r="AX48" s="210"/>
      <c r="AY48" s="210"/>
      <c r="AZ48" s="210"/>
      <c r="BA48" s="210"/>
      <c r="BB48" s="210"/>
      <c r="BC48" s="239"/>
      <c r="BD48" s="240"/>
      <c r="BE48" s="240"/>
      <c r="BF48" s="240"/>
      <c r="BG48" s="240"/>
      <c r="BH48" s="240"/>
      <c r="BI48" s="240"/>
      <c r="BJ48" s="241"/>
    </row>
    <row r="49" spans="5:62" ht="6.4" customHeight="1">
      <c r="E49" s="213"/>
      <c r="F49" s="213"/>
      <c r="G49" s="213"/>
      <c r="H49" s="213"/>
      <c r="I49" s="213"/>
      <c r="J49" s="213"/>
      <c r="K49" s="213"/>
      <c r="L49" s="213"/>
      <c r="M49" s="213"/>
      <c r="N49" s="213"/>
      <c r="O49" s="213"/>
      <c r="P49" s="213"/>
      <c r="Q49" s="213"/>
      <c r="R49" s="213"/>
      <c r="S49" s="213"/>
      <c r="T49" s="213"/>
      <c r="U49" s="213"/>
      <c r="V49" s="213"/>
      <c r="W49" s="210"/>
      <c r="X49" s="210"/>
      <c r="Y49" s="210"/>
      <c r="Z49" s="210"/>
      <c r="AA49" s="210"/>
      <c r="AB49" s="210"/>
      <c r="AC49" s="220"/>
      <c r="AD49" s="220"/>
      <c r="AE49" s="220"/>
      <c r="AF49" s="220"/>
      <c r="AG49" s="220"/>
      <c r="AH49" s="220"/>
      <c r="AI49" s="229"/>
      <c r="AJ49" s="230"/>
      <c r="AK49" s="230"/>
      <c r="AL49" s="230"/>
      <c r="AM49" s="230"/>
      <c r="AN49" s="231"/>
      <c r="AO49" s="222"/>
      <c r="AP49" s="222"/>
      <c r="AQ49" s="222"/>
      <c r="AR49" s="222"/>
      <c r="AS49" s="222"/>
      <c r="AT49" s="222"/>
      <c r="AU49" s="222"/>
      <c r="AV49" s="222"/>
      <c r="AW49" s="210"/>
      <c r="AX49" s="210"/>
      <c r="AY49" s="210"/>
      <c r="AZ49" s="210"/>
      <c r="BA49" s="210"/>
      <c r="BB49" s="210"/>
      <c r="BC49" s="261"/>
      <c r="BD49" s="262"/>
      <c r="BE49" s="262"/>
      <c r="BF49" s="262"/>
      <c r="BG49" s="262"/>
      <c r="BH49" s="262"/>
      <c r="BI49" s="246"/>
      <c r="BJ49" s="247"/>
    </row>
    <row r="50" spans="5:62" ht="6.4" customHeight="1">
      <c r="E50" s="213"/>
      <c r="F50" s="213"/>
      <c r="G50" s="213"/>
      <c r="H50" s="213"/>
      <c r="I50" s="213"/>
      <c r="J50" s="213"/>
      <c r="K50" s="213"/>
      <c r="L50" s="213"/>
      <c r="M50" s="213"/>
      <c r="N50" s="213"/>
      <c r="O50" s="213"/>
      <c r="P50" s="213"/>
      <c r="Q50" s="213"/>
      <c r="R50" s="213"/>
      <c r="S50" s="213"/>
      <c r="T50" s="213"/>
      <c r="U50" s="213"/>
      <c r="V50" s="213"/>
      <c r="W50" s="210"/>
      <c r="X50" s="210"/>
      <c r="Y50" s="210"/>
      <c r="Z50" s="210"/>
      <c r="AA50" s="210"/>
      <c r="AB50" s="210"/>
      <c r="AC50" s="220"/>
      <c r="AD50" s="220"/>
      <c r="AE50" s="220"/>
      <c r="AF50" s="220"/>
      <c r="AG50" s="220"/>
      <c r="AH50" s="220"/>
      <c r="AI50" s="223"/>
      <c r="AJ50" s="224"/>
      <c r="AK50" s="224"/>
      <c r="AL50" s="224"/>
      <c r="AM50" s="224"/>
      <c r="AN50" s="225"/>
      <c r="AO50" s="222"/>
      <c r="AP50" s="222"/>
      <c r="AQ50" s="222"/>
      <c r="AR50" s="222"/>
      <c r="AS50" s="222"/>
      <c r="AT50" s="222"/>
      <c r="AU50" s="222"/>
      <c r="AV50" s="222"/>
      <c r="AW50" s="210"/>
      <c r="AX50" s="210"/>
      <c r="AY50" s="210"/>
      <c r="AZ50" s="210"/>
      <c r="BA50" s="210"/>
      <c r="BB50" s="210"/>
      <c r="BC50" s="263"/>
      <c r="BD50" s="264"/>
      <c r="BE50" s="264"/>
      <c r="BF50" s="264"/>
      <c r="BG50" s="264"/>
      <c r="BH50" s="264"/>
      <c r="BI50" s="248"/>
      <c r="BJ50" s="249"/>
    </row>
    <row r="51" spans="5:62" ht="6.4" customHeight="1">
      <c r="E51" s="213"/>
      <c r="F51" s="213"/>
      <c r="G51" s="213"/>
      <c r="H51" s="213"/>
      <c r="I51" s="213"/>
      <c r="J51" s="213"/>
      <c r="K51" s="213"/>
      <c r="L51" s="213"/>
      <c r="M51" s="213"/>
      <c r="N51" s="213"/>
      <c r="O51" s="213"/>
      <c r="P51" s="213"/>
      <c r="Q51" s="213"/>
      <c r="R51" s="213"/>
      <c r="S51" s="213"/>
      <c r="T51" s="213"/>
      <c r="U51" s="213"/>
      <c r="V51" s="213"/>
      <c r="W51" s="210"/>
      <c r="X51" s="210"/>
      <c r="Y51" s="210"/>
      <c r="Z51" s="210"/>
      <c r="AA51" s="210"/>
      <c r="AB51" s="210"/>
      <c r="AC51" s="220"/>
      <c r="AD51" s="220"/>
      <c r="AE51" s="220"/>
      <c r="AF51" s="220"/>
      <c r="AG51" s="220"/>
      <c r="AH51" s="220"/>
      <c r="AI51" s="223"/>
      <c r="AJ51" s="224"/>
      <c r="AK51" s="224"/>
      <c r="AL51" s="224"/>
      <c r="AM51" s="224"/>
      <c r="AN51" s="225"/>
      <c r="AO51" s="222"/>
      <c r="AP51" s="222"/>
      <c r="AQ51" s="222"/>
      <c r="AR51" s="222"/>
      <c r="AS51" s="222"/>
      <c r="AT51" s="222"/>
      <c r="AU51" s="222"/>
      <c r="AV51" s="222"/>
      <c r="AW51" s="210"/>
      <c r="AX51" s="210"/>
      <c r="AY51" s="210"/>
      <c r="AZ51" s="210"/>
      <c r="BA51" s="210"/>
      <c r="BB51" s="210"/>
      <c r="BC51" s="236"/>
      <c r="BD51" s="237"/>
      <c r="BE51" s="237"/>
      <c r="BF51" s="237"/>
      <c r="BG51" s="237"/>
      <c r="BH51" s="237"/>
      <c r="BI51" s="237"/>
      <c r="BJ51" s="238"/>
    </row>
    <row r="52" spans="5:62" ht="6.4" customHeight="1">
      <c r="E52" s="213"/>
      <c r="F52" s="213"/>
      <c r="G52" s="213"/>
      <c r="H52" s="213"/>
      <c r="I52" s="213"/>
      <c r="J52" s="213"/>
      <c r="K52" s="213"/>
      <c r="L52" s="213"/>
      <c r="M52" s="213"/>
      <c r="N52" s="213"/>
      <c r="O52" s="213"/>
      <c r="P52" s="213"/>
      <c r="Q52" s="213"/>
      <c r="R52" s="213"/>
      <c r="S52" s="213"/>
      <c r="T52" s="213"/>
      <c r="U52" s="213"/>
      <c r="V52" s="213"/>
      <c r="W52" s="210"/>
      <c r="X52" s="210"/>
      <c r="Y52" s="210"/>
      <c r="Z52" s="210"/>
      <c r="AA52" s="210"/>
      <c r="AB52" s="210"/>
      <c r="AC52" s="220"/>
      <c r="AD52" s="220"/>
      <c r="AE52" s="220"/>
      <c r="AF52" s="220"/>
      <c r="AG52" s="220"/>
      <c r="AH52" s="220"/>
      <c r="AI52" s="226"/>
      <c r="AJ52" s="227"/>
      <c r="AK52" s="227"/>
      <c r="AL52" s="227"/>
      <c r="AM52" s="227"/>
      <c r="AN52" s="228"/>
      <c r="AO52" s="222"/>
      <c r="AP52" s="222"/>
      <c r="AQ52" s="222"/>
      <c r="AR52" s="222"/>
      <c r="AS52" s="222"/>
      <c r="AT52" s="222"/>
      <c r="AU52" s="222"/>
      <c r="AV52" s="222"/>
      <c r="AW52" s="210"/>
      <c r="AX52" s="210"/>
      <c r="AY52" s="210"/>
      <c r="AZ52" s="210"/>
      <c r="BA52" s="210"/>
      <c r="BB52" s="210"/>
      <c r="BC52" s="239"/>
      <c r="BD52" s="240"/>
      <c r="BE52" s="240"/>
      <c r="BF52" s="240"/>
      <c r="BG52" s="240"/>
      <c r="BH52" s="240"/>
      <c r="BI52" s="240"/>
      <c r="BJ52" s="241"/>
    </row>
    <row r="53" spans="5:62" ht="7.15" customHeight="1">
      <c r="E53" s="212" t="s">
        <v>87</v>
      </c>
      <c r="F53" s="212"/>
      <c r="G53" s="212"/>
      <c r="H53" s="212"/>
      <c r="I53" s="212"/>
      <c r="J53" s="212"/>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21"/>
      <c r="AP53" s="221"/>
      <c r="AQ53" s="221"/>
      <c r="AR53" s="221"/>
      <c r="AS53" s="221"/>
      <c r="AT53" s="221"/>
      <c r="AU53" s="221"/>
      <c r="AV53" s="221"/>
      <c r="AW53" s="211"/>
      <c r="AX53" s="211"/>
      <c r="AY53" s="211"/>
      <c r="AZ53" s="211"/>
      <c r="BA53" s="211"/>
      <c r="BB53" s="211"/>
      <c r="BC53" s="68" t="s">
        <v>159</v>
      </c>
      <c r="BD53" s="201">
        <f>+BC43+BC47+BC51</f>
        <v>0</v>
      </c>
      <c r="BE53" s="201"/>
      <c r="BF53" s="201"/>
      <c r="BG53" s="201"/>
      <c r="BH53" s="201"/>
      <c r="BI53" s="201"/>
      <c r="BJ53" s="202"/>
    </row>
    <row r="54" spans="5:62" ht="7.15" customHeight="1">
      <c r="E54" s="212"/>
      <c r="F54" s="212"/>
      <c r="G54" s="212"/>
      <c r="H54" s="212"/>
      <c r="I54" s="212"/>
      <c r="J54" s="212"/>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21"/>
      <c r="AP54" s="221"/>
      <c r="AQ54" s="221"/>
      <c r="AR54" s="221"/>
      <c r="AS54" s="221"/>
      <c r="AT54" s="221"/>
      <c r="AU54" s="221"/>
      <c r="AV54" s="221"/>
      <c r="AW54" s="211"/>
      <c r="AX54" s="211"/>
      <c r="AY54" s="211"/>
      <c r="AZ54" s="211"/>
      <c r="BA54" s="211"/>
      <c r="BB54" s="211"/>
      <c r="BC54" s="67"/>
      <c r="BD54" s="203"/>
      <c r="BE54" s="203"/>
      <c r="BF54" s="203"/>
      <c r="BG54" s="203"/>
      <c r="BH54" s="203"/>
      <c r="BI54" s="203"/>
      <c r="BJ54" s="204"/>
    </row>
    <row r="55" spans="5:62" ht="7.15" customHeight="1">
      <c r="E55" s="212"/>
      <c r="F55" s="212"/>
      <c r="G55" s="212"/>
      <c r="H55" s="212"/>
      <c r="I55" s="212"/>
      <c r="J55" s="212"/>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21"/>
      <c r="AP55" s="221"/>
      <c r="AQ55" s="221"/>
      <c r="AR55" s="221"/>
      <c r="AS55" s="221"/>
      <c r="AT55" s="221"/>
      <c r="AU55" s="221"/>
      <c r="AV55" s="221"/>
      <c r="AW55" s="211"/>
      <c r="AX55" s="211"/>
      <c r="AY55" s="211"/>
      <c r="AZ55" s="211"/>
      <c r="BA55" s="211"/>
      <c r="BB55" s="211"/>
      <c r="BC55" s="66"/>
      <c r="BD55" s="205"/>
      <c r="BE55" s="205"/>
      <c r="BF55" s="205"/>
      <c r="BG55" s="205"/>
      <c r="BH55" s="205"/>
      <c r="BI55" s="205"/>
      <c r="BJ55" s="206"/>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152" t="s">
        <v>95</v>
      </c>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row>
    <row r="58" spans="5:62" ht="7.15" customHeight="1">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row>
    <row r="59" spans="5:62" ht="7.15" customHeight="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row>
    <row r="60" spans="5:62" ht="7.15" customHeight="1">
      <c r="E60" s="19"/>
      <c r="F60" s="19"/>
      <c r="G60" s="162">
        <f>+IF(BD31-BD53&gt;=0,BD31,"")</f>
        <v>0</v>
      </c>
      <c r="H60" s="163"/>
      <c r="I60" s="163"/>
      <c r="J60" s="163"/>
      <c r="K60" s="163"/>
      <c r="L60" s="163"/>
      <c r="M60" s="163"/>
      <c r="N60" s="163"/>
      <c r="O60" s="163"/>
      <c r="P60" s="163"/>
      <c r="Q60" s="164"/>
      <c r="R60" s="19"/>
      <c r="S60" s="19"/>
      <c r="T60" s="19"/>
      <c r="U60" s="19"/>
      <c r="V60" s="162">
        <f>+IF(BD31-BD53&gt;=0,BD53,"")</f>
        <v>0</v>
      </c>
      <c r="W60" s="163"/>
      <c r="X60" s="163"/>
      <c r="Y60" s="163"/>
      <c r="Z60" s="163"/>
      <c r="AA60" s="163"/>
      <c r="AB60" s="163"/>
      <c r="AC60" s="163"/>
      <c r="AD60" s="163"/>
      <c r="AE60" s="163"/>
      <c r="AF60" s="164"/>
      <c r="AG60" s="19"/>
      <c r="AH60" s="19"/>
      <c r="AI60" s="19"/>
      <c r="AJ60" s="19"/>
      <c r="AK60" s="69" t="s">
        <v>160</v>
      </c>
      <c r="AL60" s="163">
        <f>+IFERROR(G60-V60,0)</f>
        <v>0</v>
      </c>
      <c r="AM60" s="163"/>
      <c r="AN60" s="163"/>
      <c r="AO60" s="163"/>
      <c r="AP60" s="163"/>
      <c r="AQ60" s="163"/>
      <c r="AR60" s="163"/>
      <c r="AS60" s="163"/>
      <c r="AT60" s="163"/>
      <c r="AU60" s="164"/>
      <c r="AV60" s="19"/>
      <c r="AW60" s="19"/>
      <c r="AX60" s="19"/>
      <c r="AY60" s="19"/>
      <c r="AZ60" s="19"/>
      <c r="BA60" s="19"/>
      <c r="BB60" s="19"/>
      <c r="BC60" s="19"/>
      <c r="BD60" s="19"/>
      <c r="BE60" s="19"/>
      <c r="BF60" s="19"/>
      <c r="BG60" s="19"/>
      <c r="BH60" s="19"/>
      <c r="BI60" s="19"/>
      <c r="BJ60" s="19"/>
    </row>
    <row r="61" spans="5:62" ht="7.15" customHeight="1">
      <c r="E61" s="19"/>
      <c r="F61" s="19"/>
      <c r="G61" s="165"/>
      <c r="H61" s="166"/>
      <c r="I61" s="166"/>
      <c r="J61" s="166"/>
      <c r="K61" s="166"/>
      <c r="L61" s="166"/>
      <c r="M61" s="166"/>
      <c r="N61" s="166"/>
      <c r="O61" s="166"/>
      <c r="P61" s="166"/>
      <c r="Q61" s="167"/>
      <c r="R61" s="19"/>
      <c r="S61" s="171" t="s">
        <v>88</v>
      </c>
      <c r="T61" s="171"/>
      <c r="U61" s="19"/>
      <c r="V61" s="165"/>
      <c r="W61" s="166"/>
      <c r="X61" s="166"/>
      <c r="Y61" s="166"/>
      <c r="Z61" s="166"/>
      <c r="AA61" s="166"/>
      <c r="AB61" s="166"/>
      <c r="AC61" s="166"/>
      <c r="AD61" s="166"/>
      <c r="AE61" s="166"/>
      <c r="AF61" s="167"/>
      <c r="AG61" s="19"/>
      <c r="AH61" s="171" t="s">
        <v>89</v>
      </c>
      <c r="AI61" s="171"/>
      <c r="AJ61" s="19"/>
      <c r="AK61" s="64"/>
      <c r="AL61" s="166"/>
      <c r="AM61" s="166"/>
      <c r="AN61" s="166"/>
      <c r="AO61" s="166"/>
      <c r="AP61" s="166"/>
      <c r="AQ61" s="166"/>
      <c r="AR61" s="166"/>
      <c r="AS61" s="166"/>
      <c r="AT61" s="166"/>
      <c r="AU61" s="167"/>
      <c r="AV61" s="19"/>
      <c r="AW61" s="19"/>
      <c r="AX61" s="19"/>
      <c r="AY61" s="19"/>
      <c r="AZ61" s="19"/>
      <c r="BA61" s="19"/>
      <c r="BB61" s="19"/>
      <c r="BC61" s="19"/>
      <c r="BD61" s="19"/>
      <c r="BE61" s="19"/>
      <c r="BF61" s="19"/>
      <c r="BG61" s="19"/>
      <c r="BH61" s="19"/>
      <c r="BI61" s="19"/>
      <c r="BJ61" s="19"/>
    </row>
    <row r="62" spans="5:62" ht="7.15" customHeight="1">
      <c r="E62" s="19"/>
      <c r="F62" s="19"/>
      <c r="G62" s="168"/>
      <c r="H62" s="169"/>
      <c r="I62" s="169"/>
      <c r="J62" s="169"/>
      <c r="K62" s="169"/>
      <c r="L62" s="169"/>
      <c r="M62" s="169"/>
      <c r="N62" s="169"/>
      <c r="O62" s="169"/>
      <c r="P62" s="169"/>
      <c r="Q62" s="170"/>
      <c r="R62" s="19"/>
      <c r="S62" s="19"/>
      <c r="T62" s="19"/>
      <c r="U62" s="19"/>
      <c r="V62" s="168"/>
      <c r="W62" s="169"/>
      <c r="X62" s="169"/>
      <c r="Y62" s="169"/>
      <c r="Z62" s="169"/>
      <c r="AA62" s="169"/>
      <c r="AB62" s="169"/>
      <c r="AC62" s="169"/>
      <c r="AD62" s="169"/>
      <c r="AE62" s="169"/>
      <c r="AF62" s="170"/>
      <c r="AG62" s="19"/>
      <c r="AH62" s="19"/>
      <c r="AI62" s="19"/>
      <c r="AJ62" s="19"/>
      <c r="AK62" s="65"/>
      <c r="AL62" s="169"/>
      <c r="AM62" s="169"/>
      <c r="AN62" s="169"/>
      <c r="AO62" s="169"/>
      <c r="AP62" s="169"/>
      <c r="AQ62" s="169"/>
      <c r="AR62" s="169"/>
      <c r="AS62" s="169"/>
      <c r="AT62" s="169"/>
      <c r="AU62" s="170"/>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152" t="s">
        <v>96</v>
      </c>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5:75" ht="7.15" customHeight="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row>
    <row r="66" spans="5:75" ht="7.15" customHeight="1">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row>
    <row r="67" spans="5:75" ht="7.15" customHeight="1">
      <c r="E67" s="19"/>
      <c r="F67" s="19"/>
      <c r="G67" s="162" t="str">
        <f>+IF(BD31-BD53&lt;0,BD53,"")</f>
        <v/>
      </c>
      <c r="H67" s="163"/>
      <c r="I67" s="163"/>
      <c r="J67" s="163"/>
      <c r="K67" s="163"/>
      <c r="L67" s="163"/>
      <c r="M67" s="163"/>
      <c r="N67" s="163"/>
      <c r="O67" s="163"/>
      <c r="P67" s="163"/>
      <c r="Q67" s="164"/>
      <c r="R67" s="19"/>
      <c r="S67" s="19"/>
      <c r="T67" s="19"/>
      <c r="U67" s="19"/>
      <c r="V67" s="162" t="str">
        <f>+IF(BD31-BD53&lt;0,BD31,"")</f>
        <v/>
      </c>
      <c r="W67" s="163"/>
      <c r="X67" s="163"/>
      <c r="Y67" s="163"/>
      <c r="Z67" s="163"/>
      <c r="AA67" s="163"/>
      <c r="AB67" s="163"/>
      <c r="AC67" s="163"/>
      <c r="AD67" s="163"/>
      <c r="AE67" s="163"/>
      <c r="AF67" s="164"/>
      <c r="AG67" s="19"/>
      <c r="AH67" s="19"/>
      <c r="AI67" s="19"/>
      <c r="AJ67" s="19"/>
      <c r="AK67" s="69" t="s">
        <v>161</v>
      </c>
      <c r="AL67" s="163">
        <f>+IFERROR(G67-V67,0)</f>
        <v>0</v>
      </c>
      <c r="AM67" s="163"/>
      <c r="AN67" s="163"/>
      <c r="AO67" s="163"/>
      <c r="AP67" s="163"/>
      <c r="AQ67" s="163"/>
      <c r="AR67" s="163"/>
      <c r="AS67" s="163"/>
      <c r="AT67" s="163"/>
      <c r="AU67" s="164"/>
      <c r="AV67" s="19"/>
      <c r="AW67" s="19"/>
      <c r="AX67" s="19"/>
      <c r="AY67" s="19"/>
      <c r="AZ67" s="19"/>
      <c r="BA67" s="19"/>
      <c r="BB67" s="19"/>
      <c r="BC67" s="19"/>
      <c r="BD67" s="19"/>
      <c r="BE67" s="19"/>
      <c r="BF67" s="19"/>
      <c r="BG67" s="19"/>
      <c r="BH67" s="19"/>
      <c r="BI67" s="19"/>
      <c r="BJ67" s="19"/>
    </row>
    <row r="68" spans="5:75" ht="7.15" customHeight="1">
      <c r="E68" s="19"/>
      <c r="F68" s="19"/>
      <c r="G68" s="165"/>
      <c r="H68" s="166"/>
      <c r="I68" s="166"/>
      <c r="J68" s="166"/>
      <c r="K68" s="166"/>
      <c r="L68" s="166"/>
      <c r="M68" s="166"/>
      <c r="N68" s="166"/>
      <c r="O68" s="166"/>
      <c r="P68" s="166"/>
      <c r="Q68" s="167"/>
      <c r="R68" s="19"/>
      <c r="S68" s="171" t="s">
        <v>88</v>
      </c>
      <c r="T68" s="171"/>
      <c r="U68" s="19"/>
      <c r="V68" s="165"/>
      <c r="W68" s="166"/>
      <c r="X68" s="166"/>
      <c r="Y68" s="166"/>
      <c r="Z68" s="166"/>
      <c r="AA68" s="166"/>
      <c r="AB68" s="166"/>
      <c r="AC68" s="166"/>
      <c r="AD68" s="166"/>
      <c r="AE68" s="166"/>
      <c r="AF68" s="167"/>
      <c r="AG68" s="19"/>
      <c r="AH68" s="171" t="s">
        <v>89</v>
      </c>
      <c r="AI68" s="171"/>
      <c r="AJ68" s="19"/>
      <c r="AK68" s="64"/>
      <c r="AL68" s="166"/>
      <c r="AM68" s="166"/>
      <c r="AN68" s="166"/>
      <c r="AO68" s="166"/>
      <c r="AP68" s="166"/>
      <c r="AQ68" s="166"/>
      <c r="AR68" s="166"/>
      <c r="AS68" s="166"/>
      <c r="AT68" s="166"/>
      <c r="AU68" s="167"/>
      <c r="AV68" s="19"/>
      <c r="AW68" s="19"/>
      <c r="AX68" s="19"/>
      <c r="AY68" s="19"/>
      <c r="AZ68" s="19"/>
      <c r="BA68" s="19"/>
      <c r="BB68" s="19"/>
      <c r="BC68" s="19"/>
      <c r="BD68" s="19"/>
      <c r="BE68" s="19"/>
      <c r="BF68" s="19"/>
      <c r="BG68" s="19"/>
      <c r="BH68" s="19"/>
      <c r="BI68" s="19"/>
      <c r="BJ68" s="19"/>
    </row>
    <row r="69" spans="5:75" ht="7.15" customHeight="1">
      <c r="E69" s="19"/>
      <c r="F69" s="19"/>
      <c r="G69" s="168"/>
      <c r="H69" s="169"/>
      <c r="I69" s="169"/>
      <c r="J69" s="169"/>
      <c r="K69" s="169"/>
      <c r="L69" s="169"/>
      <c r="M69" s="169"/>
      <c r="N69" s="169"/>
      <c r="O69" s="169"/>
      <c r="P69" s="169"/>
      <c r="Q69" s="170"/>
      <c r="R69" s="19"/>
      <c r="S69" s="19"/>
      <c r="T69" s="19"/>
      <c r="U69" s="19"/>
      <c r="V69" s="168"/>
      <c r="W69" s="169"/>
      <c r="X69" s="169"/>
      <c r="Y69" s="169"/>
      <c r="Z69" s="169"/>
      <c r="AA69" s="169"/>
      <c r="AB69" s="169"/>
      <c r="AC69" s="169"/>
      <c r="AD69" s="169"/>
      <c r="AE69" s="169"/>
      <c r="AF69" s="170"/>
      <c r="AG69" s="19"/>
      <c r="AH69" s="19"/>
      <c r="AI69" s="19"/>
      <c r="AJ69" s="19"/>
      <c r="AK69" s="65"/>
      <c r="AL69" s="169"/>
      <c r="AM69" s="169"/>
      <c r="AN69" s="169"/>
      <c r="AO69" s="169"/>
      <c r="AP69" s="169"/>
      <c r="AQ69" s="169"/>
      <c r="AR69" s="169"/>
      <c r="AS69" s="169"/>
      <c r="AT69" s="169"/>
      <c r="AU69" s="170"/>
      <c r="AV69" s="19"/>
      <c r="AW69" s="19"/>
      <c r="AX69" s="19"/>
      <c r="AY69" s="19"/>
      <c r="AZ69" s="19"/>
      <c r="BA69" s="19"/>
      <c r="BB69" s="19"/>
      <c r="BC69" s="19"/>
      <c r="BD69" s="19"/>
      <c r="BE69" s="19"/>
      <c r="BF69" s="19"/>
      <c r="BG69" s="19"/>
      <c r="BH69" s="19"/>
      <c r="BI69" s="19"/>
      <c r="BJ69" s="19"/>
    </row>
    <row r="70" spans="5:75"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75" ht="7.15" customHeight="1">
      <c r="E71" s="153" t="s">
        <v>97</v>
      </c>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row>
    <row r="72" spans="5:75" ht="7.15" customHeight="1">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row>
    <row r="73" spans="5:75" ht="7.15" customHeight="1">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row>
    <row r="74" spans="5:75" ht="7.15" customHeight="1">
      <c r="E74" s="154" t="s">
        <v>90</v>
      </c>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75" ht="7.15" customHeight="1">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75" ht="7.15" customHeight="1">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75" ht="7.15" customHeight="1">
      <c r="E77" s="154" t="s">
        <v>165</v>
      </c>
      <c r="F77" s="154"/>
      <c r="G77" s="154"/>
      <c r="H77" s="154"/>
      <c r="I77" s="154"/>
      <c r="J77" s="154"/>
      <c r="K77" s="154"/>
      <c r="L77" s="154"/>
      <c r="M77" s="84" t="s">
        <v>167</v>
      </c>
      <c r="N77" s="172" t="s">
        <v>166</v>
      </c>
      <c r="O77" s="172"/>
      <c r="P77" s="172"/>
      <c r="Q77" s="172"/>
      <c r="R77" s="172"/>
      <c r="S77" s="172"/>
      <c r="T77" s="173"/>
      <c r="U77" s="83" t="s">
        <v>168</v>
      </c>
      <c r="V77" s="178" t="s">
        <v>169</v>
      </c>
      <c r="W77" s="178"/>
      <c r="X77" s="178"/>
      <c r="Y77" s="178"/>
      <c r="Z77" s="178"/>
      <c r="AA77" s="178"/>
      <c r="AB77" s="179"/>
      <c r="AC77" s="74" t="s">
        <v>170</v>
      </c>
      <c r="AD77" s="184" t="s">
        <v>171</v>
      </c>
      <c r="AE77" s="184"/>
      <c r="AF77" s="184"/>
      <c r="AG77" s="184"/>
      <c r="AH77" s="184"/>
      <c r="AI77" s="184"/>
      <c r="AJ77" s="185"/>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L77" s="198" t="s">
        <v>188</v>
      </c>
      <c r="BM77" s="199"/>
      <c r="BN77" s="199"/>
      <c r="BO77" s="199"/>
      <c r="BP77" s="199"/>
      <c r="BQ77" s="199"/>
      <c r="BR77" s="199"/>
      <c r="BS77" s="199"/>
      <c r="BT77" s="199"/>
      <c r="BU77" s="199"/>
      <c r="BV77" s="199"/>
      <c r="BW77" s="200"/>
    </row>
    <row r="78" spans="5:75" ht="7.15" customHeight="1">
      <c r="E78" s="154"/>
      <c r="F78" s="154"/>
      <c r="G78" s="154"/>
      <c r="H78" s="154"/>
      <c r="I78" s="154"/>
      <c r="J78" s="154"/>
      <c r="K78" s="154"/>
      <c r="L78" s="154"/>
      <c r="M78" s="75"/>
      <c r="N78" s="174"/>
      <c r="O78" s="174"/>
      <c r="P78" s="174"/>
      <c r="Q78" s="174"/>
      <c r="R78" s="174"/>
      <c r="S78" s="174"/>
      <c r="T78" s="175"/>
      <c r="U78" s="77"/>
      <c r="V78" s="180"/>
      <c r="W78" s="180"/>
      <c r="X78" s="180"/>
      <c r="Y78" s="180"/>
      <c r="Z78" s="180"/>
      <c r="AA78" s="180"/>
      <c r="AB78" s="181"/>
      <c r="AC78" s="75"/>
      <c r="AD78" s="186"/>
      <c r="AE78" s="186"/>
      <c r="AF78" s="186"/>
      <c r="AG78" s="186"/>
      <c r="AH78" s="186"/>
      <c r="AI78" s="186"/>
      <c r="AJ78" s="187"/>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L78" s="198"/>
      <c r="BM78" s="199"/>
      <c r="BN78" s="199"/>
      <c r="BO78" s="199"/>
      <c r="BP78" s="199"/>
      <c r="BQ78" s="199"/>
      <c r="BR78" s="199"/>
      <c r="BS78" s="199"/>
      <c r="BT78" s="199"/>
      <c r="BU78" s="199"/>
      <c r="BV78" s="199"/>
      <c r="BW78" s="200"/>
    </row>
    <row r="79" spans="5:75" ht="7.15" customHeight="1">
      <c r="E79" s="154"/>
      <c r="F79" s="154"/>
      <c r="G79" s="154"/>
      <c r="H79" s="154"/>
      <c r="I79" s="154"/>
      <c r="J79" s="154"/>
      <c r="K79" s="154"/>
      <c r="L79" s="154"/>
      <c r="M79" s="76"/>
      <c r="N79" s="176"/>
      <c r="O79" s="176"/>
      <c r="P79" s="176"/>
      <c r="Q79" s="176"/>
      <c r="R79" s="176"/>
      <c r="S79" s="176"/>
      <c r="T79" s="177"/>
      <c r="U79" s="78"/>
      <c r="V79" s="182"/>
      <c r="W79" s="182"/>
      <c r="X79" s="182"/>
      <c r="Y79" s="182"/>
      <c r="Z79" s="182"/>
      <c r="AA79" s="182"/>
      <c r="AB79" s="183"/>
      <c r="AC79" s="76"/>
      <c r="AD79" s="188"/>
      <c r="AE79" s="188"/>
      <c r="AF79" s="188"/>
      <c r="AG79" s="188"/>
      <c r="AH79" s="188"/>
      <c r="AI79" s="188"/>
      <c r="AJ79" s="189"/>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c r="BL79" s="198"/>
      <c r="BM79" s="199"/>
      <c r="BN79" s="199"/>
      <c r="BO79" s="199"/>
      <c r="BP79" s="199"/>
      <c r="BQ79" s="199"/>
      <c r="BR79" s="199"/>
      <c r="BS79" s="199"/>
      <c r="BT79" s="199"/>
      <c r="BU79" s="199"/>
      <c r="BV79" s="199"/>
      <c r="BW79" s="200"/>
    </row>
    <row r="80" spans="5:75" ht="7.15" customHeight="1">
      <c r="E80" s="190" t="str">
        <f>+_xlfn.SWITCH(I6,2,"平成29年分（３年前）",3,"平成30年分（３年前）",4,"令和元年分（３年前）",5,"令和２年分（３年前）","")</f>
        <v>平成29年分（３年前）</v>
      </c>
      <c r="F80" s="190"/>
      <c r="G80" s="190"/>
      <c r="H80" s="190"/>
      <c r="I80" s="190"/>
      <c r="J80" s="190"/>
      <c r="K80" s="190"/>
      <c r="L80" s="190"/>
      <c r="M80" s="191"/>
      <c r="N80" s="191"/>
      <c r="O80" s="191"/>
      <c r="P80" s="191"/>
      <c r="Q80" s="191"/>
      <c r="R80" s="191"/>
      <c r="S80" s="191"/>
      <c r="T80" s="191"/>
      <c r="U80" s="161">
        <f>+IF(M80="",0,MIN(AL67,M80))</f>
        <v>0</v>
      </c>
      <c r="V80" s="161"/>
      <c r="W80" s="161"/>
      <c r="X80" s="161"/>
      <c r="Y80" s="161"/>
      <c r="Z80" s="161"/>
      <c r="AA80" s="161"/>
      <c r="AB80" s="161"/>
      <c r="AC80" s="161">
        <f>+M80-U80</f>
        <v>0</v>
      </c>
      <c r="AD80" s="161"/>
      <c r="AE80" s="161"/>
      <c r="AF80" s="161"/>
      <c r="AG80" s="161"/>
      <c r="AH80" s="161"/>
      <c r="AI80" s="161"/>
      <c r="AJ80" s="161"/>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L80" s="207" t="str">
        <f>+IF(AND(AL67=0,IF(M80="",0,M80)&gt;0),"㋑が入力されています。㋑とⒷを確認してください。","OK")</f>
        <v>OK</v>
      </c>
      <c r="BM80" s="208"/>
      <c r="BN80" s="208"/>
      <c r="BO80" s="208"/>
      <c r="BP80" s="208"/>
      <c r="BQ80" s="208"/>
      <c r="BR80" s="208"/>
      <c r="BS80" s="208"/>
      <c r="BT80" s="208"/>
      <c r="BU80" s="208"/>
      <c r="BV80" s="208"/>
      <c r="BW80" s="209"/>
    </row>
    <row r="81" spans="5:75" ht="7.15" customHeight="1">
      <c r="E81" s="190"/>
      <c r="F81" s="190"/>
      <c r="G81" s="190"/>
      <c r="H81" s="190"/>
      <c r="I81" s="190"/>
      <c r="J81" s="190"/>
      <c r="K81" s="190"/>
      <c r="L81" s="190"/>
      <c r="M81" s="191"/>
      <c r="N81" s="191"/>
      <c r="O81" s="191"/>
      <c r="P81" s="191"/>
      <c r="Q81" s="191"/>
      <c r="R81" s="191"/>
      <c r="S81" s="191"/>
      <c r="T81" s="191"/>
      <c r="U81" s="161"/>
      <c r="V81" s="161"/>
      <c r="W81" s="161"/>
      <c r="X81" s="161"/>
      <c r="Y81" s="161"/>
      <c r="Z81" s="161"/>
      <c r="AA81" s="161"/>
      <c r="AB81" s="161"/>
      <c r="AC81" s="161"/>
      <c r="AD81" s="161"/>
      <c r="AE81" s="161"/>
      <c r="AF81" s="161"/>
      <c r="AG81" s="161"/>
      <c r="AH81" s="161"/>
      <c r="AI81" s="161"/>
      <c r="AJ81" s="161"/>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L81" s="207"/>
      <c r="BM81" s="208"/>
      <c r="BN81" s="208"/>
      <c r="BO81" s="208"/>
      <c r="BP81" s="208"/>
      <c r="BQ81" s="208"/>
      <c r="BR81" s="208"/>
      <c r="BS81" s="208"/>
      <c r="BT81" s="208"/>
      <c r="BU81" s="208"/>
      <c r="BV81" s="208"/>
      <c r="BW81" s="209"/>
    </row>
    <row r="82" spans="5:75" ht="7.15" customHeight="1">
      <c r="E82" s="190"/>
      <c r="F82" s="190"/>
      <c r="G82" s="190"/>
      <c r="H82" s="190"/>
      <c r="I82" s="190"/>
      <c r="J82" s="190"/>
      <c r="K82" s="190"/>
      <c r="L82" s="190"/>
      <c r="M82" s="191"/>
      <c r="N82" s="191"/>
      <c r="O82" s="191"/>
      <c r="P82" s="191"/>
      <c r="Q82" s="191"/>
      <c r="R82" s="191"/>
      <c r="S82" s="191"/>
      <c r="T82" s="191"/>
      <c r="U82" s="161"/>
      <c r="V82" s="161"/>
      <c r="W82" s="161"/>
      <c r="X82" s="161"/>
      <c r="Y82" s="161"/>
      <c r="Z82" s="161"/>
      <c r="AA82" s="161"/>
      <c r="AB82" s="161"/>
      <c r="AC82" s="161"/>
      <c r="AD82" s="161"/>
      <c r="AE82" s="161"/>
      <c r="AF82" s="161"/>
      <c r="AG82" s="161"/>
      <c r="AH82" s="161"/>
      <c r="AI82" s="161"/>
      <c r="AJ82" s="161"/>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L82" s="207"/>
      <c r="BM82" s="208"/>
      <c r="BN82" s="208"/>
      <c r="BO82" s="208"/>
      <c r="BP82" s="208"/>
      <c r="BQ82" s="208"/>
      <c r="BR82" s="208"/>
      <c r="BS82" s="208"/>
      <c r="BT82" s="208"/>
      <c r="BU82" s="208"/>
      <c r="BV82" s="208"/>
      <c r="BW82" s="209"/>
    </row>
    <row r="83" spans="5:75" ht="7.15" customHeight="1">
      <c r="E83" s="190" t="str">
        <f>+_xlfn.SWITCH(I6,2,"平成30年分（２年前）",3,"令和元年分（２年前）",4,"令和２年分（２年前）",5,"令和３年分（２年前）","")</f>
        <v>平成30年分（２年前）</v>
      </c>
      <c r="F83" s="190"/>
      <c r="G83" s="190"/>
      <c r="H83" s="190"/>
      <c r="I83" s="190"/>
      <c r="J83" s="190"/>
      <c r="K83" s="190"/>
      <c r="L83" s="190"/>
      <c r="M83" s="218"/>
      <c r="N83" s="218"/>
      <c r="O83" s="218"/>
      <c r="P83" s="218"/>
      <c r="Q83" s="218"/>
      <c r="R83" s="218"/>
      <c r="S83" s="218"/>
      <c r="T83" s="218"/>
      <c r="U83" s="194">
        <f>+IF(M83="",0,MIN(AL67-U80,M83))</f>
        <v>0</v>
      </c>
      <c r="V83" s="194"/>
      <c r="W83" s="194"/>
      <c r="X83" s="194"/>
      <c r="Y83" s="194"/>
      <c r="Z83" s="194"/>
      <c r="AA83" s="194"/>
      <c r="AB83" s="194"/>
      <c r="AC83" s="194">
        <f t="shared" ref="AC83" si="0">+M83-U83</f>
        <v>0</v>
      </c>
      <c r="AD83" s="194"/>
      <c r="AE83" s="194"/>
      <c r="AF83" s="194"/>
      <c r="AG83" s="194"/>
      <c r="AH83" s="194"/>
      <c r="AI83" s="194"/>
      <c r="AJ83" s="194"/>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L83" s="195" t="str">
        <f>+IF(AND(AL67=0,IF(M83="",0,M83)&gt;0),"㋑が入力されています。㋑とⒷを確認してください。","OK")</f>
        <v>OK</v>
      </c>
      <c r="BM83" s="196"/>
      <c r="BN83" s="196"/>
      <c r="BO83" s="196"/>
      <c r="BP83" s="196"/>
      <c r="BQ83" s="196"/>
      <c r="BR83" s="196"/>
      <c r="BS83" s="196"/>
      <c r="BT83" s="196"/>
      <c r="BU83" s="196"/>
      <c r="BV83" s="196"/>
      <c r="BW83" s="197"/>
    </row>
    <row r="84" spans="5:75" ht="7.15" customHeight="1">
      <c r="E84" s="190"/>
      <c r="F84" s="190"/>
      <c r="G84" s="190"/>
      <c r="H84" s="190"/>
      <c r="I84" s="190"/>
      <c r="J84" s="190"/>
      <c r="K84" s="190"/>
      <c r="L84" s="190"/>
      <c r="M84" s="218"/>
      <c r="N84" s="218"/>
      <c r="O84" s="218"/>
      <c r="P84" s="218"/>
      <c r="Q84" s="218"/>
      <c r="R84" s="218"/>
      <c r="S84" s="218"/>
      <c r="T84" s="218"/>
      <c r="U84" s="194"/>
      <c r="V84" s="194"/>
      <c r="W84" s="194"/>
      <c r="X84" s="194"/>
      <c r="Y84" s="194"/>
      <c r="Z84" s="194"/>
      <c r="AA84" s="194"/>
      <c r="AB84" s="194"/>
      <c r="AC84" s="194"/>
      <c r="AD84" s="194"/>
      <c r="AE84" s="194"/>
      <c r="AF84" s="194"/>
      <c r="AG84" s="194"/>
      <c r="AH84" s="194"/>
      <c r="AI84" s="194"/>
      <c r="AJ84" s="194"/>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L84" s="195"/>
      <c r="BM84" s="196"/>
      <c r="BN84" s="196"/>
      <c r="BO84" s="196"/>
      <c r="BP84" s="196"/>
      <c r="BQ84" s="196"/>
      <c r="BR84" s="196"/>
      <c r="BS84" s="196"/>
      <c r="BT84" s="196"/>
      <c r="BU84" s="196"/>
      <c r="BV84" s="196"/>
      <c r="BW84" s="197"/>
    </row>
    <row r="85" spans="5:75" ht="7.15" customHeight="1">
      <c r="E85" s="190"/>
      <c r="F85" s="190"/>
      <c r="G85" s="190"/>
      <c r="H85" s="190"/>
      <c r="I85" s="190"/>
      <c r="J85" s="190"/>
      <c r="K85" s="190"/>
      <c r="L85" s="190"/>
      <c r="M85" s="218"/>
      <c r="N85" s="218"/>
      <c r="O85" s="218"/>
      <c r="P85" s="218"/>
      <c r="Q85" s="218"/>
      <c r="R85" s="218"/>
      <c r="S85" s="218"/>
      <c r="T85" s="218"/>
      <c r="U85" s="194"/>
      <c r="V85" s="194"/>
      <c r="W85" s="194"/>
      <c r="X85" s="194"/>
      <c r="Y85" s="194"/>
      <c r="Z85" s="194"/>
      <c r="AA85" s="194"/>
      <c r="AB85" s="194"/>
      <c r="AC85" s="194"/>
      <c r="AD85" s="194"/>
      <c r="AE85" s="194"/>
      <c r="AF85" s="194"/>
      <c r="AG85" s="194"/>
      <c r="AH85" s="194"/>
      <c r="AI85" s="194"/>
      <c r="AJ85" s="194"/>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L85" s="195"/>
      <c r="BM85" s="196"/>
      <c r="BN85" s="196"/>
      <c r="BO85" s="196"/>
      <c r="BP85" s="196"/>
      <c r="BQ85" s="196"/>
      <c r="BR85" s="196"/>
      <c r="BS85" s="196"/>
      <c r="BT85" s="196"/>
      <c r="BU85" s="196"/>
      <c r="BV85" s="196"/>
      <c r="BW85" s="197"/>
    </row>
    <row r="86" spans="5:75" ht="7.15" customHeight="1">
      <c r="E86" s="190" t="str">
        <f>+_xlfn.SWITCH(I6,2,"令和元年分（前年）",3,"令和２年分（前年）",4,"令和３年分（前年）",5,"令和４年分（前年）","")</f>
        <v>令和元年分（前年）</v>
      </c>
      <c r="F86" s="190"/>
      <c r="G86" s="190"/>
      <c r="H86" s="190"/>
      <c r="I86" s="190"/>
      <c r="J86" s="190"/>
      <c r="K86" s="190"/>
      <c r="L86" s="190"/>
      <c r="M86" s="218"/>
      <c r="N86" s="218"/>
      <c r="O86" s="218"/>
      <c r="P86" s="218"/>
      <c r="Q86" s="218"/>
      <c r="R86" s="218"/>
      <c r="S86" s="218"/>
      <c r="T86" s="218"/>
      <c r="U86" s="219">
        <f>+IF(M86="",0,MIN(M86,AL67-U80-U83))</f>
        <v>0</v>
      </c>
      <c r="V86" s="219"/>
      <c r="W86" s="219"/>
      <c r="X86" s="219"/>
      <c r="Y86" s="219"/>
      <c r="Z86" s="219"/>
      <c r="AA86" s="219"/>
      <c r="AB86" s="219"/>
      <c r="AC86" s="194">
        <f t="shared" ref="AC86" si="1">+M86-U86</f>
        <v>0</v>
      </c>
      <c r="AD86" s="194"/>
      <c r="AE86" s="194"/>
      <c r="AF86" s="194"/>
      <c r="AG86" s="194"/>
      <c r="AH86" s="194"/>
      <c r="AI86" s="194"/>
      <c r="AJ86" s="194"/>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L86" s="195" t="str">
        <f>+IF(AND(AL67=0,IF(M86="",0,M86)&gt;0),"㋑が入力されています。㋑とⒷを確認してください。","OK")</f>
        <v>OK</v>
      </c>
      <c r="BM86" s="196"/>
      <c r="BN86" s="196"/>
      <c r="BO86" s="196"/>
      <c r="BP86" s="196"/>
      <c r="BQ86" s="196"/>
      <c r="BR86" s="196"/>
      <c r="BS86" s="196"/>
      <c r="BT86" s="196"/>
      <c r="BU86" s="196"/>
      <c r="BV86" s="196"/>
      <c r="BW86" s="197"/>
    </row>
    <row r="87" spans="5:75" ht="7.15" customHeight="1">
      <c r="E87" s="190"/>
      <c r="F87" s="190"/>
      <c r="G87" s="190"/>
      <c r="H87" s="190"/>
      <c r="I87" s="190"/>
      <c r="J87" s="190"/>
      <c r="K87" s="190"/>
      <c r="L87" s="190"/>
      <c r="M87" s="218"/>
      <c r="N87" s="218"/>
      <c r="O87" s="218"/>
      <c r="P87" s="218"/>
      <c r="Q87" s="218"/>
      <c r="R87" s="218"/>
      <c r="S87" s="218"/>
      <c r="T87" s="218"/>
      <c r="U87" s="219"/>
      <c r="V87" s="219"/>
      <c r="W87" s="219"/>
      <c r="X87" s="219"/>
      <c r="Y87" s="219"/>
      <c r="Z87" s="219"/>
      <c r="AA87" s="219"/>
      <c r="AB87" s="219"/>
      <c r="AC87" s="194"/>
      <c r="AD87" s="194"/>
      <c r="AE87" s="194"/>
      <c r="AF87" s="194"/>
      <c r="AG87" s="194"/>
      <c r="AH87" s="194"/>
      <c r="AI87" s="194"/>
      <c r="AJ87" s="194"/>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L87" s="195"/>
      <c r="BM87" s="196"/>
      <c r="BN87" s="196"/>
      <c r="BO87" s="196"/>
      <c r="BP87" s="196"/>
      <c r="BQ87" s="196"/>
      <c r="BR87" s="196"/>
      <c r="BS87" s="196"/>
      <c r="BT87" s="196"/>
      <c r="BU87" s="196"/>
      <c r="BV87" s="196"/>
      <c r="BW87" s="197"/>
    </row>
    <row r="88" spans="5:75" ht="7.15" customHeight="1">
      <c r="E88" s="190"/>
      <c r="F88" s="190"/>
      <c r="G88" s="190"/>
      <c r="H88" s="190"/>
      <c r="I88" s="190"/>
      <c r="J88" s="190"/>
      <c r="K88" s="190"/>
      <c r="L88" s="190"/>
      <c r="M88" s="218"/>
      <c r="N88" s="218"/>
      <c r="O88" s="218"/>
      <c r="P88" s="218"/>
      <c r="Q88" s="218"/>
      <c r="R88" s="218"/>
      <c r="S88" s="218"/>
      <c r="T88" s="218"/>
      <c r="U88" s="219"/>
      <c r="V88" s="219"/>
      <c r="W88" s="219"/>
      <c r="X88" s="219"/>
      <c r="Y88" s="219"/>
      <c r="Z88" s="219"/>
      <c r="AA88" s="219"/>
      <c r="AB88" s="219"/>
      <c r="AC88" s="194"/>
      <c r="AD88" s="194"/>
      <c r="AE88" s="194"/>
      <c r="AF88" s="194"/>
      <c r="AG88" s="194"/>
      <c r="AH88" s="194"/>
      <c r="AI88" s="194"/>
      <c r="AJ88" s="194"/>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L88" s="195"/>
      <c r="BM88" s="196"/>
      <c r="BN88" s="196"/>
      <c r="BO88" s="196"/>
      <c r="BP88" s="196"/>
      <c r="BQ88" s="196"/>
      <c r="BR88" s="196"/>
      <c r="BS88" s="196"/>
      <c r="BT88" s="196"/>
      <c r="BU88" s="196"/>
      <c r="BV88" s="196"/>
      <c r="BW88" s="197"/>
    </row>
    <row r="89" spans="5:75" ht="7.15" customHeight="1">
      <c r="E89" s="154" t="s">
        <v>87</v>
      </c>
      <c r="F89" s="154"/>
      <c r="G89" s="154"/>
      <c r="H89" s="154"/>
      <c r="I89" s="154"/>
      <c r="J89" s="154"/>
      <c r="K89" s="154"/>
      <c r="L89" s="154"/>
      <c r="M89" s="192"/>
      <c r="N89" s="192"/>
      <c r="O89" s="192"/>
      <c r="P89" s="192"/>
      <c r="Q89" s="192"/>
      <c r="R89" s="192"/>
      <c r="S89" s="192"/>
      <c r="T89" s="192"/>
      <c r="U89" s="72" t="s">
        <v>162</v>
      </c>
      <c r="V89" s="155">
        <f>SUM(U80:AB88)</f>
        <v>0</v>
      </c>
      <c r="W89" s="155"/>
      <c r="X89" s="155"/>
      <c r="Y89" s="155"/>
      <c r="Z89" s="155"/>
      <c r="AA89" s="155"/>
      <c r="AB89" s="156"/>
      <c r="AC89" s="192"/>
      <c r="AD89" s="192"/>
      <c r="AE89" s="192"/>
      <c r="AF89" s="192"/>
      <c r="AG89" s="192"/>
      <c r="AH89" s="192"/>
      <c r="AI89" s="192"/>
      <c r="AJ89" s="192"/>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75" ht="7.15" customHeight="1">
      <c r="E90" s="154"/>
      <c r="F90" s="154"/>
      <c r="G90" s="154"/>
      <c r="H90" s="154"/>
      <c r="I90" s="154"/>
      <c r="J90" s="154"/>
      <c r="K90" s="154"/>
      <c r="L90" s="154"/>
      <c r="M90" s="192"/>
      <c r="N90" s="192"/>
      <c r="O90" s="192"/>
      <c r="P90" s="192"/>
      <c r="Q90" s="192"/>
      <c r="R90" s="192"/>
      <c r="S90" s="192"/>
      <c r="T90" s="192"/>
      <c r="U90" s="70"/>
      <c r="V90" s="157"/>
      <c r="W90" s="157"/>
      <c r="X90" s="157"/>
      <c r="Y90" s="157"/>
      <c r="Z90" s="157"/>
      <c r="AA90" s="157"/>
      <c r="AB90" s="158"/>
      <c r="AC90" s="192"/>
      <c r="AD90" s="192"/>
      <c r="AE90" s="192"/>
      <c r="AF90" s="192"/>
      <c r="AG90" s="192"/>
      <c r="AH90" s="192"/>
      <c r="AI90" s="192"/>
      <c r="AJ90" s="192"/>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75" ht="7.15" customHeight="1">
      <c r="E91" s="154"/>
      <c r="F91" s="154"/>
      <c r="G91" s="154"/>
      <c r="H91" s="154"/>
      <c r="I91" s="154"/>
      <c r="J91" s="154"/>
      <c r="K91" s="154"/>
      <c r="L91" s="154"/>
      <c r="M91" s="192"/>
      <c r="N91" s="192"/>
      <c r="O91" s="192"/>
      <c r="P91" s="192"/>
      <c r="Q91" s="192"/>
      <c r="R91" s="192"/>
      <c r="S91" s="192"/>
      <c r="T91" s="192"/>
      <c r="U91" s="71"/>
      <c r="V91" s="159"/>
      <c r="W91" s="159"/>
      <c r="X91" s="159"/>
      <c r="Y91" s="159"/>
      <c r="Z91" s="159"/>
      <c r="AA91" s="159"/>
      <c r="AB91" s="160"/>
      <c r="AC91" s="192"/>
      <c r="AD91" s="192"/>
      <c r="AE91" s="192"/>
      <c r="AF91" s="192"/>
      <c r="AG91" s="192"/>
      <c r="AH91" s="192"/>
      <c r="AI91" s="192"/>
      <c r="AJ91" s="192"/>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75" ht="7.15" customHeight="1">
      <c r="E92" s="154" t="s">
        <v>91</v>
      </c>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75" ht="7.15" customHeight="1">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75" ht="7.15" customHeight="1">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75" ht="7.15" customHeight="1">
      <c r="E95" s="214" t="s">
        <v>92</v>
      </c>
      <c r="F95" s="214"/>
      <c r="G95" s="214"/>
      <c r="H95" s="214"/>
      <c r="I95" s="214"/>
      <c r="J95" s="214"/>
      <c r="K95" s="214"/>
      <c r="L95" s="214"/>
      <c r="M95" s="214"/>
      <c r="N95" s="214"/>
      <c r="O95" s="214"/>
      <c r="P95" s="215" t="s">
        <v>200</v>
      </c>
      <c r="Q95" s="215"/>
      <c r="R95" s="215"/>
      <c r="S95" s="215"/>
      <c r="T95" s="215"/>
      <c r="U95" s="215"/>
      <c r="V95" s="215"/>
      <c r="W95" s="215"/>
      <c r="X95" s="215"/>
      <c r="Y95" s="215"/>
      <c r="Z95" s="215"/>
      <c r="AA95" s="216" t="s">
        <v>199</v>
      </c>
      <c r="AB95" s="217"/>
      <c r="AC95" s="217"/>
      <c r="AD95" s="217"/>
      <c r="AE95" s="217"/>
      <c r="AF95" s="217"/>
      <c r="AG95" s="217"/>
      <c r="AH95" s="217"/>
      <c r="AI95" s="217"/>
      <c r="AJ95" s="217"/>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75" ht="7.15" customHeight="1">
      <c r="E96" s="214"/>
      <c r="F96" s="214"/>
      <c r="G96" s="214"/>
      <c r="H96" s="214"/>
      <c r="I96" s="214"/>
      <c r="J96" s="214"/>
      <c r="K96" s="214"/>
      <c r="L96" s="214"/>
      <c r="M96" s="214"/>
      <c r="N96" s="214"/>
      <c r="O96" s="214"/>
      <c r="P96" s="215"/>
      <c r="Q96" s="215"/>
      <c r="R96" s="215"/>
      <c r="S96" s="215"/>
      <c r="T96" s="215"/>
      <c r="U96" s="215"/>
      <c r="V96" s="215"/>
      <c r="W96" s="215"/>
      <c r="X96" s="215"/>
      <c r="Y96" s="215"/>
      <c r="Z96" s="215"/>
      <c r="AA96" s="217"/>
      <c r="AB96" s="217"/>
      <c r="AC96" s="217"/>
      <c r="AD96" s="217"/>
      <c r="AE96" s="217"/>
      <c r="AF96" s="217"/>
      <c r="AG96" s="217"/>
      <c r="AH96" s="217"/>
      <c r="AI96" s="217"/>
      <c r="AJ96" s="217"/>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4"/>
      <c r="F97" s="214"/>
      <c r="G97" s="214"/>
      <c r="H97" s="214"/>
      <c r="I97" s="214"/>
      <c r="J97" s="214"/>
      <c r="K97" s="214"/>
      <c r="L97" s="214"/>
      <c r="M97" s="214"/>
      <c r="N97" s="214"/>
      <c r="O97" s="214"/>
      <c r="P97" s="215"/>
      <c r="Q97" s="215"/>
      <c r="R97" s="215"/>
      <c r="S97" s="215"/>
      <c r="T97" s="215"/>
      <c r="U97" s="215"/>
      <c r="V97" s="215"/>
      <c r="W97" s="215"/>
      <c r="X97" s="215"/>
      <c r="Y97" s="215"/>
      <c r="Z97" s="215"/>
      <c r="AA97" s="217"/>
      <c r="AB97" s="217"/>
      <c r="AC97" s="217"/>
      <c r="AD97" s="217"/>
      <c r="AE97" s="217"/>
      <c r="AF97" s="217"/>
      <c r="AG97" s="217"/>
      <c r="AH97" s="217"/>
      <c r="AI97" s="217"/>
      <c r="AJ97" s="217"/>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4"/>
      <c r="F98" s="214"/>
      <c r="G98" s="214"/>
      <c r="H98" s="214"/>
      <c r="I98" s="214"/>
      <c r="J98" s="214"/>
      <c r="K98" s="214"/>
      <c r="L98" s="214"/>
      <c r="M98" s="214"/>
      <c r="N98" s="214"/>
      <c r="O98" s="214"/>
      <c r="P98" s="215"/>
      <c r="Q98" s="215"/>
      <c r="R98" s="215"/>
      <c r="S98" s="215"/>
      <c r="T98" s="215"/>
      <c r="U98" s="215"/>
      <c r="V98" s="215"/>
      <c r="W98" s="215"/>
      <c r="X98" s="215"/>
      <c r="Y98" s="215"/>
      <c r="Z98" s="215"/>
      <c r="AA98" s="217"/>
      <c r="AB98" s="217"/>
      <c r="AC98" s="217"/>
      <c r="AD98" s="217"/>
      <c r="AE98" s="217"/>
      <c r="AF98" s="217"/>
      <c r="AG98" s="217"/>
      <c r="AH98" s="217"/>
      <c r="AI98" s="217"/>
      <c r="AJ98" s="217"/>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51">
        <f>+AL67</f>
        <v>0</v>
      </c>
      <c r="F99" s="151"/>
      <c r="G99" s="151"/>
      <c r="H99" s="151"/>
      <c r="I99" s="151"/>
      <c r="J99" s="151"/>
      <c r="K99" s="151"/>
      <c r="L99" s="151"/>
      <c r="M99" s="151"/>
      <c r="N99" s="151"/>
      <c r="O99" s="151"/>
      <c r="P99" s="151">
        <f>+V89</f>
        <v>0</v>
      </c>
      <c r="Q99" s="151"/>
      <c r="R99" s="151"/>
      <c r="S99" s="151"/>
      <c r="T99" s="151"/>
      <c r="U99" s="151"/>
      <c r="V99" s="151"/>
      <c r="W99" s="151"/>
      <c r="X99" s="151"/>
      <c r="Y99" s="151"/>
      <c r="Z99" s="151"/>
      <c r="AA99" s="151">
        <f>+E99-P99</f>
        <v>0</v>
      </c>
      <c r="AB99" s="151"/>
      <c r="AC99" s="151"/>
      <c r="AD99" s="151"/>
      <c r="AE99" s="151"/>
      <c r="AF99" s="151"/>
      <c r="AG99" s="151"/>
      <c r="AH99" s="151"/>
      <c r="AI99" s="151"/>
      <c r="AJ99" s="151"/>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g0aXydngs9SLWfB92zGPEeQF3vLZrMd+cjV6srqqjnwuYZ7DNR43pN00NAMv80flAD+ODMvyJ+v5SZvQQnnpKg==" saltValue="2iYkZw6xp+9I33p8KnshHg==" spinCount="100000" sheet="1" scenarios="1" selectLockedCells="1"/>
  <dataConsolidate/>
  <mergeCells count="168">
    <mergeCell ref="BI41:BJ42"/>
    <mergeCell ref="BC43:BJ44"/>
    <mergeCell ref="BC45:BH46"/>
    <mergeCell ref="BI45:BJ46"/>
    <mergeCell ref="BC47:BJ48"/>
    <mergeCell ref="BC49:BH50"/>
    <mergeCell ref="BI49:BJ50"/>
    <mergeCell ref="BC51:BJ52"/>
    <mergeCell ref="AI41:AN42"/>
    <mergeCell ref="AI43:AN44"/>
    <mergeCell ref="AI51:AN52"/>
    <mergeCell ref="BC41:BH42"/>
    <mergeCell ref="AI45:AN46"/>
    <mergeCell ref="G60:Q62"/>
    <mergeCell ref="S61:T61"/>
    <mergeCell ref="W49:AB52"/>
    <mergeCell ref="E45:J48"/>
    <mergeCell ref="K45:P48"/>
    <mergeCell ref="Q45:V48"/>
    <mergeCell ref="E41:J44"/>
    <mergeCell ref="K41:P44"/>
    <mergeCell ref="Q41:V44"/>
    <mergeCell ref="W41:AB44"/>
    <mergeCell ref="BD31:BJ33"/>
    <mergeCell ref="BC23:BH24"/>
    <mergeCell ref="BI23:BJ24"/>
    <mergeCell ref="BC25:BJ26"/>
    <mergeCell ref="BC27:BH28"/>
    <mergeCell ref="BI27:BJ28"/>
    <mergeCell ref="AO31:AT33"/>
    <mergeCell ref="AU31:BB33"/>
    <mergeCell ref="AW38:BB40"/>
    <mergeCell ref="AU29:BB30"/>
    <mergeCell ref="AU27:AZ28"/>
    <mergeCell ref="BA27:BB28"/>
    <mergeCell ref="BC38:BJ40"/>
    <mergeCell ref="AU16:BB18"/>
    <mergeCell ref="BC16:BJ18"/>
    <mergeCell ref="AO19:AT20"/>
    <mergeCell ref="AO21:AT22"/>
    <mergeCell ref="AU21:BB22"/>
    <mergeCell ref="BA19:BB20"/>
    <mergeCell ref="AU19:AZ20"/>
    <mergeCell ref="BC19:BH20"/>
    <mergeCell ref="BI19:BJ20"/>
    <mergeCell ref="BC21:BJ22"/>
    <mergeCell ref="K16:P18"/>
    <mergeCell ref="Q16:V18"/>
    <mergeCell ref="W16:AB18"/>
    <mergeCell ref="AC16:AH18"/>
    <mergeCell ref="AI16:AN18"/>
    <mergeCell ref="E23:J26"/>
    <mergeCell ref="K23:P26"/>
    <mergeCell ref="Q23:V26"/>
    <mergeCell ref="W23:AB26"/>
    <mergeCell ref="AC23:AH26"/>
    <mergeCell ref="AI23:AN26"/>
    <mergeCell ref="E19:J22"/>
    <mergeCell ref="K19:P22"/>
    <mergeCell ref="Q19:V22"/>
    <mergeCell ref="W19:AB22"/>
    <mergeCell ref="AC19:AH22"/>
    <mergeCell ref="E38:J40"/>
    <mergeCell ref="K38:P40"/>
    <mergeCell ref="Q38:V40"/>
    <mergeCell ref="W38:AB40"/>
    <mergeCell ref="AC38:AH40"/>
    <mergeCell ref="AI38:AN40"/>
    <mergeCell ref="AO38:AV40"/>
    <mergeCell ref="E31:J33"/>
    <mergeCell ref="K31:P33"/>
    <mergeCell ref="AI31:AN33"/>
    <mergeCell ref="AC31:AH33"/>
    <mergeCell ref="Q31:V33"/>
    <mergeCell ref="W31:AB33"/>
    <mergeCell ref="E1:BJ5"/>
    <mergeCell ref="AN6:AR8"/>
    <mergeCell ref="AS6:BJ8"/>
    <mergeCell ref="K6:P8"/>
    <mergeCell ref="E10:BK12"/>
    <mergeCell ref="BC29:BJ30"/>
    <mergeCell ref="AI19:AN22"/>
    <mergeCell ref="AO23:AT24"/>
    <mergeCell ref="AO25:AT26"/>
    <mergeCell ref="AU25:BB26"/>
    <mergeCell ref="AU23:AZ24"/>
    <mergeCell ref="BA23:BB24"/>
    <mergeCell ref="E27:J30"/>
    <mergeCell ref="K27:P30"/>
    <mergeCell ref="Q27:V30"/>
    <mergeCell ref="W27:AB30"/>
    <mergeCell ref="AC27:AH30"/>
    <mergeCell ref="AI27:AN30"/>
    <mergeCell ref="AO27:AT28"/>
    <mergeCell ref="AO29:AT30"/>
    <mergeCell ref="AO16:AT18"/>
    <mergeCell ref="E6:H8"/>
    <mergeCell ref="I6:J8"/>
    <mergeCell ref="E16:J18"/>
    <mergeCell ref="AC41:AH44"/>
    <mergeCell ref="AC45:AH48"/>
    <mergeCell ref="AC49:AH52"/>
    <mergeCell ref="AO53:AV55"/>
    <mergeCell ref="Q49:V52"/>
    <mergeCell ref="AO41:AV44"/>
    <mergeCell ref="AO45:AV48"/>
    <mergeCell ref="AO49:AV52"/>
    <mergeCell ref="W45:AB48"/>
    <mergeCell ref="AI47:AN48"/>
    <mergeCell ref="AI49:AN50"/>
    <mergeCell ref="E95:O98"/>
    <mergeCell ref="P95:Z98"/>
    <mergeCell ref="AA95:AJ98"/>
    <mergeCell ref="E83:L85"/>
    <mergeCell ref="M83:T85"/>
    <mergeCell ref="U83:AB85"/>
    <mergeCell ref="AC83:AJ85"/>
    <mergeCell ref="E86:L88"/>
    <mergeCell ref="M86:T88"/>
    <mergeCell ref="U86:AB88"/>
    <mergeCell ref="E13:BJ15"/>
    <mergeCell ref="E35:BJ37"/>
    <mergeCell ref="E57:BJ59"/>
    <mergeCell ref="AC86:AJ88"/>
    <mergeCell ref="BL83:BW85"/>
    <mergeCell ref="BL86:BW88"/>
    <mergeCell ref="BL77:BW79"/>
    <mergeCell ref="V60:AF62"/>
    <mergeCell ref="AH61:AI61"/>
    <mergeCell ref="BD53:BJ55"/>
    <mergeCell ref="AL60:AU62"/>
    <mergeCell ref="BL80:BW82"/>
    <mergeCell ref="AW41:BB44"/>
    <mergeCell ref="AW45:BB48"/>
    <mergeCell ref="AW49:BB52"/>
    <mergeCell ref="AW53:BB55"/>
    <mergeCell ref="E53:J55"/>
    <mergeCell ref="K53:P55"/>
    <mergeCell ref="Q53:V55"/>
    <mergeCell ref="W53:AB55"/>
    <mergeCell ref="AC53:AH55"/>
    <mergeCell ref="AI53:AN55"/>
    <mergeCell ref="E49:J52"/>
    <mergeCell ref="K49:P52"/>
    <mergeCell ref="E99:O102"/>
    <mergeCell ref="P99:Z102"/>
    <mergeCell ref="AA99:AJ102"/>
    <mergeCell ref="E64:BJ66"/>
    <mergeCell ref="E71:BK73"/>
    <mergeCell ref="E74:AJ76"/>
    <mergeCell ref="V89:AB91"/>
    <mergeCell ref="AC80:AJ82"/>
    <mergeCell ref="V67:AF69"/>
    <mergeCell ref="AH68:AI68"/>
    <mergeCell ref="G67:Q69"/>
    <mergeCell ref="S68:T68"/>
    <mergeCell ref="N77:T79"/>
    <mergeCell ref="V77:AB79"/>
    <mergeCell ref="AD77:AJ79"/>
    <mergeCell ref="AL67:AU69"/>
    <mergeCell ref="E77:L79"/>
    <mergeCell ref="E80:L82"/>
    <mergeCell ref="M80:T82"/>
    <mergeCell ref="U80:AB82"/>
    <mergeCell ref="E89:L91"/>
    <mergeCell ref="M89:T91"/>
    <mergeCell ref="AC89:AJ91"/>
    <mergeCell ref="E92:AJ94"/>
  </mergeCells>
  <phoneticPr fontId="2"/>
  <dataValidations count="4">
    <dataValidation imeMode="disabled" allowBlank="1" showInputMessage="1" showErrorMessage="1" sqref="M80:T88 W19:AH30 AU29 AO19:AT30 AU19 AU21 BD53:BJ55 AU25 AU23 BC29 AU27 BD31:BJ33 BC21 BC19 BC25 BC23 BC27 AW41:BB52 W41:AB52 AI41:AN52 BC45 BC47 BC51 BC49 BC43 BC41" xr:uid="{4ED596CC-DFB4-4413-BEC3-840D07F17A19}"/>
    <dataValidation type="list" allowBlank="1" showInputMessage="1" showErrorMessage="1" sqref="AI19:AN30 AC41:AH52" xr:uid="{4F331709-0100-45DE-9AC2-FD9B2F37C070}">
      <formula1>"源泉,申告(賦課)"</formula1>
    </dataValidation>
    <dataValidation type="list" allowBlank="1" showInputMessage="1" showErrorMessage="1" sqref="AO41:AV52" xr:uid="{E81986FF-8BFF-485E-9918-04917C6B6B9E}">
      <formula1>INDIRECT("List"&amp;$I$6)</formula1>
    </dataValidation>
    <dataValidation imeMode="on" allowBlank="1" showInputMessage="1" showErrorMessage="1" sqref="AS6:BJ8" xr:uid="{53A4D303-2E2B-4C84-826C-36DAB1CD3129}"/>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7127-5C3E-4939-AA86-4A212FC3DBB6}">
  <sheetPr codeName="Sheet3">
    <tabColor theme="5" tint="0.79998168889431442"/>
    <pageSetUpPr fitToPage="1"/>
  </sheetPr>
  <dimension ref="E1:DX140"/>
  <sheetViews>
    <sheetView showGridLines="0" showRowColHeaders="0" view="pageBreakPreview" topLeftCell="A6" zoomScaleNormal="175" zoomScaleSheetLayoutView="100" workbookViewId="0">
      <selection activeCell="S67" sqref="S67:W68"/>
    </sheetView>
  </sheetViews>
  <sheetFormatPr defaultColWidth="1" defaultRowHeight="6" customHeight="1" outlineLevelCol="1"/>
  <cols>
    <col min="1" max="4" width="1" style="2"/>
    <col min="5" max="67" width="1.375" style="2" customWidth="1"/>
    <col min="68" max="68" width="1.25" style="2" customWidth="1"/>
    <col min="69" max="79" width="1" style="2"/>
    <col min="80" max="83" width="1" style="2" customWidth="1"/>
    <col min="84" max="84" width="1" style="2"/>
    <col min="85" max="101" width="1" style="2" hidden="1" customWidth="1" outlineLevel="1"/>
    <col min="102" max="102" width="1" style="2" customWidth="1" collapsed="1"/>
    <col min="103" max="112" width="1" style="2" customWidth="1"/>
    <col min="113" max="16384" width="1" style="2"/>
  </cols>
  <sheetData>
    <row r="1" spans="5:68" ht="6" customHeight="1">
      <c r="E1" s="392" t="s">
        <v>54</v>
      </c>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13"/>
    </row>
    <row r="2" spans="5:68" ht="6" customHeight="1">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13"/>
    </row>
    <row r="3" spans="5:68" ht="6" customHeight="1">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13"/>
    </row>
    <row r="4" spans="5:68" ht="6" customHeight="1">
      <c r="E4" s="265" t="s">
        <v>18</v>
      </c>
      <c r="F4" s="172"/>
      <c r="G4" s="172"/>
      <c r="H4" s="172"/>
      <c r="I4" s="172"/>
      <c r="J4" s="172"/>
      <c r="K4" s="172"/>
      <c r="L4" s="172"/>
      <c r="M4" s="172"/>
      <c r="N4" s="172"/>
      <c r="O4" s="172"/>
      <c r="P4" s="172"/>
      <c r="Q4" s="172"/>
      <c r="R4" s="172"/>
      <c r="S4" s="18"/>
      <c r="T4" s="277" t="s">
        <v>68</v>
      </c>
      <c r="U4" s="277"/>
      <c r="V4" s="402">
        <f>+IF(申告情報!G27="",申告情報!G5,申告情報!G27)</f>
        <v>0</v>
      </c>
      <c r="W4" s="402"/>
      <c r="X4" s="402"/>
      <c r="Y4" s="402"/>
      <c r="Z4" s="402"/>
      <c r="AA4" s="402"/>
      <c r="AB4" s="402"/>
      <c r="AC4" s="402"/>
      <c r="AD4" s="402"/>
      <c r="AE4" s="402"/>
      <c r="AF4" s="402"/>
      <c r="AG4" s="402"/>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401"/>
      <c r="F5" s="174"/>
      <c r="G5" s="174"/>
      <c r="H5" s="174"/>
      <c r="I5" s="174"/>
      <c r="J5" s="174"/>
      <c r="K5" s="174"/>
      <c r="L5" s="174"/>
      <c r="M5" s="174"/>
      <c r="N5" s="174"/>
      <c r="O5" s="174"/>
      <c r="P5" s="174"/>
      <c r="Q5" s="174"/>
      <c r="R5" s="174"/>
      <c r="S5" s="20"/>
      <c r="T5" s="277"/>
      <c r="U5" s="277"/>
      <c r="V5" s="402"/>
      <c r="W5" s="402"/>
      <c r="X5" s="402"/>
      <c r="Y5" s="402"/>
      <c r="Z5" s="402"/>
      <c r="AA5" s="402"/>
      <c r="AB5" s="402"/>
      <c r="AC5" s="402"/>
      <c r="AD5" s="402"/>
      <c r="AE5" s="402"/>
      <c r="AF5" s="402"/>
      <c r="AG5" s="402"/>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401"/>
      <c r="F6" s="174"/>
      <c r="G6" s="174"/>
      <c r="H6" s="174"/>
      <c r="I6" s="174"/>
      <c r="J6" s="174"/>
      <c r="K6" s="174"/>
      <c r="L6" s="174"/>
      <c r="M6" s="174"/>
      <c r="N6" s="174"/>
      <c r="O6" s="174"/>
      <c r="P6" s="174"/>
      <c r="Q6" s="174"/>
      <c r="R6" s="174"/>
      <c r="S6" s="20"/>
      <c r="T6" s="277"/>
      <c r="U6" s="277"/>
      <c r="V6" s="402"/>
      <c r="W6" s="402"/>
      <c r="X6" s="402"/>
      <c r="Y6" s="402"/>
      <c r="Z6" s="402"/>
      <c r="AA6" s="402"/>
      <c r="AB6" s="402"/>
      <c r="AC6" s="402"/>
      <c r="AD6" s="402"/>
      <c r="AE6" s="402"/>
      <c r="AF6" s="402"/>
      <c r="AG6" s="402"/>
      <c r="AH6" s="19"/>
      <c r="AI6" s="19"/>
      <c r="AJ6" s="19"/>
      <c r="AK6" s="19"/>
      <c r="AL6" s="19"/>
      <c r="AM6" s="19"/>
      <c r="AN6" s="322" t="str">
        <f>+IF(AND(BQ67="OK",BQ75="OK",BQ83="OK",CY67="OK",CY75="OK",CY83="OK",'１年目表面'!BL80="OK",'１年目表面'!BL83="OK",'１年目表面'!BL86="OK"),"","エラー")</f>
        <v/>
      </c>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19"/>
      <c r="BM6" s="19"/>
      <c r="BN6" s="19"/>
      <c r="BO6" s="19"/>
    </row>
    <row r="7" spans="5:68" ht="6" customHeight="1">
      <c r="E7" s="282"/>
      <c r="F7" s="176"/>
      <c r="G7" s="176"/>
      <c r="H7" s="176"/>
      <c r="I7" s="176"/>
      <c r="J7" s="176"/>
      <c r="K7" s="176"/>
      <c r="L7" s="176"/>
      <c r="M7" s="176"/>
      <c r="N7" s="176"/>
      <c r="O7" s="176"/>
      <c r="P7" s="176"/>
      <c r="Q7" s="176"/>
      <c r="R7" s="176"/>
      <c r="S7" s="21"/>
      <c r="T7" s="277"/>
      <c r="U7" s="277"/>
      <c r="V7" s="402"/>
      <c r="W7" s="402"/>
      <c r="X7" s="402"/>
      <c r="Y7" s="402"/>
      <c r="Z7" s="402"/>
      <c r="AA7" s="402"/>
      <c r="AB7" s="402"/>
      <c r="AC7" s="402"/>
      <c r="AD7" s="402"/>
      <c r="AE7" s="402"/>
      <c r="AF7" s="402"/>
      <c r="AG7" s="402"/>
      <c r="AH7" s="19"/>
      <c r="AI7" s="19"/>
      <c r="AJ7" s="19"/>
      <c r="AK7" s="19"/>
      <c r="AL7" s="19"/>
      <c r="AM7" s="19"/>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19"/>
      <c r="BM7" s="19"/>
      <c r="BN7" s="19"/>
      <c r="BO7" s="19"/>
    </row>
    <row r="8" spans="5:68" ht="6" customHeight="1">
      <c r="E8" s="265" t="s">
        <v>153</v>
      </c>
      <c r="F8" s="172"/>
      <c r="G8" s="172"/>
      <c r="H8" s="172"/>
      <c r="I8" s="172"/>
      <c r="J8" s="172"/>
      <c r="K8" s="172"/>
      <c r="L8" s="172"/>
      <c r="M8" s="172"/>
      <c r="N8" s="172"/>
      <c r="O8" s="172"/>
      <c r="P8" s="172"/>
      <c r="Q8" s="172"/>
      <c r="R8" s="172"/>
      <c r="S8" s="18"/>
      <c r="T8" s="277" t="s">
        <v>69</v>
      </c>
      <c r="U8" s="277"/>
      <c r="V8" s="271">
        <f>+IF(申告情報!G28="",申告情報!G6,申告情報!G28)</f>
        <v>0</v>
      </c>
      <c r="W8" s="271"/>
      <c r="X8" s="271"/>
      <c r="Y8" s="271"/>
      <c r="Z8" s="271"/>
      <c r="AA8" s="271"/>
      <c r="AB8" s="271"/>
      <c r="AC8" s="271"/>
      <c r="AD8" s="271"/>
      <c r="AE8" s="271"/>
      <c r="AF8" s="271"/>
      <c r="AG8" s="271"/>
      <c r="AH8" s="19"/>
      <c r="AI8" s="19"/>
      <c r="AJ8" s="19"/>
      <c r="AK8" s="19"/>
      <c r="AL8" s="19"/>
      <c r="AM8" s="19"/>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19"/>
      <c r="BM8" s="19"/>
      <c r="BN8" s="19"/>
      <c r="BO8" s="19"/>
    </row>
    <row r="9" spans="5:68" ht="6" customHeight="1">
      <c r="E9" s="401"/>
      <c r="F9" s="174"/>
      <c r="G9" s="174"/>
      <c r="H9" s="174"/>
      <c r="I9" s="174"/>
      <c r="J9" s="174"/>
      <c r="K9" s="174"/>
      <c r="L9" s="174"/>
      <c r="M9" s="174"/>
      <c r="N9" s="174"/>
      <c r="O9" s="174"/>
      <c r="P9" s="174"/>
      <c r="Q9" s="174"/>
      <c r="R9" s="174"/>
      <c r="S9" s="20"/>
      <c r="T9" s="277"/>
      <c r="U9" s="277"/>
      <c r="V9" s="271"/>
      <c r="W9" s="271"/>
      <c r="X9" s="271"/>
      <c r="Y9" s="271"/>
      <c r="Z9" s="271"/>
      <c r="AA9" s="271"/>
      <c r="AB9" s="271"/>
      <c r="AC9" s="271"/>
      <c r="AD9" s="271"/>
      <c r="AE9" s="271"/>
      <c r="AF9" s="271"/>
      <c r="AG9" s="271"/>
      <c r="AH9" s="19"/>
      <c r="AI9" s="19"/>
      <c r="AJ9" s="19"/>
      <c r="AK9" s="19"/>
      <c r="AL9" s="19"/>
      <c r="AM9" s="19"/>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19"/>
      <c r="BM9" s="19"/>
      <c r="BN9" s="19"/>
      <c r="BO9" s="19"/>
    </row>
    <row r="10" spans="5:68" ht="6" customHeight="1">
      <c r="E10" s="401"/>
      <c r="F10" s="174"/>
      <c r="G10" s="174"/>
      <c r="H10" s="174"/>
      <c r="I10" s="174"/>
      <c r="J10" s="174"/>
      <c r="K10" s="174"/>
      <c r="L10" s="174"/>
      <c r="M10" s="174"/>
      <c r="N10" s="174"/>
      <c r="O10" s="174"/>
      <c r="P10" s="174"/>
      <c r="Q10" s="174"/>
      <c r="R10" s="174"/>
      <c r="S10" s="20"/>
      <c r="T10" s="277"/>
      <c r="U10" s="277"/>
      <c r="V10" s="271"/>
      <c r="W10" s="271"/>
      <c r="X10" s="271"/>
      <c r="Y10" s="271"/>
      <c r="Z10" s="271"/>
      <c r="AA10" s="271"/>
      <c r="AB10" s="271"/>
      <c r="AC10" s="271"/>
      <c r="AD10" s="271"/>
      <c r="AE10" s="271"/>
      <c r="AF10" s="271"/>
      <c r="AG10" s="271"/>
      <c r="AH10" s="19"/>
      <c r="AI10" s="19"/>
      <c r="AJ10" s="19"/>
      <c r="AK10" s="19"/>
      <c r="AL10" s="19"/>
      <c r="AM10" s="19"/>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19"/>
      <c r="BM10" s="19"/>
      <c r="BN10" s="19"/>
      <c r="BO10" s="19"/>
    </row>
    <row r="11" spans="5:68" ht="6" customHeight="1">
      <c r="E11" s="282"/>
      <c r="F11" s="176"/>
      <c r="G11" s="176"/>
      <c r="H11" s="176"/>
      <c r="I11" s="176"/>
      <c r="J11" s="176"/>
      <c r="K11" s="176"/>
      <c r="L11" s="176"/>
      <c r="M11" s="176"/>
      <c r="N11" s="176"/>
      <c r="O11" s="176"/>
      <c r="P11" s="176"/>
      <c r="Q11" s="176"/>
      <c r="R11" s="176"/>
      <c r="S11" s="21"/>
      <c r="T11" s="277"/>
      <c r="U11" s="277"/>
      <c r="V11" s="271"/>
      <c r="W11" s="271"/>
      <c r="X11" s="271"/>
      <c r="Y11" s="271"/>
      <c r="Z11" s="271"/>
      <c r="AA11" s="271"/>
      <c r="AB11" s="271"/>
      <c r="AC11" s="271"/>
      <c r="AD11" s="271"/>
      <c r="AE11" s="271"/>
      <c r="AF11" s="271"/>
      <c r="AG11" s="271"/>
      <c r="AH11" s="19"/>
      <c r="AI11" s="19"/>
      <c r="AJ11" s="19"/>
      <c r="AK11" s="19"/>
      <c r="AL11" s="19"/>
      <c r="AM11" s="19"/>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19"/>
      <c r="BM11" s="19"/>
      <c r="BN11" s="19"/>
      <c r="BO11" s="19"/>
    </row>
    <row r="12" spans="5:68" ht="6" customHeight="1">
      <c r="E12" s="268" t="s">
        <v>66</v>
      </c>
      <c r="F12" s="174"/>
      <c r="G12" s="174"/>
      <c r="H12" s="174"/>
      <c r="I12" s="174"/>
      <c r="J12" s="174"/>
      <c r="K12" s="174"/>
      <c r="L12" s="174"/>
      <c r="M12" s="174"/>
      <c r="N12" s="174"/>
      <c r="O12" s="174"/>
      <c r="P12" s="174"/>
      <c r="Q12" s="174"/>
      <c r="R12" s="174"/>
      <c r="S12" s="20"/>
      <c r="T12" s="277" t="s">
        <v>70</v>
      </c>
      <c r="U12" s="277"/>
      <c r="V12" s="271">
        <f>+申告情報!G21</f>
        <v>0</v>
      </c>
      <c r="W12" s="271"/>
      <c r="X12" s="271"/>
      <c r="Y12" s="271"/>
      <c r="Z12" s="271"/>
      <c r="AA12" s="271"/>
      <c r="AB12" s="271"/>
      <c r="AC12" s="271"/>
      <c r="AD12" s="271"/>
      <c r="AE12" s="271"/>
      <c r="AF12" s="271"/>
      <c r="AG12" s="271"/>
      <c r="AH12" s="19"/>
      <c r="AI12" s="19"/>
      <c r="AJ12" s="19"/>
      <c r="AK12" s="19"/>
      <c r="AL12" s="19"/>
      <c r="AM12" s="19"/>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19"/>
      <c r="BM12" s="19"/>
      <c r="BN12" s="19"/>
      <c r="BO12" s="19"/>
    </row>
    <row r="13" spans="5:68" ht="6" customHeight="1">
      <c r="E13" s="401"/>
      <c r="F13" s="174"/>
      <c r="G13" s="174"/>
      <c r="H13" s="174"/>
      <c r="I13" s="174"/>
      <c r="J13" s="174"/>
      <c r="K13" s="174"/>
      <c r="L13" s="174"/>
      <c r="M13" s="174"/>
      <c r="N13" s="174"/>
      <c r="O13" s="174"/>
      <c r="P13" s="174"/>
      <c r="Q13" s="174"/>
      <c r="R13" s="174"/>
      <c r="S13" s="20"/>
      <c r="T13" s="277"/>
      <c r="U13" s="277"/>
      <c r="V13" s="271"/>
      <c r="W13" s="271"/>
      <c r="X13" s="271"/>
      <c r="Y13" s="271"/>
      <c r="Z13" s="271"/>
      <c r="AA13" s="271"/>
      <c r="AB13" s="271"/>
      <c r="AC13" s="271"/>
      <c r="AD13" s="271"/>
      <c r="AE13" s="271"/>
      <c r="AF13" s="271"/>
      <c r="AG13" s="271"/>
      <c r="AH13" s="19"/>
      <c r="AI13" s="19"/>
      <c r="AJ13" s="19"/>
      <c r="AK13" s="19"/>
      <c r="AL13" s="19"/>
      <c r="AM13" s="19"/>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19"/>
      <c r="BM13" s="19"/>
      <c r="BN13" s="19"/>
      <c r="BO13" s="19"/>
    </row>
    <row r="14" spans="5:68" ht="6" customHeight="1">
      <c r="E14" s="401"/>
      <c r="F14" s="174"/>
      <c r="G14" s="174"/>
      <c r="H14" s="174"/>
      <c r="I14" s="174"/>
      <c r="J14" s="174"/>
      <c r="K14" s="174"/>
      <c r="L14" s="174"/>
      <c r="M14" s="174"/>
      <c r="N14" s="174"/>
      <c r="O14" s="174"/>
      <c r="P14" s="174"/>
      <c r="Q14" s="174"/>
      <c r="R14" s="174"/>
      <c r="S14" s="20"/>
      <c r="T14" s="277"/>
      <c r="U14" s="277"/>
      <c r="V14" s="271"/>
      <c r="W14" s="271"/>
      <c r="X14" s="271"/>
      <c r="Y14" s="271"/>
      <c r="Z14" s="271"/>
      <c r="AA14" s="271"/>
      <c r="AB14" s="271"/>
      <c r="AC14" s="271"/>
      <c r="AD14" s="271"/>
      <c r="AE14" s="271"/>
      <c r="AF14" s="271"/>
      <c r="AG14" s="271"/>
      <c r="AH14" s="19"/>
      <c r="AI14" s="19"/>
      <c r="AJ14" s="19"/>
      <c r="AK14" s="19"/>
      <c r="AL14" s="19"/>
      <c r="AM14" s="19"/>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19"/>
      <c r="BM14" s="19"/>
      <c r="BN14" s="19"/>
      <c r="BO14" s="19"/>
    </row>
    <row r="15" spans="5:68" ht="6" customHeight="1">
      <c r="E15" s="401"/>
      <c r="F15" s="174"/>
      <c r="G15" s="174"/>
      <c r="H15" s="174"/>
      <c r="I15" s="174"/>
      <c r="J15" s="174"/>
      <c r="K15" s="174"/>
      <c r="L15" s="174"/>
      <c r="M15" s="174"/>
      <c r="N15" s="174"/>
      <c r="O15" s="174"/>
      <c r="P15" s="174"/>
      <c r="Q15" s="174"/>
      <c r="R15" s="174"/>
      <c r="S15" s="20"/>
      <c r="T15" s="277"/>
      <c r="U15" s="277"/>
      <c r="V15" s="271"/>
      <c r="W15" s="271"/>
      <c r="X15" s="271"/>
      <c r="Y15" s="271"/>
      <c r="Z15" s="271"/>
      <c r="AA15" s="271"/>
      <c r="AB15" s="271"/>
      <c r="AC15" s="271"/>
      <c r="AD15" s="271"/>
      <c r="AE15" s="271"/>
      <c r="AF15" s="271"/>
      <c r="AG15" s="271"/>
      <c r="AH15" s="19"/>
      <c r="AI15" s="19"/>
      <c r="AJ15" s="19"/>
      <c r="AK15" s="19"/>
      <c r="AL15" s="19"/>
      <c r="AM15" s="19"/>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19"/>
      <c r="BM15" s="19"/>
      <c r="BN15" s="19"/>
      <c r="BO15" s="19"/>
    </row>
    <row r="16" spans="5:68" ht="6" customHeight="1">
      <c r="E16" s="265" t="s">
        <v>67</v>
      </c>
      <c r="F16" s="172"/>
      <c r="G16" s="172"/>
      <c r="H16" s="172"/>
      <c r="I16" s="172"/>
      <c r="J16" s="172"/>
      <c r="K16" s="172"/>
      <c r="L16" s="172"/>
      <c r="M16" s="172"/>
      <c r="N16" s="172"/>
      <c r="O16" s="172"/>
      <c r="P16" s="172"/>
      <c r="Q16" s="172"/>
      <c r="R16" s="172"/>
      <c r="S16" s="18"/>
      <c r="T16" s="277" t="s">
        <v>71</v>
      </c>
      <c r="U16" s="277"/>
      <c r="V16" s="271">
        <f>+MAX(申告情報!G22,0)</f>
        <v>0</v>
      </c>
      <c r="W16" s="271"/>
      <c r="X16" s="271"/>
      <c r="Y16" s="271"/>
      <c r="Z16" s="271"/>
      <c r="AA16" s="271"/>
      <c r="AB16" s="271"/>
      <c r="AC16" s="271"/>
      <c r="AD16" s="271"/>
      <c r="AE16" s="271"/>
      <c r="AF16" s="271"/>
      <c r="AG16" s="271"/>
      <c r="AH16" s="19"/>
      <c r="AI16" s="19"/>
      <c r="AJ16" s="19"/>
      <c r="AK16" s="19"/>
      <c r="AL16" s="19"/>
      <c r="AM16" s="19"/>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19"/>
      <c r="BM16" s="19"/>
      <c r="BN16" s="19"/>
      <c r="BO16" s="19"/>
    </row>
    <row r="17" spans="5:68" ht="6" customHeight="1">
      <c r="E17" s="401"/>
      <c r="F17" s="174"/>
      <c r="G17" s="174"/>
      <c r="H17" s="174"/>
      <c r="I17" s="174"/>
      <c r="J17" s="174"/>
      <c r="K17" s="174"/>
      <c r="L17" s="174"/>
      <c r="M17" s="174"/>
      <c r="N17" s="174"/>
      <c r="O17" s="174"/>
      <c r="P17" s="174"/>
      <c r="Q17" s="174"/>
      <c r="R17" s="174"/>
      <c r="S17" s="20"/>
      <c r="T17" s="277"/>
      <c r="U17" s="277"/>
      <c r="V17" s="271"/>
      <c r="W17" s="271"/>
      <c r="X17" s="271"/>
      <c r="Y17" s="271"/>
      <c r="Z17" s="271"/>
      <c r="AA17" s="271"/>
      <c r="AB17" s="271"/>
      <c r="AC17" s="271"/>
      <c r="AD17" s="271"/>
      <c r="AE17" s="271"/>
      <c r="AF17" s="271"/>
      <c r="AG17" s="271"/>
      <c r="AH17" s="19"/>
      <c r="AI17" s="19"/>
      <c r="AJ17" s="19"/>
      <c r="AK17" s="19"/>
      <c r="AL17" s="19"/>
      <c r="AM17" s="19"/>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19"/>
      <c r="BM17" s="19"/>
      <c r="BN17" s="19"/>
      <c r="BO17" s="19"/>
    </row>
    <row r="18" spans="5:68" ht="6" customHeight="1">
      <c r="E18" s="401"/>
      <c r="F18" s="174"/>
      <c r="G18" s="174"/>
      <c r="H18" s="174"/>
      <c r="I18" s="174"/>
      <c r="J18" s="174"/>
      <c r="K18" s="174"/>
      <c r="L18" s="174"/>
      <c r="M18" s="174"/>
      <c r="N18" s="174"/>
      <c r="O18" s="174"/>
      <c r="P18" s="174"/>
      <c r="Q18" s="174"/>
      <c r="R18" s="174"/>
      <c r="S18" s="20"/>
      <c r="T18" s="277"/>
      <c r="U18" s="277"/>
      <c r="V18" s="271"/>
      <c r="W18" s="271"/>
      <c r="X18" s="271"/>
      <c r="Y18" s="271"/>
      <c r="Z18" s="271"/>
      <c r="AA18" s="271"/>
      <c r="AB18" s="271"/>
      <c r="AC18" s="271"/>
      <c r="AD18" s="271"/>
      <c r="AE18" s="271"/>
      <c r="AF18" s="271"/>
      <c r="AG18" s="271"/>
      <c r="AH18" s="19"/>
      <c r="AI18" s="19"/>
      <c r="AJ18" s="19"/>
      <c r="AK18" s="19"/>
      <c r="AL18" s="19"/>
      <c r="AM18" s="19"/>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19"/>
      <c r="BM18" s="19"/>
      <c r="BN18" s="19"/>
      <c r="BO18" s="19"/>
    </row>
    <row r="19" spans="5:68" ht="6" customHeight="1">
      <c r="E19" s="282"/>
      <c r="F19" s="176"/>
      <c r="G19" s="176"/>
      <c r="H19" s="176"/>
      <c r="I19" s="176"/>
      <c r="J19" s="176"/>
      <c r="K19" s="176"/>
      <c r="L19" s="176"/>
      <c r="M19" s="176"/>
      <c r="N19" s="176"/>
      <c r="O19" s="176"/>
      <c r="P19" s="176"/>
      <c r="Q19" s="176"/>
      <c r="R19" s="176"/>
      <c r="S19" s="21"/>
      <c r="T19" s="277"/>
      <c r="U19" s="277"/>
      <c r="V19" s="271"/>
      <c r="W19" s="271"/>
      <c r="X19" s="271"/>
      <c r="Y19" s="271"/>
      <c r="Z19" s="271"/>
      <c r="AA19" s="271"/>
      <c r="AB19" s="271"/>
      <c r="AC19" s="271"/>
      <c r="AD19" s="271"/>
      <c r="AE19" s="271"/>
      <c r="AF19" s="271"/>
      <c r="AG19" s="271"/>
      <c r="AH19" s="19"/>
      <c r="AI19" s="19"/>
      <c r="AJ19" s="19"/>
      <c r="AK19" s="19"/>
      <c r="AL19" s="19"/>
      <c r="AM19" s="19"/>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19"/>
      <c r="BM19" s="19"/>
      <c r="BN19" s="19"/>
      <c r="BO19" s="19"/>
    </row>
    <row r="20" spans="5:68" ht="6" customHeight="1">
      <c r="E20" s="421" t="s">
        <v>122</v>
      </c>
      <c r="F20" s="422"/>
      <c r="G20" s="422"/>
      <c r="H20" s="422"/>
      <c r="I20" s="422"/>
      <c r="J20" s="422"/>
      <c r="K20" s="422"/>
      <c r="L20" s="422"/>
      <c r="M20" s="422"/>
      <c r="N20" s="422"/>
      <c r="O20" s="427" t="s">
        <v>119</v>
      </c>
      <c r="P20" s="427"/>
      <c r="Q20" s="427"/>
      <c r="R20" s="427"/>
      <c r="S20" s="428"/>
      <c r="T20" s="277" t="s">
        <v>72</v>
      </c>
      <c r="U20" s="277"/>
      <c r="V20" s="271" t="e">
        <f>+申告情報!G23</f>
        <v>#DIV/0!</v>
      </c>
      <c r="W20" s="271"/>
      <c r="X20" s="271"/>
      <c r="Y20" s="271"/>
      <c r="Z20" s="271"/>
      <c r="AA20" s="271"/>
      <c r="AB20" s="271"/>
      <c r="AC20" s="271"/>
      <c r="AD20" s="271"/>
      <c r="AE20" s="271"/>
      <c r="AF20" s="271"/>
      <c r="AG20" s="271"/>
      <c r="AH20" s="19"/>
      <c r="AI20" s="19"/>
      <c r="AJ20" s="19"/>
      <c r="AK20" s="19"/>
      <c r="AL20" s="19"/>
      <c r="AM20" s="19"/>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19"/>
      <c r="BM20" s="19"/>
      <c r="BN20" s="19"/>
      <c r="BO20" s="19"/>
    </row>
    <row r="21" spans="5:68" ht="6" customHeight="1">
      <c r="E21" s="423"/>
      <c r="F21" s="424"/>
      <c r="G21" s="424"/>
      <c r="H21" s="424"/>
      <c r="I21" s="424"/>
      <c r="J21" s="424"/>
      <c r="K21" s="424"/>
      <c r="L21" s="424"/>
      <c r="M21" s="424"/>
      <c r="N21" s="424"/>
      <c r="O21" s="429"/>
      <c r="P21" s="429"/>
      <c r="Q21" s="429"/>
      <c r="R21" s="429"/>
      <c r="S21" s="430"/>
      <c r="T21" s="277"/>
      <c r="U21" s="277"/>
      <c r="V21" s="271"/>
      <c r="W21" s="271"/>
      <c r="X21" s="271"/>
      <c r="Y21" s="271"/>
      <c r="Z21" s="271"/>
      <c r="AA21" s="271"/>
      <c r="AB21" s="271"/>
      <c r="AC21" s="271"/>
      <c r="AD21" s="271"/>
      <c r="AE21" s="271"/>
      <c r="AF21" s="271"/>
      <c r="AG21" s="271"/>
      <c r="AH21" s="19"/>
      <c r="AI21" s="19"/>
      <c r="AJ21" s="19"/>
      <c r="AK21" s="19"/>
      <c r="AL21" s="19"/>
      <c r="AM21" s="19"/>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19"/>
      <c r="BM21" s="19"/>
      <c r="BN21" s="19"/>
      <c r="BO21" s="19"/>
    </row>
    <row r="22" spans="5:68" ht="6" customHeight="1">
      <c r="E22" s="423"/>
      <c r="F22" s="424"/>
      <c r="G22" s="424"/>
      <c r="H22" s="424"/>
      <c r="I22" s="424"/>
      <c r="J22" s="424"/>
      <c r="K22" s="424"/>
      <c r="L22" s="424"/>
      <c r="M22" s="424"/>
      <c r="N22" s="424"/>
      <c r="O22" s="429"/>
      <c r="P22" s="429"/>
      <c r="Q22" s="429"/>
      <c r="R22" s="429"/>
      <c r="S22" s="430"/>
      <c r="T22" s="277"/>
      <c r="U22" s="277"/>
      <c r="V22" s="271"/>
      <c r="W22" s="271"/>
      <c r="X22" s="271"/>
      <c r="Y22" s="271"/>
      <c r="Z22" s="271"/>
      <c r="AA22" s="271"/>
      <c r="AB22" s="271"/>
      <c r="AC22" s="271"/>
      <c r="AD22" s="271"/>
      <c r="AE22" s="271"/>
      <c r="AF22" s="271"/>
      <c r="AG22" s="271"/>
      <c r="AH22" s="19"/>
      <c r="AI22" s="19"/>
      <c r="AJ22" s="19"/>
      <c r="AK22" s="19"/>
      <c r="AL22" s="19"/>
      <c r="AM22" s="19"/>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19"/>
      <c r="BM22" s="19"/>
      <c r="BN22" s="19"/>
      <c r="BO22" s="19"/>
    </row>
    <row r="23" spans="5:68" ht="6" customHeight="1">
      <c r="E23" s="425"/>
      <c r="F23" s="426"/>
      <c r="G23" s="426"/>
      <c r="H23" s="426"/>
      <c r="I23" s="426"/>
      <c r="J23" s="426"/>
      <c r="K23" s="426"/>
      <c r="L23" s="426"/>
      <c r="M23" s="426"/>
      <c r="N23" s="426"/>
      <c r="O23" s="431"/>
      <c r="P23" s="431"/>
      <c r="Q23" s="431"/>
      <c r="R23" s="431"/>
      <c r="S23" s="432"/>
      <c r="T23" s="277"/>
      <c r="U23" s="277"/>
      <c r="V23" s="271"/>
      <c r="W23" s="271"/>
      <c r="X23" s="271"/>
      <c r="Y23" s="271"/>
      <c r="Z23" s="271"/>
      <c r="AA23" s="271"/>
      <c r="AB23" s="271"/>
      <c r="AC23" s="271"/>
      <c r="AD23" s="271"/>
      <c r="AE23" s="271"/>
      <c r="AF23" s="271"/>
      <c r="AG23" s="271"/>
      <c r="AH23" s="19"/>
      <c r="AI23" s="19"/>
      <c r="AJ23" s="19"/>
      <c r="AK23" s="19"/>
      <c r="AL23" s="19"/>
      <c r="AM23" s="19"/>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19"/>
      <c r="BM23" s="19"/>
      <c r="BN23" s="19"/>
      <c r="BO23" s="19"/>
    </row>
    <row r="24" spans="5:68" ht="6" customHeight="1">
      <c r="E24" s="421" t="s">
        <v>121</v>
      </c>
      <c r="F24" s="422"/>
      <c r="G24" s="422"/>
      <c r="H24" s="422"/>
      <c r="I24" s="422"/>
      <c r="J24" s="422"/>
      <c r="K24" s="422"/>
      <c r="L24" s="422"/>
      <c r="M24" s="422"/>
      <c r="N24" s="422"/>
      <c r="O24" s="427" t="s">
        <v>120</v>
      </c>
      <c r="P24" s="427"/>
      <c r="Q24" s="427"/>
      <c r="R24" s="427"/>
      <c r="S24" s="428"/>
      <c r="T24" s="277" t="s">
        <v>73</v>
      </c>
      <c r="U24" s="277"/>
      <c r="V24" s="271" t="e">
        <f>+申告情報!G24</f>
        <v>#DIV/0!</v>
      </c>
      <c r="W24" s="271"/>
      <c r="X24" s="271"/>
      <c r="Y24" s="271"/>
      <c r="Z24" s="271"/>
      <c r="AA24" s="271"/>
      <c r="AB24" s="271"/>
      <c r="AC24" s="271"/>
      <c r="AD24" s="271"/>
      <c r="AE24" s="271"/>
      <c r="AF24" s="271"/>
      <c r="AG24" s="271"/>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423"/>
      <c r="F25" s="424"/>
      <c r="G25" s="424"/>
      <c r="H25" s="424"/>
      <c r="I25" s="424"/>
      <c r="J25" s="424"/>
      <c r="K25" s="424"/>
      <c r="L25" s="424"/>
      <c r="M25" s="424"/>
      <c r="N25" s="424"/>
      <c r="O25" s="429"/>
      <c r="P25" s="429"/>
      <c r="Q25" s="429"/>
      <c r="R25" s="429"/>
      <c r="S25" s="430"/>
      <c r="T25" s="277"/>
      <c r="U25" s="277"/>
      <c r="V25" s="271"/>
      <c r="W25" s="271"/>
      <c r="X25" s="271"/>
      <c r="Y25" s="271"/>
      <c r="Z25" s="271"/>
      <c r="AA25" s="271"/>
      <c r="AB25" s="271"/>
      <c r="AC25" s="271"/>
      <c r="AD25" s="271"/>
      <c r="AE25" s="271"/>
      <c r="AF25" s="271"/>
      <c r="AG25" s="271"/>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423"/>
      <c r="F26" s="424"/>
      <c r="G26" s="424"/>
      <c r="H26" s="424"/>
      <c r="I26" s="424"/>
      <c r="J26" s="424"/>
      <c r="K26" s="424"/>
      <c r="L26" s="424"/>
      <c r="M26" s="424"/>
      <c r="N26" s="424"/>
      <c r="O26" s="429"/>
      <c r="P26" s="429"/>
      <c r="Q26" s="429"/>
      <c r="R26" s="429"/>
      <c r="S26" s="430"/>
      <c r="T26" s="277"/>
      <c r="U26" s="277"/>
      <c r="V26" s="271"/>
      <c r="W26" s="271"/>
      <c r="X26" s="271"/>
      <c r="Y26" s="271"/>
      <c r="Z26" s="271"/>
      <c r="AA26" s="271"/>
      <c r="AB26" s="271"/>
      <c r="AC26" s="271"/>
      <c r="AD26" s="271"/>
      <c r="AE26" s="271"/>
      <c r="AF26" s="271"/>
      <c r="AG26" s="271"/>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425"/>
      <c r="F27" s="426"/>
      <c r="G27" s="426"/>
      <c r="H27" s="426"/>
      <c r="I27" s="426"/>
      <c r="J27" s="426"/>
      <c r="K27" s="426"/>
      <c r="L27" s="426"/>
      <c r="M27" s="426"/>
      <c r="N27" s="426"/>
      <c r="O27" s="431"/>
      <c r="P27" s="431"/>
      <c r="Q27" s="431"/>
      <c r="R27" s="431"/>
      <c r="S27" s="432"/>
      <c r="T27" s="277"/>
      <c r="U27" s="277"/>
      <c r="V27" s="271"/>
      <c r="W27" s="271"/>
      <c r="X27" s="271"/>
      <c r="Y27" s="271"/>
      <c r="Z27" s="271"/>
      <c r="AA27" s="271"/>
      <c r="AB27" s="271"/>
      <c r="AC27" s="271"/>
      <c r="AD27" s="271"/>
      <c r="AE27" s="271"/>
      <c r="AF27" s="271"/>
      <c r="AG27" s="271"/>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92" t="s">
        <v>139</v>
      </c>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13"/>
    </row>
    <row r="30" spans="5:68" ht="6" customHeight="1">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13"/>
    </row>
    <row r="31" spans="5:68" ht="6" customHeight="1">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13"/>
    </row>
    <row r="32" spans="5:68" ht="6" customHeight="1">
      <c r="E32" s="393" t="s">
        <v>32</v>
      </c>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5"/>
      <c r="BP32" s="14"/>
    </row>
    <row r="33" spans="5:72" ht="6" customHeight="1">
      <c r="E33" s="396"/>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8"/>
      <c r="BP33" s="14"/>
      <c r="BQ33" s="15"/>
      <c r="BR33" s="15"/>
      <c r="BS33" s="15"/>
      <c r="BT33" s="15"/>
    </row>
    <row r="34" spans="5:72" ht="6" customHeight="1">
      <c r="E34" s="363"/>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8"/>
      <c r="BP34" s="14"/>
      <c r="BQ34" s="15"/>
      <c r="BR34" s="15"/>
      <c r="BS34" s="15"/>
      <c r="BT34" s="15"/>
    </row>
    <row r="35" spans="5:72" ht="6" customHeight="1">
      <c r="E35" s="275" t="s">
        <v>30</v>
      </c>
      <c r="F35" s="276"/>
      <c r="G35" s="22"/>
      <c r="H35" s="280" t="s">
        <v>138</v>
      </c>
      <c r="I35" s="281"/>
      <c r="J35" s="281"/>
      <c r="K35" s="281"/>
      <c r="L35" s="281"/>
      <c r="M35" s="281"/>
      <c r="N35" s="281"/>
      <c r="O35" s="281"/>
      <c r="P35" s="281"/>
      <c r="Q35" s="281"/>
      <c r="R35" s="281"/>
      <c r="S35" s="281"/>
      <c r="T35" s="281"/>
      <c r="U35" s="282"/>
      <c r="V35" s="23"/>
      <c r="W35" s="276" t="s">
        <v>23</v>
      </c>
      <c r="X35" s="276"/>
      <c r="Y35" s="418" t="e">
        <f>+V20</f>
        <v>#DIV/0!</v>
      </c>
      <c r="Z35" s="418"/>
      <c r="AA35" s="418"/>
      <c r="AB35" s="418"/>
      <c r="AC35" s="418"/>
      <c r="AD35" s="418"/>
      <c r="AE35" s="418"/>
      <c r="AF35" s="418"/>
      <c r="AG35" s="418"/>
      <c r="AH35" s="418"/>
      <c r="AI35" s="418"/>
      <c r="AJ35" s="419"/>
      <c r="AK35" s="433" t="s">
        <v>64</v>
      </c>
      <c r="AL35" s="277"/>
      <c r="AM35" s="24"/>
      <c r="AN35" s="266" t="s">
        <v>79</v>
      </c>
      <c r="AO35" s="266"/>
      <c r="AP35" s="266"/>
      <c r="AQ35" s="266"/>
      <c r="AR35" s="266"/>
      <c r="AS35" s="266"/>
      <c r="AT35" s="266"/>
      <c r="AU35" s="266"/>
      <c r="AV35" s="266"/>
      <c r="AW35" s="266"/>
      <c r="AX35" s="266"/>
      <c r="AY35" s="266"/>
      <c r="AZ35" s="266"/>
      <c r="BA35" s="266"/>
      <c r="BB35" s="25"/>
      <c r="BC35" s="277" t="s">
        <v>74</v>
      </c>
      <c r="BD35" s="277"/>
      <c r="BE35" s="402" t="e">
        <f>+IF(Y35-Y55&lt;=0,0,Y35-Y55)</f>
        <v>#DIV/0!</v>
      </c>
      <c r="BF35" s="402"/>
      <c r="BG35" s="402"/>
      <c r="BH35" s="402"/>
      <c r="BI35" s="402"/>
      <c r="BJ35" s="402"/>
      <c r="BK35" s="402"/>
      <c r="BL35" s="402"/>
      <c r="BM35" s="402"/>
      <c r="BN35" s="402"/>
      <c r="BO35" s="402"/>
      <c r="BP35" s="14"/>
      <c r="BQ35" s="15"/>
      <c r="BR35" s="15"/>
      <c r="BS35" s="15"/>
      <c r="BT35" s="15"/>
    </row>
    <row r="36" spans="5:72" ht="6" customHeight="1">
      <c r="E36" s="277"/>
      <c r="F36" s="277"/>
      <c r="G36" s="22"/>
      <c r="H36" s="283"/>
      <c r="I36" s="284"/>
      <c r="J36" s="284"/>
      <c r="K36" s="284"/>
      <c r="L36" s="284"/>
      <c r="M36" s="284"/>
      <c r="N36" s="284"/>
      <c r="O36" s="284"/>
      <c r="P36" s="284"/>
      <c r="Q36" s="284"/>
      <c r="R36" s="284"/>
      <c r="S36" s="284"/>
      <c r="T36" s="284"/>
      <c r="U36" s="285"/>
      <c r="V36" s="23"/>
      <c r="W36" s="277"/>
      <c r="X36" s="277"/>
      <c r="Y36" s="402"/>
      <c r="Z36" s="402"/>
      <c r="AA36" s="402"/>
      <c r="AB36" s="402"/>
      <c r="AC36" s="402"/>
      <c r="AD36" s="402"/>
      <c r="AE36" s="402"/>
      <c r="AF36" s="402"/>
      <c r="AG36" s="402"/>
      <c r="AH36" s="402"/>
      <c r="AI36" s="402"/>
      <c r="AJ36" s="420"/>
      <c r="AK36" s="434"/>
      <c r="AL36" s="277"/>
      <c r="AM36" s="22"/>
      <c r="AN36" s="269"/>
      <c r="AO36" s="269"/>
      <c r="AP36" s="269"/>
      <c r="AQ36" s="269"/>
      <c r="AR36" s="269"/>
      <c r="AS36" s="269"/>
      <c r="AT36" s="269"/>
      <c r="AU36" s="269"/>
      <c r="AV36" s="269"/>
      <c r="AW36" s="269"/>
      <c r="AX36" s="269"/>
      <c r="AY36" s="269"/>
      <c r="AZ36" s="269"/>
      <c r="BA36" s="269"/>
      <c r="BB36" s="23"/>
      <c r="BC36" s="277"/>
      <c r="BD36" s="277"/>
      <c r="BE36" s="402"/>
      <c r="BF36" s="402"/>
      <c r="BG36" s="402"/>
      <c r="BH36" s="402"/>
      <c r="BI36" s="402"/>
      <c r="BJ36" s="402"/>
      <c r="BK36" s="402"/>
      <c r="BL36" s="402"/>
      <c r="BM36" s="402"/>
      <c r="BN36" s="402"/>
      <c r="BO36" s="402"/>
      <c r="BP36" s="14"/>
      <c r="BQ36" s="15"/>
      <c r="BR36" s="15"/>
      <c r="BS36" s="15"/>
      <c r="BT36" s="15"/>
    </row>
    <row r="37" spans="5:72" ht="6" customHeight="1">
      <c r="E37" s="277"/>
      <c r="F37" s="277"/>
      <c r="G37" s="22"/>
      <c r="H37" s="283"/>
      <c r="I37" s="284"/>
      <c r="J37" s="284"/>
      <c r="K37" s="284"/>
      <c r="L37" s="284"/>
      <c r="M37" s="284"/>
      <c r="N37" s="284"/>
      <c r="O37" s="284"/>
      <c r="P37" s="284"/>
      <c r="Q37" s="284"/>
      <c r="R37" s="284"/>
      <c r="S37" s="284"/>
      <c r="T37" s="284"/>
      <c r="U37" s="285"/>
      <c r="V37" s="23"/>
      <c r="W37" s="277"/>
      <c r="X37" s="277"/>
      <c r="Y37" s="402"/>
      <c r="Z37" s="402"/>
      <c r="AA37" s="402"/>
      <c r="AB37" s="402"/>
      <c r="AC37" s="402"/>
      <c r="AD37" s="402"/>
      <c r="AE37" s="402"/>
      <c r="AF37" s="402"/>
      <c r="AG37" s="402"/>
      <c r="AH37" s="402"/>
      <c r="AI37" s="402"/>
      <c r="AJ37" s="420"/>
      <c r="AK37" s="434"/>
      <c r="AL37" s="277"/>
      <c r="AM37" s="22"/>
      <c r="AN37" s="269"/>
      <c r="AO37" s="269"/>
      <c r="AP37" s="269"/>
      <c r="AQ37" s="269"/>
      <c r="AR37" s="269"/>
      <c r="AS37" s="269"/>
      <c r="AT37" s="269"/>
      <c r="AU37" s="269"/>
      <c r="AV37" s="269"/>
      <c r="AW37" s="269"/>
      <c r="AX37" s="269"/>
      <c r="AY37" s="269"/>
      <c r="AZ37" s="269"/>
      <c r="BA37" s="269"/>
      <c r="BB37" s="23"/>
      <c r="BC37" s="277"/>
      <c r="BD37" s="277"/>
      <c r="BE37" s="402"/>
      <c r="BF37" s="402"/>
      <c r="BG37" s="402"/>
      <c r="BH37" s="402"/>
      <c r="BI37" s="402"/>
      <c r="BJ37" s="402"/>
      <c r="BK37" s="402"/>
      <c r="BL37" s="402"/>
      <c r="BM37" s="402"/>
      <c r="BN37" s="402"/>
      <c r="BO37" s="402"/>
      <c r="BP37" s="14"/>
      <c r="BQ37" s="15"/>
      <c r="BR37" s="15"/>
      <c r="BS37" s="15"/>
      <c r="BT37" s="15"/>
    </row>
    <row r="38" spans="5:72" ht="6" customHeight="1">
      <c r="E38" s="277"/>
      <c r="F38" s="277"/>
      <c r="G38" s="26"/>
      <c r="H38" s="283"/>
      <c r="I38" s="284"/>
      <c r="J38" s="284"/>
      <c r="K38" s="284"/>
      <c r="L38" s="284"/>
      <c r="M38" s="284"/>
      <c r="N38" s="284"/>
      <c r="O38" s="284"/>
      <c r="P38" s="284"/>
      <c r="Q38" s="284"/>
      <c r="R38" s="284"/>
      <c r="S38" s="284"/>
      <c r="T38" s="284"/>
      <c r="U38" s="285"/>
      <c r="V38" s="27"/>
      <c r="W38" s="277"/>
      <c r="X38" s="277"/>
      <c r="Y38" s="402"/>
      <c r="Z38" s="402"/>
      <c r="AA38" s="402"/>
      <c r="AB38" s="402"/>
      <c r="AC38" s="402"/>
      <c r="AD38" s="402"/>
      <c r="AE38" s="402"/>
      <c r="AF38" s="402"/>
      <c r="AG38" s="402"/>
      <c r="AH38" s="402"/>
      <c r="AI38" s="402"/>
      <c r="AJ38" s="420"/>
      <c r="AK38" s="434"/>
      <c r="AL38" s="277"/>
      <c r="AM38" s="22"/>
      <c r="AN38" s="269"/>
      <c r="AO38" s="269"/>
      <c r="AP38" s="269"/>
      <c r="AQ38" s="269"/>
      <c r="AR38" s="269"/>
      <c r="AS38" s="269"/>
      <c r="AT38" s="269"/>
      <c r="AU38" s="269"/>
      <c r="AV38" s="269"/>
      <c r="AW38" s="269"/>
      <c r="AX38" s="269"/>
      <c r="AY38" s="269"/>
      <c r="AZ38" s="269"/>
      <c r="BA38" s="269"/>
      <c r="BB38" s="23"/>
      <c r="BC38" s="277"/>
      <c r="BD38" s="277"/>
      <c r="BE38" s="402"/>
      <c r="BF38" s="402"/>
      <c r="BG38" s="402"/>
      <c r="BH38" s="402"/>
      <c r="BI38" s="402"/>
      <c r="BJ38" s="402"/>
      <c r="BK38" s="402"/>
      <c r="BL38" s="402"/>
      <c r="BM38" s="402"/>
      <c r="BN38" s="402"/>
      <c r="BO38" s="402"/>
      <c r="BP38" s="14"/>
      <c r="BQ38" s="15"/>
      <c r="BR38" s="15"/>
      <c r="BS38" s="15"/>
      <c r="BT38" s="15"/>
    </row>
    <row r="39" spans="5:72" ht="6" customHeight="1">
      <c r="E39" s="277"/>
      <c r="F39" s="277"/>
      <c r="G39" s="22"/>
      <c r="H39" s="280" t="s">
        <v>20</v>
      </c>
      <c r="I39" s="281"/>
      <c r="J39" s="281"/>
      <c r="K39" s="281"/>
      <c r="L39" s="281"/>
      <c r="M39" s="281"/>
      <c r="N39" s="281"/>
      <c r="O39" s="281"/>
      <c r="P39" s="281"/>
      <c r="Q39" s="281"/>
      <c r="R39" s="281"/>
      <c r="S39" s="281"/>
      <c r="T39" s="281"/>
      <c r="U39" s="282"/>
      <c r="V39" s="23"/>
      <c r="W39" s="277" t="s">
        <v>24</v>
      </c>
      <c r="X39" s="277"/>
      <c r="Y39" s="271" t="e">
        <f>+V24</f>
        <v>#DIV/0!</v>
      </c>
      <c r="Z39" s="271"/>
      <c r="AA39" s="271"/>
      <c r="AB39" s="271"/>
      <c r="AC39" s="271"/>
      <c r="AD39" s="271"/>
      <c r="AE39" s="271"/>
      <c r="AF39" s="271"/>
      <c r="AG39" s="271"/>
      <c r="AH39" s="271"/>
      <c r="AI39" s="271"/>
      <c r="AJ39" s="272"/>
      <c r="AK39" s="434"/>
      <c r="AL39" s="277"/>
      <c r="AM39" s="26"/>
      <c r="AN39" s="323"/>
      <c r="AO39" s="323"/>
      <c r="AP39" s="323"/>
      <c r="AQ39" s="323"/>
      <c r="AR39" s="323"/>
      <c r="AS39" s="323"/>
      <c r="AT39" s="323"/>
      <c r="AU39" s="323"/>
      <c r="AV39" s="323"/>
      <c r="AW39" s="323"/>
      <c r="AX39" s="323"/>
      <c r="AY39" s="323"/>
      <c r="AZ39" s="323"/>
      <c r="BA39" s="323"/>
      <c r="BB39" s="27"/>
      <c r="BC39" s="277"/>
      <c r="BD39" s="277"/>
      <c r="BE39" s="402"/>
      <c r="BF39" s="402"/>
      <c r="BG39" s="402"/>
      <c r="BH39" s="402"/>
      <c r="BI39" s="402"/>
      <c r="BJ39" s="402"/>
      <c r="BK39" s="402"/>
      <c r="BL39" s="402"/>
      <c r="BM39" s="402"/>
      <c r="BN39" s="402"/>
      <c r="BO39" s="402"/>
      <c r="BP39" s="14"/>
      <c r="BQ39" s="15"/>
      <c r="BR39" s="15"/>
      <c r="BS39" s="15"/>
      <c r="BT39" s="15"/>
    </row>
    <row r="40" spans="5:72" ht="6" customHeight="1">
      <c r="E40" s="277"/>
      <c r="F40" s="277"/>
      <c r="G40" s="22"/>
      <c r="H40" s="283"/>
      <c r="I40" s="284"/>
      <c r="J40" s="284"/>
      <c r="K40" s="284"/>
      <c r="L40" s="284"/>
      <c r="M40" s="284"/>
      <c r="N40" s="284"/>
      <c r="O40" s="284"/>
      <c r="P40" s="284"/>
      <c r="Q40" s="284"/>
      <c r="R40" s="284"/>
      <c r="S40" s="284"/>
      <c r="T40" s="284"/>
      <c r="U40" s="285"/>
      <c r="V40" s="23"/>
      <c r="W40" s="277"/>
      <c r="X40" s="277"/>
      <c r="Y40" s="271"/>
      <c r="Z40" s="271"/>
      <c r="AA40" s="271"/>
      <c r="AB40" s="271"/>
      <c r="AC40" s="271"/>
      <c r="AD40" s="271"/>
      <c r="AE40" s="271"/>
      <c r="AF40" s="271"/>
      <c r="AG40" s="271"/>
      <c r="AH40" s="271"/>
      <c r="AI40" s="271"/>
      <c r="AJ40" s="272"/>
      <c r="AK40" s="434"/>
      <c r="AL40" s="277"/>
      <c r="AM40" s="22"/>
      <c r="AN40" s="269" t="s">
        <v>123</v>
      </c>
      <c r="AO40" s="269"/>
      <c r="AP40" s="269"/>
      <c r="AQ40" s="269"/>
      <c r="AR40" s="269"/>
      <c r="AS40" s="269"/>
      <c r="AT40" s="269"/>
      <c r="AU40" s="269"/>
      <c r="AV40" s="269"/>
      <c r="AW40" s="269"/>
      <c r="AX40" s="269"/>
      <c r="AY40" s="269"/>
      <c r="AZ40" s="269"/>
      <c r="BA40" s="269"/>
      <c r="BB40" s="23"/>
      <c r="BC40" s="277" t="s">
        <v>75</v>
      </c>
      <c r="BD40" s="277"/>
      <c r="BE40" s="271" t="e">
        <f>+IF(MIN(Y35+Y39+Y43-Y55,Y43)&lt;=0,0,MIN(Y35+Y39+Y43-Y55,Y43))</f>
        <v>#DIV/0!</v>
      </c>
      <c r="BF40" s="271"/>
      <c r="BG40" s="271"/>
      <c r="BH40" s="271"/>
      <c r="BI40" s="271"/>
      <c r="BJ40" s="271"/>
      <c r="BK40" s="271"/>
      <c r="BL40" s="271"/>
      <c r="BM40" s="271"/>
      <c r="BN40" s="271"/>
      <c r="BO40" s="271"/>
      <c r="BP40" s="14"/>
      <c r="BQ40" s="15"/>
      <c r="BR40" s="15"/>
      <c r="BS40" s="15"/>
      <c r="BT40" s="15"/>
    </row>
    <row r="41" spans="5:72" ht="6" customHeight="1">
      <c r="E41" s="277"/>
      <c r="F41" s="277"/>
      <c r="G41" s="22"/>
      <c r="H41" s="283"/>
      <c r="I41" s="284"/>
      <c r="J41" s="284"/>
      <c r="K41" s="284"/>
      <c r="L41" s="284"/>
      <c r="M41" s="284"/>
      <c r="N41" s="284"/>
      <c r="O41" s="284"/>
      <c r="P41" s="284"/>
      <c r="Q41" s="284"/>
      <c r="R41" s="284"/>
      <c r="S41" s="284"/>
      <c r="T41" s="284"/>
      <c r="U41" s="285"/>
      <c r="V41" s="23"/>
      <c r="W41" s="277"/>
      <c r="X41" s="277"/>
      <c r="Y41" s="271"/>
      <c r="Z41" s="271"/>
      <c r="AA41" s="271"/>
      <c r="AB41" s="271"/>
      <c r="AC41" s="271"/>
      <c r="AD41" s="271"/>
      <c r="AE41" s="271"/>
      <c r="AF41" s="271"/>
      <c r="AG41" s="271"/>
      <c r="AH41" s="271"/>
      <c r="AI41" s="271"/>
      <c r="AJ41" s="272"/>
      <c r="AK41" s="434"/>
      <c r="AL41" s="277"/>
      <c r="AM41" s="22"/>
      <c r="AN41" s="269"/>
      <c r="AO41" s="269"/>
      <c r="AP41" s="269"/>
      <c r="AQ41" s="269"/>
      <c r="AR41" s="269"/>
      <c r="AS41" s="269"/>
      <c r="AT41" s="269"/>
      <c r="AU41" s="269"/>
      <c r="AV41" s="269"/>
      <c r="AW41" s="269"/>
      <c r="AX41" s="269"/>
      <c r="AY41" s="269"/>
      <c r="AZ41" s="269"/>
      <c r="BA41" s="269"/>
      <c r="BB41" s="23"/>
      <c r="BC41" s="277"/>
      <c r="BD41" s="277"/>
      <c r="BE41" s="271"/>
      <c r="BF41" s="271"/>
      <c r="BG41" s="271"/>
      <c r="BH41" s="271"/>
      <c r="BI41" s="271"/>
      <c r="BJ41" s="271"/>
      <c r="BK41" s="271"/>
      <c r="BL41" s="271"/>
      <c r="BM41" s="271"/>
      <c r="BN41" s="271"/>
      <c r="BO41" s="271"/>
      <c r="BP41" s="14"/>
      <c r="BQ41" s="15"/>
      <c r="BR41" s="15"/>
      <c r="BS41" s="15"/>
      <c r="BT41" s="15"/>
    </row>
    <row r="42" spans="5:72" ht="6" customHeight="1">
      <c r="E42" s="277"/>
      <c r="F42" s="277"/>
      <c r="G42" s="22"/>
      <c r="H42" s="173"/>
      <c r="I42" s="286"/>
      <c r="J42" s="286"/>
      <c r="K42" s="286"/>
      <c r="L42" s="286"/>
      <c r="M42" s="286"/>
      <c r="N42" s="286"/>
      <c r="O42" s="286"/>
      <c r="P42" s="286"/>
      <c r="Q42" s="286"/>
      <c r="R42" s="286"/>
      <c r="S42" s="286"/>
      <c r="T42" s="286"/>
      <c r="U42" s="287"/>
      <c r="V42" s="23"/>
      <c r="W42" s="277"/>
      <c r="X42" s="277"/>
      <c r="Y42" s="271"/>
      <c r="Z42" s="271"/>
      <c r="AA42" s="271"/>
      <c r="AB42" s="271"/>
      <c r="AC42" s="271"/>
      <c r="AD42" s="271"/>
      <c r="AE42" s="271"/>
      <c r="AF42" s="271"/>
      <c r="AG42" s="271"/>
      <c r="AH42" s="271"/>
      <c r="AI42" s="271"/>
      <c r="AJ42" s="272"/>
      <c r="AK42" s="434"/>
      <c r="AL42" s="277"/>
      <c r="AM42" s="22"/>
      <c r="AN42" s="269"/>
      <c r="AO42" s="269"/>
      <c r="AP42" s="269"/>
      <c r="AQ42" s="269"/>
      <c r="AR42" s="269"/>
      <c r="AS42" s="269"/>
      <c r="AT42" s="269"/>
      <c r="AU42" s="269"/>
      <c r="AV42" s="269"/>
      <c r="AW42" s="269"/>
      <c r="AX42" s="269"/>
      <c r="AY42" s="269"/>
      <c r="AZ42" s="269"/>
      <c r="BA42" s="269"/>
      <c r="BB42" s="23"/>
      <c r="BC42" s="277"/>
      <c r="BD42" s="277"/>
      <c r="BE42" s="271"/>
      <c r="BF42" s="271"/>
      <c r="BG42" s="271"/>
      <c r="BH42" s="271"/>
      <c r="BI42" s="271"/>
      <c r="BJ42" s="271"/>
      <c r="BK42" s="271"/>
      <c r="BL42" s="271"/>
      <c r="BM42" s="271"/>
      <c r="BN42" s="271"/>
      <c r="BO42" s="271"/>
      <c r="BP42" s="14"/>
      <c r="BQ42" s="15"/>
      <c r="BR42" s="15"/>
      <c r="BS42" s="15"/>
      <c r="BT42" s="15"/>
    </row>
    <row r="43" spans="5:72" ht="6" customHeight="1">
      <c r="E43" s="277"/>
      <c r="F43" s="277"/>
      <c r="G43" s="24"/>
      <c r="H43" s="266" t="s">
        <v>21</v>
      </c>
      <c r="I43" s="266"/>
      <c r="J43" s="266"/>
      <c r="K43" s="266"/>
      <c r="L43" s="266"/>
      <c r="M43" s="266"/>
      <c r="N43" s="266"/>
      <c r="O43" s="266"/>
      <c r="P43" s="266"/>
      <c r="Q43" s="266"/>
      <c r="R43" s="266"/>
      <c r="S43" s="266"/>
      <c r="T43" s="266"/>
      <c r="U43" s="18"/>
      <c r="V43" s="25"/>
      <c r="W43" s="277" t="s">
        <v>25</v>
      </c>
      <c r="X43" s="277"/>
      <c r="Y43" s="271" t="e">
        <f>+INT(Y35*O45/100)</f>
        <v>#DIV/0!</v>
      </c>
      <c r="Z43" s="271"/>
      <c r="AA43" s="271"/>
      <c r="AB43" s="271"/>
      <c r="AC43" s="271"/>
      <c r="AD43" s="271"/>
      <c r="AE43" s="271"/>
      <c r="AF43" s="271"/>
      <c r="AG43" s="271"/>
      <c r="AH43" s="271"/>
      <c r="AI43" s="271"/>
      <c r="AJ43" s="272"/>
      <c r="AK43" s="434"/>
      <c r="AL43" s="277"/>
      <c r="AM43" s="22"/>
      <c r="AN43" s="269"/>
      <c r="AO43" s="269"/>
      <c r="AP43" s="269"/>
      <c r="AQ43" s="269"/>
      <c r="AR43" s="269"/>
      <c r="AS43" s="269"/>
      <c r="AT43" s="269"/>
      <c r="AU43" s="269"/>
      <c r="AV43" s="269"/>
      <c r="AW43" s="269"/>
      <c r="AX43" s="269"/>
      <c r="AY43" s="269"/>
      <c r="AZ43" s="269"/>
      <c r="BA43" s="269"/>
      <c r="BB43" s="23"/>
      <c r="BC43" s="277"/>
      <c r="BD43" s="277"/>
      <c r="BE43" s="271"/>
      <c r="BF43" s="271"/>
      <c r="BG43" s="271"/>
      <c r="BH43" s="271"/>
      <c r="BI43" s="271"/>
      <c r="BJ43" s="271"/>
      <c r="BK43" s="271"/>
      <c r="BL43" s="271"/>
      <c r="BM43" s="271"/>
      <c r="BN43" s="271"/>
      <c r="BO43" s="271"/>
      <c r="BP43" s="14"/>
      <c r="BQ43" s="15"/>
      <c r="BR43" s="15"/>
      <c r="BS43" s="15"/>
      <c r="BT43" s="15"/>
    </row>
    <row r="44" spans="5:72" ht="6" customHeight="1">
      <c r="E44" s="277"/>
      <c r="F44" s="277"/>
      <c r="G44" s="22"/>
      <c r="H44" s="269"/>
      <c r="I44" s="269"/>
      <c r="J44" s="269"/>
      <c r="K44" s="269"/>
      <c r="L44" s="269"/>
      <c r="M44" s="269"/>
      <c r="N44" s="269"/>
      <c r="O44" s="269"/>
      <c r="P44" s="269"/>
      <c r="Q44" s="269"/>
      <c r="R44" s="269"/>
      <c r="S44" s="269"/>
      <c r="T44" s="269"/>
      <c r="U44" s="20"/>
      <c r="V44" s="23"/>
      <c r="W44" s="277"/>
      <c r="X44" s="277"/>
      <c r="Y44" s="271"/>
      <c r="Z44" s="271"/>
      <c r="AA44" s="271"/>
      <c r="AB44" s="271"/>
      <c r="AC44" s="271"/>
      <c r="AD44" s="271"/>
      <c r="AE44" s="271"/>
      <c r="AF44" s="271"/>
      <c r="AG44" s="271"/>
      <c r="AH44" s="271"/>
      <c r="AI44" s="271"/>
      <c r="AJ44" s="272"/>
      <c r="AK44" s="434"/>
      <c r="AL44" s="277"/>
      <c r="AM44" s="22"/>
      <c r="AN44" s="269"/>
      <c r="AO44" s="269"/>
      <c r="AP44" s="269"/>
      <c r="AQ44" s="269"/>
      <c r="AR44" s="269"/>
      <c r="AS44" s="269"/>
      <c r="AT44" s="269"/>
      <c r="AU44" s="269"/>
      <c r="AV44" s="269"/>
      <c r="AW44" s="269"/>
      <c r="AX44" s="269"/>
      <c r="AY44" s="269"/>
      <c r="AZ44" s="269"/>
      <c r="BA44" s="269"/>
      <c r="BB44" s="23"/>
      <c r="BC44" s="277"/>
      <c r="BD44" s="277"/>
      <c r="BE44" s="271"/>
      <c r="BF44" s="271"/>
      <c r="BG44" s="271"/>
      <c r="BH44" s="271"/>
      <c r="BI44" s="271"/>
      <c r="BJ44" s="271"/>
      <c r="BK44" s="271"/>
      <c r="BL44" s="271"/>
      <c r="BM44" s="271"/>
      <c r="BN44" s="271"/>
      <c r="BO44" s="271"/>
      <c r="BP44" s="14"/>
      <c r="BQ44" s="15"/>
      <c r="BR44" s="15"/>
      <c r="BS44" s="15"/>
      <c r="BT44" s="15"/>
    </row>
    <row r="45" spans="5:72" ht="6" customHeight="1">
      <c r="E45" s="277"/>
      <c r="F45" s="277"/>
      <c r="G45" s="22"/>
      <c r="H45" s="174" t="s">
        <v>126</v>
      </c>
      <c r="I45" s="174"/>
      <c r="J45" s="174"/>
      <c r="K45" s="174"/>
      <c r="L45" s="174"/>
      <c r="M45" s="174"/>
      <c r="N45" s="174"/>
      <c r="O45" s="289">
        <f>+IF(申告情報!G2="政令指定都市",6,12)</f>
        <v>6</v>
      </c>
      <c r="P45" s="289"/>
      <c r="Q45" s="289"/>
      <c r="R45" s="174" t="s">
        <v>127</v>
      </c>
      <c r="S45" s="174"/>
      <c r="T45" s="174"/>
      <c r="U45" s="174"/>
      <c r="V45" s="23"/>
      <c r="W45" s="277"/>
      <c r="X45" s="277"/>
      <c r="Y45" s="271"/>
      <c r="Z45" s="271"/>
      <c r="AA45" s="271"/>
      <c r="AB45" s="271"/>
      <c r="AC45" s="271"/>
      <c r="AD45" s="271"/>
      <c r="AE45" s="271"/>
      <c r="AF45" s="271"/>
      <c r="AG45" s="271"/>
      <c r="AH45" s="271"/>
      <c r="AI45" s="271"/>
      <c r="AJ45" s="272"/>
      <c r="AK45" s="434"/>
      <c r="AL45" s="277"/>
      <c r="AM45" s="24"/>
      <c r="AN45" s="266" t="s">
        <v>124</v>
      </c>
      <c r="AO45" s="266"/>
      <c r="AP45" s="266"/>
      <c r="AQ45" s="266"/>
      <c r="AR45" s="266"/>
      <c r="AS45" s="266"/>
      <c r="AT45" s="266"/>
      <c r="AU45" s="266"/>
      <c r="AV45" s="266"/>
      <c r="AW45" s="266"/>
      <c r="AX45" s="266"/>
      <c r="AY45" s="266"/>
      <c r="AZ45" s="266"/>
      <c r="BA45" s="266"/>
      <c r="BB45" s="25"/>
      <c r="BC45" s="277" t="s">
        <v>76</v>
      </c>
      <c r="BD45" s="277"/>
      <c r="BE45" s="271" t="e">
        <f>+IF(MIN(Y51-Y55,Y47)&lt;=0,0,MIN(Y51-Y55,Y47))</f>
        <v>#DIV/0!</v>
      </c>
      <c r="BF45" s="271"/>
      <c r="BG45" s="271"/>
      <c r="BH45" s="271"/>
      <c r="BI45" s="271"/>
      <c r="BJ45" s="271"/>
      <c r="BK45" s="271"/>
      <c r="BL45" s="271"/>
      <c r="BM45" s="271"/>
      <c r="BN45" s="271"/>
      <c r="BO45" s="271"/>
      <c r="BP45" s="14"/>
      <c r="BQ45" s="15"/>
      <c r="BR45" s="15"/>
      <c r="BS45" s="15"/>
      <c r="BT45" s="15"/>
    </row>
    <row r="46" spans="5:72" ht="6" customHeight="1">
      <c r="E46" s="277"/>
      <c r="F46" s="277"/>
      <c r="G46" s="26"/>
      <c r="H46" s="176"/>
      <c r="I46" s="176"/>
      <c r="J46" s="176"/>
      <c r="K46" s="176"/>
      <c r="L46" s="176"/>
      <c r="M46" s="176"/>
      <c r="N46" s="176"/>
      <c r="O46" s="290"/>
      <c r="P46" s="290"/>
      <c r="Q46" s="290"/>
      <c r="R46" s="176"/>
      <c r="S46" s="176"/>
      <c r="T46" s="176"/>
      <c r="U46" s="176"/>
      <c r="V46" s="27"/>
      <c r="W46" s="277"/>
      <c r="X46" s="277"/>
      <c r="Y46" s="271"/>
      <c r="Z46" s="271"/>
      <c r="AA46" s="271"/>
      <c r="AB46" s="271"/>
      <c r="AC46" s="271"/>
      <c r="AD46" s="271"/>
      <c r="AE46" s="271"/>
      <c r="AF46" s="271"/>
      <c r="AG46" s="271"/>
      <c r="AH46" s="271"/>
      <c r="AI46" s="271"/>
      <c r="AJ46" s="272"/>
      <c r="AK46" s="434"/>
      <c r="AL46" s="277"/>
      <c r="AM46" s="22"/>
      <c r="AN46" s="269"/>
      <c r="AO46" s="269"/>
      <c r="AP46" s="269"/>
      <c r="AQ46" s="269"/>
      <c r="AR46" s="269"/>
      <c r="AS46" s="269"/>
      <c r="AT46" s="269"/>
      <c r="AU46" s="269"/>
      <c r="AV46" s="269"/>
      <c r="AW46" s="269"/>
      <c r="AX46" s="269"/>
      <c r="AY46" s="269"/>
      <c r="AZ46" s="269"/>
      <c r="BA46" s="269"/>
      <c r="BB46" s="23"/>
      <c r="BC46" s="277"/>
      <c r="BD46" s="277"/>
      <c r="BE46" s="271"/>
      <c r="BF46" s="271"/>
      <c r="BG46" s="271"/>
      <c r="BH46" s="271"/>
      <c r="BI46" s="271"/>
      <c r="BJ46" s="271"/>
      <c r="BK46" s="271"/>
      <c r="BL46" s="271"/>
      <c r="BM46" s="271"/>
      <c r="BN46" s="271"/>
      <c r="BO46" s="271"/>
      <c r="BP46" s="14"/>
      <c r="BQ46" s="15"/>
      <c r="BR46" s="15"/>
      <c r="BS46" s="15"/>
      <c r="BT46" s="15"/>
    </row>
    <row r="47" spans="5:72" ht="6" customHeight="1">
      <c r="E47" s="277"/>
      <c r="F47" s="277"/>
      <c r="G47" s="22"/>
      <c r="H47" s="266" t="s">
        <v>128</v>
      </c>
      <c r="I47" s="266"/>
      <c r="J47" s="266"/>
      <c r="K47" s="266"/>
      <c r="L47" s="266"/>
      <c r="M47" s="266"/>
      <c r="N47" s="266"/>
      <c r="O47" s="266"/>
      <c r="P47" s="266"/>
      <c r="Q47" s="266"/>
      <c r="R47" s="266"/>
      <c r="S47" s="266"/>
      <c r="T47" s="266"/>
      <c r="U47" s="18"/>
      <c r="V47" s="23"/>
      <c r="W47" s="277" t="s">
        <v>26</v>
      </c>
      <c r="X47" s="277"/>
      <c r="Y47" s="271" t="e">
        <f>+INT(Y35*O49/100)</f>
        <v>#DIV/0!</v>
      </c>
      <c r="Z47" s="271"/>
      <c r="AA47" s="271"/>
      <c r="AB47" s="271"/>
      <c r="AC47" s="271"/>
      <c r="AD47" s="271"/>
      <c r="AE47" s="271"/>
      <c r="AF47" s="271"/>
      <c r="AG47" s="271"/>
      <c r="AH47" s="271"/>
      <c r="AI47" s="271"/>
      <c r="AJ47" s="272"/>
      <c r="AK47" s="434"/>
      <c r="AL47" s="277"/>
      <c r="AM47" s="22"/>
      <c r="AN47" s="269"/>
      <c r="AO47" s="269"/>
      <c r="AP47" s="269"/>
      <c r="AQ47" s="269"/>
      <c r="AR47" s="269"/>
      <c r="AS47" s="269"/>
      <c r="AT47" s="269"/>
      <c r="AU47" s="269"/>
      <c r="AV47" s="269"/>
      <c r="AW47" s="269"/>
      <c r="AX47" s="269"/>
      <c r="AY47" s="269"/>
      <c r="AZ47" s="269"/>
      <c r="BA47" s="269"/>
      <c r="BB47" s="23"/>
      <c r="BC47" s="277"/>
      <c r="BD47" s="277"/>
      <c r="BE47" s="271"/>
      <c r="BF47" s="271"/>
      <c r="BG47" s="271"/>
      <c r="BH47" s="271"/>
      <c r="BI47" s="271"/>
      <c r="BJ47" s="271"/>
      <c r="BK47" s="271"/>
      <c r="BL47" s="271"/>
      <c r="BM47" s="271"/>
      <c r="BN47" s="271"/>
      <c r="BO47" s="271"/>
      <c r="BP47" s="14"/>
      <c r="BQ47" s="15"/>
      <c r="BR47" s="15"/>
      <c r="BS47" s="15"/>
      <c r="BT47" s="15"/>
    </row>
    <row r="48" spans="5:72" ht="6" customHeight="1">
      <c r="E48" s="277"/>
      <c r="F48" s="277"/>
      <c r="G48" s="22"/>
      <c r="H48" s="269"/>
      <c r="I48" s="269"/>
      <c r="J48" s="269"/>
      <c r="K48" s="269"/>
      <c r="L48" s="269"/>
      <c r="M48" s="269"/>
      <c r="N48" s="269"/>
      <c r="O48" s="269"/>
      <c r="P48" s="269"/>
      <c r="Q48" s="269"/>
      <c r="R48" s="269"/>
      <c r="S48" s="269"/>
      <c r="T48" s="269"/>
      <c r="U48" s="20"/>
      <c r="V48" s="23"/>
      <c r="W48" s="277"/>
      <c r="X48" s="277"/>
      <c r="Y48" s="271"/>
      <c r="Z48" s="271"/>
      <c r="AA48" s="271"/>
      <c r="AB48" s="271"/>
      <c r="AC48" s="271"/>
      <c r="AD48" s="271"/>
      <c r="AE48" s="271"/>
      <c r="AF48" s="271"/>
      <c r="AG48" s="271"/>
      <c r="AH48" s="271"/>
      <c r="AI48" s="271"/>
      <c r="AJ48" s="272"/>
      <c r="AK48" s="434"/>
      <c r="AL48" s="277"/>
      <c r="AM48" s="22"/>
      <c r="AN48" s="269"/>
      <c r="AO48" s="269"/>
      <c r="AP48" s="269"/>
      <c r="AQ48" s="269"/>
      <c r="AR48" s="269"/>
      <c r="AS48" s="269"/>
      <c r="AT48" s="269"/>
      <c r="AU48" s="269"/>
      <c r="AV48" s="269"/>
      <c r="AW48" s="269"/>
      <c r="AX48" s="269"/>
      <c r="AY48" s="269"/>
      <c r="AZ48" s="269"/>
      <c r="BA48" s="269"/>
      <c r="BB48" s="23"/>
      <c r="BC48" s="277"/>
      <c r="BD48" s="277"/>
      <c r="BE48" s="271"/>
      <c r="BF48" s="271"/>
      <c r="BG48" s="271"/>
      <c r="BH48" s="271"/>
      <c r="BI48" s="271"/>
      <c r="BJ48" s="271"/>
      <c r="BK48" s="271"/>
      <c r="BL48" s="271"/>
      <c r="BM48" s="271"/>
      <c r="BN48" s="271"/>
      <c r="BO48" s="271"/>
      <c r="BP48" s="14"/>
      <c r="BQ48" s="15"/>
      <c r="BR48" s="15"/>
      <c r="BS48" s="15"/>
      <c r="BT48" s="15"/>
    </row>
    <row r="49" spans="5:128" ht="6" customHeight="1">
      <c r="E49" s="277"/>
      <c r="F49" s="277"/>
      <c r="G49" s="22"/>
      <c r="H49" s="174" t="s">
        <v>126</v>
      </c>
      <c r="I49" s="174"/>
      <c r="J49" s="174"/>
      <c r="K49" s="174"/>
      <c r="L49" s="174"/>
      <c r="M49" s="174"/>
      <c r="N49" s="174"/>
      <c r="O49" s="289">
        <f>+IF(O45=12,18,24)</f>
        <v>24</v>
      </c>
      <c r="P49" s="289"/>
      <c r="Q49" s="289"/>
      <c r="R49" s="174" t="s">
        <v>127</v>
      </c>
      <c r="S49" s="174"/>
      <c r="T49" s="174"/>
      <c r="U49" s="174"/>
      <c r="V49" s="23"/>
      <c r="W49" s="277"/>
      <c r="X49" s="277"/>
      <c r="Y49" s="271"/>
      <c r="Z49" s="271"/>
      <c r="AA49" s="271"/>
      <c r="AB49" s="271"/>
      <c r="AC49" s="271"/>
      <c r="AD49" s="271"/>
      <c r="AE49" s="271"/>
      <c r="AF49" s="271"/>
      <c r="AG49" s="271"/>
      <c r="AH49" s="271"/>
      <c r="AI49" s="271"/>
      <c r="AJ49" s="272"/>
      <c r="AK49" s="434"/>
      <c r="AL49" s="277"/>
      <c r="AM49" s="26"/>
      <c r="AN49" s="323"/>
      <c r="AO49" s="323"/>
      <c r="AP49" s="323"/>
      <c r="AQ49" s="323"/>
      <c r="AR49" s="323"/>
      <c r="AS49" s="323"/>
      <c r="AT49" s="323"/>
      <c r="AU49" s="323"/>
      <c r="AV49" s="323"/>
      <c r="AW49" s="323"/>
      <c r="AX49" s="323"/>
      <c r="AY49" s="323"/>
      <c r="AZ49" s="323"/>
      <c r="BA49" s="323"/>
      <c r="BB49" s="27"/>
      <c r="BC49" s="277"/>
      <c r="BD49" s="277"/>
      <c r="BE49" s="271"/>
      <c r="BF49" s="271"/>
      <c r="BG49" s="271"/>
      <c r="BH49" s="271"/>
      <c r="BI49" s="271"/>
      <c r="BJ49" s="271"/>
      <c r="BK49" s="271"/>
      <c r="BL49" s="271"/>
      <c r="BM49" s="271"/>
      <c r="BN49" s="271"/>
      <c r="BO49" s="271"/>
      <c r="BP49" s="14"/>
      <c r="BQ49" s="15"/>
      <c r="BR49" s="15"/>
      <c r="BS49" s="15"/>
      <c r="BT49" s="15"/>
    </row>
    <row r="50" spans="5:128" ht="6" customHeight="1">
      <c r="E50" s="277"/>
      <c r="F50" s="277"/>
      <c r="G50" s="22"/>
      <c r="H50" s="176"/>
      <c r="I50" s="176"/>
      <c r="J50" s="176"/>
      <c r="K50" s="176"/>
      <c r="L50" s="176"/>
      <c r="M50" s="176"/>
      <c r="N50" s="176"/>
      <c r="O50" s="290"/>
      <c r="P50" s="290"/>
      <c r="Q50" s="290"/>
      <c r="R50" s="176"/>
      <c r="S50" s="176"/>
      <c r="T50" s="176"/>
      <c r="U50" s="176"/>
      <c r="V50" s="23"/>
      <c r="W50" s="277"/>
      <c r="X50" s="277"/>
      <c r="Y50" s="271"/>
      <c r="Z50" s="271"/>
      <c r="AA50" s="271"/>
      <c r="AB50" s="271"/>
      <c r="AC50" s="271"/>
      <c r="AD50" s="271"/>
      <c r="AE50" s="271"/>
      <c r="AF50" s="271"/>
      <c r="AG50" s="271"/>
      <c r="AH50" s="271"/>
      <c r="AI50" s="271"/>
      <c r="AJ50" s="272"/>
      <c r="AK50" s="434"/>
      <c r="AL50" s="277"/>
      <c r="AM50" s="22"/>
      <c r="AN50" s="269" t="s">
        <v>80</v>
      </c>
      <c r="AO50" s="269"/>
      <c r="AP50" s="269"/>
      <c r="AQ50" s="269"/>
      <c r="AR50" s="269"/>
      <c r="AS50" s="269"/>
      <c r="AT50" s="269"/>
      <c r="AU50" s="269"/>
      <c r="AV50" s="269"/>
      <c r="AW50" s="269"/>
      <c r="AX50" s="269"/>
      <c r="AY50" s="269"/>
      <c r="AZ50" s="269"/>
      <c r="BA50" s="269"/>
      <c r="BB50" s="23"/>
      <c r="BC50" s="277" t="s">
        <v>77</v>
      </c>
      <c r="BD50" s="277"/>
      <c r="BE50" s="271" t="e">
        <f>SUM(BE35:BO49)</f>
        <v>#DIV/0!</v>
      </c>
      <c r="BF50" s="271"/>
      <c r="BG50" s="271"/>
      <c r="BH50" s="271"/>
      <c r="BI50" s="271"/>
      <c r="BJ50" s="271"/>
      <c r="BK50" s="271"/>
      <c r="BL50" s="271"/>
      <c r="BM50" s="271"/>
      <c r="BN50" s="271"/>
      <c r="BO50" s="271"/>
      <c r="BP50" s="14"/>
      <c r="BQ50" s="15"/>
      <c r="BR50" s="15"/>
      <c r="BS50" s="15"/>
      <c r="BT50" s="15"/>
    </row>
    <row r="51" spans="5:128" ht="6" customHeight="1">
      <c r="E51" s="277"/>
      <c r="F51" s="277"/>
      <c r="G51" s="24"/>
      <c r="H51" s="288" t="s">
        <v>22</v>
      </c>
      <c r="I51" s="284"/>
      <c r="J51" s="284"/>
      <c r="K51" s="284"/>
      <c r="L51" s="284"/>
      <c r="M51" s="284"/>
      <c r="N51" s="284"/>
      <c r="O51" s="284"/>
      <c r="P51" s="284"/>
      <c r="Q51" s="284"/>
      <c r="R51" s="284"/>
      <c r="S51" s="284"/>
      <c r="T51" s="284"/>
      <c r="U51" s="285"/>
      <c r="V51" s="25"/>
      <c r="W51" s="277" t="s">
        <v>27</v>
      </c>
      <c r="X51" s="277"/>
      <c r="Y51" s="271" t="e">
        <f>SUM(Y35:AJ50)</f>
        <v>#DIV/0!</v>
      </c>
      <c r="Z51" s="271"/>
      <c r="AA51" s="271"/>
      <c r="AB51" s="271"/>
      <c r="AC51" s="271"/>
      <c r="AD51" s="271"/>
      <c r="AE51" s="271"/>
      <c r="AF51" s="271"/>
      <c r="AG51" s="271"/>
      <c r="AH51" s="271"/>
      <c r="AI51" s="271"/>
      <c r="AJ51" s="272"/>
      <c r="AK51" s="434"/>
      <c r="AL51" s="277"/>
      <c r="AM51" s="22"/>
      <c r="AN51" s="269"/>
      <c r="AO51" s="269"/>
      <c r="AP51" s="269"/>
      <c r="AQ51" s="269"/>
      <c r="AR51" s="269"/>
      <c r="AS51" s="269"/>
      <c r="AT51" s="269"/>
      <c r="AU51" s="269"/>
      <c r="AV51" s="269"/>
      <c r="AW51" s="269"/>
      <c r="AX51" s="269"/>
      <c r="AY51" s="269"/>
      <c r="AZ51" s="269"/>
      <c r="BA51" s="269"/>
      <c r="BB51" s="23"/>
      <c r="BC51" s="277"/>
      <c r="BD51" s="277"/>
      <c r="BE51" s="271"/>
      <c r="BF51" s="271"/>
      <c r="BG51" s="271"/>
      <c r="BH51" s="271"/>
      <c r="BI51" s="271"/>
      <c r="BJ51" s="271"/>
      <c r="BK51" s="271"/>
      <c r="BL51" s="271"/>
      <c r="BM51" s="271"/>
      <c r="BN51" s="271"/>
      <c r="BO51" s="271"/>
      <c r="BP51" s="14"/>
      <c r="BQ51" s="15"/>
      <c r="BR51" s="15"/>
      <c r="BS51" s="15"/>
      <c r="BT51" s="15"/>
    </row>
    <row r="52" spans="5:128" ht="6" customHeight="1">
      <c r="E52" s="277"/>
      <c r="F52" s="277"/>
      <c r="G52" s="22"/>
      <c r="H52" s="283"/>
      <c r="I52" s="284"/>
      <c r="J52" s="284"/>
      <c r="K52" s="284"/>
      <c r="L52" s="284"/>
      <c r="M52" s="284"/>
      <c r="N52" s="284"/>
      <c r="O52" s="284"/>
      <c r="P52" s="284"/>
      <c r="Q52" s="284"/>
      <c r="R52" s="284"/>
      <c r="S52" s="284"/>
      <c r="T52" s="284"/>
      <c r="U52" s="285"/>
      <c r="V52" s="23"/>
      <c r="W52" s="277"/>
      <c r="X52" s="277"/>
      <c r="Y52" s="271"/>
      <c r="Z52" s="271"/>
      <c r="AA52" s="271"/>
      <c r="AB52" s="271"/>
      <c r="AC52" s="271"/>
      <c r="AD52" s="271"/>
      <c r="AE52" s="271"/>
      <c r="AF52" s="271"/>
      <c r="AG52" s="271"/>
      <c r="AH52" s="271"/>
      <c r="AI52" s="271"/>
      <c r="AJ52" s="272"/>
      <c r="AK52" s="434"/>
      <c r="AL52" s="277"/>
      <c r="AM52" s="22"/>
      <c r="AN52" s="269"/>
      <c r="AO52" s="269"/>
      <c r="AP52" s="269"/>
      <c r="AQ52" s="269"/>
      <c r="AR52" s="269"/>
      <c r="AS52" s="269"/>
      <c r="AT52" s="269"/>
      <c r="AU52" s="269"/>
      <c r="AV52" s="269"/>
      <c r="AW52" s="269"/>
      <c r="AX52" s="269"/>
      <c r="AY52" s="269"/>
      <c r="AZ52" s="269"/>
      <c r="BA52" s="269"/>
      <c r="BB52" s="23"/>
      <c r="BC52" s="277"/>
      <c r="BD52" s="277"/>
      <c r="BE52" s="271"/>
      <c r="BF52" s="271"/>
      <c r="BG52" s="271"/>
      <c r="BH52" s="271"/>
      <c r="BI52" s="271"/>
      <c r="BJ52" s="271"/>
      <c r="BK52" s="271"/>
      <c r="BL52" s="271"/>
      <c r="BM52" s="271"/>
      <c r="BN52" s="271"/>
      <c r="BO52" s="271"/>
      <c r="BP52" s="14"/>
      <c r="BQ52" s="15"/>
      <c r="BR52" s="15"/>
      <c r="BS52" s="15"/>
      <c r="BT52" s="15"/>
    </row>
    <row r="53" spans="5:128" ht="6" customHeight="1">
      <c r="E53" s="277"/>
      <c r="F53" s="277"/>
      <c r="G53" s="22"/>
      <c r="H53" s="283"/>
      <c r="I53" s="284"/>
      <c r="J53" s="284"/>
      <c r="K53" s="284"/>
      <c r="L53" s="284"/>
      <c r="M53" s="284"/>
      <c r="N53" s="284"/>
      <c r="O53" s="284"/>
      <c r="P53" s="284"/>
      <c r="Q53" s="284"/>
      <c r="R53" s="284"/>
      <c r="S53" s="284"/>
      <c r="T53" s="284"/>
      <c r="U53" s="285"/>
      <c r="V53" s="23"/>
      <c r="W53" s="277"/>
      <c r="X53" s="277"/>
      <c r="Y53" s="271"/>
      <c r="Z53" s="271"/>
      <c r="AA53" s="271"/>
      <c r="AB53" s="271"/>
      <c r="AC53" s="271"/>
      <c r="AD53" s="271"/>
      <c r="AE53" s="271"/>
      <c r="AF53" s="271"/>
      <c r="AG53" s="271"/>
      <c r="AH53" s="271"/>
      <c r="AI53" s="271"/>
      <c r="AJ53" s="272"/>
      <c r="AK53" s="434"/>
      <c r="AL53" s="277"/>
      <c r="AM53" s="22"/>
      <c r="AN53" s="269"/>
      <c r="AO53" s="269"/>
      <c r="AP53" s="269"/>
      <c r="AQ53" s="269"/>
      <c r="AR53" s="269"/>
      <c r="AS53" s="269"/>
      <c r="AT53" s="269"/>
      <c r="AU53" s="269"/>
      <c r="AV53" s="269"/>
      <c r="AW53" s="269"/>
      <c r="AX53" s="269"/>
      <c r="AY53" s="269"/>
      <c r="AZ53" s="269"/>
      <c r="BA53" s="269"/>
      <c r="BB53" s="23"/>
      <c r="BC53" s="277"/>
      <c r="BD53" s="277"/>
      <c r="BE53" s="271"/>
      <c r="BF53" s="271"/>
      <c r="BG53" s="271"/>
      <c r="BH53" s="271"/>
      <c r="BI53" s="271"/>
      <c r="BJ53" s="271"/>
      <c r="BK53" s="271"/>
      <c r="BL53" s="271"/>
      <c r="BM53" s="271"/>
      <c r="BN53" s="271"/>
      <c r="BO53" s="271"/>
      <c r="BP53" s="14"/>
      <c r="BQ53" s="15"/>
      <c r="BR53" s="15"/>
      <c r="BS53" s="15"/>
      <c r="BT53" s="15"/>
    </row>
    <row r="54" spans="5:128" ht="6" customHeight="1">
      <c r="E54" s="277"/>
      <c r="F54" s="277"/>
      <c r="G54" s="26"/>
      <c r="H54" s="283"/>
      <c r="I54" s="284"/>
      <c r="J54" s="284"/>
      <c r="K54" s="284"/>
      <c r="L54" s="284"/>
      <c r="M54" s="284"/>
      <c r="N54" s="284"/>
      <c r="O54" s="284"/>
      <c r="P54" s="284"/>
      <c r="Q54" s="284"/>
      <c r="R54" s="284"/>
      <c r="S54" s="284"/>
      <c r="T54" s="284"/>
      <c r="U54" s="285"/>
      <c r="V54" s="27"/>
      <c r="W54" s="277"/>
      <c r="X54" s="277"/>
      <c r="Y54" s="271"/>
      <c r="Z54" s="271"/>
      <c r="AA54" s="271"/>
      <c r="AB54" s="271"/>
      <c r="AC54" s="271"/>
      <c r="AD54" s="271"/>
      <c r="AE54" s="271"/>
      <c r="AF54" s="271"/>
      <c r="AG54" s="271"/>
      <c r="AH54" s="271"/>
      <c r="AI54" s="271"/>
      <c r="AJ54" s="272"/>
      <c r="AK54" s="434"/>
      <c r="AL54" s="277"/>
      <c r="AM54" s="26"/>
      <c r="AN54" s="323"/>
      <c r="AO54" s="323"/>
      <c r="AP54" s="323"/>
      <c r="AQ54" s="323"/>
      <c r="AR54" s="323"/>
      <c r="AS54" s="323"/>
      <c r="AT54" s="323"/>
      <c r="AU54" s="323"/>
      <c r="AV54" s="323"/>
      <c r="AW54" s="323"/>
      <c r="AX54" s="323"/>
      <c r="AY54" s="323"/>
      <c r="AZ54" s="323"/>
      <c r="BA54" s="323"/>
      <c r="BB54" s="27"/>
      <c r="BC54" s="277"/>
      <c r="BD54" s="277"/>
      <c r="BE54" s="271"/>
      <c r="BF54" s="271"/>
      <c r="BG54" s="271"/>
      <c r="BH54" s="271"/>
      <c r="BI54" s="271"/>
      <c r="BJ54" s="271"/>
      <c r="BK54" s="271"/>
      <c r="BL54" s="271"/>
      <c r="BM54" s="271"/>
      <c r="BN54" s="271"/>
      <c r="BO54" s="271"/>
      <c r="BP54" s="14"/>
      <c r="BQ54" s="15"/>
      <c r="BR54" s="15"/>
      <c r="BS54" s="15"/>
      <c r="BT54" s="15"/>
    </row>
    <row r="55" spans="5:128" ht="6" customHeight="1">
      <c r="E55" s="278" t="s">
        <v>29</v>
      </c>
      <c r="F55" s="278"/>
      <c r="G55" s="278"/>
      <c r="H55" s="278"/>
      <c r="I55" s="278"/>
      <c r="J55" s="278"/>
      <c r="K55" s="278"/>
      <c r="L55" s="278"/>
      <c r="M55" s="278"/>
      <c r="N55" s="278"/>
      <c r="O55" s="278"/>
      <c r="P55" s="278"/>
      <c r="Q55" s="278"/>
      <c r="R55" s="278"/>
      <c r="S55" s="278"/>
      <c r="T55" s="278"/>
      <c r="U55" s="278"/>
      <c r="V55" s="278"/>
      <c r="W55" s="277" t="s">
        <v>28</v>
      </c>
      <c r="X55" s="277"/>
      <c r="Y55" s="271">
        <f>+'１年目表面'!AL60</f>
        <v>0</v>
      </c>
      <c r="Z55" s="271"/>
      <c r="AA55" s="271"/>
      <c r="AB55" s="271"/>
      <c r="AC55" s="271"/>
      <c r="AD55" s="271"/>
      <c r="AE55" s="271"/>
      <c r="AF55" s="271"/>
      <c r="AG55" s="271"/>
      <c r="AH55" s="271"/>
      <c r="AI55" s="271"/>
      <c r="AJ55" s="272"/>
      <c r="AK55" s="325" t="s">
        <v>65</v>
      </c>
      <c r="AL55" s="326"/>
      <c r="AM55" s="326"/>
      <c r="AN55" s="326"/>
      <c r="AO55" s="326"/>
      <c r="AP55" s="326"/>
      <c r="AQ55" s="326"/>
      <c r="AR55" s="326"/>
      <c r="AS55" s="326"/>
      <c r="AT55" s="326"/>
      <c r="AU55" s="326"/>
      <c r="AV55" s="326"/>
      <c r="AW55" s="326"/>
      <c r="AX55" s="326"/>
      <c r="AY55" s="326"/>
      <c r="AZ55" s="326"/>
      <c r="BA55" s="326"/>
      <c r="BB55" s="326"/>
      <c r="BC55" s="276" t="s">
        <v>78</v>
      </c>
      <c r="BD55" s="363"/>
      <c r="BE55" s="329" t="e">
        <f>+IF(Y55-Y51&lt;0,0,Y55-Y51)</f>
        <v>#DIV/0!</v>
      </c>
      <c r="BF55" s="329"/>
      <c r="BG55" s="329"/>
      <c r="BH55" s="329"/>
      <c r="BI55" s="329"/>
      <c r="BJ55" s="329"/>
      <c r="BK55" s="329"/>
      <c r="BL55" s="329"/>
      <c r="BM55" s="329"/>
      <c r="BN55" s="329"/>
      <c r="BO55" s="329"/>
      <c r="BP55" s="14"/>
      <c r="BQ55" s="15"/>
      <c r="BR55" s="15"/>
      <c r="BS55" s="15"/>
      <c r="BT55" s="15"/>
    </row>
    <row r="56" spans="5:128" ht="6" customHeight="1">
      <c r="E56" s="278"/>
      <c r="F56" s="278"/>
      <c r="G56" s="278"/>
      <c r="H56" s="278"/>
      <c r="I56" s="278"/>
      <c r="J56" s="278"/>
      <c r="K56" s="278"/>
      <c r="L56" s="278"/>
      <c r="M56" s="278"/>
      <c r="N56" s="278"/>
      <c r="O56" s="278"/>
      <c r="P56" s="278"/>
      <c r="Q56" s="278"/>
      <c r="R56" s="278"/>
      <c r="S56" s="278"/>
      <c r="T56" s="278"/>
      <c r="U56" s="278"/>
      <c r="V56" s="278"/>
      <c r="W56" s="277"/>
      <c r="X56" s="277"/>
      <c r="Y56" s="271"/>
      <c r="Z56" s="271"/>
      <c r="AA56" s="271"/>
      <c r="AB56" s="271"/>
      <c r="AC56" s="271"/>
      <c r="AD56" s="271"/>
      <c r="AE56" s="271"/>
      <c r="AF56" s="271"/>
      <c r="AG56" s="271"/>
      <c r="AH56" s="271"/>
      <c r="AI56" s="271"/>
      <c r="AJ56" s="272"/>
      <c r="AK56" s="327"/>
      <c r="AL56" s="278"/>
      <c r="AM56" s="278"/>
      <c r="AN56" s="278"/>
      <c r="AO56" s="278"/>
      <c r="AP56" s="278"/>
      <c r="AQ56" s="278"/>
      <c r="AR56" s="278"/>
      <c r="AS56" s="278"/>
      <c r="AT56" s="278"/>
      <c r="AU56" s="278"/>
      <c r="AV56" s="278"/>
      <c r="AW56" s="278"/>
      <c r="AX56" s="278"/>
      <c r="AY56" s="278"/>
      <c r="AZ56" s="278"/>
      <c r="BA56" s="278"/>
      <c r="BB56" s="278"/>
      <c r="BC56" s="277"/>
      <c r="BD56" s="364"/>
      <c r="BE56" s="271"/>
      <c r="BF56" s="271"/>
      <c r="BG56" s="271"/>
      <c r="BH56" s="271"/>
      <c r="BI56" s="271"/>
      <c r="BJ56" s="271"/>
      <c r="BK56" s="271"/>
      <c r="BL56" s="271"/>
      <c r="BM56" s="271"/>
      <c r="BN56" s="271"/>
      <c r="BO56" s="271"/>
      <c r="BP56" s="14"/>
      <c r="BQ56" s="15"/>
      <c r="BR56" s="15"/>
      <c r="BS56" s="15"/>
      <c r="BT56" s="15"/>
    </row>
    <row r="57" spans="5:128" ht="6" customHeight="1">
      <c r="E57" s="278"/>
      <c r="F57" s="278"/>
      <c r="G57" s="278"/>
      <c r="H57" s="278"/>
      <c r="I57" s="278"/>
      <c r="J57" s="278"/>
      <c r="K57" s="278"/>
      <c r="L57" s="278"/>
      <c r="M57" s="278"/>
      <c r="N57" s="278"/>
      <c r="O57" s="278"/>
      <c r="P57" s="278"/>
      <c r="Q57" s="278"/>
      <c r="R57" s="278"/>
      <c r="S57" s="278"/>
      <c r="T57" s="278"/>
      <c r="U57" s="278"/>
      <c r="V57" s="278"/>
      <c r="W57" s="277"/>
      <c r="X57" s="277"/>
      <c r="Y57" s="271"/>
      <c r="Z57" s="271"/>
      <c r="AA57" s="271"/>
      <c r="AB57" s="271"/>
      <c r="AC57" s="271"/>
      <c r="AD57" s="271"/>
      <c r="AE57" s="271"/>
      <c r="AF57" s="271"/>
      <c r="AG57" s="271"/>
      <c r="AH57" s="271"/>
      <c r="AI57" s="271"/>
      <c r="AJ57" s="272"/>
      <c r="AK57" s="327"/>
      <c r="AL57" s="278"/>
      <c r="AM57" s="278"/>
      <c r="AN57" s="278"/>
      <c r="AO57" s="278"/>
      <c r="AP57" s="278"/>
      <c r="AQ57" s="278"/>
      <c r="AR57" s="278"/>
      <c r="AS57" s="278"/>
      <c r="AT57" s="278"/>
      <c r="AU57" s="278"/>
      <c r="AV57" s="278"/>
      <c r="AW57" s="278"/>
      <c r="AX57" s="278"/>
      <c r="AY57" s="278"/>
      <c r="AZ57" s="278"/>
      <c r="BA57" s="278"/>
      <c r="BB57" s="278"/>
      <c r="BC57" s="277"/>
      <c r="BD57" s="364"/>
      <c r="BE57" s="271"/>
      <c r="BF57" s="271"/>
      <c r="BG57" s="271"/>
      <c r="BH57" s="271"/>
      <c r="BI57" s="271"/>
      <c r="BJ57" s="271"/>
      <c r="BK57" s="271"/>
      <c r="BL57" s="271"/>
      <c r="BM57" s="271"/>
      <c r="BN57" s="271"/>
      <c r="BO57" s="271"/>
      <c r="BP57" s="14"/>
      <c r="BQ57" s="15"/>
      <c r="BR57" s="15"/>
      <c r="BS57" s="15"/>
      <c r="BT57" s="15"/>
    </row>
    <row r="58" spans="5:128" ht="6" customHeight="1" thickBot="1">
      <c r="E58" s="279"/>
      <c r="F58" s="279"/>
      <c r="G58" s="279"/>
      <c r="H58" s="279"/>
      <c r="I58" s="279"/>
      <c r="J58" s="279"/>
      <c r="K58" s="279"/>
      <c r="L58" s="279"/>
      <c r="M58" s="279"/>
      <c r="N58" s="279"/>
      <c r="O58" s="279"/>
      <c r="P58" s="279"/>
      <c r="Q58" s="279"/>
      <c r="R58" s="279"/>
      <c r="S58" s="279"/>
      <c r="T58" s="279"/>
      <c r="U58" s="279"/>
      <c r="V58" s="279"/>
      <c r="W58" s="362"/>
      <c r="X58" s="362"/>
      <c r="Y58" s="273"/>
      <c r="Z58" s="273"/>
      <c r="AA58" s="273"/>
      <c r="AB58" s="273"/>
      <c r="AC58" s="273"/>
      <c r="AD58" s="273"/>
      <c r="AE58" s="273"/>
      <c r="AF58" s="273"/>
      <c r="AG58" s="273"/>
      <c r="AH58" s="273"/>
      <c r="AI58" s="273"/>
      <c r="AJ58" s="274"/>
      <c r="AK58" s="328"/>
      <c r="AL58" s="279"/>
      <c r="AM58" s="279"/>
      <c r="AN58" s="279"/>
      <c r="AO58" s="279"/>
      <c r="AP58" s="279"/>
      <c r="AQ58" s="279"/>
      <c r="AR58" s="279"/>
      <c r="AS58" s="279"/>
      <c r="AT58" s="279"/>
      <c r="AU58" s="279"/>
      <c r="AV58" s="279"/>
      <c r="AW58" s="279"/>
      <c r="AX58" s="279"/>
      <c r="AY58" s="279"/>
      <c r="AZ58" s="279"/>
      <c r="BA58" s="279"/>
      <c r="BB58" s="279"/>
      <c r="BC58" s="362"/>
      <c r="BD58" s="365"/>
      <c r="BE58" s="273"/>
      <c r="BF58" s="273"/>
      <c r="BG58" s="273"/>
      <c r="BH58" s="273"/>
      <c r="BI58" s="273"/>
      <c r="BJ58" s="273"/>
      <c r="BK58" s="273"/>
      <c r="BL58" s="273"/>
      <c r="BM58" s="273"/>
      <c r="BN58" s="273"/>
      <c r="BO58" s="273"/>
      <c r="BP58" s="59"/>
      <c r="BQ58" s="446" t="s">
        <v>186</v>
      </c>
      <c r="BR58" s="446"/>
      <c r="BS58" s="446"/>
      <c r="BT58" s="446"/>
      <c r="BU58" s="446"/>
      <c r="BV58" s="446"/>
      <c r="BW58" s="446"/>
      <c r="BX58" s="446"/>
      <c r="BY58" s="446"/>
      <c r="BZ58" s="446"/>
      <c r="CA58" s="446"/>
      <c r="CB58" s="446"/>
      <c r="CC58" s="446"/>
      <c r="CD58" s="446"/>
      <c r="CE58" s="446"/>
      <c r="CF58" s="447"/>
      <c r="CG58" s="60"/>
      <c r="CH58" s="60"/>
      <c r="CI58" s="60"/>
      <c r="CJ58" s="60"/>
      <c r="CK58" s="60"/>
      <c r="CL58" s="60"/>
      <c r="CM58" s="60"/>
      <c r="CN58" s="60"/>
      <c r="CO58" s="60"/>
      <c r="CP58" s="60"/>
      <c r="CQ58" s="60"/>
      <c r="CR58" s="60"/>
      <c r="CS58" s="60"/>
      <c r="CT58" s="60"/>
      <c r="CU58" s="60"/>
      <c r="CV58" s="60"/>
      <c r="CW58" s="15"/>
      <c r="CX58" s="319" t="s">
        <v>187</v>
      </c>
      <c r="CY58" s="307"/>
      <c r="CZ58" s="307"/>
      <c r="DA58" s="307"/>
      <c r="DB58" s="307"/>
      <c r="DC58" s="307"/>
      <c r="DD58" s="307"/>
      <c r="DE58" s="307"/>
      <c r="DF58" s="307"/>
      <c r="DG58" s="307"/>
      <c r="DH58" s="308"/>
      <c r="DI58" s="307" t="s">
        <v>185</v>
      </c>
      <c r="DJ58" s="307"/>
      <c r="DK58" s="307"/>
      <c r="DL58" s="307"/>
      <c r="DM58" s="307"/>
      <c r="DN58" s="307"/>
      <c r="DO58" s="307"/>
      <c r="DP58" s="307"/>
      <c r="DQ58" s="307"/>
      <c r="DR58" s="307"/>
      <c r="DS58" s="307"/>
      <c r="DT58" s="307"/>
      <c r="DU58" s="307"/>
      <c r="DV58" s="307"/>
      <c r="DW58" s="307"/>
      <c r="DX58" s="308"/>
    </row>
    <row r="59" spans="5:128" ht="6" customHeight="1" thickTop="1">
      <c r="E59" s="403" t="s">
        <v>31</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5"/>
      <c r="BP59" s="56"/>
      <c r="BQ59" s="448"/>
      <c r="BR59" s="448"/>
      <c r="BS59" s="448"/>
      <c r="BT59" s="448"/>
      <c r="BU59" s="448"/>
      <c r="BV59" s="448"/>
      <c r="BW59" s="448"/>
      <c r="BX59" s="448"/>
      <c r="BY59" s="448"/>
      <c r="BZ59" s="448"/>
      <c r="CA59" s="448"/>
      <c r="CB59" s="448"/>
      <c r="CC59" s="448"/>
      <c r="CD59" s="448"/>
      <c r="CE59" s="448"/>
      <c r="CF59" s="449"/>
      <c r="CG59" s="60"/>
      <c r="CH59" s="60"/>
      <c r="CI59" s="60"/>
      <c r="CJ59" s="60"/>
      <c r="CK59" s="60"/>
      <c r="CL59" s="60"/>
      <c r="CM59" s="60"/>
      <c r="CN59" s="60"/>
      <c r="CO59" s="60"/>
      <c r="CP59" s="60"/>
      <c r="CQ59" s="60"/>
      <c r="CR59" s="60"/>
      <c r="CS59" s="60"/>
      <c r="CT59" s="60"/>
      <c r="CU59" s="60"/>
      <c r="CV59" s="60"/>
      <c r="CW59" s="92"/>
      <c r="CX59" s="320"/>
      <c r="CY59" s="309"/>
      <c r="CZ59" s="309"/>
      <c r="DA59" s="309"/>
      <c r="DB59" s="309"/>
      <c r="DC59" s="309"/>
      <c r="DD59" s="309"/>
      <c r="DE59" s="309"/>
      <c r="DF59" s="309"/>
      <c r="DG59" s="309"/>
      <c r="DH59" s="310"/>
      <c r="DI59" s="309"/>
      <c r="DJ59" s="309"/>
      <c r="DK59" s="309"/>
      <c r="DL59" s="309"/>
      <c r="DM59" s="309"/>
      <c r="DN59" s="309"/>
      <c r="DO59" s="309"/>
      <c r="DP59" s="309"/>
      <c r="DQ59" s="309"/>
      <c r="DR59" s="309"/>
      <c r="DS59" s="309"/>
      <c r="DT59" s="309"/>
      <c r="DU59" s="309"/>
      <c r="DV59" s="309"/>
      <c r="DW59" s="309"/>
      <c r="DX59" s="310"/>
    </row>
    <row r="60" spans="5:128" ht="6" customHeight="1">
      <c r="E60" s="406"/>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8"/>
      <c r="BP60" s="56"/>
      <c r="BQ60" s="448"/>
      <c r="BR60" s="448"/>
      <c r="BS60" s="448"/>
      <c r="BT60" s="448"/>
      <c r="BU60" s="448"/>
      <c r="BV60" s="448"/>
      <c r="BW60" s="448"/>
      <c r="BX60" s="448"/>
      <c r="BY60" s="448"/>
      <c r="BZ60" s="448"/>
      <c r="CA60" s="448"/>
      <c r="CB60" s="448"/>
      <c r="CC60" s="448"/>
      <c r="CD60" s="448"/>
      <c r="CE60" s="448"/>
      <c r="CF60" s="449"/>
      <c r="CG60" s="60"/>
      <c r="CH60" s="60"/>
      <c r="CI60" s="60"/>
      <c r="CJ60" s="60"/>
      <c r="CK60" s="60"/>
      <c r="CL60" s="60"/>
      <c r="CM60" s="60"/>
      <c r="CN60" s="60"/>
      <c r="CO60" s="60"/>
      <c r="CP60" s="60"/>
      <c r="CQ60" s="60"/>
      <c r="CR60" s="60"/>
      <c r="CS60" s="60"/>
      <c r="CT60" s="60"/>
      <c r="CU60" s="60"/>
      <c r="CV60" s="60"/>
      <c r="CW60" s="92"/>
      <c r="CX60" s="320"/>
      <c r="CY60" s="309"/>
      <c r="CZ60" s="309"/>
      <c r="DA60" s="309"/>
      <c r="DB60" s="309"/>
      <c r="DC60" s="309"/>
      <c r="DD60" s="309"/>
      <c r="DE60" s="309"/>
      <c r="DF60" s="309"/>
      <c r="DG60" s="309"/>
      <c r="DH60" s="310"/>
      <c r="DI60" s="309"/>
      <c r="DJ60" s="309"/>
      <c r="DK60" s="309"/>
      <c r="DL60" s="309"/>
      <c r="DM60" s="309"/>
      <c r="DN60" s="309"/>
      <c r="DO60" s="309"/>
      <c r="DP60" s="309"/>
      <c r="DQ60" s="309"/>
      <c r="DR60" s="309"/>
      <c r="DS60" s="309"/>
      <c r="DT60" s="309"/>
      <c r="DU60" s="309"/>
      <c r="DV60" s="309"/>
      <c r="DW60" s="309"/>
      <c r="DX60" s="310"/>
    </row>
    <row r="61" spans="5:128" ht="6" customHeight="1">
      <c r="E61" s="409"/>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1"/>
      <c r="BP61" s="56"/>
      <c r="BQ61" s="448"/>
      <c r="BR61" s="448"/>
      <c r="BS61" s="448"/>
      <c r="BT61" s="448"/>
      <c r="BU61" s="448"/>
      <c r="BV61" s="448"/>
      <c r="BW61" s="448"/>
      <c r="BX61" s="448"/>
      <c r="BY61" s="448"/>
      <c r="BZ61" s="448"/>
      <c r="CA61" s="448"/>
      <c r="CB61" s="448"/>
      <c r="CC61" s="448"/>
      <c r="CD61" s="448"/>
      <c r="CE61" s="448"/>
      <c r="CF61" s="449"/>
      <c r="CG61" s="60"/>
      <c r="CH61" s="60"/>
      <c r="CI61" s="60"/>
      <c r="CJ61" s="60"/>
      <c r="CK61" s="60"/>
      <c r="CL61" s="60"/>
      <c r="CM61" s="60"/>
      <c r="CN61" s="60"/>
      <c r="CO61" s="60"/>
      <c r="CP61" s="60"/>
      <c r="CQ61" s="60"/>
      <c r="CR61" s="60"/>
      <c r="CS61" s="60"/>
      <c r="CT61" s="60"/>
      <c r="CU61" s="60"/>
      <c r="CV61" s="60"/>
      <c r="CW61" s="92"/>
      <c r="CX61" s="320"/>
      <c r="CY61" s="309"/>
      <c r="CZ61" s="309"/>
      <c r="DA61" s="309"/>
      <c r="DB61" s="309"/>
      <c r="DC61" s="309"/>
      <c r="DD61" s="309"/>
      <c r="DE61" s="309"/>
      <c r="DF61" s="309"/>
      <c r="DG61" s="309"/>
      <c r="DH61" s="310"/>
      <c r="DI61" s="309"/>
      <c r="DJ61" s="309"/>
      <c r="DK61" s="309"/>
      <c r="DL61" s="309"/>
      <c r="DM61" s="309"/>
      <c r="DN61" s="309"/>
      <c r="DO61" s="309"/>
      <c r="DP61" s="309"/>
      <c r="DQ61" s="309"/>
      <c r="DR61" s="309"/>
      <c r="DS61" s="309"/>
      <c r="DT61" s="309"/>
      <c r="DU61" s="309"/>
      <c r="DV61" s="309"/>
      <c r="DW61" s="309"/>
      <c r="DX61" s="310"/>
    </row>
    <row r="62" spans="5:128" ht="6" customHeight="1">
      <c r="E62" s="214" t="s">
        <v>183</v>
      </c>
      <c r="F62" s="214"/>
      <c r="G62" s="214"/>
      <c r="H62" s="214"/>
      <c r="I62" s="214"/>
      <c r="J62" s="214"/>
      <c r="K62" s="214"/>
      <c r="L62" s="214" t="s">
        <v>184</v>
      </c>
      <c r="M62" s="214"/>
      <c r="N62" s="214"/>
      <c r="O62" s="214"/>
      <c r="P62" s="214"/>
      <c r="Q62" s="214"/>
      <c r="R62" s="214"/>
      <c r="S62" s="330" t="s">
        <v>35</v>
      </c>
      <c r="T62" s="330"/>
      <c r="U62" s="330"/>
      <c r="V62" s="330"/>
      <c r="W62" s="330"/>
      <c r="X62" s="330"/>
      <c r="Y62" s="330"/>
      <c r="Z62" s="330"/>
      <c r="AA62" s="330"/>
      <c r="AB62" s="330"/>
      <c r="AC62" s="330"/>
      <c r="AD62" s="330"/>
      <c r="AE62" s="330"/>
      <c r="AF62" s="330"/>
      <c r="AG62" s="330"/>
      <c r="AH62" s="330"/>
      <c r="AI62" s="330"/>
      <c r="AJ62" s="330"/>
      <c r="AK62" s="330"/>
      <c r="AL62" s="330"/>
      <c r="AM62" s="330"/>
      <c r="AN62" s="330" t="s">
        <v>36</v>
      </c>
      <c r="AO62" s="330"/>
      <c r="AP62" s="330"/>
      <c r="AQ62" s="330"/>
      <c r="AR62" s="330"/>
      <c r="AS62" s="330"/>
      <c r="AT62" s="330"/>
      <c r="AU62" s="330"/>
      <c r="AV62" s="330"/>
      <c r="AW62" s="330"/>
      <c r="AX62" s="330"/>
      <c r="AY62" s="330"/>
      <c r="AZ62" s="330"/>
      <c r="BA62" s="330"/>
      <c r="BB62" s="330"/>
      <c r="BC62" s="330"/>
      <c r="BD62" s="330"/>
      <c r="BE62" s="330"/>
      <c r="BF62" s="330"/>
      <c r="BG62" s="330"/>
      <c r="BH62" s="330"/>
      <c r="BI62" s="216" t="s">
        <v>37</v>
      </c>
      <c r="BJ62" s="216"/>
      <c r="BK62" s="216"/>
      <c r="BL62" s="216"/>
      <c r="BM62" s="216"/>
      <c r="BN62" s="216"/>
      <c r="BO62" s="216"/>
      <c r="BP62" s="16"/>
      <c r="BQ62" s="448"/>
      <c r="BR62" s="448"/>
      <c r="BS62" s="448"/>
      <c r="BT62" s="448"/>
      <c r="BU62" s="448"/>
      <c r="BV62" s="448"/>
      <c r="BW62" s="448"/>
      <c r="BX62" s="448"/>
      <c r="BY62" s="448"/>
      <c r="BZ62" s="448"/>
      <c r="CA62" s="448"/>
      <c r="CB62" s="448"/>
      <c r="CC62" s="448"/>
      <c r="CD62" s="448"/>
      <c r="CE62" s="448"/>
      <c r="CF62" s="449"/>
      <c r="CG62" s="60"/>
      <c r="CH62" s="60"/>
      <c r="CI62" s="60"/>
      <c r="CJ62" s="60"/>
      <c r="CK62" s="60"/>
      <c r="CL62" s="60"/>
      <c r="CM62" s="60"/>
      <c r="CN62" s="60"/>
      <c r="CO62" s="60"/>
      <c r="CP62" s="60"/>
      <c r="CQ62" s="60"/>
      <c r="CR62" s="60"/>
      <c r="CS62" s="60"/>
      <c r="CT62" s="60"/>
      <c r="CU62" s="60"/>
      <c r="CV62" s="60"/>
      <c r="CW62" s="92"/>
      <c r="CX62" s="320"/>
      <c r="CY62" s="309"/>
      <c r="CZ62" s="309"/>
      <c r="DA62" s="309"/>
      <c r="DB62" s="309"/>
      <c r="DC62" s="309"/>
      <c r="DD62" s="309"/>
      <c r="DE62" s="309"/>
      <c r="DF62" s="309"/>
      <c r="DG62" s="309"/>
      <c r="DH62" s="310"/>
      <c r="DI62" s="309"/>
      <c r="DJ62" s="309"/>
      <c r="DK62" s="309"/>
      <c r="DL62" s="309"/>
      <c r="DM62" s="309"/>
      <c r="DN62" s="309"/>
      <c r="DO62" s="309"/>
      <c r="DP62" s="309"/>
      <c r="DQ62" s="309"/>
      <c r="DR62" s="309"/>
      <c r="DS62" s="309"/>
      <c r="DT62" s="309"/>
      <c r="DU62" s="309"/>
      <c r="DV62" s="309"/>
      <c r="DW62" s="309"/>
      <c r="DX62" s="310"/>
    </row>
    <row r="63" spans="5:128" ht="6" customHeight="1">
      <c r="E63" s="214"/>
      <c r="F63" s="214"/>
      <c r="G63" s="214"/>
      <c r="H63" s="214"/>
      <c r="I63" s="214"/>
      <c r="J63" s="214"/>
      <c r="K63" s="214"/>
      <c r="L63" s="214"/>
      <c r="M63" s="214"/>
      <c r="N63" s="214"/>
      <c r="O63" s="214"/>
      <c r="P63" s="214"/>
      <c r="Q63" s="214"/>
      <c r="R63" s="214"/>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216"/>
      <c r="BJ63" s="216"/>
      <c r="BK63" s="216"/>
      <c r="BL63" s="216"/>
      <c r="BM63" s="216"/>
      <c r="BN63" s="216"/>
      <c r="BO63" s="216"/>
      <c r="BP63" s="16"/>
      <c r="BQ63" s="448"/>
      <c r="BR63" s="448"/>
      <c r="BS63" s="448"/>
      <c r="BT63" s="448"/>
      <c r="BU63" s="448"/>
      <c r="BV63" s="448"/>
      <c r="BW63" s="448"/>
      <c r="BX63" s="448"/>
      <c r="BY63" s="448"/>
      <c r="BZ63" s="448"/>
      <c r="CA63" s="448"/>
      <c r="CB63" s="448"/>
      <c r="CC63" s="448"/>
      <c r="CD63" s="448"/>
      <c r="CE63" s="448"/>
      <c r="CF63" s="449"/>
      <c r="CG63" s="60"/>
      <c r="CH63" s="60"/>
      <c r="CI63" s="60"/>
      <c r="CJ63" s="60"/>
      <c r="CK63" s="60"/>
      <c r="CL63" s="60"/>
      <c r="CM63" s="60"/>
      <c r="CN63" s="60"/>
      <c r="CO63" s="60"/>
      <c r="CP63" s="60"/>
      <c r="CQ63" s="60"/>
      <c r="CR63" s="60"/>
      <c r="CS63" s="60"/>
      <c r="CT63" s="60"/>
      <c r="CU63" s="60"/>
      <c r="CV63" s="60"/>
      <c r="CW63" s="92"/>
      <c r="CX63" s="320"/>
      <c r="CY63" s="309"/>
      <c r="CZ63" s="309"/>
      <c r="DA63" s="309"/>
      <c r="DB63" s="309"/>
      <c r="DC63" s="309"/>
      <c r="DD63" s="309"/>
      <c r="DE63" s="309"/>
      <c r="DF63" s="309"/>
      <c r="DG63" s="309"/>
      <c r="DH63" s="310"/>
      <c r="DI63" s="309"/>
      <c r="DJ63" s="309"/>
      <c r="DK63" s="309"/>
      <c r="DL63" s="309"/>
      <c r="DM63" s="309"/>
      <c r="DN63" s="309"/>
      <c r="DO63" s="309"/>
      <c r="DP63" s="309"/>
      <c r="DQ63" s="309"/>
      <c r="DR63" s="309"/>
      <c r="DS63" s="309"/>
      <c r="DT63" s="309"/>
      <c r="DU63" s="309"/>
      <c r="DV63" s="309"/>
      <c r="DW63" s="309"/>
      <c r="DX63" s="310"/>
    </row>
    <row r="64" spans="5:128" ht="6" customHeight="1">
      <c r="E64" s="214"/>
      <c r="F64" s="214"/>
      <c r="G64" s="214"/>
      <c r="H64" s="214"/>
      <c r="I64" s="214"/>
      <c r="J64" s="214"/>
      <c r="K64" s="214"/>
      <c r="L64" s="214"/>
      <c r="M64" s="214"/>
      <c r="N64" s="214"/>
      <c r="O64" s="214"/>
      <c r="P64" s="214"/>
      <c r="Q64" s="214"/>
      <c r="R64" s="214"/>
      <c r="S64" s="85" t="s">
        <v>172</v>
      </c>
      <c r="T64" s="331" t="s">
        <v>173</v>
      </c>
      <c r="U64" s="331"/>
      <c r="V64" s="331"/>
      <c r="W64" s="331"/>
      <c r="X64" s="331"/>
      <c r="Y64" s="332"/>
      <c r="Z64" s="88" t="s">
        <v>174</v>
      </c>
      <c r="AA64" s="337" t="s">
        <v>175</v>
      </c>
      <c r="AB64" s="337"/>
      <c r="AC64" s="337"/>
      <c r="AD64" s="337"/>
      <c r="AE64" s="337"/>
      <c r="AF64" s="338"/>
      <c r="AG64" s="85" t="s">
        <v>176</v>
      </c>
      <c r="AH64" s="331" t="s">
        <v>177</v>
      </c>
      <c r="AI64" s="337"/>
      <c r="AJ64" s="337"/>
      <c r="AK64" s="337"/>
      <c r="AL64" s="337"/>
      <c r="AM64" s="338"/>
      <c r="AN64" s="85" t="s">
        <v>178</v>
      </c>
      <c r="AO64" s="331" t="s">
        <v>173</v>
      </c>
      <c r="AP64" s="331"/>
      <c r="AQ64" s="331"/>
      <c r="AR64" s="331"/>
      <c r="AS64" s="331"/>
      <c r="AT64" s="332"/>
      <c r="AU64" s="88" t="s">
        <v>179</v>
      </c>
      <c r="AV64" s="337" t="s">
        <v>175</v>
      </c>
      <c r="AW64" s="337"/>
      <c r="AX64" s="337"/>
      <c r="AY64" s="337"/>
      <c r="AZ64" s="337"/>
      <c r="BA64" s="338"/>
      <c r="BB64" s="85" t="s">
        <v>180</v>
      </c>
      <c r="BC64" s="331" t="s">
        <v>181</v>
      </c>
      <c r="BD64" s="337"/>
      <c r="BE64" s="337"/>
      <c r="BF64" s="337"/>
      <c r="BG64" s="337"/>
      <c r="BH64" s="338"/>
      <c r="BI64" s="216"/>
      <c r="BJ64" s="216"/>
      <c r="BK64" s="216"/>
      <c r="BL64" s="216"/>
      <c r="BM64" s="216"/>
      <c r="BN64" s="216"/>
      <c r="BO64" s="216"/>
      <c r="BP64" s="16"/>
      <c r="BQ64" s="448"/>
      <c r="BR64" s="448"/>
      <c r="BS64" s="448"/>
      <c r="BT64" s="448"/>
      <c r="BU64" s="448"/>
      <c r="BV64" s="448"/>
      <c r="BW64" s="448"/>
      <c r="BX64" s="448"/>
      <c r="BY64" s="448"/>
      <c r="BZ64" s="448"/>
      <c r="CA64" s="448"/>
      <c r="CB64" s="448"/>
      <c r="CC64" s="448"/>
      <c r="CD64" s="448"/>
      <c r="CE64" s="448"/>
      <c r="CF64" s="449"/>
      <c r="CG64" s="444"/>
      <c r="CH64" s="444"/>
      <c r="CI64" s="444"/>
      <c r="CJ64" s="444"/>
      <c r="CK64" s="444"/>
      <c r="CL64" s="444"/>
      <c r="CM64" s="444"/>
      <c r="CN64" s="444"/>
      <c r="CO64" s="444"/>
      <c r="CP64" s="444"/>
      <c r="CQ64" s="444"/>
      <c r="CR64" s="444"/>
      <c r="CS64" s="444"/>
      <c r="CT64" s="444"/>
      <c r="CU64" s="444"/>
      <c r="CV64" s="444"/>
      <c r="CW64" s="92"/>
      <c r="CX64" s="320"/>
      <c r="CY64" s="309"/>
      <c r="CZ64" s="309"/>
      <c r="DA64" s="309"/>
      <c r="DB64" s="309"/>
      <c r="DC64" s="309"/>
      <c r="DD64" s="309"/>
      <c r="DE64" s="309"/>
      <c r="DF64" s="309"/>
      <c r="DG64" s="309"/>
      <c r="DH64" s="310"/>
      <c r="DI64" s="309"/>
      <c r="DJ64" s="309"/>
      <c r="DK64" s="309"/>
      <c r="DL64" s="309"/>
      <c r="DM64" s="309"/>
      <c r="DN64" s="309"/>
      <c r="DO64" s="309"/>
      <c r="DP64" s="309"/>
      <c r="DQ64" s="309"/>
      <c r="DR64" s="309"/>
      <c r="DS64" s="309"/>
      <c r="DT64" s="309"/>
      <c r="DU64" s="309"/>
      <c r="DV64" s="309"/>
      <c r="DW64" s="309"/>
      <c r="DX64" s="310"/>
    </row>
    <row r="65" spans="5:128" ht="6" customHeight="1">
      <c r="E65" s="214"/>
      <c r="F65" s="214"/>
      <c r="G65" s="214"/>
      <c r="H65" s="214"/>
      <c r="I65" s="214"/>
      <c r="J65" s="214"/>
      <c r="K65" s="214"/>
      <c r="L65" s="214"/>
      <c r="M65" s="214"/>
      <c r="N65" s="214"/>
      <c r="O65" s="214"/>
      <c r="P65" s="214"/>
      <c r="Q65" s="214"/>
      <c r="R65" s="214"/>
      <c r="S65" s="87"/>
      <c r="T65" s="333"/>
      <c r="U65" s="333"/>
      <c r="V65" s="333"/>
      <c r="W65" s="333"/>
      <c r="X65" s="333"/>
      <c r="Y65" s="334"/>
      <c r="Z65" s="90"/>
      <c r="AA65" s="339"/>
      <c r="AB65" s="339"/>
      <c r="AC65" s="339"/>
      <c r="AD65" s="339"/>
      <c r="AE65" s="339"/>
      <c r="AF65" s="340"/>
      <c r="AG65" s="90"/>
      <c r="AH65" s="339"/>
      <c r="AI65" s="339"/>
      <c r="AJ65" s="339"/>
      <c r="AK65" s="339"/>
      <c r="AL65" s="339"/>
      <c r="AM65" s="340"/>
      <c r="AN65" s="87"/>
      <c r="AO65" s="333"/>
      <c r="AP65" s="333"/>
      <c r="AQ65" s="333"/>
      <c r="AR65" s="333"/>
      <c r="AS65" s="333"/>
      <c r="AT65" s="334"/>
      <c r="AU65" s="90"/>
      <c r="AV65" s="339"/>
      <c r="AW65" s="339"/>
      <c r="AX65" s="339"/>
      <c r="AY65" s="339"/>
      <c r="AZ65" s="339"/>
      <c r="BA65" s="340"/>
      <c r="BB65" s="90"/>
      <c r="BC65" s="339"/>
      <c r="BD65" s="339"/>
      <c r="BE65" s="339"/>
      <c r="BF65" s="339"/>
      <c r="BG65" s="339"/>
      <c r="BH65" s="340"/>
      <c r="BI65" s="216"/>
      <c r="BJ65" s="216"/>
      <c r="BK65" s="216"/>
      <c r="BL65" s="216"/>
      <c r="BM65" s="216"/>
      <c r="BN65" s="216"/>
      <c r="BO65" s="216"/>
      <c r="BP65" s="16"/>
      <c r="BQ65" s="448"/>
      <c r="BR65" s="448"/>
      <c r="BS65" s="448"/>
      <c r="BT65" s="448"/>
      <c r="BU65" s="448"/>
      <c r="BV65" s="448"/>
      <c r="BW65" s="448"/>
      <c r="BX65" s="448"/>
      <c r="BY65" s="448"/>
      <c r="BZ65" s="448"/>
      <c r="CA65" s="448"/>
      <c r="CB65" s="448"/>
      <c r="CC65" s="448"/>
      <c r="CD65" s="448"/>
      <c r="CE65" s="448"/>
      <c r="CF65" s="449"/>
      <c r="CG65" s="444"/>
      <c r="CH65" s="444"/>
      <c r="CI65" s="444"/>
      <c r="CJ65" s="444"/>
      <c r="CK65" s="444"/>
      <c r="CL65" s="444"/>
      <c r="CM65" s="444"/>
      <c r="CN65" s="444"/>
      <c r="CO65" s="444"/>
      <c r="CP65" s="444"/>
      <c r="CQ65" s="444"/>
      <c r="CR65" s="444"/>
      <c r="CS65" s="444"/>
      <c r="CT65" s="444"/>
      <c r="CU65" s="444"/>
      <c r="CV65" s="444"/>
      <c r="CW65" s="92"/>
      <c r="CX65" s="320"/>
      <c r="CY65" s="309"/>
      <c r="CZ65" s="309"/>
      <c r="DA65" s="309"/>
      <c r="DB65" s="309"/>
      <c r="DC65" s="309"/>
      <c r="DD65" s="309"/>
      <c r="DE65" s="309"/>
      <c r="DF65" s="309"/>
      <c r="DG65" s="309"/>
      <c r="DH65" s="310"/>
      <c r="DI65" s="309"/>
      <c r="DJ65" s="309"/>
      <c r="DK65" s="309"/>
      <c r="DL65" s="309"/>
      <c r="DM65" s="309"/>
      <c r="DN65" s="309"/>
      <c r="DO65" s="309"/>
      <c r="DP65" s="309"/>
      <c r="DQ65" s="309"/>
      <c r="DR65" s="309"/>
      <c r="DS65" s="309"/>
      <c r="DT65" s="309"/>
      <c r="DU65" s="309"/>
      <c r="DV65" s="309"/>
      <c r="DW65" s="309"/>
      <c r="DX65" s="310"/>
    </row>
    <row r="66" spans="5:128" ht="6" customHeight="1">
      <c r="E66" s="214"/>
      <c r="F66" s="214"/>
      <c r="G66" s="214"/>
      <c r="H66" s="214"/>
      <c r="I66" s="214"/>
      <c r="J66" s="214"/>
      <c r="K66" s="214"/>
      <c r="L66" s="214"/>
      <c r="M66" s="214"/>
      <c r="N66" s="214"/>
      <c r="O66" s="214"/>
      <c r="P66" s="214"/>
      <c r="Q66" s="214"/>
      <c r="R66" s="214"/>
      <c r="S66" s="86"/>
      <c r="T66" s="335"/>
      <c r="U66" s="335"/>
      <c r="V66" s="335"/>
      <c r="W66" s="335"/>
      <c r="X66" s="335"/>
      <c r="Y66" s="336"/>
      <c r="Z66" s="89"/>
      <c r="AA66" s="341"/>
      <c r="AB66" s="341"/>
      <c r="AC66" s="341"/>
      <c r="AD66" s="341"/>
      <c r="AE66" s="341"/>
      <c r="AF66" s="342"/>
      <c r="AG66" s="89"/>
      <c r="AH66" s="341"/>
      <c r="AI66" s="341"/>
      <c r="AJ66" s="341"/>
      <c r="AK66" s="341"/>
      <c r="AL66" s="341"/>
      <c r="AM66" s="342"/>
      <c r="AN66" s="86"/>
      <c r="AO66" s="335"/>
      <c r="AP66" s="335"/>
      <c r="AQ66" s="335"/>
      <c r="AR66" s="335"/>
      <c r="AS66" s="335"/>
      <c r="AT66" s="336"/>
      <c r="AU66" s="89"/>
      <c r="AV66" s="341"/>
      <c r="AW66" s="341"/>
      <c r="AX66" s="341"/>
      <c r="AY66" s="341"/>
      <c r="AZ66" s="341"/>
      <c r="BA66" s="342"/>
      <c r="BB66" s="89"/>
      <c r="BC66" s="341"/>
      <c r="BD66" s="341"/>
      <c r="BE66" s="341"/>
      <c r="BF66" s="341"/>
      <c r="BG66" s="341"/>
      <c r="BH66" s="342"/>
      <c r="BI66" s="216"/>
      <c r="BJ66" s="216"/>
      <c r="BK66" s="216"/>
      <c r="BL66" s="216"/>
      <c r="BM66" s="216"/>
      <c r="BN66" s="216"/>
      <c r="BO66" s="216"/>
      <c r="BP66" s="58"/>
      <c r="BQ66" s="450"/>
      <c r="BR66" s="450"/>
      <c r="BS66" s="450"/>
      <c r="BT66" s="450"/>
      <c r="BU66" s="450"/>
      <c r="BV66" s="450"/>
      <c r="BW66" s="450"/>
      <c r="BX66" s="450"/>
      <c r="BY66" s="450"/>
      <c r="BZ66" s="450"/>
      <c r="CA66" s="450"/>
      <c r="CB66" s="450"/>
      <c r="CC66" s="450"/>
      <c r="CD66" s="450"/>
      <c r="CE66" s="450"/>
      <c r="CF66" s="451"/>
      <c r="CG66" s="445"/>
      <c r="CH66" s="445"/>
      <c r="CI66" s="445"/>
      <c r="CJ66" s="445"/>
      <c r="CK66" s="445"/>
      <c r="CL66" s="445"/>
      <c r="CM66" s="445"/>
      <c r="CN66" s="445"/>
      <c r="CO66" s="445"/>
      <c r="CP66" s="445"/>
      <c r="CQ66" s="445"/>
      <c r="CR66" s="445"/>
      <c r="CS66" s="445"/>
      <c r="CT66" s="445"/>
      <c r="CU66" s="445"/>
      <c r="CV66" s="445"/>
      <c r="CW66" s="92"/>
      <c r="CX66" s="321"/>
      <c r="CY66" s="311"/>
      <c r="CZ66" s="311"/>
      <c r="DA66" s="311"/>
      <c r="DB66" s="311"/>
      <c r="DC66" s="311"/>
      <c r="DD66" s="311"/>
      <c r="DE66" s="311"/>
      <c r="DF66" s="311"/>
      <c r="DG66" s="311"/>
      <c r="DH66" s="312"/>
      <c r="DI66" s="311"/>
      <c r="DJ66" s="311"/>
      <c r="DK66" s="311"/>
      <c r="DL66" s="311"/>
      <c r="DM66" s="311"/>
      <c r="DN66" s="311"/>
      <c r="DO66" s="311"/>
      <c r="DP66" s="311"/>
      <c r="DQ66" s="311"/>
      <c r="DR66" s="311"/>
      <c r="DS66" s="311"/>
      <c r="DT66" s="311"/>
      <c r="DU66" s="311"/>
      <c r="DV66" s="311"/>
      <c r="DW66" s="311"/>
      <c r="DX66" s="312"/>
    </row>
    <row r="67" spans="5:128" ht="6" customHeight="1">
      <c r="E67" s="435" t="str">
        <f>+_xlfn.SWITCH('１年目表面'!I6,2,"平成29年分",3,"平成30年分",4,"令和元年分",5,"令和２年分","")</f>
        <v>平成29年分</v>
      </c>
      <c r="F67" s="436"/>
      <c r="G67" s="436"/>
      <c r="H67" s="436"/>
      <c r="I67" s="436"/>
      <c r="J67" s="436"/>
      <c r="K67" s="437"/>
      <c r="L67" s="372" t="s">
        <v>19</v>
      </c>
      <c r="M67" s="373"/>
      <c r="N67" s="373"/>
      <c r="O67" s="373"/>
      <c r="P67" s="373"/>
      <c r="Q67" s="373"/>
      <c r="R67" s="374"/>
      <c r="S67" s="456"/>
      <c r="T67" s="457"/>
      <c r="U67" s="457"/>
      <c r="V67" s="457"/>
      <c r="W67" s="457"/>
      <c r="X67" s="460" t="s">
        <v>157</v>
      </c>
      <c r="Y67" s="461"/>
      <c r="Z67" s="380">
        <f>+IF(S67="",0,MIN(S67,BE55))</f>
        <v>0</v>
      </c>
      <c r="AA67" s="380"/>
      <c r="AB67" s="380"/>
      <c r="AC67" s="380"/>
      <c r="AD67" s="380"/>
      <c r="AE67" s="380"/>
      <c r="AF67" s="380"/>
      <c r="AG67" s="192"/>
      <c r="AH67" s="192"/>
      <c r="AI67" s="192"/>
      <c r="AJ67" s="192"/>
      <c r="AK67" s="192"/>
      <c r="AL67" s="192"/>
      <c r="AM67" s="192"/>
      <c r="AN67" s="349"/>
      <c r="AO67" s="349"/>
      <c r="AP67" s="349"/>
      <c r="AQ67" s="349"/>
      <c r="AR67" s="349"/>
      <c r="AS67" s="349"/>
      <c r="AT67" s="349"/>
      <c r="AU67" s="350" t="e">
        <f>+MIN(IF(AN67="",0,AN67),BE50)</f>
        <v>#DIV/0!</v>
      </c>
      <c r="AV67" s="350"/>
      <c r="AW67" s="350"/>
      <c r="AX67" s="350"/>
      <c r="AY67" s="350"/>
      <c r="AZ67" s="350"/>
      <c r="BA67" s="350"/>
      <c r="BB67" s="192"/>
      <c r="BC67" s="192"/>
      <c r="BD67" s="192"/>
      <c r="BE67" s="192"/>
      <c r="BF67" s="192"/>
      <c r="BG67" s="192"/>
      <c r="BH67" s="192"/>
      <c r="BI67" s="351"/>
      <c r="BJ67" s="351"/>
      <c r="BK67" s="351"/>
      <c r="BL67" s="351"/>
      <c r="BM67" s="351"/>
      <c r="BN67" s="351"/>
      <c r="BO67" s="351"/>
      <c r="BP67" s="61"/>
      <c r="BQ67" s="453" t="str">
        <f>+IF(CG67+CG71=2,"控除余裕額と控除限度超過額の両方が入力されています。確認してください。","OK")</f>
        <v>OK</v>
      </c>
      <c r="BR67" s="454"/>
      <c r="BS67" s="454"/>
      <c r="BT67" s="454"/>
      <c r="BU67" s="454"/>
      <c r="BV67" s="454"/>
      <c r="BW67" s="454"/>
      <c r="BX67" s="454"/>
      <c r="BY67" s="454"/>
      <c r="BZ67" s="454"/>
      <c r="CA67" s="454"/>
      <c r="CB67" s="454"/>
      <c r="CC67" s="454"/>
      <c r="CD67" s="454"/>
      <c r="CE67" s="454"/>
      <c r="CF67" s="454"/>
      <c r="CG67" s="455">
        <f>+IF(S67+S69+S71&gt;=1,1,0)</f>
        <v>0</v>
      </c>
      <c r="CH67" s="455"/>
      <c r="CI67" s="455"/>
      <c r="CJ67" s="455"/>
      <c r="CK67" s="455"/>
      <c r="CL67" s="455"/>
      <c r="CM67" s="455"/>
      <c r="CN67" s="455"/>
      <c r="CO67" s="455"/>
      <c r="CP67" s="455"/>
      <c r="CQ67" s="455"/>
      <c r="CR67" s="455"/>
      <c r="CS67" s="455"/>
      <c r="CT67" s="455"/>
      <c r="CU67" s="455"/>
      <c r="CV67" s="455"/>
      <c r="CW67" s="455"/>
      <c r="CX67" s="94"/>
      <c r="CY67" s="313" t="str">
        <f>+IF('１年目表面'!AL67&gt;0,IF('１年目表面'!AC80&lt;&gt;'１年目裏面'!AN67,"㋩と㋞の入力内容が異なります。確認してください。","OK"),"OK")</f>
        <v>OK</v>
      </c>
      <c r="CZ67" s="313"/>
      <c r="DA67" s="313"/>
      <c r="DB67" s="313"/>
      <c r="DC67" s="313"/>
      <c r="DD67" s="313"/>
      <c r="DE67" s="313"/>
      <c r="DF67" s="313"/>
      <c r="DG67" s="313"/>
      <c r="DH67" s="314"/>
      <c r="DI67" s="454" t="str">
        <f>+IF(OR(S67+S69+S71&gt;0,AN67&gt;0),IF(OR(CG91+CG95=2,CG91+CG95=0),"「指定都市」又は「一般市」のいずれかを選択してください。","OK"),"OK")</f>
        <v>OK</v>
      </c>
      <c r="DJ67" s="454"/>
      <c r="DK67" s="454"/>
      <c r="DL67" s="454"/>
      <c r="DM67" s="454"/>
      <c r="DN67" s="454"/>
      <c r="DO67" s="454"/>
      <c r="DP67" s="454"/>
      <c r="DQ67" s="454"/>
      <c r="DR67" s="454"/>
      <c r="DS67" s="454"/>
      <c r="DT67" s="454"/>
      <c r="DU67" s="454"/>
      <c r="DV67" s="454"/>
      <c r="DW67" s="454"/>
      <c r="DX67" s="454"/>
    </row>
    <row r="68" spans="5:128" ht="6" customHeight="1">
      <c r="E68" s="438"/>
      <c r="F68" s="439"/>
      <c r="G68" s="439"/>
      <c r="H68" s="439"/>
      <c r="I68" s="439"/>
      <c r="J68" s="439"/>
      <c r="K68" s="440"/>
      <c r="L68" s="375"/>
      <c r="M68" s="376"/>
      <c r="N68" s="376"/>
      <c r="O68" s="376"/>
      <c r="P68" s="376"/>
      <c r="Q68" s="376"/>
      <c r="R68" s="377"/>
      <c r="S68" s="458"/>
      <c r="T68" s="459"/>
      <c r="U68" s="459"/>
      <c r="V68" s="459"/>
      <c r="W68" s="459"/>
      <c r="X68" s="462"/>
      <c r="Y68" s="463"/>
      <c r="Z68" s="380"/>
      <c r="AA68" s="380"/>
      <c r="AB68" s="380"/>
      <c r="AC68" s="380"/>
      <c r="AD68" s="380"/>
      <c r="AE68" s="380"/>
      <c r="AF68" s="380"/>
      <c r="AG68" s="192"/>
      <c r="AH68" s="192"/>
      <c r="AI68" s="192"/>
      <c r="AJ68" s="192"/>
      <c r="AK68" s="192"/>
      <c r="AL68" s="192"/>
      <c r="AM68" s="192"/>
      <c r="AN68" s="349"/>
      <c r="AO68" s="349"/>
      <c r="AP68" s="349"/>
      <c r="AQ68" s="349"/>
      <c r="AR68" s="349"/>
      <c r="AS68" s="349"/>
      <c r="AT68" s="349"/>
      <c r="AU68" s="350"/>
      <c r="AV68" s="350"/>
      <c r="AW68" s="350"/>
      <c r="AX68" s="350"/>
      <c r="AY68" s="350"/>
      <c r="AZ68" s="350"/>
      <c r="BA68" s="350"/>
      <c r="BB68" s="192"/>
      <c r="BC68" s="192"/>
      <c r="BD68" s="192"/>
      <c r="BE68" s="192"/>
      <c r="BF68" s="192"/>
      <c r="BG68" s="192"/>
      <c r="BH68" s="192"/>
      <c r="BI68" s="352"/>
      <c r="BJ68" s="352"/>
      <c r="BK68" s="352"/>
      <c r="BL68" s="352"/>
      <c r="BM68" s="352"/>
      <c r="BN68" s="352"/>
      <c r="BO68" s="352"/>
      <c r="BP68" s="15"/>
      <c r="BQ68" s="453"/>
      <c r="BR68" s="454"/>
      <c r="BS68" s="454"/>
      <c r="BT68" s="454"/>
      <c r="BU68" s="454"/>
      <c r="BV68" s="454"/>
      <c r="BW68" s="454"/>
      <c r="BX68" s="454"/>
      <c r="BY68" s="454"/>
      <c r="BZ68" s="454"/>
      <c r="CA68" s="454"/>
      <c r="CB68" s="454"/>
      <c r="CC68" s="454"/>
      <c r="CD68" s="454"/>
      <c r="CE68" s="454"/>
      <c r="CF68" s="454"/>
      <c r="CG68" s="455"/>
      <c r="CH68" s="455"/>
      <c r="CI68" s="455"/>
      <c r="CJ68" s="455"/>
      <c r="CK68" s="455"/>
      <c r="CL68" s="455"/>
      <c r="CM68" s="455"/>
      <c r="CN68" s="455"/>
      <c r="CO68" s="455"/>
      <c r="CP68" s="455"/>
      <c r="CQ68" s="455"/>
      <c r="CR68" s="455"/>
      <c r="CS68" s="455"/>
      <c r="CT68" s="455"/>
      <c r="CU68" s="455"/>
      <c r="CV68" s="455"/>
      <c r="CW68" s="455"/>
      <c r="CX68" s="95"/>
      <c r="CY68" s="315"/>
      <c r="CZ68" s="315"/>
      <c r="DA68" s="315"/>
      <c r="DB68" s="315"/>
      <c r="DC68" s="315"/>
      <c r="DD68" s="315"/>
      <c r="DE68" s="315"/>
      <c r="DF68" s="315"/>
      <c r="DG68" s="315"/>
      <c r="DH68" s="316"/>
      <c r="DI68" s="454"/>
      <c r="DJ68" s="454"/>
      <c r="DK68" s="454"/>
      <c r="DL68" s="454"/>
      <c r="DM68" s="454"/>
      <c r="DN68" s="454"/>
      <c r="DO68" s="454"/>
      <c r="DP68" s="454"/>
      <c r="DQ68" s="454"/>
      <c r="DR68" s="454"/>
      <c r="DS68" s="454"/>
      <c r="DT68" s="454"/>
      <c r="DU68" s="454"/>
      <c r="DV68" s="454"/>
      <c r="DW68" s="454"/>
      <c r="DX68" s="454"/>
    </row>
    <row r="69" spans="5:128" ht="6" customHeight="1">
      <c r="E69" s="438"/>
      <c r="F69" s="439"/>
      <c r="G69" s="439"/>
      <c r="H69" s="439"/>
      <c r="I69" s="439"/>
      <c r="J69" s="439"/>
      <c r="K69" s="440"/>
      <c r="L69" s="154" t="s">
        <v>61</v>
      </c>
      <c r="M69" s="154"/>
      <c r="N69" s="154"/>
      <c r="O69" s="154"/>
      <c r="P69" s="154"/>
      <c r="Q69" s="154"/>
      <c r="R69" s="154"/>
      <c r="S69" s="353"/>
      <c r="T69" s="353"/>
      <c r="U69" s="353"/>
      <c r="V69" s="353"/>
      <c r="W69" s="353"/>
      <c r="X69" s="353"/>
      <c r="Y69" s="353"/>
      <c r="Z69" s="291">
        <f>+IF(S69="",0,MIN(S69,BE55-Z67))</f>
        <v>0</v>
      </c>
      <c r="AA69" s="291"/>
      <c r="AB69" s="291"/>
      <c r="AC69" s="291"/>
      <c r="AD69" s="291"/>
      <c r="AE69" s="291"/>
      <c r="AF69" s="291"/>
      <c r="AG69" s="192"/>
      <c r="AH69" s="192"/>
      <c r="AI69" s="192"/>
      <c r="AJ69" s="192"/>
      <c r="AK69" s="192"/>
      <c r="AL69" s="192"/>
      <c r="AM69" s="192"/>
      <c r="AN69" s="349"/>
      <c r="AO69" s="349"/>
      <c r="AP69" s="349"/>
      <c r="AQ69" s="349"/>
      <c r="AR69" s="349"/>
      <c r="AS69" s="349"/>
      <c r="AT69" s="349"/>
      <c r="AU69" s="350"/>
      <c r="AV69" s="350"/>
      <c r="AW69" s="350"/>
      <c r="AX69" s="350"/>
      <c r="AY69" s="350"/>
      <c r="AZ69" s="350"/>
      <c r="BA69" s="350"/>
      <c r="BB69" s="192"/>
      <c r="BC69" s="192"/>
      <c r="BD69" s="192"/>
      <c r="BE69" s="192"/>
      <c r="BF69" s="192"/>
      <c r="BG69" s="192"/>
      <c r="BH69" s="192"/>
      <c r="BI69" s="343" t="s">
        <v>129</v>
      </c>
      <c r="BJ69" s="344"/>
      <c r="BK69" s="344"/>
      <c r="BL69" s="344"/>
      <c r="BM69" s="344"/>
      <c r="BN69" s="344"/>
      <c r="BO69" s="345"/>
      <c r="BP69" s="15"/>
      <c r="BQ69" s="453"/>
      <c r="BR69" s="454"/>
      <c r="BS69" s="454"/>
      <c r="BT69" s="454"/>
      <c r="BU69" s="454"/>
      <c r="BV69" s="454"/>
      <c r="BW69" s="454"/>
      <c r="BX69" s="454"/>
      <c r="BY69" s="454"/>
      <c r="BZ69" s="454"/>
      <c r="CA69" s="454"/>
      <c r="CB69" s="454"/>
      <c r="CC69" s="454"/>
      <c r="CD69" s="454"/>
      <c r="CE69" s="454"/>
      <c r="CF69" s="454"/>
      <c r="CG69" s="455"/>
      <c r="CH69" s="455"/>
      <c r="CI69" s="455"/>
      <c r="CJ69" s="455"/>
      <c r="CK69" s="455"/>
      <c r="CL69" s="455"/>
      <c r="CM69" s="455"/>
      <c r="CN69" s="455"/>
      <c r="CO69" s="455"/>
      <c r="CP69" s="455"/>
      <c r="CQ69" s="455"/>
      <c r="CR69" s="455"/>
      <c r="CS69" s="455"/>
      <c r="CT69" s="455"/>
      <c r="CU69" s="455"/>
      <c r="CV69" s="455"/>
      <c r="CW69" s="455"/>
      <c r="CX69" s="95"/>
      <c r="CY69" s="315"/>
      <c r="CZ69" s="315"/>
      <c r="DA69" s="315"/>
      <c r="DB69" s="315"/>
      <c r="DC69" s="315"/>
      <c r="DD69" s="315"/>
      <c r="DE69" s="315"/>
      <c r="DF69" s="315"/>
      <c r="DG69" s="315"/>
      <c r="DH69" s="316"/>
      <c r="DI69" s="454"/>
      <c r="DJ69" s="454"/>
      <c r="DK69" s="454"/>
      <c r="DL69" s="454"/>
      <c r="DM69" s="454"/>
      <c r="DN69" s="454"/>
      <c r="DO69" s="454"/>
      <c r="DP69" s="454"/>
      <c r="DQ69" s="454"/>
      <c r="DR69" s="454"/>
      <c r="DS69" s="454"/>
      <c r="DT69" s="454"/>
      <c r="DU69" s="454"/>
      <c r="DV69" s="454"/>
      <c r="DW69" s="454"/>
      <c r="DX69" s="454"/>
    </row>
    <row r="70" spans="5:128" ht="6" customHeight="1">
      <c r="E70" s="438"/>
      <c r="F70" s="439"/>
      <c r="G70" s="439"/>
      <c r="H70" s="439"/>
      <c r="I70" s="439"/>
      <c r="J70" s="439"/>
      <c r="K70" s="440"/>
      <c r="L70" s="378"/>
      <c r="M70" s="378"/>
      <c r="N70" s="378"/>
      <c r="O70" s="378"/>
      <c r="P70" s="378"/>
      <c r="Q70" s="378"/>
      <c r="R70" s="378"/>
      <c r="S70" s="354"/>
      <c r="T70" s="354"/>
      <c r="U70" s="354"/>
      <c r="V70" s="354"/>
      <c r="W70" s="354"/>
      <c r="X70" s="354"/>
      <c r="Y70" s="354"/>
      <c r="Z70" s="292"/>
      <c r="AA70" s="292"/>
      <c r="AB70" s="292"/>
      <c r="AC70" s="292"/>
      <c r="AD70" s="292"/>
      <c r="AE70" s="292"/>
      <c r="AF70" s="292"/>
      <c r="AG70" s="355"/>
      <c r="AH70" s="355"/>
      <c r="AI70" s="355"/>
      <c r="AJ70" s="355"/>
      <c r="AK70" s="355"/>
      <c r="AL70" s="355"/>
      <c r="AM70" s="355"/>
      <c r="AN70" s="349"/>
      <c r="AO70" s="349"/>
      <c r="AP70" s="349"/>
      <c r="AQ70" s="349"/>
      <c r="AR70" s="349"/>
      <c r="AS70" s="349"/>
      <c r="AT70" s="349"/>
      <c r="AU70" s="350"/>
      <c r="AV70" s="350"/>
      <c r="AW70" s="350"/>
      <c r="AX70" s="350"/>
      <c r="AY70" s="350"/>
      <c r="AZ70" s="350"/>
      <c r="BA70" s="350"/>
      <c r="BB70" s="192"/>
      <c r="BC70" s="192"/>
      <c r="BD70" s="192"/>
      <c r="BE70" s="192"/>
      <c r="BF70" s="192"/>
      <c r="BG70" s="192"/>
      <c r="BH70" s="192"/>
      <c r="BI70" s="346"/>
      <c r="BJ70" s="347"/>
      <c r="BK70" s="347"/>
      <c r="BL70" s="347"/>
      <c r="BM70" s="347"/>
      <c r="BN70" s="347"/>
      <c r="BO70" s="348"/>
      <c r="BP70" s="15"/>
      <c r="BQ70" s="453"/>
      <c r="BR70" s="454"/>
      <c r="BS70" s="454"/>
      <c r="BT70" s="454"/>
      <c r="BU70" s="454"/>
      <c r="BV70" s="454"/>
      <c r="BW70" s="454"/>
      <c r="BX70" s="454"/>
      <c r="BY70" s="454"/>
      <c r="BZ70" s="454"/>
      <c r="CA70" s="454"/>
      <c r="CB70" s="454"/>
      <c r="CC70" s="454"/>
      <c r="CD70" s="454"/>
      <c r="CE70" s="454"/>
      <c r="CF70" s="454"/>
      <c r="CG70" s="455"/>
      <c r="CH70" s="455"/>
      <c r="CI70" s="455"/>
      <c r="CJ70" s="455"/>
      <c r="CK70" s="455"/>
      <c r="CL70" s="455"/>
      <c r="CM70" s="455"/>
      <c r="CN70" s="455"/>
      <c r="CO70" s="455"/>
      <c r="CP70" s="455"/>
      <c r="CQ70" s="455"/>
      <c r="CR70" s="455"/>
      <c r="CS70" s="455"/>
      <c r="CT70" s="455"/>
      <c r="CU70" s="455"/>
      <c r="CV70" s="455"/>
      <c r="CW70" s="455"/>
      <c r="CX70" s="95"/>
      <c r="CY70" s="315"/>
      <c r="CZ70" s="315"/>
      <c r="DA70" s="315"/>
      <c r="DB70" s="315"/>
      <c r="DC70" s="315"/>
      <c r="DD70" s="315"/>
      <c r="DE70" s="315"/>
      <c r="DF70" s="315"/>
      <c r="DG70" s="315"/>
      <c r="DH70" s="316"/>
      <c r="DI70" s="454"/>
      <c r="DJ70" s="454"/>
      <c r="DK70" s="454"/>
      <c r="DL70" s="454"/>
      <c r="DM70" s="454"/>
      <c r="DN70" s="454"/>
      <c r="DO70" s="454"/>
      <c r="DP70" s="454"/>
      <c r="DQ70" s="454"/>
      <c r="DR70" s="454"/>
      <c r="DS70" s="454"/>
      <c r="DT70" s="454"/>
      <c r="DU70" s="454"/>
      <c r="DV70" s="454"/>
      <c r="DW70" s="454"/>
      <c r="DX70" s="454"/>
    </row>
    <row r="71" spans="5:128" ht="6" customHeight="1">
      <c r="E71" s="396" t="s">
        <v>140</v>
      </c>
      <c r="F71" s="397"/>
      <c r="G71" s="397"/>
      <c r="H71" s="397"/>
      <c r="I71" s="397"/>
      <c r="J71" s="397"/>
      <c r="K71" s="398"/>
      <c r="L71" s="370" t="s">
        <v>62</v>
      </c>
      <c r="M71" s="370"/>
      <c r="N71" s="370"/>
      <c r="O71" s="370"/>
      <c r="P71" s="370"/>
      <c r="Q71" s="370"/>
      <c r="R71" s="370"/>
      <c r="S71" s="356"/>
      <c r="T71" s="356"/>
      <c r="U71" s="356"/>
      <c r="V71" s="356"/>
      <c r="W71" s="356"/>
      <c r="X71" s="356"/>
      <c r="Y71" s="356"/>
      <c r="Z71" s="358">
        <f>+IF(S71="",0,MIN(S71,BE55-Z67-Z69))</f>
        <v>0</v>
      </c>
      <c r="AA71" s="358"/>
      <c r="AB71" s="358"/>
      <c r="AC71" s="358"/>
      <c r="AD71" s="358"/>
      <c r="AE71" s="358"/>
      <c r="AF71" s="358"/>
      <c r="AG71" s="360"/>
      <c r="AH71" s="360"/>
      <c r="AI71" s="360"/>
      <c r="AJ71" s="360"/>
      <c r="AK71" s="360"/>
      <c r="AL71" s="360"/>
      <c r="AM71" s="360"/>
      <c r="AN71" s="349"/>
      <c r="AO71" s="349"/>
      <c r="AP71" s="349"/>
      <c r="AQ71" s="349"/>
      <c r="AR71" s="349"/>
      <c r="AS71" s="349"/>
      <c r="AT71" s="349"/>
      <c r="AU71" s="350"/>
      <c r="AV71" s="350"/>
      <c r="AW71" s="350"/>
      <c r="AX71" s="350"/>
      <c r="AY71" s="350"/>
      <c r="AZ71" s="350"/>
      <c r="BA71" s="350"/>
      <c r="BB71" s="192"/>
      <c r="BC71" s="192"/>
      <c r="BD71" s="192"/>
      <c r="BE71" s="192"/>
      <c r="BF71" s="192"/>
      <c r="BG71" s="192"/>
      <c r="BH71" s="192"/>
      <c r="BI71" s="381" t="s">
        <v>155</v>
      </c>
      <c r="BJ71" s="382"/>
      <c r="BK71" s="180" t="s">
        <v>131</v>
      </c>
      <c r="BL71" s="180"/>
      <c r="BM71" s="180"/>
      <c r="BN71" s="180"/>
      <c r="BO71" s="181"/>
      <c r="BP71" s="15"/>
      <c r="BQ71" s="453"/>
      <c r="BR71" s="454"/>
      <c r="BS71" s="454"/>
      <c r="BT71" s="454"/>
      <c r="BU71" s="454"/>
      <c r="BV71" s="454"/>
      <c r="BW71" s="454"/>
      <c r="BX71" s="454"/>
      <c r="BY71" s="454"/>
      <c r="BZ71" s="454"/>
      <c r="CA71" s="454"/>
      <c r="CB71" s="454"/>
      <c r="CC71" s="454"/>
      <c r="CD71" s="454"/>
      <c r="CE71" s="454"/>
      <c r="CF71" s="454"/>
      <c r="CG71" s="455">
        <f>+IF(AN67&gt;=1,1,0)</f>
        <v>0</v>
      </c>
      <c r="CH71" s="455"/>
      <c r="CI71" s="455"/>
      <c r="CJ71" s="455"/>
      <c r="CK71" s="455"/>
      <c r="CL71" s="455"/>
      <c r="CM71" s="455"/>
      <c r="CN71" s="455"/>
      <c r="CO71" s="455"/>
      <c r="CP71" s="455"/>
      <c r="CQ71" s="455"/>
      <c r="CR71" s="455"/>
      <c r="CS71" s="455"/>
      <c r="CT71" s="455"/>
      <c r="CU71" s="455"/>
      <c r="CV71" s="455"/>
      <c r="CW71" s="455"/>
      <c r="CX71" s="95"/>
      <c r="CY71" s="315"/>
      <c r="CZ71" s="315"/>
      <c r="DA71" s="315"/>
      <c r="DB71" s="315"/>
      <c r="DC71" s="315"/>
      <c r="DD71" s="315"/>
      <c r="DE71" s="315"/>
      <c r="DF71" s="315"/>
      <c r="DG71" s="315"/>
      <c r="DH71" s="316"/>
      <c r="DI71" s="454"/>
      <c r="DJ71" s="454"/>
      <c r="DK71" s="454"/>
      <c r="DL71" s="454"/>
      <c r="DM71" s="454"/>
      <c r="DN71" s="454"/>
      <c r="DO71" s="454"/>
      <c r="DP71" s="454"/>
      <c r="DQ71" s="454"/>
      <c r="DR71" s="454"/>
      <c r="DS71" s="454"/>
      <c r="DT71" s="454"/>
      <c r="DU71" s="454"/>
      <c r="DV71" s="454"/>
      <c r="DW71" s="454"/>
      <c r="DX71" s="454"/>
    </row>
    <row r="72" spans="5:128" ht="6" customHeight="1">
      <c r="E72" s="396"/>
      <c r="F72" s="397"/>
      <c r="G72" s="397"/>
      <c r="H72" s="397"/>
      <c r="I72" s="397"/>
      <c r="J72" s="397"/>
      <c r="K72" s="398"/>
      <c r="L72" s="371"/>
      <c r="M72" s="371"/>
      <c r="N72" s="371"/>
      <c r="O72" s="371"/>
      <c r="P72" s="371"/>
      <c r="Q72" s="371"/>
      <c r="R72" s="371"/>
      <c r="S72" s="357"/>
      <c r="T72" s="357"/>
      <c r="U72" s="357"/>
      <c r="V72" s="357"/>
      <c r="W72" s="357"/>
      <c r="X72" s="357"/>
      <c r="Y72" s="357"/>
      <c r="Z72" s="359"/>
      <c r="AA72" s="359"/>
      <c r="AB72" s="359"/>
      <c r="AC72" s="359"/>
      <c r="AD72" s="359"/>
      <c r="AE72" s="359"/>
      <c r="AF72" s="359"/>
      <c r="AG72" s="361"/>
      <c r="AH72" s="361"/>
      <c r="AI72" s="361"/>
      <c r="AJ72" s="361"/>
      <c r="AK72" s="361"/>
      <c r="AL72" s="361"/>
      <c r="AM72" s="361"/>
      <c r="AN72" s="349"/>
      <c r="AO72" s="349"/>
      <c r="AP72" s="349"/>
      <c r="AQ72" s="349"/>
      <c r="AR72" s="349"/>
      <c r="AS72" s="349"/>
      <c r="AT72" s="349"/>
      <c r="AU72" s="350"/>
      <c r="AV72" s="350"/>
      <c r="AW72" s="350"/>
      <c r="AX72" s="350"/>
      <c r="AY72" s="350"/>
      <c r="AZ72" s="350"/>
      <c r="BA72" s="350"/>
      <c r="BB72" s="192"/>
      <c r="BC72" s="192"/>
      <c r="BD72" s="192"/>
      <c r="BE72" s="192"/>
      <c r="BF72" s="192"/>
      <c r="BG72" s="192"/>
      <c r="BH72" s="192"/>
      <c r="BI72" s="381"/>
      <c r="BJ72" s="382"/>
      <c r="BK72" s="180"/>
      <c r="BL72" s="180"/>
      <c r="BM72" s="180"/>
      <c r="BN72" s="180"/>
      <c r="BO72" s="181"/>
      <c r="BP72" s="15"/>
      <c r="BQ72" s="453"/>
      <c r="BR72" s="454"/>
      <c r="BS72" s="454"/>
      <c r="BT72" s="454"/>
      <c r="BU72" s="454"/>
      <c r="BV72" s="454"/>
      <c r="BW72" s="454"/>
      <c r="BX72" s="454"/>
      <c r="BY72" s="454"/>
      <c r="BZ72" s="454"/>
      <c r="CA72" s="454"/>
      <c r="CB72" s="454"/>
      <c r="CC72" s="454"/>
      <c r="CD72" s="454"/>
      <c r="CE72" s="454"/>
      <c r="CF72" s="454"/>
      <c r="CG72" s="455"/>
      <c r="CH72" s="455"/>
      <c r="CI72" s="455"/>
      <c r="CJ72" s="455"/>
      <c r="CK72" s="455"/>
      <c r="CL72" s="455"/>
      <c r="CM72" s="455"/>
      <c r="CN72" s="455"/>
      <c r="CO72" s="455"/>
      <c r="CP72" s="455"/>
      <c r="CQ72" s="455"/>
      <c r="CR72" s="455"/>
      <c r="CS72" s="455"/>
      <c r="CT72" s="455"/>
      <c r="CU72" s="455"/>
      <c r="CV72" s="455"/>
      <c r="CW72" s="455"/>
      <c r="CX72" s="95"/>
      <c r="CY72" s="315"/>
      <c r="CZ72" s="315"/>
      <c r="DA72" s="315"/>
      <c r="DB72" s="315"/>
      <c r="DC72" s="315"/>
      <c r="DD72" s="315"/>
      <c r="DE72" s="315"/>
      <c r="DF72" s="315"/>
      <c r="DG72" s="315"/>
      <c r="DH72" s="316"/>
      <c r="DI72" s="454"/>
      <c r="DJ72" s="454"/>
      <c r="DK72" s="454"/>
      <c r="DL72" s="454"/>
      <c r="DM72" s="454"/>
      <c r="DN72" s="454"/>
      <c r="DO72" s="454"/>
      <c r="DP72" s="454"/>
      <c r="DQ72" s="454"/>
      <c r="DR72" s="454"/>
      <c r="DS72" s="454"/>
      <c r="DT72" s="454"/>
      <c r="DU72" s="454"/>
      <c r="DV72" s="454"/>
      <c r="DW72" s="454"/>
      <c r="DX72" s="454"/>
    </row>
    <row r="73" spans="5:128" ht="6" customHeight="1">
      <c r="E73" s="396"/>
      <c r="F73" s="397"/>
      <c r="G73" s="397"/>
      <c r="H73" s="397"/>
      <c r="I73" s="397"/>
      <c r="J73" s="397"/>
      <c r="K73" s="398"/>
      <c r="L73" s="305" t="s">
        <v>63</v>
      </c>
      <c r="M73" s="305"/>
      <c r="N73" s="305"/>
      <c r="O73" s="305"/>
      <c r="P73" s="305"/>
      <c r="Q73" s="305"/>
      <c r="R73" s="305"/>
      <c r="S73" s="306">
        <f>SUM(S69:Y72)</f>
        <v>0</v>
      </c>
      <c r="T73" s="306"/>
      <c r="U73" s="306"/>
      <c r="V73" s="306"/>
      <c r="W73" s="306"/>
      <c r="X73" s="306"/>
      <c r="Y73" s="306"/>
      <c r="Z73" s="306">
        <f>SUM(Z69:AF72)</f>
        <v>0</v>
      </c>
      <c r="AA73" s="306"/>
      <c r="AB73" s="306"/>
      <c r="AC73" s="306"/>
      <c r="AD73" s="306"/>
      <c r="AE73" s="306"/>
      <c r="AF73" s="306"/>
      <c r="AG73" s="464"/>
      <c r="AH73" s="464"/>
      <c r="AI73" s="464"/>
      <c r="AJ73" s="464"/>
      <c r="AK73" s="464"/>
      <c r="AL73" s="464"/>
      <c r="AM73" s="464"/>
      <c r="AN73" s="349"/>
      <c r="AO73" s="349"/>
      <c r="AP73" s="349"/>
      <c r="AQ73" s="349"/>
      <c r="AR73" s="349"/>
      <c r="AS73" s="349"/>
      <c r="AT73" s="349"/>
      <c r="AU73" s="350"/>
      <c r="AV73" s="350"/>
      <c r="AW73" s="350"/>
      <c r="AX73" s="350"/>
      <c r="AY73" s="350"/>
      <c r="AZ73" s="350"/>
      <c r="BA73" s="350"/>
      <c r="BB73" s="192"/>
      <c r="BC73" s="192"/>
      <c r="BD73" s="192"/>
      <c r="BE73" s="192"/>
      <c r="BF73" s="192"/>
      <c r="BG73" s="192"/>
      <c r="BH73" s="192"/>
      <c r="BI73" s="381"/>
      <c r="BJ73" s="382"/>
      <c r="BK73" s="180" t="s">
        <v>130</v>
      </c>
      <c r="BL73" s="180"/>
      <c r="BM73" s="180"/>
      <c r="BN73" s="180"/>
      <c r="BO73" s="181"/>
      <c r="BP73" s="15"/>
      <c r="BQ73" s="453"/>
      <c r="BR73" s="454"/>
      <c r="BS73" s="454"/>
      <c r="BT73" s="454"/>
      <c r="BU73" s="454"/>
      <c r="BV73" s="454"/>
      <c r="BW73" s="454"/>
      <c r="BX73" s="454"/>
      <c r="BY73" s="454"/>
      <c r="BZ73" s="454"/>
      <c r="CA73" s="454"/>
      <c r="CB73" s="454"/>
      <c r="CC73" s="454"/>
      <c r="CD73" s="454"/>
      <c r="CE73" s="454"/>
      <c r="CF73" s="454"/>
      <c r="CG73" s="455"/>
      <c r="CH73" s="455"/>
      <c r="CI73" s="455"/>
      <c r="CJ73" s="455"/>
      <c r="CK73" s="455"/>
      <c r="CL73" s="455"/>
      <c r="CM73" s="455"/>
      <c r="CN73" s="455"/>
      <c r="CO73" s="455"/>
      <c r="CP73" s="455"/>
      <c r="CQ73" s="455"/>
      <c r="CR73" s="455"/>
      <c r="CS73" s="455"/>
      <c r="CT73" s="455"/>
      <c r="CU73" s="455"/>
      <c r="CV73" s="455"/>
      <c r="CW73" s="455"/>
      <c r="CX73" s="95"/>
      <c r="CY73" s="315"/>
      <c r="CZ73" s="315"/>
      <c r="DA73" s="315"/>
      <c r="DB73" s="315"/>
      <c r="DC73" s="315"/>
      <c r="DD73" s="315"/>
      <c r="DE73" s="315"/>
      <c r="DF73" s="315"/>
      <c r="DG73" s="315"/>
      <c r="DH73" s="316"/>
      <c r="DI73" s="454"/>
      <c r="DJ73" s="454"/>
      <c r="DK73" s="454"/>
      <c r="DL73" s="454"/>
      <c r="DM73" s="454"/>
      <c r="DN73" s="454"/>
      <c r="DO73" s="454"/>
      <c r="DP73" s="454"/>
      <c r="DQ73" s="454"/>
      <c r="DR73" s="454"/>
      <c r="DS73" s="454"/>
      <c r="DT73" s="454"/>
      <c r="DU73" s="454"/>
      <c r="DV73" s="454"/>
      <c r="DW73" s="454"/>
      <c r="DX73" s="454"/>
    </row>
    <row r="74" spans="5:128" ht="6" customHeight="1">
      <c r="E74" s="363"/>
      <c r="F74" s="399"/>
      <c r="G74" s="399"/>
      <c r="H74" s="399"/>
      <c r="I74" s="399"/>
      <c r="J74" s="399"/>
      <c r="K74" s="441"/>
      <c r="L74" s="214"/>
      <c r="M74" s="214"/>
      <c r="N74" s="214"/>
      <c r="O74" s="214"/>
      <c r="P74" s="214"/>
      <c r="Q74" s="214"/>
      <c r="R74" s="214"/>
      <c r="S74" s="291"/>
      <c r="T74" s="291"/>
      <c r="U74" s="291"/>
      <c r="V74" s="291"/>
      <c r="W74" s="291"/>
      <c r="X74" s="291"/>
      <c r="Y74" s="291"/>
      <c r="Z74" s="291"/>
      <c r="AA74" s="291"/>
      <c r="AB74" s="291"/>
      <c r="AC74" s="291"/>
      <c r="AD74" s="291"/>
      <c r="AE74" s="291"/>
      <c r="AF74" s="291"/>
      <c r="AG74" s="192"/>
      <c r="AH74" s="192"/>
      <c r="AI74" s="192"/>
      <c r="AJ74" s="192"/>
      <c r="AK74" s="192"/>
      <c r="AL74" s="192"/>
      <c r="AM74" s="192"/>
      <c r="AN74" s="349"/>
      <c r="AO74" s="349"/>
      <c r="AP74" s="349"/>
      <c r="AQ74" s="349"/>
      <c r="AR74" s="349"/>
      <c r="AS74" s="349"/>
      <c r="AT74" s="349"/>
      <c r="AU74" s="350"/>
      <c r="AV74" s="350"/>
      <c r="AW74" s="350"/>
      <c r="AX74" s="350"/>
      <c r="AY74" s="350"/>
      <c r="AZ74" s="350"/>
      <c r="BA74" s="350"/>
      <c r="BB74" s="192"/>
      <c r="BC74" s="192"/>
      <c r="BD74" s="192"/>
      <c r="BE74" s="192"/>
      <c r="BF74" s="192"/>
      <c r="BG74" s="192"/>
      <c r="BH74" s="192"/>
      <c r="BI74" s="383"/>
      <c r="BJ74" s="384"/>
      <c r="BK74" s="182"/>
      <c r="BL74" s="182"/>
      <c r="BM74" s="182"/>
      <c r="BN74" s="182"/>
      <c r="BO74" s="183"/>
      <c r="BP74" s="62"/>
      <c r="BQ74" s="453"/>
      <c r="BR74" s="454"/>
      <c r="BS74" s="454"/>
      <c r="BT74" s="454"/>
      <c r="BU74" s="454"/>
      <c r="BV74" s="454"/>
      <c r="BW74" s="454"/>
      <c r="BX74" s="454"/>
      <c r="BY74" s="454"/>
      <c r="BZ74" s="454"/>
      <c r="CA74" s="454"/>
      <c r="CB74" s="454"/>
      <c r="CC74" s="454"/>
      <c r="CD74" s="454"/>
      <c r="CE74" s="454"/>
      <c r="CF74" s="454"/>
      <c r="CG74" s="455"/>
      <c r="CH74" s="455"/>
      <c r="CI74" s="455"/>
      <c r="CJ74" s="455"/>
      <c r="CK74" s="455"/>
      <c r="CL74" s="455"/>
      <c r="CM74" s="455"/>
      <c r="CN74" s="455"/>
      <c r="CO74" s="455"/>
      <c r="CP74" s="455"/>
      <c r="CQ74" s="455"/>
      <c r="CR74" s="455"/>
      <c r="CS74" s="455"/>
      <c r="CT74" s="455"/>
      <c r="CU74" s="455"/>
      <c r="CV74" s="455"/>
      <c r="CW74" s="455"/>
      <c r="CX74" s="96"/>
      <c r="CY74" s="317"/>
      <c r="CZ74" s="317"/>
      <c r="DA74" s="317"/>
      <c r="DB74" s="317"/>
      <c r="DC74" s="317"/>
      <c r="DD74" s="317"/>
      <c r="DE74" s="317"/>
      <c r="DF74" s="317"/>
      <c r="DG74" s="317"/>
      <c r="DH74" s="318"/>
      <c r="DI74" s="454"/>
      <c r="DJ74" s="454"/>
      <c r="DK74" s="454"/>
      <c r="DL74" s="454"/>
      <c r="DM74" s="454"/>
      <c r="DN74" s="454"/>
      <c r="DO74" s="454"/>
      <c r="DP74" s="454"/>
      <c r="DQ74" s="454"/>
      <c r="DR74" s="454"/>
      <c r="DS74" s="454"/>
      <c r="DT74" s="454"/>
      <c r="DU74" s="454"/>
      <c r="DV74" s="454"/>
      <c r="DW74" s="454"/>
      <c r="DX74" s="454"/>
    </row>
    <row r="75" spans="5:128" ht="6" customHeight="1">
      <c r="E75" s="435" t="str">
        <f>+_xlfn.SWITCH('１年目表面'!I6,2,"平成30年分",3,"令和元年分",4,"令和２年分",5,"令和３年分","")</f>
        <v>平成30年分</v>
      </c>
      <c r="F75" s="436"/>
      <c r="G75" s="436"/>
      <c r="H75" s="436"/>
      <c r="I75" s="436"/>
      <c r="J75" s="436"/>
      <c r="K75" s="437"/>
      <c r="L75" s="214" t="s">
        <v>19</v>
      </c>
      <c r="M75" s="214"/>
      <c r="N75" s="214"/>
      <c r="O75" s="214"/>
      <c r="P75" s="214"/>
      <c r="Q75" s="214"/>
      <c r="R75" s="214"/>
      <c r="S75" s="353"/>
      <c r="T75" s="353"/>
      <c r="U75" s="353"/>
      <c r="V75" s="353"/>
      <c r="W75" s="353"/>
      <c r="X75" s="353"/>
      <c r="Y75" s="353"/>
      <c r="Z75" s="291">
        <f>+IF(S75="",0,MIN(S75,BE55-Z67-Z73))</f>
        <v>0</v>
      </c>
      <c r="AA75" s="291"/>
      <c r="AB75" s="291"/>
      <c r="AC75" s="291"/>
      <c r="AD75" s="291"/>
      <c r="AE75" s="291"/>
      <c r="AF75" s="291"/>
      <c r="AG75" s="350">
        <f>+S75-Z75</f>
        <v>0</v>
      </c>
      <c r="AH75" s="350"/>
      <c r="AI75" s="350"/>
      <c r="AJ75" s="350"/>
      <c r="AK75" s="350"/>
      <c r="AL75" s="350"/>
      <c r="AM75" s="350"/>
      <c r="AN75" s="379"/>
      <c r="AO75" s="379"/>
      <c r="AP75" s="379"/>
      <c r="AQ75" s="379"/>
      <c r="AR75" s="379"/>
      <c r="AS75" s="379"/>
      <c r="AT75" s="379"/>
      <c r="AU75" s="291" t="e">
        <f>+MIN(IF(AN75="",0,AN75),BE50-AU67)</f>
        <v>#DIV/0!</v>
      </c>
      <c r="AV75" s="291"/>
      <c r="AW75" s="291"/>
      <c r="AX75" s="291"/>
      <c r="AY75" s="291"/>
      <c r="AZ75" s="291"/>
      <c r="BA75" s="291"/>
      <c r="BB75" s="350" t="e">
        <f>+AN75-AU75</f>
        <v>#DIV/0!</v>
      </c>
      <c r="BC75" s="350"/>
      <c r="BD75" s="350"/>
      <c r="BE75" s="350"/>
      <c r="BF75" s="350"/>
      <c r="BG75" s="350"/>
      <c r="BH75" s="350"/>
      <c r="BI75" s="351"/>
      <c r="BJ75" s="351"/>
      <c r="BK75" s="351"/>
      <c r="BL75" s="351"/>
      <c r="BM75" s="351"/>
      <c r="BN75" s="351"/>
      <c r="BO75" s="351"/>
      <c r="BP75" s="57"/>
      <c r="BQ75" s="453" t="str">
        <f>+IF(CG75+CG79=2,"控除余裕額と控除限度超過額の両方が入力されています。確認してください。","OK")</f>
        <v>OK</v>
      </c>
      <c r="BR75" s="454"/>
      <c r="BS75" s="454"/>
      <c r="BT75" s="454"/>
      <c r="BU75" s="454"/>
      <c r="BV75" s="454"/>
      <c r="BW75" s="454"/>
      <c r="BX75" s="454"/>
      <c r="BY75" s="454"/>
      <c r="BZ75" s="454"/>
      <c r="CA75" s="454"/>
      <c r="CB75" s="454"/>
      <c r="CC75" s="454"/>
      <c r="CD75" s="454"/>
      <c r="CE75" s="454"/>
      <c r="CF75" s="454"/>
      <c r="CG75" s="455">
        <f>+IF(S75+S77+S79&gt;=1,1,0)</f>
        <v>0</v>
      </c>
      <c r="CH75" s="455"/>
      <c r="CI75" s="455"/>
      <c r="CJ75" s="455"/>
      <c r="CK75" s="455"/>
      <c r="CL75" s="455"/>
      <c r="CM75" s="455"/>
      <c r="CN75" s="455"/>
      <c r="CO75" s="455"/>
      <c r="CP75" s="455"/>
      <c r="CQ75" s="455"/>
      <c r="CR75" s="455"/>
      <c r="CS75" s="455"/>
      <c r="CT75" s="455"/>
      <c r="CU75" s="455"/>
      <c r="CV75" s="455"/>
      <c r="CW75" s="455"/>
      <c r="CX75" s="94"/>
      <c r="CY75" s="313" t="str">
        <f>+IF('１年目表面'!AL67&gt;0,IF('１年目表面'!AC83&lt;&gt;'１年目裏面'!AN75,"㋩と㋞の入力内容が異なります。確認してください。","OK"),"OK")</f>
        <v>OK</v>
      </c>
      <c r="CZ75" s="313"/>
      <c r="DA75" s="313"/>
      <c r="DB75" s="313"/>
      <c r="DC75" s="313"/>
      <c r="DD75" s="313"/>
      <c r="DE75" s="313"/>
      <c r="DF75" s="313"/>
      <c r="DG75" s="313"/>
      <c r="DH75" s="314"/>
      <c r="DI75" s="454" t="str">
        <f>+IF(OR(S75+S77+S79&gt;0,AN75&gt;0),IF(OR(CG99+CG103=2,CG99+CG103=0),"「指定都市」又は「一般市」のいずれかを選択してください。","OK"),"OK")</f>
        <v>OK</v>
      </c>
      <c r="DJ75" s="454"/>
      <c r="DK75" s="454"/>
      <c r="DL75" s="454"/>
      <c r="DM75" s="454"/>
      <c r="DN75" s="454"/>
      <c r="DO75" s="454"/>
      <c r="DP75" s="454"/>
      <c r="DQ75" s="454"/>
      <c r="DR75" s="454"/>
      <c r="DS75" s="454"/>
      <c r="DT75" s="454"/>
      <c r="DU75" s="454"/>
      <c r="DV75" s="454"/>
      <c r="DW75" s="454"/>
      <c r="DX75" s="454"/>
    </row>
    <row r="76" spans="5:128" ht="6" customHeight="1">
      <c r="E76" s="438"/>
      <c r="F76" s="439"/>
      <c r="G76" s="439"/>
      <c r="H76" s="439"/>
      <c r="I76" s="439"/>
      <c r="J76" s="439"/>
      <c r="K76" s="440"/>
      <c r="L76" s="214"/>
      <c r="M76" s="214"/>
      <c r="N76" s="214"/>
      <c r="O76" s="214"/>
      <c r="P76" s="214"/>
      <c r="Q76" s="214"/>
      <c r="R76" s="214"/>
      <c r="S76" s="353"/>
      <c r="T76" s="353"/>
      <c r="U76" s="353"/>
      <c r="V76" s="353"/>
      <c r="W76" s="353"/>
      <c r="X76" s="353"/>
      <c r="Y76" s="353"/>
      <c r="Z76" s="291"/>
      <c r="AA76" s="291"/>
      <c r="AB76" s="291"/>
      <c r="AC76" s="291"/>
      <c r="AD76" s="291"/>
      <c r="AE76" s="291"/>
      <c r="AF76" s="291"/>
      <c r="AG76" s="350"/>
      <c r="AH76" s="350"/>
      <c r="AI76" s="350"/>
      <c r="AJ76" s="350"/>
      <c r="AK76" s="350"/>
      <c r="AL76" s="350"/>
      <c r="AM76" s="350"/>
      <c r="AN76" s="379"/>
      <c r="AO76" s="379"/>
      <c r="AP76" s="379"/>
      <c r="AQ76" s="379"/>
      <c r="AR76" s="379"/>
      <c r="AS76" s="379"/>
      <c r="AT76" s="379"/>
      <c r="AU76" s="291"/>
      <c r="AV76" s="291"/>
      <c r="AW76" s="291"/>
      <c r="AX76" s="291"/>
      <c r="AY76" s="291"/>
      <c r="AZ76" s="291"/>
      <c r="BA76" s="291"/>
      <c r="BB76" s="350"/>
      <c r="BC76" s="350"/>
      <c r="BD76" s="350"/>
      <c r="BE76" s="350"/>
      <c r="BF76" s="350"/>
      <c r="BG76" s="350"/>
      <c r="BH76" s="350"/>
      <c r="BI76" s="352"/>
      <c r="BJ76" s="352"/>
      <c r="BK76" s="352"/>
      <c r="BL76" s="352"/>
      <c r="BM76" s="352"/>
      <c r="BN76" s="352"/>
      <c r="BO76" s="352"/>
      <c r="BP76" s="16"/>
      <c r="BQ76" s="453"/>
      <c r="BR76" s="454"/>
      <c r="BS76" s="454"/>
      <c r="BT76" s="454"/>
      <c r="BU76" s="454"/>
      <c r="BV76" s="454"/>
      <c r="BW76" s="454"/>
      <c r="BX76" s="454"/>
      <c r="BY76" s="454"/>
      <c r="BZ76" s="454"/>
      <c r="CA76" s="454"/>
      <c r="CB76" s="454"/>
      <c r="CC76" s="454"/>
      <c r="CD76" s="454"/>
      <c r="CE76" s="454"/>
      <c r="CF76" s="454"/>
      <c r="CG76" s="455"/>
      <c r="CH76" s="455"/>
      <c r="CI76" s="455"/>
      <c r="CJ76" s="455"/>
      <c r="CK76" s="455"/>
      <c r="CL76" s="455"/>
      <c r="CM76" s="455"/>
      <c r="CN76" s="455"/>
      <c r="CO76" s="455"/>
      <c r="CP76" s="455"/>
      <c r="CQ76" s="455"/>
      <c r="CR76" s="455"/>
      <c r="CS76" s="455"/>
      <c r="CT76" s="455"/>
      <c r="CU76" s="455"/>
      <c r="CV76" s="455"/>
      <c r="CW76" s="455"/>
      <c r="CX76" s="95"/>
      <c r="CY76" s="315"/>
      <c r="CZ76" s="315"/>
      <c r="DA76" s="315"/>
      <c r="DB76" s="315"/>
      <c r="DC76" s="315"/>
      <c r="DD76" s="315"/>
      <c r="DE76" s="315"/>
      <c r="DF76" s="315"/>
      <c r="DG76" s="315"/>
      <c r="DH76" s="316"/>
      <c r="DI76" s="454"/>
      <c r="DJ76" s="454"/>
      <c r="DK76" s="454"/>
      <c r="DL76" s="454"/>
      <c r="DM76" s="454"/>
      <c r="DN76" s="454"/>
      <c r="DO76" s="454"/>
      <c r="DP76" s="454"/>
      <c r="DQ76" s="454"/>
      <c r="DR76" s="454"/>
      <c r="DS76" s="454"/>
      <c r="DT76" s="454"/>
      <c r="DU76" s="454"/>
      <c r="DV76" s="454"/>
      <c r="DW76" s="454"/>
      <c r="DX76" s="454"/>
    </row>
    <row r="77" spans="5:128" ht="6" customHeight="1">
      <c r="E77" s="438"/>
      <c r="F77" s="439"/>
      <c r="G77" s="439"/>
      <c r="H77" s="439"/>
      <c r="I77" s="439"/>
      <c r="J77" s="439"/>
      <c r="K77" s="440"/>
      <c r="L77" s="154" t="s">
        <v>61</v>
      </c>
      <c r="M77" s="154"/>
      <c r="N77" s="154"/>
      <c r="O77" s="154"/>
      <c r="P77" s="154"/>
      <c r="Q77" s="154"/>
      <c r="R77" s="154"/>
      <c r="S77" s="353"/>
      <c r="T77" s="353"/>
      <c r="U77" s="353"/>
      <c r="V77" s="353"/>
      <c r="W77" s="353"/>
      <c r="X77" s="353"/>
      <c r="Y77" s="353"/>
      <c r="Z77" s="291">
        <f>+IF(S77="",0,MIN(S77,BE55-Z67-Z73-Z75))</f>
        <v>0</v>
      </c>
      <c r="AA77" s="291"/>
      <c r="AB77" s="291"/>
      <c r="AC77" s="291"/>
      <c r="AD77" s="291"/>
      <c r="AE77" s="291"/>
      <c r="AF77" s="291"/>
      <c r="AG77" s="293">
        <f t="shared" ref="AG77" si="0">+S77-Z77</f>
        <v>0</v>
      </c>
      <c r="AH77" s="294"/>
      <c r="AI77" s="294"/>
      <c r="AJ77" s="294"/>
      <c r="AK77" s="294"/>
      <c r="AL77" s="294"/>
      <c r="AM77" s="295"/>
      <c r="AN77" s="379"/>
      <c r="AO77" s="379"/>
      <c r="AP77" s="379"/>
      <c r="AQ77" s="379"/>
      <c r="AR77" s="379"/>
      <c r="AS77" s="379"/>
      <c r="AT77" s="379"/>
      <c r="AU77" s="291"/>
      <c r="AV77" s="291"/>
      <c r="AW77" s="291"/>
      <c r="AX77" s="291"/>
      <c r="AY77" s="291"/>
      <c r="AZ77" s="291"/>
      <c r="BA77" s="291"/>
      <c r="BB77" s="350"/>
      <c r="BC77" s="350"/>
      <c r="BD77" s="350"/>
      <c r="BE77" s="350"/>
      <c r="BF77" s="350"/>
      <c r="BG77" s="350"/>
      <c r="BH77" s="350"/>
      <c r="BI77" s="343" t="s">
        <v>129</v>
      </c>
      <c r="BJ77" s="344"/>
      <c r="BK77" s="344"/>
      <c r="BL77" s="344"/>
      <c r="BM77" s="344"/>
      <c r="BN77" s="344"/>
      <c r="BO77" s="345"/>
      <c r="BP77" s="16"/>
      <c r="BQ77" s="453"/>
      <c r="BR77" s="454"/>
      <c r="BS77" s="454"/>
      <c r="BT77" s="454"/>
      <c r="BU77" s="454"/>
      <c r="BV77" s="454"/>
      <c r="BW77" s="454"/>
      <c r="BX77" s="454"/>
      <c r="BY77" s="454"/>
      <c r="BZ77" s="454"/>
      <c r="CA77" s="454"/>
      <c r="CB77" s="454"/>
      <c r="CC77" s="454"/>
      <c r="CD77" s="454"/>
      <c r="CE77" s="454"/>
      <c r="CF77" s="454"/>
      <c r="CG77" s="455"/>
      <c r="CH77" s="455"/>
      <c r="CI77" s="455"/>
      <c r="CJ77" s="455"/>
      <c r="CK77" s="455"/>
      <c r="CL77" s="455"/>
      <c r="CM77" s="455"/>
      <c r="CN77" s="455"/>
      <c r="CO77" s="455"/>
      <c r="CP77" s="455"/>
      <c r="CQ77" s="455"/>
      <c r="CR77" s="455"/>
      <c r="CS77" s="455"/>
      <c r="CT77" s="455"/>
      <c r="CU77" s="455"/>
      <c r="CV77" s="455"/>
      <c r="CW77" s="455"/>
      <c r="CX77" s="95"/>
      <c r="CY77" s="315"/>
      <c r="CZ77" s="315"/>
      <c r="DA77" s="315"/>
      <c r="DB77" s="315"/>
      <c r="DC77" s="315"/>
      <c r="DD77" s="315"/>
      <c r="DE77" s="315"/>
      <c r="DF77" s="315"/>
      <c r="DG77" s="315"/>
      <c r="DH77" s="316"/>
      <c r="DI77" s="454"/>
      <c r="DJ77" s="454"/>
      <c r="DK77" s="454"/>
      <c r="DL77" s="454"/>
      <c r="DM77" s="454"/>
      <c r="DN77" s="454"/>
      <c r="DO77" s="454"/>
      <c r="DP77" s="454"/>
      <c r="DQ77" s="454"/>
      <c r="DR77" s="454"/>
      <c r="DS77" s="454"/>
      <c r="DT77" s="454"/>
      <c r="DU77" s="454"/>
      <c r="DV77" s="454"/>
      <c r="DW77" s="454"/>
      <c r="DX77" s="454"/>
    </row>
    <row r="78" spans="5:128" ht="6" customHeight="1">
      <c r="E78" s="438"/>
      <c r="F78" s="439"/>
      <c r="G78" s="439"/>
      <c r="H78" s="439"/>
      <c r="I78" s="439"/>
      <c r="J78" s="439"/>
      <c r="K78" s="440"/>
      <c r="L78" s="378"/>
      <c r="M78" s="378"/>
      <c r="N78" s="378"/>
      <c r="O78" s="378"/>
      <c r="P78" s="378"/>
      <c r="Q78" s="378"/>
      <c r="R78" s="378"/>
      <c r="S78" s="354"/>
      <c r="T78" s="354"/>
      <c r="U78" s="354"/>
      <c r="V78" s="354"/>
      <c r="W78" s="354"/>
      <c r="X78" s="354"/>
      <c r="Y78" s="354"/>
      <c r="Z78" s="292"/>
      <c r="AA78" s="292"/>
      <c r="AB78" s="292"/>
      <c r="AC78" s="292"/>
      <c r="AD78" s="292"/>
      <c r="AE78" s="292"/>
      <c r="AF78" s="292"/>
      <c r="AG78" s="302"/>
      <c r="AH78" s="303"/>
      <c r="AI78" s="303"/>
      <c r="AJ78" s="303"/>
      <c r="AK78" s="303"/>
      <c r="AL78" s="303"/>
      <c r="AM78" s="304"/>
      <c r="AN78" s="379"/>
      <c r="AO78" s="379"/>
      <c r="AP78" s="379"/>
      <c r="AQ78" s="379"/>
      <c r="AR78" s="379"/>
      <c r="AS78" s="379"/>
      <c r="AT78" s="379"/>
      <c r="AU78" s="291"/>
      <c r="AV78" s="291"/>
      <c r="AW78" s="291"/>
      <c r="AX78" s="291"/>
      <c r="AY78" s="291"/>
      <c r="AZ78" s="291"/>
      <c r="BA78" s="291"/>
      <c r="BB78" s="350"/>
      <c r="BC78" s="350"/>
      <c r="BD78" s="350"/>
      <c r="BE78" s="350"/>
      <c r="BF78" s="350"/>
      <c r="BG78" s="350"/>
      <c r="BH78" s="350"/>
      <c r="BI78" s="346"/>
      <c r="BJ78" s="347"/>
      <c r="BK78" s="347"/>
      <c r="BL78" s="347"/>
      <c r="BM78" s="347"/>
      <c r="BN78" s="347"/>
      <c r="BO78" s="348"/>
      <c r="BP78" s="16"/>
      <c r="BQ78" s="453"/>
      <c r="BR78" s="454"/>
      <c r="BS78" s="454"/>
      <c r="BT78" s="454"/>
      <c r="BU78" s="454"/>
      <c r="BV78" s="454"/>
      <c r="BW78" s="454"/>
      <c r="BX78" s="454"/>
      <c r="BY78" s="454"/>
      <c r="BZ78" s="454"/>
      <c r="CA78" s="454"/>
      <c r="CB78" s="454"/>
      <c r="CC78" s="454"/>
      <c r="CD78" s="454"/>
      <c r="CE78" s="454"/>
      <c r="CF78" s="454"/>
      <c r="CG78" s="455"/>
      <c r="CH78" s="455"/>
      <c r="CI78" s="455"/>
      <c r="CJ78" s="455"/>
      <c r="CK78" s="455"/>
      <c r="CL78" s="455"/>
      <c r="CM78" s="455"/>
      <c r="CN78" s="455"/>
      <c r="CO78" s="455"/>
      <c r="CP78" s="455"/>
      <c r="CQ78" s="455"/>
      <c r="CR78" s="455"/>
      <c r="CS78" s="455"/>
      <c r="CT78" s="455"/>
      <c r="CU78" s="455"/>
      <c r="CV78" s="455"/>
      <c r="CW78" s="455"/>
      <c r="CX78" s="95"/>
      <c r="CY78" s="315"/>
      <c r="CZ78" s="315"/>
      <c r="DA78" s="315"/>
      <c r="DB78" s="315"/>
      <c r="DC78" s="315"/>
      <c r="DD78" s="315"/>
      <c r="DE78" s="315"/>
      <c r="DF78" s="315"/>
      <c r="DG78" s="315"/>
      <c r="DH78" s="316"/>
      <c r="DI78" s="454"/>
      <c r="DJ78" s="454"/>
      <c r="DK78" s="454"/>
      <c r="DL78" s="454"/>
      <c r="DM78" s="454"/>
      <c r="DN78" s="454"/>
      <c r="DO78" s="454"/>
      <c r="DP78" s="454"/>
      <c r="DQ78" s="454"/>
      <c r="DR78" s="454"/>
      <c r="DS78" s="454"/>
      <c r="DT78" s="454"/>
      <c r="DU78" s="454"/>
      <c r="DV78" s="454"/>
      <c r="DW78" s="454"/>
      <c r="DX78" s="454"/>
    </row>
    <row r="79" spans="5:128" ht="6" customHeight="1">
      <c r="E79" s="396" t="s">
        <v>141</v>
      </c>
      <c r="F79" s="397"/>
      <c r="G79" s="397"/>
      <c r="H79" s="397"/>
      <c r="I79" s="397"/>
      <c r="J79" s="397"/>
      <c r="K79" s="398"/>
      <c r="L79" s="370" t="s">
        <v>62</v>
      </c>
      <c r="M79" s="370"/>
      <c r="N79" s="370"/>
      <c r="O79" s="370"/>
      <c r="P79" s="370"/>
      <c r="Q79" s="370"/>
      <c r="R79" s="370"/>
      <c r="S79" s="356"/>
      <c r="T79" s="356"/>
      <c r="U79" s="356"/>
      <c r="V79" s="356"/>
      <c r="W79" s="356"/>
      <c r="X79" s="356"/>
      <c r="Y79" s="356"/>
      <c r="Z79" s="358">
        <f>+IF(S79="",0,MIN(S79,BE55-Z67-Z73-Z75-Z77))</f>
        <v>0</v>
      </c>
      <c r="AA79" s="358"/>
      <c r="AB79" s="358"/>
      <c r="AC79" s="358"/>
      <c r="AD79" s="358"/>
      <c r="AE79" s="358"/>
      <c r="AF79" s="358"/>
      <c r="AG79" s="299">
        <f t="shared" ref="AG79" si="1">+S79-Z79</f>
        <v>0</v>
      </c>
      <c r="AH79" s="300"/>
      <c r="AI79" s="300"/>
      <c r="AJ79" s="300"/>
      <c r="AK79" s="300"/>
      <c r="AL79" s="300"/>
      <c r="AM79" s="301"/>
      <c r="AN79" s="379"/>
      <c r="AO79" s="379"/>
      <c r="AP79" s="379"/>
      <c r="AQ79" s="379"/>
      <c r="AR79" s="379"/>
      <c r="AS79" s="379"/>
      <c r="AT79" s="379"/>
      <c r="AU79" s="291"/>
      <c r="AV79" s="291"/>
      <c r="AW79" s="291"/>
      <c r="AX79" s="291"/>
      <c r="AY79" s="291"/>
      <c r="AZ79" s="291"/>
      <c r="BA79" s="291"/>
      <c r="BB79" s="350"/>
      <c r="BC79" s="350"/>
      <c r="BD79" s="350"/>
      <c r="BE79" s="350"/>
      <c r="BF79" s="350"/>
      <c r="BG79" s="350"/>
      <c r="BH79" s="350"/>
      <c r="BI79" s="381" t="s">
        <v>155</v>
      </c>
      <c r="BJ79" s="382"/>
      <c r="BK79" s="180" t="s">
        <v>131</v>
      </c>
      <c r="BL79" s="180"/>
      <c r="BM79" s="180"/>
      <c r="BN79" s="180"/>
      <c r="BO79" s="181"/>
      <c r="BP79" s="16"/>
      <c r="BQ79" s="453"/>
      <c r="BR79" s="454"/>
      <c r="BS79" s="454"/>
      <c r="BT79" s="454"/>
      <c r="BU79" s="454"/>
      <c r="BV79" s="454"/>
      <c r="BW79" s="454"/>
      <c r="BX79" s="454"/>
      <c r="BY79" s="454"/>
      <c r="BZ79" s="454"/>
      <c r="CA79" s="454"/>
      <c r="CB79" s="454"/>
      <c r="CC79" s="454"/>
      <c r="CD79" s="454"/>
      <c r="CE79" s="454"/>
      <c r="CF79" s="454"/>
      <c r="CG79" s="455">
        <f>+IF(AN75&gt;=1,1,0)</f>
        <v>0</v>
      </c>
      <c r="CH79" s="455"/>
      <c r="CI79" s="455"/>
      <c r="CJ79" s="455"/>
      <c r="CK79" s="455"/>
      <c r="CL79" s="455"/>
      <c r="CM79" s="455"/>
      <c r="CN79" s="455"/>
      <c r="CO79" s="455"/>
      <c r="CP79" s="455"/>
      <c r="CQ79" s="455"/>
      <c r="CR79" s="455"/>
      <c r="CS79" s="455"/>
      <c r="CT79" s="455"/>
      <c r="CU79" s="455"/>
      <c r="CV79" s="455"/>
      <c r="CW79" s="455"/>
      <c r="CX79" s="95"/>
      <c r="CY79" s="315"/>
      <c r="CZ79" s="315"/>
      <c r="DA79" s="315"/>
      <c r="DB79" s="315"/>
      <c r="DC79" s="315"/>
      <c r="DD79" s="315"/>
      <c r="DE79" s="315"/>
      <c r="DF79" s="315"/>
      <c r="DG79" s="315"/>
      <c r="DH79" s="316"/>
      <c r="DI79" s="454"/>
      <c r="DJ79" s="454"/>
      <c r="DK79" s="454"/>
      <c r="DL79" s="454"/>
      <c r="DM79" s="454"/>
      <c r="DN79" s="454"/>
      <c r="DO79" s="454"/>
      <c r="DP79" s="454"/>
      <c r="DQ79" s="454"/>
      <c r="DR79" s="454"/>
      <c r="DS79" s="454"/>
      <c r="DT79" s="454"/>
      <c r="DU79" s="454"/>
      <c r="DV79" s="454"/>
      <c r="DW79" s="454"/>
      <c r="DX79" s="454"/>
    </row>
    <row r="80" spans="5:128" ht="6" customHeight="1">
      <c r="E80" s="396"/>
      <c r="F80" s="397"/>
      <c r="G80" s="397"/>
      <c r="H80" s="397"/>
      <c r="I80" s="397"/>
      <c r="J80" s="397"/>
      <c r="K80" s="398"/>
      <c r="L80" s="371"/>
      <c r="M80" s="371"/>
      <c r="N80" s="371"/>
      <c r="O80" s="371"/>
      <c r="P80" s="371"/>
      <c r="Q80" s="371"/>
      <c r="R80" s="371"/>
      <c r="S80" s="357"/>
      <c r="T80" s="357"/>
      <c r="U80" s="357"/>
      <c r="V80" s="357"/>
      <c r="W80" s="357"/>
      <c r="X80" s="357"/>
      <c r="Y80" s="357"/>
      <c r="Z80" s="359"/>
      <c r="AA80" s="359"/>
      <c r="AB80" s="359"/>
      <c r="AC80" s="359"/>
      <c r="AD80" s="359"/>
      <c r="AE80" s="359"/>
      <c r="AF80" s="359"/>
      <c r="AG80" s="302"/>
      <c r="AH80" s="303"/>
      <c r="AI80" s="303"/>
      <c r="AJ80" s="303"/>
      <c r="AK80" s="303"/>
      <c r="AL80" s="303"/>
      <c r="AM80" s="304"/>
      <c r="AN80" s="379"/>
      <c r="AO80" s="379"/>
      <c r="AP80" s="379"/>
      <c r="AQ80" s="379"/>
      <c r="AR80" s="379"/>
      <c r="AS80" s="379"/>
      <c r="AT80" s="379"/>
      <c r="AU80" s="291"/>
      <c r="AV80" s="291"/>
      <c r="AW80" s="291"/>
      <c r="AX80" s="291"/>
      <c r="AY80" s="291"/>
      <c r="AZ80" s="291"/>
      <c r="BA80" s="291"/>
      <c r="BB80" s="350"/>
      <c r="BC80" s="350"/>
      <c r="BD80" s="350"/>
      <c r="BE80" s="350"/>
      <c r="BF80" s="350"/>
      <c r="BG80" s="350"/>
      <c r="BH80" s="350"/>
      <c r="BI80" s="381"/>
      <c r="BJ80" s="382"/>
      <c r="BK80" s="180"/>
      <c r="BL80" s="180"/>
      <c r="BM80" s="180"/>
      <c r="BN80" s="180"/>
      <c r="BO80" s="181"/>
      <c r="BP80" s="16"/>
      <c r="BQ80" s="453"/>
      <c r="BR80" s="454"/>
      <c r="BS80" s="454"/>
      <c r="BT80" s="454"/>
      <c r="BU80" s="454"/>
      <c r="BV80" s="454"/>
      <c r="BW80" s="454"/>
      <c r="BX80" s="454"/>
      <c r="BY80" s="454"/>
      <c r="BZ80" s="454"/>
      <c r="CA80" s="454"/>
      <c r="CB80" s="454"/>
      <c r="CC80" s="454"/>
      <c r="CD80" s="454"/>
      <c r="CE80" s="454"/>
      <c r="CF80" s="454"/>
      <c r="CG80" s="455"/>
      <c r="CH80" s="455"/>
      <c r="CI80" s="455"/>
      <c r="CJ80" s="455"/>
      <c r="CK80" s="455"/>
      <c r="CL80" s="455"/>
      <c r="CM80" s="455"/>
      <c r="CN80" s="455"/>
      <c r="CO80" s="455"/>
      <c r="CP80" s="455"/>
      <c r="CQ80" s="455"/>
      <c r="CR80" s="455"/>
      <c r="CS80" s="455"/>
      <c r="CT80" s="455"/>
      <c r="CU80" s="455"/>
      <c r="CV80" s="455"/>
      <c r="CW80" s="455"/>
      <c r="CX80" s="95"/>
      <c r="CY80" s="315"/>
      <c r="CZ80" s="315"/>
      <c r="DA80" s="315"/>
      <c r="DB80" s="315"/>
      <c r="DC80" s="315"/>
      <c r="DD80" s="315"/>
      <c r="DE80" s="315"/>
      <c r="DF80" s="315"/>
      <c r="DG80" s="315"/>
      <c r="DH80" s="316"/>
      <c r="DI80" s="454"/>
      <c r="DJ80" s="454"/>
      <c r="DK80" s="454"/>
      <c r="DL80" s="454"/>
      <c r="DM80" s="454"/>
      <c r="DN80" s="454"/>
      <c r="DO80" s="454"/>
      <c r="DP80" s="454"/>
      <c r="DQ80" s="454"/>
      <c r="DR80" s="454"/>
      <c r="DS80" s="454"/>
      <c r="DT80" s="454"/>
      <c r="DU80" s="454"/>
      <c r="DV80" s="454"/>
      <c r="DW80" s="454"/>
      <c r="DX80" s="454"/>
    </row>
    <row r="81" spans="5:128" ht="6" customHeight="1">
      <c r="E81" s="396"/>
      <c r="F81" s="397"/>
      <c r="G81" s="397"/>
      <c r="H81" s="397"/>
      <c r="I81" s="397"/>
      <c r="J81" s="397"/>
      <c r="K81" s="398"/>
      <c r="L81" s="305" t="s">
        <v>63</v>
      </c>
      <c r="M81" s="305"/>
      <c r="N81" s="305"/>
      <c r="O81" s="305"/>
      <c r="P81" s="305"/>
      <c r="Q81" s="305"/>
      <c r="R81" s="305"/>
      <c r="S81" s="306">
        <f>SUM(S77:Y80)</f>
        <v>0</v>
      </c>
      <c r="T81" s="306"/>
      <c r="U81" s="306"/>
      <c r="V81" s="306"/>
      <c r="W81" s="306"/>
      <c r="X81" s="306"/>
      <c r="Y81" s="306"/>
      <c r="Z81" s="306">
        <f>SUM(Z77:AF80)</f>
        <v>0</v>
      </c>
      <c r="AA81" s="306"/>
      <c r="AB81" s="306"/>
      <c r="AC81" s="306"/>
      <c r="AD81" s="306"/>
      <c r="AE81" s="306"/>
      <c r="AF81" s="306"/>
      <c r="AG81" s="299">
        <f t="shared" ref="AG81" si="2">+S81-Z81</f>
        <v>0</v>
      </c>
      <c r="AH81" s="300"/>
      <c r="AI81" s="300"/>
      <c r="AJ81" s="300"/>
      <c r="AK81" s="300"/>
      <c r="AL81" s="300"/>
      <c r="AM81" s="301"/>
      <c r="AN81" s="379"/>
      <c r="AO81" s="379"/>
      <c r="AP81" s="379"/>
      <c r="AQ81" s="379"/>
      <c r="AR81" s="379"/>
      <c r="AS81" s="379"/>
      <c r="AT81" s="379"/>
      <c r="AU81" s="291"/>
      <c r="AV81" s="291"/>
      <c r="AW81" s="291"/>
      <c r="AX81" s="291"/>
      <c r="AY81" s="291"/>
      <c r="AZ81" s="291"/>
      <c r="BA81" s="291"/>
      <c r="BB81" s="350"/>
      <c r="BC81" s="350"/>
      <c r="BD81" s="350"/>
      <c r="BE81" s="350"/>
      <c r="BF81" s="350"/>
      <c r="BG81" s="350"/>
      <c r="BH81" s="350"/>
      <c r="BI81" s="381" t="s">
        <v>155</v>
      </c>
      <c r="BJ81" s="382"/>
      <c r="BK81" s="180" t="s">
        <v>130</v>
      </c>
      <c r="BL81" s="180"/>
      <c r="BM81" s="180"/>
      <c r="BN81" s="180"/>
      <c r="BO81" s="181"/>
      <c r="BP81" s="16"/>
      <c r="BQ81" s="453"/>
      <c r="BR81" s="454"/>
      <c r="BS81" s="454"/>
      <c r="BT81" s="454"/>
      <c r="BU81" s="454"/>
      <c r="BV81" s="454"/>
      <c r="BW81" s="454"/>
      <c r="BX81" s="454"/>
      <c r="BY81" s="454"/>
      <c r="BZ81" s="454"/>
      <c r="CA81" s="454"/>
      <c r="CB81" s="454"/>
      <c r="CC81" s="454"/>
      <c r="CD81" s="454"/>
      <c r="CE81" s="454"/>
      <c r="CF81" s="454"/>
      <c r="CG81" s="455"/>
      <c r="CH81" s="455"/>
      <c r="CI81" s="455"/>
      <c r="CJ81" s="455"/>
      <c r="CK81" s="455"/>
      <c r="CL81" s="455"/>
      <c r="CM81" s="455"/>
      <c r="CN81" s="455"/>
      <c r="CO81" s="455"/>
      <c r="CP81" s="455"/>
      <c r="CQ81" s="455"/>
      <c r="CR81" s="455"/>
      <c r="CS81" s="455"/>
      <c r="CT81" s="455"/>
      <c r="CU81" s="455"/>
      <c r="CV81" s="455"/>
      <c r="CW81" s="455"/>
      <c r="CX81" s="95"/>
      <c r="CY81" s="315"/>
      <c r="CZ81" s="315"/>
      <c r="DA81" s="315"/>
      <c r="DB81" s="315"/>
      <c r="DC81" s="315"/>
      <c r="DD81" s="315"/>
      <c r="DE81" s="315"/>
      <c r="DF81" s="315"/>
      <c r="DG81" s="315"/>
      <c r="DH81" s="316"/>
      <c r="DI81" s="454"/>
      <c r="DJ81" s="454"/>
      <c r="DK81" s="454"/>
      <c r="DL81" s="454"/>
      <c r="DM81" s="454"/>
      <c r="DN81" s="454"/>
      <c r="DO81" s="454"/>
      <c r="DP81" s="454"/>
      <c r="DQ81" s="454"/>
      <c r="DR81" s="454"/>
      <c r="DS81" s="454"/>
      <c r="DT81" s="454"/>
      <c r="DU81" s="454"/>
      <c r="DV81" s="454"/>
      <c r="DW81" s="454"/>
      <c r="DX81" s="454"/>
    </row>
    <row r="82" spans="5:128" ht="6" customHeight="1">
      <c r="E82" s="363"/>
      <c r="F82" s="399"/>
      <c r="G82" s="399"/>
      <c r="H82" s="399"/>
      <c r="I82" s="399"/>
      <c r="J82" s="399"/>
      <c r="K82" s="441"/>
      <c r="L82" s="214"/>
      <c r="M82" s="214"/>
      <c r="N82" s="214"/>
      <c r="O82" s="214"/>
      <c r="P82" s="214"/>
      <c r="Q82" s="214"/>
      <c r="R82" s="214"/>
      <c r="S82" s="291"/>
      <c r="T82" s="291"/>
      <c r="U82" s="291"/>
      <c r="V82" s="291"/>
      <c r="W82" s="291"/>
      <c r="X82" s="291"/>
      <c r="Y82" s="291"/>
      <c r="Z82" s="291"/>
      <c r="AA82" s="291"/>
      <c r="AB82" s="291"/>
      <c r="AC82" s="291"/>
      <c r="AD82" s="291"/>
      <c r="AE82" s="291"/>
      <c r="AF82" s="291"/>
      <c r="AG82" s="296"/>
      <c r="AH82" s="297"/>
      <c r="AI82" s="297"/>
      <c r="AJ82" s="297"/>
      <c r="AK82" s="297"/>
      <c r="AL82" s="297"/>
      <c r="AM82" s="298"/>
      <c r="AN82" s="379"/>
      <c r="AO82" s="379"/>
      <c r="AP82" s="379"/>
      <c r="AQ82" s="379"/>
      <c r="AR82" s="379"/>
      <c r="AS82" s="379"/>
      <c r="AT82" s="379"/>
      <c r="AU82" s="291"/>
      <c r="AV82" s="291"/>
      <c r="AW82" s="291"/>
      <c r="AX82" s="291"/>
      <c r="AY82" s="291"/>
      <c r="AZ82" s="291"/>
      <c r="BA82" s="291"/>
      <c r="BB82" s="350"/>
      <c r="BC82" s="350"/>
      <c r="BD82" s="350"/>
      <c r="BE82" s="350"/>
      <c r="BF82" s="350"/>
      <c r="BG82" s="350"/>
      <c r="BH82" s="350"/>
      <c r="BI82" s="383"/>
      <c r="BJ82" s="384"/>
      <c r="BK82" s="182"/>
      <c r="BL82" s="182"/>
      <c r="BM82" s="182"/>
      <c r="BN82" s="182"/>
      <c r="BO82" s="183"/>
      <c r="BP82" s="58"/>
      <c r="BQ82" s="453"/>
      <c r="BR82" s="454"/>
      <c r="BS82" s="454"/>
      <c r="BT82" s="454"/>
      <c r="BU82" s="454"/>
      <c r="BV82" s="454"/>
      <c r="BW82" s="454"/>
      <c r="BX82" s="454"/>
      <c r="BY82" s="454"/>
      <c r="BZ82" s="454"/>
      <c r="CA82" s="454"/>
      <c r="CB82" s="454"/>
      <c r="CC82" s="454"/>
      <c r="CD82" s="454"/>
      <c r="CE82" s="454"/>
      <c r="CF82" s="454"/>
      <c r="CG82" s="455"/>
      <c r="CH82" s="455"/>
      <c r="CI82" s="455"/>
      <c r="CJ82" s="455"/>
      <c r="CK82" s="455"/>
      <c r="CL82" s="455"/>
      <c r="CM82" s="455"/>
      <c r="CN82" s="455"/>
      <c r="CO82" s="455"/>
      <c r="CP82" s="455"/>
      <c r="CQ82" s="455"/>
      <c r="CR82" s="455"/>
      <c r="CS82" s="455"/>
      <c r="CT82" s="455"/>
      <c r="CU82" s="455"/>
      <c r="CV82" s="455"/>
      <c r="CW82" s="455"/>
      <c r="CX82" s="96"/>
      <c r="CY82" s="317"/>
      <c r="CZ82" s="317"/>
      <c r="DA82" s="317"/>
      <c r="DB82" s="317"/>
      <c r="DC82" s="317"/>
      <c r="DD82" s="317"/>
      <c r="DE82" s="317"/>
      <c r="DF82" s="317"/>
      <c r="DG82" s="317"/>
      <c r="DH82" s="318"/>
      <c r="DI82" s="454"/>
      <c r="DJ82" s="454"/>
      <c r="DK82" s="454"/>
      <c r="DL82" s="454"/>
      <c r="DM82" s="454"/>
      <c r="DN82" s="454"/>
      <c r="DO82" s="454"/>
      <c r="DP82" s="454"/>
      <c r="DQ82" s="454"/>
      <c r="DR82" s="454"/>
      <c r="DS82" s="454"/>
      <c r="DT82" s="454"/>
      <c r="DU82" s="454"/>
      <c r="DV82" s="454"/>
      <c r="DW82" s="454"/>
      <c r="DX82" s="454"/>
    </row>
    <row r="83" spans="5:128" ht="6" customHeight="1">
      <c r="E83" s="435" t="str">
        <f>+_xlfn.SWITCH('１年目表面'!I6,2,"令和元年分",3,"令和２年分",4,"令和３年分",5,"令和４年分","")</f>
        <v>令和元年分</v>
      </c>
      <c r="F83" s="436"/>
      <c r="G83" s="436"/>
      <c r="H83" s="436"/>
      <c r="I83" s="436"/>
      <c r="J83" s="436"/>
      <c r="K83" s="437"/>
      <c r="L83" s="214" t="s">
        <v>19</v>
      </c>
      <c r="M83" s="214"/>
      <c r="N83" s="214"/>
      <c r="O83" s="214"/>
      <c r="P83" s="214"/>
      <c r="Q83" s="214"/>
      <c r="R83" s="214"/>
      <c r="S83" s="353"/>
      <c r="T83" s="353"/>
      <c r="U83" s="353"/>
      <c r="V83" s="353"/>
      <c r="W83" s="353"/>
      <c r="X83" s="353"/>
      <c r="Y83" s="353"/>
      <c r="Z83" s="291">
        <f>+IF(S83="",0,MIN(S83,BE55-Z67-Z73-Z75-Z81))</f>
        <v>0</v>
      </c>
      <c r="AA83" s="291"/>
      <c r="AB83" s="291"/>
      <c r="AC83" s="291"/>
      <c r="AD83" s="291"/>
      <c r="AE83" s="291"/>
      <c r="AF83" s="291"/>
      <c r="AG83" s="293">
        <f t="shared" ref="AG83" si="3">+S83-Z83</f>
        <v>0</v>
      </c>
      <c r="AH83" s="294"/>
      <c r="AI83" s="294"/>
      <c r="AJ83" s="294"/>
      <c r="AK83" s="294"/>
      <c r="AL83" s="294"/>
      <c r="AM83" s="295"/>
      <c r="AN83" s="379"/>
      <c r="AO83" s="379"/>
      <c r="AP83" s="379"/>
      <c r="AQ83" s="379"/>
      <c r="AR83" s="379"/>
      <c r="AS83" s="379"/>
      <c r="AT83" s="379"/>
      <c r="AU83" s="291" t="e">
        <f>+MIN(IF(AN83="",0,AN83),BE50-AU67-AU75)</f>
        <v>#DIV/0!</v>
      </c>
      <c r="AV83" s="291"/>
      <c r="AW83" s="291"/>
      <c r="AX83" s="291"/>
      <c r="AY83" s="291"/>
      <c r="AZ83" s="291"/>
      <c r="BA83" s="291"/>
      <c r="BB83" s="293" t="e">
        <f t="shared" ref="BB83" si="4">+AN83-AU83</f>
        <v>#DIV/0!</v>
      </c>
      <c r="BC83" s="294"/>
      <c r="BD83" s="294"/>
      <c r="BE83" s="294"/>
      <c r="BF83" s="294"/>
      <c r="BG83" s="294"/>
      <c r="BH83" s="295"/>
      <c r="BI83" s="351"/>
      <c r="BJ83" s="351"/>
      <c r="BK83" s="351"/>
      <c r="BL83" s="351"/>
      <c r="BM83" s="351"/>
      <c r="BN83" s="351"/>
      <c r="BO83" s="351"/>
      <c r="BP83" s="57"/>
      <c r="BQ83" s="453" t="str">
        <f>+IF(CG83+CG87=2,"控除余裕額と控除限度超過額の両方が入力されています。確認してください。","OK")</f>
        <v>OK</v>
      </c>
      <c r="BR83" s="454"/>
      <c r="BS83" s="454"/>
      <c r="BT83" s="454"/>
      <c r="BU83" s="454"/>
      <c r="BV83" s="454"/>
      <c r="BW83" s="454"/>
      <c r="BX83" s="454"/>
      <c r="BY83" s="454"/>
      <c r="BZ83" s="454"/>
      <c r="CA83" s="454"/>
      <c r="CB83" s="454"/>
      <c r="CC83" s="454"/>
      <c r="CD83" s="454"/>
      <c r="CE83" s="454"/>
      <c r="CF83" s="454"/>
      <c r="CG83" s="455">
        <f>+IF(S83+S85+S87&gt;=1,1,0)</f>
        <v>0</v>
      </c>
      <c r="CH83" s="455"/>
      <c r="CI83" s="455"/>
      <c r="CJ83" s="455"/>
      <c r="CK83" s="455"/>
      <c r="CL83" s="455"/>
      <c r="CM83" s="455"/>
      <c r="CN83" s="455"/>
      <c r="CO83" s="455"/>
      <c r="CP83" s="455"/>
      <c r="CQ83" s="455"/>
      <c r="CR83" s="455"/>
      <c r="CS83" s="455"/>
      <c r="CT83" s="455"/>
      <c r="CU83" s="455"/>
      <c r="CV83" s="455"/>
      <c r="CW83" s="455"/>
      <c r="CX83" s="94"/>
      <c r="CY83" s="313" t="str">
        <f>+IF('１年目表面'!AL67&gt;0,IF('１年目表面'!AC86&lt;&gt;'１年目裏面'!AN83,"㋩と㋞の入力内容が異なります。確認してください。","OK"),"OK")</f>
        <v>OK</v>
      </c>
      <c r="CZ83" s="313"/>
      <c r="DA83" s="313"/>
      <c r="DB83" s="313"/>
      <c r="DC83" s="313"/>
      <c r="DD83" s="313"/>
      <c r="DE83" s="313"/>
      <c r="DF83" s="313"/>
      <c r="DG83" s="313"/>
      <c r="DH83" s="314"/>
      <c r="DI83" s="454" t="str">
        <f>+IF(OR(S83+S85+S87&gt;0,AN83&gt;0),IF(OR(CG107+CG111=2,CG107+CG111=0),"「指定都市」又は「一般市」のいずれかを選択してください。","OK"),"OK")</f>
        <v>OK</v>
      </c>
      <c r="DJ83" s="454"/>
      <c r="DK83" s="454"/>
      <c r="DL83" s="454"/>
      <c r="DM83" s="454"/>
      <c r="DN83" s="454"/>
      <c r="DO83" s="454"/>
      <c r="DP83" s="454"/>
      <c r="DQ83" s="454"/>
      <c r="DR83" s="454"/>
      <c r="DS83" s="454"/>
      <c r="DT83" s="454"/>
      <c r="DU83" s="454"/>
      <c r="DV83" s="454"/>
      <c r="DW83" s="454"/>
      <c r="DX83" s="454"/>
    </row>
    <row r="84" spans="5:128" ht="6" customHeight="1">
      <c r="E84" s="438"/>
      <c r="F84" s="439"/>
      <c r="G84" s="439"/>
      <c r="H84" s="439"/>
      <c r="I84" s="439"/>
      <c r="J84" s="439"/>
      <c r="K84" s="440"/>
      <c r="L84" s="214"/>
      <c r="M84" s="214"/>
      <c r="N84" s="214"/>
      <c r="O84" s="214"/>
      <c r="P84" s="214"/>
      <c r="Q84" s="214"/>
      <c r="R84" s="214"/>
      <c r="S84" s="353"/>
      <c r="T84" s="353"/>
      <c r="U84" s="353"/>
      <c r="V84" s="353"/>
      <c r="W84" s="353"/>
      <c r="X84" s="353"/>
      <c r="Y84" s="353"/>
      <c r="Z84" s="291"/>
      <c r="AA84" s="291"/>
      <c r="AB84" s="291"/>
      <c r="AC84" s="291"/>
      <c r="AD84" s="291"/>
      <c r="AE84" s="291"/>
      <c r="AF84" s="291"/>
      <c r="AG84" s="296"/>
      <c r="AH84" s="297"/>
      <c r="AI84" s="297"/>
      <c r="AJ84" s="297"/>
      <c r="AK84" s="297"/>
      <c r="AL84" s="297"/>
      <c r="AM84" s="298"/>
      <c r="AN84" s="379"/>
      <c r="AO84" s="379"/>
      <c r="AP84" s="379"/>
      <c r="AQ84" s="379"/>
      <c r="AR84" s="379"/>
      <c r="AS84" s="379"/>
      <c r="AT84" s="379"/>
      <c r="AU84" s="291"/>
      <c r="AV84" s="291"/>
      <c r="AW84" s="291"/>
      <c r="AX84" s="291"/>
      <c r="AY84" s="291"/>
      <c r="AZ84" s="291"/>
      <c r="BA84" s="291"/>
      <c r="BB84" s="414"/>
      <c r="BC84" s="415"/>
      <c r="BD84" s="415"/>
      <c r="BE84" s="415"/>
      <c r="BF84" s="415"/>
      <c r="BG84" s="415"/>
      <c r="BH84" s="416"/>
      <c r="BI84" s="352"/>
      <c r="BJ84" s="352"/>
      <c r="BK84" s="352"/>
      <c r="BL84" s="352"/>
      <c r="BM84" s="352"/>
      <c r="BN84" s="352"/>
      <c r="BO84" s="352"/>
      <c r="BP84" s="16"/>
      <c r="BQ84" s="453"/>
      <c r="BR84" s="454"/>
      <c r="BS84" s="454"/>
      <c r="BT84" s="454"/>
      <c r="BU84" s="454"/>
      <c r="BV84" s="454"/>
      <c r="BW84" s="454"/>
      <c r="BX84" s="454"/>
      <c r="BY84" s="454"/>
      <c r="BZ84" s="454"/>
      <c r="CA84" s="454"/>
      <c r="CB84" s="454"/>
      <c r="CC84" s="454"/>
      <c r="CD84" s="454"/>
      <c r="CE84" s="454"/>
      <c r="CF84" s="454"/>
      <c r="CG84" s="455"/>
      <c r="CH84" s="455"/>
      <c r="CI84" s="455"/>
      <c r="CJ84" s="455"/>
      <c r="CK84" s="455"/>
      <c r="CL84" s="455"/>
      <c r="CM84" s="455"/>
      <c r="CN84" s="455"/>
      <c r="CO84" s="455"/>
      <c r="CP84" s="455"/>
      <c r="CQ84" s="455"/>
      <c r="CR84" s="455"/>
      <c r="CS84" s="455"/>
      <c r="CT84" s="455"/>
      <c r="CU84" s="455"/>
      <c r="CV84" s="455"/>
      <c r="CW84" s="455"/>
      <c r="CX84" s="95"/>
      <c r="CY84" s="315"/>
      <c r="CZ84" s="315"/>
      <c r="DA84" s="315"/>
      <c r="DB84" s="315"/>
      <c r="DC84" s="315"/>
      <c r="DD84" s="315"/>
      <c r="DE84" s="315"/>
      <c r="DF84" s="315"/>
      <c r="DG84" s="315"/>
      <c r="DH84" s="316"/>
      <c r="DI84" s="454"/>
      <c r="DJ84" s="454"/>
      <c r="DK84" s="454"/>
      <c r="DL84" s="454"/>
      <c r="DM84" s="454"/>
      <c r="DN84" s="454"/>
      <c r="DO84" s="454"/>
      <c r="DP84" s="454"/>
      <c r="DQ84" s="454"/>
      <c r="DR84" s="454"/>
      <c r="DS84" s="454"/>
      <c r="DT84" s="454"/>
      <c r="DU84" s="454"/>
      <c r="DV84" s="454"/>
      <c r="DW84" s="454"/>
      <c r="DX84" s="454"/>
    </row>
    <row r="85" spans="5:128" ht="6" customHeight="1">
      <c r="E85" s="438"/>
      <c r="F85" s="439"/>
      <c r="G85" s="439"/>
      <c r="H85" s="439"/>
      <c r="I85" s="439"/>
      <c r="J85" s="439"/>
      <c r="K85" s="440"/>
      <c r="L85" s="154" t="s">
        <v>61</v>
      </c>
      <c r="M85" s="154"/>
      <c r="N85" s="154"/>
      <c r="O85" s="154"/>
      <c r="P85" s="154"/>
      <c r="Q85" s="154"/>
      <c r="R85" s="154"/>
      <c r="S85" s="353"/>
      <c r="T85" s="353"/>
      <c r="U85" s="353"/>
      <c r="V85" s="353"/>
      <c r="W85" s="353"/>
      <c r="X85" s="353"/>
      <c r="Y85" s="353"/>
      <c r="Z85" s="291">
        <f>+IF(S85="",0,MIN(S85,BE55-Z67-Z73-Z75-Z81-Z83))</f>
        <v>0</v>
      </c>
      <c r="AA85" s="291"/>
      <c r="AB85" s="291"/>
      <c r="AC85" s="291"/>
      <c r="AD85" s="291"/>
      <c r="AE85" s="291"/>
      <c r="AF85" s="291"/>
      <c r="AG85" s="293">
        <f t="shared" ref="AG85" si="5">+S85-Z85</f>
        <v>0</v>
      </c>
      <c r="AH85" s="294"/>
      <c r="AI85" s="294"/>
      <c r="AJ85" s="294"/>
      <c r="AK85" s="294"/>
      <c r="AL85" s="294"/>
      <c r="AM85" s="295"/>
      <c r="AN85" s="379"/>
      <c r="AO85" s="379"/>
      <c r="AP85" s="379"/>
      <c r="AQ85" s="379"/>
      <c r="AR85" s="379"/>
      <c r="AS85" s="379"/>
      <c r="AT85" s="379"/>
      <c r="AU85" s="291"/>
      <c r="AV85" s="291"/>
      <c r="AW85" s="291"/>
      <c r="AX85" s="291"/>
      <c r="AY85" s="291"/>
      <c r="AZ85" s="291"/>
      <c r="BA85" s="291"/>
      <c r="BB85" s="414"/>
      <c r="BC85" s="415"/>
      <c r="BD85" s="415"/>
      <c r="BE85" s="415"/>
      <c r="BF85" s="415"/>
      <c r="BG85" s="415"/>
      <c r="BH85" s="416"/>
      <c r="BI85" s="343" t="s">
        <v>129</v>
      </c>
      <c r="BJ85" s="344"/>
      <c r="BK85" s="344"/>
      <c r="BL85" s="344"/>
      <c r="BM85" s="344"/>
      <c r="BN85" s="344"/>
      <c r="BO85" s="345"/>
      <c r="BP85" s="16"/>
      <c r="BQ85" s="453"/>
      <c r="BR85" s="454"/>
      <c r="BS85" s="454"/>
      <c r="BT85" s="454"/>
      <c r="BU85" s="454"/>
      <c r="BV85" s="454"/>
      <c r="BW85" s="454"/>
      <c r="BX85" s="454"/>
      <c r="BY85" s="454"/>
      <c r="BZ85" s="454"/>
      <c r="CA85" s="454"/>
      <c r="CB85" s="454"/>
      <c r="CC85" s="454"/>
      <c r="CD85" s="454"/>
      <c r="CE85" s="454"/>
      <c r="CF85" s="454"/>
      <c r="CG85" s="455"/>
      <c r="CH85" s="455"/>
      <c r="CI85" s="455"/>
      <c r="CJ85" s="455"/>
      <c r="CK85" s="455"/>
      <c r="CL85" s="455"/>
      <c r="CM85" s="455"/>
      <c r="CN85" s="455"/>
      <c r="CO85" s="455"/>
      <c r="CP85" s="455"/>
      <c r="CQ85" s="455"/>
      <c r="CR85" s="455"/>
      <c r="CS85" s="455"/>
      <c r="CT85" s="455"/>
      <c r="CU85" s="455"/>
      <c r="CV85" s="455"/>
      <c r="CW85" s="455"/>
      <c r="CX85" s="95"/>
      <c r="CY85" s="315"/>
      <c r="CZ85" s="315"/>
      <c r="DA85" s="315"/>
      <c r="DB85" s="315"/>
      <c r="DC85" s="315"/>
      <c r="DD85" s="315"/>
      <c r="DE85" s="315"/>
      <c r="DF85" s="315"/>
      <c r="DG85" s="315"/>
      <c r="DH85" s="316"/>
      <c r="DI85" s="454"/>
      <c r="DJ85" s="454"/>
      <c r="DK85" s="454"/>
      <c r="DL85" s="454"/>
      <c r="DM85" s="454"/>
      <c r="DN85" s="454"/>
      <c r="DO85" s="454"/>
      <c r="DP85" s="454"/>
      <c r="DQ85" s="454"/>
      <c r="DR85" s="454"/>
      <c r="DS85" s="454"/>
      <c r="DT85" s="454"/>
      <c r="DU85" s="454"/>
      <c r="DV85" s="454"/>
      <c r="DW85" s="454"/>
      <c r="DX85" s="454"/>
    </row>
    <row r="86" spans="5:128" ht="6" customHeight="1">
      <c r="E86" s="438"/>
      <c r="F86" s="439"/>
      <c r="G86" s="439"/>
      <c r="H86" s="439"/>
      <c r="I86" s="439"/>
      <c r="J86" s="439"/>
      <c r="K86" s="440"/>
      <c r="L86" s="378"/>
      <c r="M86" s="378"/>
      <c r="N86" s="378"/>
      <c r="O86" s="378"/>
      <c r="P86" s="378"/>
      <c r="Q86" s="378"/>
      <c r="R86" s="378"/>
      <c r="S86" s="354"/>
      <c r="T86" s="354"/>
      <c r="U86" s="354"/>
      <c r="V86" s="354"/>
      <c r="W86" s="354"/>
      <c r="X86" s="354"/>
      <c r="Y86" s="354"/>
      <c r="Z86" s="292"/>
      <c r="AA86" s="292"/>
      <c r="AB86" s="292"/>
      <c r="AC86" s="292"/>
      <c r="AD86" s="292"/>
      <c r="AE86" s="292"/>
      <c r="AF86" s="292"/>
      <c r="AG86" s="302"/>
      <c r="AH86" s="303"/>
      <c r="AI86" s="303"/>
      <c r="AJ86" s="303"/>
      <c r="AK86" s="303"/>
      <c r="AL86" s="303"/>
      <c r="AM86" s="304"/>
      <c r="AN86" s="379"/>
      <c r="AO86" s="379"/>
      <c r="AP86" s="379"/>
      <c r="AQ86" s="379"/>
      <c r="AR86" s="379"/>
      <c r="AS86" s="379"/>
      <c r="AT86" s="379"/>
      <c r="AU86" s="291"/>
      <c r="AV86" s="291"/>
      <c r="AW86" s="291"/>
      <c r="AX86" s="291"/>
      <c r="AY86" s="291"/>
      <c r="AZ86" s="291"/>
      <c r="BA86" s="291"/>
      <c r="BB86" s="414"/>
      <c r="BC86" s="415"/>
      <c r="BD86" s="415"/>
      <c r="BE86" s="415"/>
      <c r="BF86" s="415"/>
      <c r="BG86" s="415"/>
      <c r="BH86" s="416"/>
      <c r="BI86" s="346"/>
      <c r="BJ86" s="347"/>
      <c r="BK86" s="347"/>
      <c r="BL86" s="347"/>
      <c r="BM86" s="347"/>
      <c r="BN86" s="347"/>
      <c r="BO86" s="348"/>
      <c r="BP86" s="16"/>
      <c r="BQ86" s="453"/>
      <c r="BR86" s="454"/>
      <c r="BS86" s="454"/>
      <c r="BT86" s="454"/>
      <c r="BU86" s="454"/>
      <c r="BV86" s="454"/>
      <c r="BW86" s="454"/>
      <c r="BX86" s="454"/>
      <c r="BY86" s="454"/>
      <c r="BZ86" s="454"/>
      <c r="CA86" s="454"/>
      <c r="CB86" s="454"/>
      <c r="CC86" s="454"/>
      <c r="CD86" s="454"/>
      <c r="CE86" s="454"/>
      <c r="CF86" s="454"/>
      <c r="CG86" s="455"/>
      <c r="CH86" s="455"/>
      <c r="CI86" s="455"/>
      <c r="CJ86" s="455"/>
      <c r="CK86" s="455"/>
      <c r="CL86" s="455"/>
      <c r="CM86" s="455"/>
      <c r="CN86" s="455"/>
      <c r="CO86" s="455"/>
      <c r="CP86" s="455"/>
      <c r="CQ86" s="455"/>
      <c r="CR86" s="455"/>
      <c r="CS86" s="455"/>
      <c r="CT86" s="455"/>
      <c r="CU86" s="455"/>
      <c r="CV86" s="455"/>
      <c r="CW86" s="455"/>
      <c r="CX86" s="95"/>
      <c r="CY86" s="315"/>
      <c r="CZ86" s="315"/>
      <c r="DA86" s="315"/>
      <c r="DB86" s="315"/>
      <c r="DC86" s="315"/>
      <c r="DD86" s="315"/>
      <c r="DE86" s="315"/>
      <c r="DF86" s="315"/>
      <c r="DG86" s="315"/>
      <c r="DH86" s="316"/>
      <c r="DI86" s="454"/>
      <c r="DJ86" s="454"/>
      <c r="DK86" s="454"/>
      <c r="DL86" s="454"/>
      <c r="DM86" s="454"/>
      <c r="DN86" s="454"/>
      <c r="DO86" s="454"/>
      <c r="DP86" s="454"/>
      <c r="DQ86" s="454"/>
      <c r="DR86" s="454"/>
      <c r="DS86" s="454"/>
      <c r="DT86" s="454"/>
      <c r="DU86" s="454"/>
      <c r="DV86" s="454"/>
      <c r="DW86" s="454"/>
      <c r="DX86" s="454"/>
    </row>
    <row r="87" spans="5:128" ht="6" customHeight="1">
      <c r="E87" s="396" t="s">
        <v>142</v>
      </c>
      <c r="F87" s="397"/>
      <c r="G87" s="397"/>
      <c r="H87" s="397"/>
      <c r="I87" s="397"/>
      <c r="J87" s="397"/>
      <c r="K87" s="398"/>
      <c r="L87" s="370" t="s">
        <v>62</v>
      </c>
      <c r="M87" s="370"/>
      <c r="N87" s="370"/>
      <c r="O87" s="370"/>
      <c r="P87" s="370"/>
      <c r="Q87" s="370"/>
      <c r="R87" s="370"/>
      <c r="S87" s="356"/>
      <c r="T87" s="356"/>
      <c r="U87" s="356"/>
      <c r="V87" s="356"/>
      <c r="W87" s="356"/>
      <c r="X87" s="356"/>
      <c r="Y87" s="356"/>
      <c r="Z87" s="358">
        <f>+IF(S87="",0,MIN(S87,BE55-Z67-Z73-Z75-Z81-Z83-Z85))</f>
        <v>0</v>
      </c>
      <c r="AA87" s="358"/>
      <c r="AB87" s="358"/>
      <c r="AC87" s="358"/>
      <c r="AD87" s="358"/>
      <c r="AE87" s="358"/>
      <c r="AF87" s="358"/>
      <c r="AG87" s="299">
        <f t="shared" ref="AG87" si="6">+S87-Z87</f>
        <v>0</v>
      </c>
      <c r="AH87" s="300"/>
      <c r="AI87" s="300"/>
      <c r="AJ87" s="300"/>
      <c r="AK87" s="300"/>
      <c r="AL87" s="300"/>
      <c r="AM87" s="301"/>
      <c r="AN87" s="379"/>
      <c r="AO87" s="379"/>
      <c r="AP87" s="379"/>
      <c r="AQ87" s="379"/>
      <c r="AR87" s="379"/>
      <c r="AS87" s="379"/>
      <c r="AT87" s="379"/>
      <c r="AU87" s="291"/>
      <c r="AV87" s="291"/>
      <c r="AW87" s="291"/>
      <c r="AX87" s="291"/>
      <c r="AY87" s="291"/>
      <c r="AZ87" s="291"/>
      <c r="BA87" s="291"/>
      <c r="BB87" s="414"/>
      <c r="BC87" s="415"/>
      <c r="BD87" s="415"/>
      <c r="BE87" s="415"/>
      <c r="BF87" s="415"/>
      <c r="BG87" s="415"/>
      <c r="BH87" s="416"/>
      <c r="BI87" s="381" t="s">
        <v>155</v>
      </c>
      <c r="BJ87" s="382"/>
      <c r="BK87" s="180" t="s">
        <v>131</v>
      </c>
      <c r="BL87" s="180"/>
      <c r="BM87" s="180"/>
      <c r="BN87" s="180"/>
      <c r="BO87" s="181"/>
      <c r="BP87" s="16"/>
      <c r="BQ87" s="453"/>
      <c r="BR87" s="454"/>
      <c r="BS87" s="454"/>
      <c r="BT87" s="454"/>
      <c r="BU87" s="454"/>
      <c r="BV87" s="454"/>
      <c r="BW87" s="454"/>
      <c r="BX87" s="454"/>
      <c r="BY87" s="454"/>
      <c r="BZ87" s="454"/>
      <c r="CA87" s="454"/>
      <c r="CB87" s="454"/>
      <c r="CC87" s="454"/>
      <c r="CD87" s="454"/>
      <c r="CE87" s="454"/>
      <c r="CF87" s="454"/>
      <c r="CG87" s="455">
        <f>+IF(AN83&gt;=1,1,0)</f>
        <v>0</v>
      </c>
      <c r="CH87" s="455"/>
      <c r="CI87" s="455"/>
      <c r="CJ87" s="455"/>
      <c r="CK87" s="455"/>
      <c r="CL87" s="455"/>
      <c r="CM87" s="455"/>
      <c r="CN87" s="455"/>
      <c r="CO87" s="455"/>
      <c r="CP87" s="455"/>
      <c r="CQ87" s="455"/>
      <c r="CR87" s="455"/>
      <c r="CS87" s="455"/>
      <c r="CT87" s="455"/>
      <c r="CU87" s="455"/>
      <c r="CV87" s="455"/>
      <c r="CW87" s="455"/>
      <c r="CX87" s="95"/>
      <c r="CY87" s="315"/>
      <c r="CZ87" s="315"/>
      <c r="DA87" s="315"/>
      <c r="DB87" s="315"/>
      <c r="DC87" s="315"/>
      <c r="DD87" s="315"/>
      <c r="DE87" s="315"/>
      <c r="DF87" s="315"/>
      <c r="DG87" s="315"/>
      <c r="DH87" s="316"/>
      <c r="DI87" s="454"/>
      <c r="DJ87" s="454"/>
      <c r="DK87" s="454"/>
      <c r="DL87" s="454"/>
      <c r="DM87" s="454"/>
      <c r="DN87" s="454"/>
      <c r="DO87" s="454"/>
      <c r="DP87" s="454"/>
      <c r="DQ87" s="454"/>
      <c r="DR87" s="454"/>
      <c r="DS87" s="454"/>
      <c r="DT87" s="454"/>
      <c r="DU87" s="454"/>
      <c r="DV87" s="454"/>
      <c r="DW87" s="454"/>
      <c r="DX87" s="454"/>
    </row>
    <row r="88" spans="5:128" ht="6" customHeight="1">
      <c r="E88" s="396"/>
      <c r="F88" s="397"/>
      <c r="G88" s="397"/>
      <c r="H88" s="397"/>
      <c r="I88" s="397"/>
      <c r="J88" s="397"/>
      <c r="K88" s="398"/>
      <c r="L88" s="371"/>
      <c r="M88" s="371"/>
      <c r="N88" s="371"/>
      <c r="O88" s="371"/>
      <c r="P88" s="371"/>
      <c r="Q88" s="371"/>
      <c r="R88" s="371"/>
      <c r="S88" s="357"/>
      <c r="T88" s="357"/>
      <c r="U88" s="357"/>
      <c r="V88" s="357"/>
      <c r="W88" s="357"/>
      <c r="X88" s="357"/>
      <c r="Y88" s="357"/>
      <c r="Z88" s="359"/>
      <c r="AA88" s="359"/>
      <c r="AB88" s="359"/>
      <c r="AC88" s="359"/>
      <c r="AD88" s="359"/>
      <c r="AE88" s="359"/>
      <c r="AF88" s="359"/>
      <c r="AG88" s="302"/>
      <c r="AH88" s="303"/>
      <c r="AI88" s="303"/>
      <c r="AJ88" s="303"/>
      <c r="AK88" s="303"/>
      <c r="AL88" s="303"/>
      <c r="AM88" s="304"/>
      <c r="AN88" s="379"/>
      <c r="AO88" s="379"/>
      <c r="AP88" s="379"/>
      <c r="AQ88" s="379"/>
      <c r="AR88" s="379"/>
      <c r="AS88" s="379"/>
      <c r="AT88" s="379"/>
      <c r="AU88" s="291"/>
      <c r="AV88" s="291"/>
      <c r="AW88" s="291"/>
      <c r="AX88" s="291"/>
      <c r="AY88" s="291"/>
      <c r="AZ88" s="291"/>
      <c r="BA88" s="291"/>
      <c r="BB88" s="414"/>
      <c r="BC88" s="415"/>
      <c r="BD88" s="415"/>
      <c r="BE88" s="415"/>
      <c r="BF88" s="415"/>
      <c r="BG88" s="415"/>
      <c r="BH88" s="416"/>
      <c r="BI88" s="381"/>
      <c r="BJ88" s="382"/>
      <c r="BK88" s="180"/>
      <c r="BL88" s="180"/>
      <c r="BM88" s="180"/>
      <c r="BN88" s="180"/>
      <c r="BO88" s="181"/>
      <c r="BP88" s="16"/>
      <c r="BQ88" s="453"/>
      <c r="BR88" s="454"/>
      <c r="BS88" s="454"/>
      <c r="BT88" s="454"/>
      <c r="BU88" s="454"/>
      <c r="BV88" s="454"/>
      <c r="BW88" s="454"/>
      <c r="BX88" s="454"/>
      <c r="BY88" s="454"/>
      <c r="BZ88" s="454"/>
      <c r="CA88" s="454"/>
      <c r="CB88" s="454"/>
      <c r="CC88" s="454"/>
      <c r="CD88" s="454"/>
      <c r="CE88" s="454"/>
      <c r="CF88" s="454"/>
      <c r="CG88" s="455"/>
      <c r="CH88" s="455"/>
      <c r="CI88" s="455"/>
      <c r="CJ88" s="455"/>
      <c r="CK88" s="455"/>
      <c r="CL88" s="455"/>
      <c r="CM88" s="455"/>
      <c r="CN88" s="455"/>
      <c r="CO88" s="455"/>
      <c r="CP88" s="455"/>
      <c r="CQ88" s="455"/>
      <c r="CR88" s="455"/>
      <c r="CS88" s="455"/>
      <c r="CT88" s="455"/>
      <c r="CU88" s="455"/>
      <c r="CV88" s="455"/>
      <c r="CW88" s="455"/>
      <c r="CX88" s="95"/>
      <c r="CY88" s="315"/>
      <c r="CZ88" s="315"/>
      <c r="DA88" s="315"/>
      <c r="DB88" s="315"/>
      <c r="DC88" s="315"/>
      <c r="DD88" s="315"/>
      <c r="DE88" s="315"/>
      <c r="DF88" s="315"/>
      <c r="DG88" s="315"/>
      <c r="DH88" s="316"/>
      <c r="DI88" s="454"/>
      <c r="DJ88" s="454"/>
      <c r="DK88" s="454"/>
      <c r="DL88" s="454"/>
      <c r="DM88" s="454"/>
      <c r="DN88" s="454"/>
      <c r="DO88" s="454"/>
      <c r="DP88" s="454"/>
      <c r="DQ88" s="454"/>
      <c r="DR88" s="454"/>
      <c r="DS88" s="454"/>
      <c r="DT88" s="454"/>
      <c r="DU88" s="454"/>
      <c r="DV88" s="454"/>
      <c r="DW88" s="454"/>
      <c r="DX88" s="454"/>
    </row>
    <row r="89" spans="5:128" ht="6" customHeight="1">
      <c r="E89" s="396"/>
      <c r="F89" s="397"/>
      <c r="G89" s="397"/>
      <c r="H89" s="397"/>
      <c r="I89" s="397"/>
      <c r="J89" s="397"/>
      <c r="K89" s="398"/>
      <c r="L89" s="305" t="s">
        <v>63</v>
      </c>
      <c r="M89" s="305"/>
      <c r="N89" s="305"/>
      <c r="O89" s="305"/>
      <c r="P89" s="305"/>
      <c r="Q89" s="305"/>
      <c r="R89" s="305"/>
      <c r="S89" s="306">
        <f>SUM(S85:Y88)</f>
        <v>0</v>
      </c>
      <c r="T89" s="306"/>
      <c r="U89" s="306"/>
      <c r="V89" s="306"/>
      <c r="W89" s="306"/>
      <c r="X89" s="306"/>
      <c r="Y89" s="306"/>
      <c r="Z89" s="306">
        <f>SUM(Z85:AF88)</f>
        <v>0</v>
      </c>
      <c r="AA89" s="306"/>
      <c r="AB89" s="306"/>
      <c r="AC89" s="306"/>
      <c r="AD89" s="306"/>
      <c r="AE89" s="306"/>
      <c r="AF89" s="306"/>
      <c r="AG89" s="299">
        <f t="shared" ref="AG89" si="7">+S89-Z89</f>
        <v>0</v>
      </c>
      <c r="AH89" s="300"/>
      <c r="AI89" s="300"/>
      <c r="AJ89" s="300"/>
      <c r="AK89" s="300"/>
      <c r="AL89" s="300"/>
      <c r="AM89" s="301"/>
      <c r="AN89" s="379"/>
      <c r="AO89" s="379"/>
      <c r="AP89" s="379"/>
      <c r="AQ89" s="379"/>
      <c r="AR89" s="379"/>
      <c r="AS89" s="379"/>
      <c r="AT89" s="379"/>
      <c r="AU89" s="291"/>
      <c r="AV89" s="291"/>
      <c r="AW89" s="291"/>
      <c r="AX89" s="291"/>
      <c r="AY89" s="291"/>
      <c r="AZ89" s="291"/>
      <c r="BA89" s="291"/>
      <c r="BB89" s="414"/>
      <c r="BC89" s="415"/>
      <c r="BD89" s="415"/>
      <c r="BE89" s="415"/>
      <c r="BF89" s="415"/>
      <c r="BG89" s="415"/>
      <c r="BH89" s="416"/>
      <c r="BI89" s="381" t="s">
        <v>155</v>
      </c>
      <c r="BJ89" s="382"/>
      <c r="BK89" s="180" t="s">
        <v>130</v>
      </c>
      <c r="BL89" s="180"/>
      <c r="BM89" s="180"/>
      <c r="BN89" s="180"/>
      <c r="BO89" s="181"/>
      <c r="BP89" s="16"/>
      <c r="BQ89" s="453"/>
      <c r="BR89" s="454"/>
      <c r="BS89" s="454"/>
      <c r="BT89" s="454"/>
      <c r="BU89" s="454"/>
      <c r="BV89" s="454"/>
      <c r="BW89" s="454"/>
      <c r="BX89" s="454"/>
      <c r="BY89" s="454"/>
      <c r="BZ89" s="454"/>
      <c r="CA89" s="454"/>
      <c r="CB89" s="454"/>
      <c r="CC89" s="454"/>
      <c r="CD89" s="454"/>
      <c r="CE89" s="454"/>
      <c r="CF89" s="454"/>
      <c r="CG89" s="455"/>
      <c r="CH89" s="455"/>
      <c r="CI89" s="455"/>
      <c r="CJ89" s="455"/>
      <c r="CK89" s="455"/>
      <c r="CL89" s="455"/>
      <c r="CM89" s="455"/>
      <c r="CN89" s="455"/>
      <c r="CO89" s="455"/>
      <c r="CP89" s="455"/>
      <c r="CQ89" s="455"/>
      <c r="CR89" s="455"/>
      <c r="CS89" s="455"/>
      <c r="CT89" s="455"/>
      <c r="CU89" s="455"/>
      <c r="CV89" s="455"/>
      <c r="CW89" s="455"/>
      <c r="CX89" s="95"/>
      <c r="CY89" s="315"/>
      <c r="CZ89" s="315"/>
      <c r="DA89" s="315"/>
      <c r="DB89" s="315"/>
      <c r="DC89" s="315"/>
      <c r="DD89" s="315"/>
      <c r="DE89" s="315"/>
      <c r="DF89" s="315"/>
      <c r="DG89" s="315"/>
      <c r="DH89" s="316"/>
      <c r="DI89" s="454"/>
      <c r="DJ89" s="454"/>
      <c r="DK89" s="454"/>
      <c r="DL89" s="454"/>
      <c r="DM89" s="454"/>
      <c r="DN89" s="454"/>
      <c r="DO89" s="454"/>
      <c r="DP89" s="454"/>
      <c r="DQ89" s="454"/>
      <c r="DR89" s="454"/>
      <c r="DS89" s="454"/>
      <c r="DT89" s="454"/>
      <c r="DU89" s="454"/>
      <c r="DV89" s="454"/>
      <c r="DW89" s="454"/>
      <c r="DX89" s="454"/>
    </row>
    <row r="90" spans="5:128" ht="6" customHeight="1">
      <c r="E90" s="363"/>
      <c r="F90" s="399"/>
      <c r="G90" s="399"/>
      <c r="H90" s="399"/>
      <c r="I90" s="399"/>
      <c r="J90" s="399"/>
      <c r="K90" s="441"/>
      <c r="L90" s="214"/>
      <c r="M90" s="214"/>
      <c r="N90" s="214"/>
      <c r="O90" s="214"/>
      <c r="P90" s="214"/>
      <c r="Q90" s="214"/>
      <c r="R90" s="214"/>
      <c r="S90" s="291"/>
      <c r="T90" s="291"/>
      <c r="U90" s="291"/>
      <c r="V90" s="291"/>
      <c r="W90" s="291"/>
      <c r="X90" s="291"/>
      <c r="Y90" s="291"/>
      <c r="Z90" s="291"/>
      <c r="AA90" s="291"/>
      <c r="AB90" s="291"/>
      <c r="AC90" s="291"/>
      <c r="AD90" s="291"/>
      <c r="AE90" s="291"/>
      <c r="AF90" s="291"/>
      <c r="AG90" s="296"/>
      <c r="AH90" s="297"/>
      <c r="AI90" s="297"/>
      <c r="AJ90" s="297"/>
      <c r="AK90" s="297"/>
      <c r="AL90" s="297"/>
      <c r="AM90" s="298"/>
      <c r="AN90" s="379"/>
      <c r="AO90" s="379"/>
      <c r="AP90" s="379"/>
      <c r="AQ90" s="379"/>
      <c r="AR90" s="379"/>
      <c r="AS90" s="379"/>
      <c r="AT90" s="379"/>
      <c r="AU90" s="291"/>
      <c r="AV90" s="291"/>
      <c r="AW90" s="291"/>
      <c r="AX90" s="291"/>
      <c r="AY90" s="291"/>
      <c r="AZ90" s="291"/>
      <c r="BA90" s="291"/>
      <c r="BB90" s="296"/>
      <c r="BC90" s="297"/>
      <c r="BD90" s="297"/>
      <c r="BE90" s="297"/>
      <c r="BF90" s="297"/>
      <c r="BG90" s="297"/>
      <c r="BH90" s="298"/>
      <c r="BI90" s="383"/>
      <c r="BJ90" s="384"/>
      <c r="BK90" s="182"/>
      <c r="BL90" s="182"/>
      <c r="BM90" s="182"/>
      <c r="BN90" s="182"/>
      <c r="BO90" s="183"/>
      <c r="BP90" s="58"/>
      <c r="BQ90" s="453"/>
      <c r="BR90" s="454"/>
      <c r="BS90" s="454"/>
      <c r="BT90" s="454"/>
      <c r="BU90" s="454"/>
      <c r="BV90" s="454"/>
      <c r="BW90" s="454"/>
      <c r="BX90" s="454"/>
      <c r="BY90" s="454"/>
      <c r="BZ90" s="454"/>
      <c r="CA90" s="454"/>
      <c r="CB90" s="454"/>
      <c r="CC90" s="454"/>
      <c r="CD90" s="454"/>
      <c r="CE90" s="454"/>
      <c r="CF90" s="454"/>
      <c r="CG90" s="455"/>
      <c r="CH90" s="455"/>
      <c r="CI90" s="455"/>
      <c r="CJ90" s="455"/>
      <c r="CK90" s="455"/>
      <c r="CL90" s="455"/>
      <c r="CM90" s="455"/>
      <c r="CN90" s="455"/>
      <c r="CO90" s="455"/>
      <c r="CP90" s="455"/>
      <c r="CQ90" s="455"/>
      <c r="CR90" s="455"/>
      <c r="CS90" s="455"/>
      <c r="CT90" s="455"/>
      <c r="CU90" s="455"/>
      <c r="CV90" s="455"/>
      <c r="CW90" s="455"/>
      <c r="CX90" s="96"/>
      <c r="CY90" s="317"/>
      <c r="CZ90" s="317"/>
      <c r="DA90" s="317"/>
      <c r="DB90" s="317"/>
      <c r="DC90" s="317"/>
      <c r="DD90" s="317"/>
      <c r="DE90" s="317"/>
      <c r="DF90" s="317"/>
      <c r="DG90" s="317"/>
      <c r="DH90" s="318"/>
      <c r="DI90" s="454"/>
      <c r="DJ90" s="454"/>
      <c r="DK90" s="454"/>
      <c r="DL90" s="454"/>
      <c r="DM90" s="454"/>
      <c r="DN90" s="454"/>
      <c r="DO90" s="454"/>
      <c r="DP90" s="454"/>
      <c r="DQ90" s="454"/>
      <c r="DR90" s="454"/>
      <c r="DS90" s="454"/>
      <c r="DT90" s="454"/>
      <c r="DU90" s="454"/>
      <c r="DV90" s="454"/>
      <c r="DW90" s="454"/>
      <c r="DX90" s="454"/>
    </row>
    <row r="91" spans="5:128" ht="6" customHeight="1">
      <c r="E91" s="214" t="s">
        <v>38</v>
      </c>
      <c r="F91" s="214"/>
      <c r="G91" s="214"/>
      <c r="H91" s="214"/>
      <c r="I91" s="214"/>
      <c r="J91" s="214"/>
      <c r="K91" s="214"/>
      <c r="L91" s="214" t="s">
        <v>19</v>
      </c>
      <c r="M91" s="214"/>
      <c r="N91" s="214"/>
      <c r="O91" s="214"/>
      <c r="P91" s="214"/>
      <c r="Q91" s="214"/>
      <c r="R91" s="214"/>
      <c r="S91" s="291">
        <f>+S67+S75+S83</f>
        <v>0</v>
      </c>
      <c r="T91" s="291"/>
      <c r="U91" s="291"/>
      <c r="V91" s="291"/>
      <c r="W91" s="291"/>
      <c r="X91" s="291"/>
      <c r="Y91" s="291"/>
      <c r="Z91" s="74" t="s">
        <v>163</v>
      </c>
      <c r="AA91" s="366">
        <f>+Z67+Z75+Z83</f>
        <v>0</v>
      </c>
      <c r="AB91" s="366"/>
      <c r="AC91" s="366"/>
      <c r="AD91" s="366"/>
      <c r="AE91" s="366"/>
      <c r="AF91" s="367"/>
      <c r="AG91" s="293">
        <f>+AG75+AG83</f>
        <v>0</v>
      </c>
      <c r="AH91" s="294"/>
      <c r="AI91" s="294"/>
      <c r="AJ91" s="294"/>
      <c r="AK91" s="294"/>
      <c r="AL91" s="294"/>
      <c r="AM91" s="295"/>
      <c r="AN91" s="291">
        <f>SUM(AN67:AT90)</f>
        <v>0</v>
      </c>
      <c r="AO91" s="291"/>
      <c r="AP91" s="291"/>
      <c r="AQ91" s="291"/>
      <c r="AR91" s="291"/>
      <c r="AS91" s="291"/>
      <c r="AT91" s="291"/>
      <c r="AU91" s="291" t="e">
        <f>SUM(AU67:BA90)</f>
        <v>#DIV/0!</v>
      </c>
      <c r="AV91" s="291"/>
      <c r="AW91" s="291"/>
      <c r="AX91" s="291"/>
      <c r="AY91" s="291"/>
      <c r="AZ91" s="291"/>
      <c r="BA91" s="291"/>
      <c r="BB91" s="293" t="e">
        <f>+BB75+BB83</f>
        <v>#DIV/0!</v>
      </c>
      <c r="BC91" s="294"/>
      <c r="BD91" s="294"/>
      <c r="BE91" s="294"/>
      <c r="BF91" s="294"/>
      <c r="BG91" s="294"/>
      <c r="BH91" s="295"/>
      <c r="BI91" s="221"/>
      <c r="BJ91" s="221"/>
      <c r="BK91" s="221"/>
      <c r="BL91" s="221"/>
      <c r="BM91" s="221"/>
      <c r="BN91" s="221"/>
      <c r="BO91" s="221"/>
      <c r="CG91" s="452">
        <f>+IF(BI71="〇",1,0)</f>
        <v>0</v>
      </c>
      <c r="CH91" s="452"/>
      <c r="CI91" s="452"/>
      <c r="CJ91" s="452"/>
      <c r="CK91" s="452"/>
      <c r="CL91" s="452"/>
      <c r="CM91" s="452"/>
      <c r="CN91" s="452"/>
      <c r="CO91" s="452"/>
      <c r="CP91" s="452"/>
      <c r="CQ91" s="452"/>
      <c r="CR91" s="452"/>
      <c r="CS91" s="452"/>
      <c r="CT91" s="452"/>
      <c r="CU91" s="452"/>
      <c r="CV91" s="452"/>
      <c r="CW91" s="452"/>
      <c r="CX91" s="93"/>
      <c r="CY91" s="93"/>
      <c r="CZ91" s="93"/>
      <c r="DA91" s="93"/>
      <c r="DB91" s="93"/>
      <c r="DC91" s="93"/>
      <c r="DD91" s="93"/>
      <c r="DE91" s="93"/>
      <c r="DF91" s="93"/>
      <c r="DG91" s="93"/>
      <c r="DH91" s="93"/>
    </row>
    <row r="92" spans="5:128" ht="6" customHeight="1">
      <c r="E92" s="214"/>
      <c r="F92" s="214"/>
      <c r="G92" s="214"/>
      <c r="H92" s="214"/>
      <c r="I92" s="214"/>
      <c r="J92" s="214"/>
      <c r="K92" s="214"/>
      <c r="L92" s="214"/>
      <c r="M92" s="214"/>
      <c r="N92" s="214"/>
      <c r="O92" s="214"/>
      <c r="P92" s="214"/>
      <c r="Q92" s="214"/>
      <c r="R92" s="214"/>
      <c r="S92" s="291"/>
      <c r="T92" s="291"/>
      <c r="U92" s="291"/>
      <c r="V92" s="291"/>
      <c r="W92" s="291"/>
      <c r="X92" s="291"/>
      <c r="Y92" s="291"/>
      <c r="Z92" s="73"/>
      <c r="AA92" s="368"/>
      <c r="AB92" s="368"/>
      <c r="AC92" s="368"/>
      <c r="AD92" s="368"/>
      <c r="AE92" s="368"/>
      <c r="AF92" s="369"/>
      <c r="AG92" s="296"/>
      <c r="AH92" s="297"/>
      <c r="AI92" s="297"/>
      <c r="AJ92" s="297"/>
      <c r="AK92" s="297"/>
      <c r="AL92" s="297"/>
      <c r="AM92" s="298"/>
      <c r="AN92" s="291"/>
      <c r="AO92" s="291"/>
      <c r="AP92" s="291"/>
      <c r="AQ92" s="291"/>
      <c r="AR92" s="291"/>
      <c r="AS92" s="291"/>
      <c r="AT92" s="291"/>
      <c r="AU92" s="291"/>
      <c r="AV92" s="291"/>
      <c r="AW92" s="291"/>
      <c r="AX92" s="291"/>
      <c r="AY92" s="291"/>
      <c r="AZ92" s="291"/>
      <c r="BA92" s="291"/>
      <c r="BB92" s="414"/>
      <c r="BC92" s="415"/>
      <c r="BD92" s="415"/>
      <c r="BE92" s="415"/>
      <c r="BF92" s="415"/>
      <c r="BG92" s="415"/>
      <c r="BH92" s="416"/>
      <c r="BI92" s="221"/>
      <c r="BJ92" s="221"/>
      <c r="BK92" s="221"/>
      <c r="BL92" s="221"/>
      <c r="BM92" s="221"/>
      <c r="BN92" s="221"/>
      <c r="BO92" s="221"/>
      <c r="CG92" s="452"/>
      <c r="CH92" s="452"/>
      <c r="CI92" s="452"/>
      <c r="CJ92" s="452"/>
      <c r="CK92" s="452"/>
      <c r="CL92" s="452"/>
      <c r="CM92" s="452"/>
      <c r="CN92" s="452"/>
      <c r="CO92" s="452"/>
      <c r="CP92" s="452"/>
      <c r="CQ92" s="452"/>
      <c r="CR92" s="452"/>
      <c r="CS92" s="452"/>
      <c r="CT92" s="452"/>
      <c r="CU92" s="452"/>
      <c r="CV92" s="452"/>
      <c r="CW92" s="452"/>
      <c r="CX92" s="93"/>
      <c r="CY92" s="93"/>
      <c r="CZ92" s="93"/>
      <c r="DA92" s="93"/>
      <c r="DB92" s="93"/>
      <c r="DC92" s="93"/>
      <c r="DD92" s="93"/>
      <c r="DE92" s="93"/>
      <c r="DF92" s="93"/>
      <c r="DG92" s="93"/>
      <c r="DH92" s="93"/>
    </row>
    <row r="93" spans="5:128" ht="6" customHeight="1">
      <c r="E93" s="214"/>
      <c r="F93" s="214"/>
      <c r="G93" s="214"/>
      <c r="H93" s="214"/>
      <c r="I93" s="214"/>
      <c r="J93" s="214"/>
      <c r="K93" s="214"/>
      <c r="L93" s="154" t="s">
        <v>61</v>
      </c>
      <c r="M93" s="154"/>
      <c r="N93" s="154"/>
      <c r="O93" s="154"/>
      <c r="P93" s="154"/>
      <c r="Q93" s="154"/>
      <c r="R93" s="154"/>
      <c r="S93" s="291">
        <f>+S69+S77+S85</f>
        <v>0</v>
      </c>
      <c r="T93" s="291"/>
      <c r="U93" s="291"/>
      <c r="V93" s="291"/>
      <c r="W93" s="291"/>
      <c r="X93" s="291"/>
      <c r="Y93" s="291"/>
      <c r="Z93" s="291">
        <f>+Z69+Z77+Z85</f>
        <v>0</v>
      </c>
      <c r="AA93" s="291"/>
      <c r="AB93" s="291"/>
      <c r="AC93" s="291"/>
      <c r="AD93" s="291"/>
      <c r="AE93" s="291"/>
      <c r="AF93" s="291"/>
      <c r="AG93" s="293">
        <f>+AG77+AG85</f>
        <v>0</v>
      </c>
      <c r="AH93" s="294"/>
      <c r="AI93" s="294"/>
      <c r="AJ93" s="294"/>
      <c r="AK93" s="294"/>
      <c r="AL93" s="294"/>
      <c r="AM93" s="295"/>
      <c r="AN93" s="291"/>
      <c r="AO93" s="291"/>
      <c r="AP93" s="291"/>
      <c r="AQ93" s="291"/>
      <c r="AR93" s="291"/>
      <c r="AS93" s="291"/>
      <c r="AT93" s="291"/>
      <c r="AU93" s="291"/>
      <c r="AV93" s="291"/>
      <c r="AW93" s="291"/>
      <c r="AX93" s="291"/>
      <c r="AY93" s="291"/>
      <c r="AZ93" s="291"/>
      <c r="BA93" s="291"/>
      <c r="BB93" s="414"/>
      <c r="BC93" s="415"/>
      <c r="BD93" s="415"/>
      <c r="BE93" s="415"/>
      <c r="BF93" s="415"/>
      <c r="BG93" s="415"/>
      <c r="BH93" s="416"/>
      <c r="BI93" s="221"/>
      <c r="BJ93" s="221"/>
      <c r="BK93" s="221"/>
      <c r="BL93" s="221"/>
      <c r="BM93" s="221"/>
      <c r="BN93" s="221"/>
      <c r="BO93" s="221"/>
      <c r="CG93" s="452"/>
      <c r="CH93" s="452"/>
      <c r="CI93" s="452"/>
      <c r="CJ93" s="452"/>
      <c r="CK93" s="452"/>
      <c r="CL93" s="452"/>
      <c r="CM93" s="452"/>
      <c r="CN93" s="452"/>
      <c r="CO93" s="452"/>
      <c r="CP93" s="452"/>
      <c r="CQ93" s="452"/>
      <c r="CR93" s="452"/>
      <c r="CS93" s="452"/>
      <c r="CT93" s="452"/>
      <c r="CU93" s="452"/>
      <c r="CV93" s="452"/>
      <c r="CW93" s="452"/>
      <c r="CX93" s="93"/>
      <c r="CY93" s="93"/>
      <c r="CZ93" s="93"/>
      <c r="DA93" s="93"/>
      <c r="DB93" s="93"/>
      <c r="DC93" s="93"/>
      <c r="DD93" s="93"/>
      <c r="DE93" s="93"/>
      <c r="DF93" s="93"/>
      <c r="DG93" s="93"/>
      <c r="DH93" s="93"/>
    </row>
    <row r="94" spans="5:128" ht="6" customHeight="1">
      <c r="E94" s="214"/>
      <c r="F94" s="214"/>
      <c r="G94" s="214"/>
      <c r="H94" s="214"/>
      <c r="I94" s="214"/>
      <c r="J94" s="214"/>
      <c r="K94" s="214"/>
      <c r="L94" s="154"/>
      <c r="M94" s="154"/>
      <c r="N94" s="154"/>
      <c r="O94" s="154"/>
      <c r="P94" s="154"/>
      <c r="Q94" s="154"/>
      <c r="R94" s="154"/>
      <c r="S94" s="292"/>
      <c r="T94" s="292"/>
      <c r="U94" s="292"/>
      <c r="V94" s="292"/>
      <c r="W94" s="292"/>
      <c r="X94" s="292"/>
      <c r="Y94" s="292"/>
      <c r="Z94" s="292"/>
      <c r="AA94" s="292"/>
      <c r="AB94" s="292"/>
      <c r="AC94" s="292"/>
      <c r="AD94" s="292"/>
      <c r="AE94" s="292"/>
      <c r="AF94" s="292"/>
      <c r="AG94" s="296"/>
      <c r="AH94" s="297"/>
      <c r="AI94" s="297"/>
      <c r="AJ94" s="297"/>
      <c r="AK94" s="297"/>
      <c r="AL94" s="297"/>
      <c r="AM94" s="298"/>
      <c r="AN94" s="291"/>
      <c r="AO94" s="291"/>
      <c r="AP94" s="291"/>
      <c r="AQ94" s="291"/>
      <c r="AR94" s="291"/>
      <c r="AS94" s="291"/>
      <c r="AT94" s="291"/>
      <c r="AU94" s="291"/>
      <c r="AV94" s="291"/>
      <c r="AW94" s="291"/>
      <c r="AX94" s="291"/>
      <c r="AY94" s="291"/>
      <c r="AZ94" s="291"/>
      <c r="BA94" s="291"/>
      <c r="BB94" s="414"/>
      <c r="BC94" s="415"/>
      <c r="BD94" s="415"/>
      <c r="BE94" s="415"/>
      <c r="BF94" s="415"/>
      <c r="BG94" s="415"/>
      <c r="BH94" s="416"/>
      <c r="BI94" s="221"/>
      <c r="BJ94" s="221"/>
      <c r="BK94" s="221"/>
      <c r="BL94" s="221"/>
      <c r="BM94" s="221"/>
      <c r="BN94" s="221"/>
      <c r="BO94" s="221"/>
      <c r="CG94" s="452"/>
      <c r="CH94" s="452"/>
      <c r="CI94" s="452"/>
      <c r="CJ94" s="452"/>
      <c r="CK94" s="452"/>
      <c r="CL94" s="452"/>
      <c r="CM94" s="452"/>
      <c r="CN94" s="452"/>
      <c r="CO94" s="452"/>
      <c r="CP94" s="452"/>
      <c r="CQ94" s="452"/>
      <c r="CR94" s="452"/>
      <c r="CS94" s="452"/>
      <c r="CT94" s="452"/>
      <c r="CU94" s="452"/>
      <c r="CV94" s="452"/>
      <c r="CW94" s="452"/>
      <c r="CX94" s="93"/>
      <c r="CY94" s="93"/>
      <c r="CZ94" s="93"/>
      <c r="DA94" s="93"/>
      <c r="DB94" s="93"/>
      <c r="DC94" s="93"/>
      <c r="DD94" s="93"/>
      <c r="DE94" s="93"/>
      <c r="DF94" s="93"/>
      <c r="DG94" s="93"/>
      <c r="DH94" s="93"/>
    </row>
    <row r="95" spans="5:128" ht="6" customHeight="1">
      <c r="E95" s="214"/>
      <c r="F95" s="214"/>
      <c r="G95" s="214"/>
      <c r="H95" s="214"/>
      <c r="I95" s="214"/>
      <c r="J95" s="214"/>
      <c r="K95" s="214"/>
      <c r="L95" s="154" t="s">
        <v>62</v>
      </c>
      <c r="M95" s="154"/>
      <c r="N95" s="154"/>
      <c r="O95" s="154"/>
      <c r="P95" s="154"/>
      <c r="Q95" s="154"/>
      <c r="R95" s="154"/>
      <c r="S95" s="291">
        <f>+S71+S79+S87</f>
        <v>0</v>
      </c>
      <c r="T95" s="291"/>
      <c r="U95" s="291"/>
      <c r="V95" s="291"/>
      <c r="W95" s="291"/>
      <c r="X95" s="291"/>
      <c r="Y95" s="291"/>
      <c r="Z95" s="291">
        <f>+Z71+Z79+Z87</f>
        <v>0</v>
      </c>
      <c r="AA95" s="291"/>
      <c r="AB95" s="291"/>
      <c r="AC95" s="291"/>
      <c r="AD95" s="291"/>
      <c r="AE95" s="291"/>
      <c r="AF95" s="291"/>
      <c r="AG95" s="293">
        <f>+AG79+AG87</f>
        <v>0</v>
      </c>
      <c r="AH95" s="294"/>
      <c r="AI95" s="294"/>
      <c r="AJ95" s="294"/>
      <c r="AK95" s="294"/>
      <c r="AL95" s="294"/>
      <c r="AM95" s="295"/>
      <c r="AN95" s="291"/>
      <c r="AO95" s="291"/>
      <c r="AP95" s="291"/>
      <c r="AQ95" s="291"/>
      <c r="AR95" s="291"/>
      <c r="AS95" s="291"/>
      <c r="AT95" s="291"/>
      <c r="AU95" s="291"/>
      <c r="AV95" s="291"/>
      <c r="AW95" s="291"/>
      <c r="AX95" s="291"/>
      <c r="AY95" s="291"/>
      <c r="AZ95" s="291"/>
      <c r="BA95" s="291"/>
      <c r="BB95" s="414"/>
      <c r="BC95" s="415"/>
      <c r="BD95" s="415"/>
      <c r="BE95" s="415"/>
      <c r="BF95" s="415"/>
      <c r="BG95" s="415"/>
      <c r="BH95" s="416"/>
      <c r="BI95" s="221"/>
      <c r="BJ95" s="221"/>
      <c r="BK95" s="221"/>
      <c r="BL95" s="221"/>
      <c r="BM95" s="221"/>
      <c r="BN95" s="221"/>
      <c r="BO95" s="221"/>
      <c r="CG95" s="452">
        <f>+IF(BI73="〇",1,0)</f>
        <v>0</v>
      </c>
      <c r="CH95" s="452"/>
      <c r="CI95" s="452"/>
      <c r="CJ95" s="452"/>
      <c r="CK95" s="452"/>
      <c r="CL95" s="452"/>
      <c r="CM95" s="452"/>
      <c r="CN95" s="452"/>
      <c r="CO95" s="452"/>
      <c r="CP95" s="452"/>
      <c r="CQ95" s="452"/>
      <c r="CR95" s="452"/>
      <c r="CS95" s="452"/>
      <c r="CT95" s="452"/>
      <c r="CU95" s="452"/>
      <c r="CV95" s="452"/>
      <c r="CW95" s="452"/>
      <c r="CX95" s="93"/>
      <c r="CY95" s="93"/>
      <c r="CZ95" s="93"/>
      <c r="DA95" s="93"/>
      <c r="DB95" s="93"/>
      <c r="DC95" s="93"/>
      <c r="DD95" s="93"/>
      <c r="DE95" s="93"/>
      <c r="DF95" s="93"/>
      <c r="DG95" s="93"/>
      <c r="DH95" s="93"/>
    </row>
    <row r="96" spans="5:128" ht="6" customHeight="1">
      <c r="E96" s="214"/>
      <c r="F96" s="214"/>
      <c r="G96" s="214"/>
      <c r="H96" s="214"/>
      <c r="I96" s="214"/>
      <c r="J96" s="214"/>
      <c r="K96" s="214"/>
      <c r="L96" s="154"/>
      <c r="M96" s="154"/>
      <c r="N96" s="154"/>
      <c r="O96" s="154"/>
      <c r="P96" s="154"/>
      <c r="Q96" s="154"/>
      <c r="R96" s="154"/>
      <c r="S96" s="291"/>
      <c r="T96" s="291"/>
      <c r="U96" s="291"/>
      <c r="V96" s="291"/>
      <c r="W96" s="291"/>
      <c r="X96" s="291"/>
      <c r="Y96" s="291"/>
      <c r="Z96" s="291"/>
      <c r="AA96" s="291"/>
      <c r="AB96" s="291"/>
      <c r="AC96" s="291"/>
      <c r="AD96" s="291"/>
      <c r="AE96" s="291"/>
      <c r="AF96" s="291"/>
      <c r="AG96" s="296"/>
      <c r="AH96" s="297"/>
      <c r="AI96" s="297"/>
      <c r="AJ96" s="297"/>
      <c r="AK96" s="297"/>
      <c r="AL96" s="297"/>
      <c r="AM96" s="298"/>
      <c r="AN96" s="291"/>
      <c r="AO96" s="291"/>
      <c r="AP96" s="291"/>
      <c r="AQ96" s="291"/>
      <c r="AR96" s="291"/>
      <c r="AS96" s="291"/>
      <c r="AT96" s="291"/>
      <c r="AU96" s="291"/>
      <c r="AV96" s="291"/>
      <c r="AW96" s="291"/>
      <c r="AX96" s="291"/>
      <c r="AY96" s="291"/>
      <c r="AZ96" s="291"/>
      <c r="BA96" s="291"/>
      <c r="BB96" s="414"/>
      <c r="BC96" s="415"/>
      <c r="BD96" s="415"/>
      <c r="BE96" s="415"/>
      <c r="BF96" s="415"/>
      <c r="BG96" s="415"/>
      <c r="BH96" s="416"/>
      <c r="BI96" s="221"/>
      <c r="BJ96" s="221"/>
      <c r="BK96" s="221"/>
      <c r="BL96" s="221"/>
      <c r="BM96" s="221"/>
      <c r="BN96" s="221"/>
      <c r="BO96" s="221"/>
      <c r="CG96" s="452"/>
      <c r="CH96" s="452"/>
      <c r="CI96" s="452"/>
      <c r="CJ96" s="452"/>
      <c r="CK96" s="452"/>
      <c r="CL96" s="452"/>
      <c r="CM96" s="452"/>
      <c r="CN96" s="452"/>
      <c r="CO96" s="452"/>
      <c r="CP96" s="452"/>
      <c r="CQ96" s="452"/>
      <c r="CR96" s="452"/>
      <c r="CS96" s="452"/>
      <c r="CT96" s="452"/>
      <c r="CU96" s="452"/>
      <c r="CV96" s="452"/>
      <c r="CW96" s="452"/>
      <c r="CX96" s="93"/>
      <c r="CY96" s="93"/>
      <c r="CZ96" s="93"/>
      <c r="DA96" s="93"/>
      <c r="DB96" s="93"/>
      <c r="DC96" s="93"/>
      <c r="DD96" s="93"/>
      <c r="DE96" s="93"/>
      <c r="DF96" s="93"/>
      <c r="DG96" s="93"/>
      <c r="DH96" s="93"/>
    </row>
    <row r="97" spans="5:112" ht="6" customHeight="1">
      <c r="E97" s="214"/>
      <c r="F97" s="214"/>
      <c r="G97" s="214"/>
      <c r="H97" s="214"/>
      <c r="I97" s="214"/>
      <c r="J97" s="214"/>
      <c r="K97" s="214"/>
      <c r="L97" s="214" t="s">
        <v>87</v>
      </c>
      <c r="M97" s="214"/>
      <c r="N97" s="214"/>
      <c r="O97" s="214"/>
      <c r="P97" s="214"/>
      <c r="Q97" s="214"/>
      <c r="R97" s="214"/>
      <c r="S97" s="306">
        <f>SUM(S91:Y96)</f>
        <v>0</v>
      </c>
      <c r="T97" s="306"/>
      <c r="U97" s="306"/>
      <c r="V97" s="306"/>
      <c r="W97" s="306"/>
      <c r="X97" s="306"/>
      <c r="Y97" s="306"/>
      <c r="Z97" s="306">
        <f>+AA91+Z93+Z95</f>
        <v>0</v>
      </c>
      <c r="AA97" s="306"/>
      <c r="AB97" s="306"/>
      <c r="AC97" s="306"/>
      <c r="AD97" s="306"/>
      <c r="AE97" s="306"/>
      <c r="AF97" s="306"/>
      <c r="AG97" s="293">
        <f>+AG91+AG93+AG95</f>
        <v>0</v>
      </c>
      <c r="AH97" s="294"/>
      <c r="AI97" s="294"/>
      <c r="AJ97" s="294"/>
      <c r="AK97" s="294"/>
      <c r="AL97" s="294"/>
      <c r="AM97" s="295"/>
      <c r="AN97" s="291"/>
      <c r="AO97" s="291"/>
      <c r="AP97" s="291"/>
      <c r="AQ97" s="291"/>
      <c r="AR97" s="291"/>
      <c r="AS97" s="291"/>
      <c r="AT97" s="291"/>
      <c r="AU97" s="291"/>
      <c r="AV97" s="291"/>
      <c r="AW97" s="291"/>
      <c r="AX97" s="291"/>
      <c r="AY97" s="291"/>
      <c r="AZ97" s="291"/>
      <c r="BA97" s="291"/>
      <c r="BB97" s="414"/>
      <c r="BC97" s="415"/>
      <c r="BD97" s="415"/>
      <c r="BE97" s="415"/>
      <c r="BF97" s="415"/>
      <c r="BG97" s="415"/>
      <c r="BH97" s="416"/>
      <c r="BI97" s="221"/>
      <c r="BJ97" s="221"/>
      <c r="BK97" s="221"/>
      <c r="BL97" s="221"/>
      <c r="BM97" s="221"/>
      <c r="BN97" s="221"/>
      <c r="BO97" s="221"/>
      <c r="CG97" s="452"/>
      <c r="CH97" s="452"/>
      <c r="CI97" s="452"/>
      <c r="CJ97" s="452"/>
      <c r="CK97" s="452"/>
      <c r="CL97" s="452"/>
      <c r="CM97" s="452"/>
      <c r="CN97" s="452"/>
      <c r="CO97" s="452"/>
      <c r="CP97" s="452"/>
      <c r="CQ97" s="452"/>
      <c r="CR97" s="452"/>
      <c r="CS97" s="452"/>
      <c r="CT97" s="452"/>
      <c r="CU97" s="452"/>
      <c r="CV97" s="452"/>
      <c r="CW97" s="452"/>
      <c r="CX97" s="93"/>
      <c r="CY97" s="93"/>
      <c r="CZ97" s="93"/>
      <c r="DA97" s="93"/>
      <c r="DB97" s="93"/>
      <c r="DC97" s="93"/>
      <c r="DD97" s="93"/>
      <c r="DE97" s="93"/>
      <c r="DF97" s="93"/>
      <c r="DG97" s="93"/>
      <c r="DH97" s="93"/>
    </row>
    <row r="98" spans="5:112" ht="6" customHeight="1">
      <c r="E98" s="214"/>
      <c r="F98" s="214"/>
      <c r="G98" s="214"/>
      <c r="H98" s="214"/>
      <c r="I98" s="214"/>
      <c r="J98" s="214"/>
      <c r="K98" s="214"/>
      <c r="L98" s="214"/>
      <c r="M98" s="214"/>
      <c r="N98" s="214"/>
      <c r="O98" s="214"/>
      <c r="P98" s="214"/>
      <c r="Q98" s="214"/>
      <c r="R98" s="214"/>
      <c r="S98" s="291"/>
      <c r="T98" s="291"/>
      <c r="U98" s="291"/>
      <c r="V98" s="291"/>
      <c r="W98" s="291"/>
      <c r="X98" s="291"/>
      <c r="Y98" s="291"/>
      <c r="Z98" s="291"/>
      <c r="AA98" s="291"/>
      <c r="AB98" s="291"/>
      <c r="AC98" s="291"/>
      <c r="AD98" s="291"/>
      <c r="AE98" s="291"/>
      <c r="AF98" s="291"/>
      <c r="AG98" s="296"/>
      <c r="AH98" s="297"/>
      <c r="AI98" s="297"/>
      <c r="AJ98" s="297"/>
      <c r="AK98" s="297"/>
      <c r="AL98" s="297"/>
      <c r="AM98" s="298"/>
      <c r="AN98" s="291"/>
      <c r="AO98" s="291"/>
      <c r="AP98" s="291"/>
      <c r="AQ98" s="291"/>
      <c r="AR98" s="291"/>
      <c r="AS98" s="291"/>
      <c r="AT98" s="291"/>
      <c r="AU98" s="291"/>
      <c r="AV98" s="291"/>
      <c r="AW98" s="291"/>
      <c r="AX98" s="291"/>
      <c r="AY98" s="291"/>
      <c r="AZ98" s="291"/>
      <c r="BA98" s="291"/>
      <c r="BB98" s="296"/>
      <c r="BC98" s="297"/>
      <c r="BD98" s="297"/>
      <c r="BE98" s="297"/>
      <c r="BF98" s="297"/>
      <c r="BG98" s="297"/>
      <c r="BH98" s="298"/>
      <c r="BI98" s="221"/>
      <c r="BJ98" s="221"/>
      <c r="BK98" s="221"/>
      <c r="BL98" s="221"/>
      <c r="BM98" s="221"/>
      <c r="BN98" s="221"/>
      <c r="BO98" s="221"/>
      <c r="CG98" s="452"/>
      <c r="CH98" s="452"/>
      <c r="CI98" s="452"/>
      <c r="CJ98" s="452"/>
      <c r="CK98" s="452"/>
      <c r="CL98" s="452"/>
      <c r="CM98" s="452"/>
      <c r="CN98" s="452"/>
      <c r="CO98" s="452"/>
      <c r="CP98" s="452"/>
      <c r="CQ98" s="452"/>
      <c r="CR98" s="452"/>
      <c r="CS98" s="452"/>
      <c r="CT98" s="452"/>
      <c r="CU98" s="452"/>
      <c r="CV98" s="452"/>
      <c r="CW98" s="452"/>
      <c r="CX98" s="93"/>
      <c r="CY98" s="93"/>
      <c r="CZ98" s="93"/>
      <c r="DA98" s="93"/>
      <c r="DB98" s="93"/>
      <c r="DC98" s="93"/>
      <c r="DD98" s="93"/>
      <c r="DE98" s="93"/>
      <c r="DF98" s="93"/>
      <c r="DG98" s="93"/>
      <c r="DH98" s="93"/>
    </row>
    <row r="99" spans="5:112" ht="6" customHeight="1">
      <c r="E99" s="214" t="s">
        <v>39</v>
      </c>
      <c r="F99" s="214"/>
      <c r="G99" s="214"/>
      <c r="H99" s="214"/>
      <c r="I99" s="214"/>
      <c r="J99" s="214"/>
      <c r="K99" s="214"/>
      <c r="L99" s="214" t="s">
        <v>19</v>
      </c>
      <c r="M99" s="214"/>
      <c r="N99" s="214"/>
      <c r="O99" s="214"/>
      <c r="P99" s="214"/>
      <c r="Q99" s="214"/>
      <c r="R99" s="214"/>
      <c r="S99" s="291" t="e">
        <f>+BE35</f>
        <v>#DIV/0!</v>
      </c>
      <c r="T99" s="291"/>
      <c r="U99" s="291"/>
      <c r="V99" s="291"/>
      <c r="W99" s="291"/>
      <c r="X99" s="291"/>
      <c r="Y99" s="291"/>
      <c r="Z99" s="74" t="s">
        <v>164</v>
      </c>
      <c r="AA99" s="386" t="e">
        <f>+MIN(S99,Z105)</f>
        <v>#DIV/0!</v>
      </c>
      <c r="AB99" s="386"/>
      <c r="AC99" s="386"/>
      <c r="AD99" s="386"/>
      <c r="AE99" s="386"/>
      <c r="AF99" s="387"/>
      <c r="AG99" s="293" t="e">
        <f>+S99-AA99</f>
        <v>#DIV/0!</v>
      </c>
      <c r="AH99" s="294"/>
      <c r="AI99" s="294"/>
      <c r="AJ99" s="294"/>
      <c r="AK99" s="294"/>
      <c r="AL99" s="294"/>
      <c r="AM99" s="295"/>
      <c r="AN99" s="291" t="e">
        <f>+BE55</f>
        <v>#DIV/0!</v>
      </c>
      <c r="AO99" s="291"/>
      <c r="AP99" s="291"/>
      <c r="AQ99" s="291"/>
      <c r="AR99" s="291"/>
      <c r="AS99" s="291"/>
      <c r="AT99" s="291"/>
      <c r="AU99" s="291">
        <f>+Z97</f>
        <v>0</v>
      </c>
      <c r="AV99" s="291"/>
      <c r="AW99" s="291"/>
      <c r="AX99" s="291"/>
      <c r="AY99" s="291"/>
      <c r="AZ99" s="291"/>
      <c r="BA99" s="291"/>
      <c r="BB99" s="293" t="e">
        <f>+AN99-AU99</f>
        <v>#DIV/0!</v>
      </c>
      <c r="BC99" s="294"/>
      <c r="BD99" s="294"/>
      <c r="BE99" s="294"/>
      <c r="BF99" s="294"/>
      <c r="BG99" s="294"/>
      <c r="BH99" s="295"/>
      <c r="BI99" s="221"/>
      <c r="BJ99" s="221"/>
      <c r="BK99" s="221"/>
      <c r="BL99" s="221"/>
      <c r="BM99" s="221"/>
      <c r="BN99" s="221"/>
      <c r="BO99" s="221"/>
      <c r="CG99" s="452">
        <f>+IF(BI79="〇",1,0)</f>
        <v>0</v>
      </c>
      <c r="CH99" s="452"/>
      <c r="CI99" s="452"/>
      <c r="CJ99" s="452"/>
      <c r="CK99" s="452"/>
      <c r="CL99" s="452"/>
      <c r="CM99" s="452"/>
      <c r="CN99" s="452"/>
      <c r="CO99" s="452"/>
      <c r="CP99" s="452"/>
      <c r="CQ99" s="452"/>
      <c r="CR99" s="452"/>
      <c r="CS99" s="452"/>
      <c r="CT99" s="452"/>
      <c r="CU99" s="452"/>
      <c r="CV99" s="452"/>
      <c r="CW99" s="452"/>
      <c r="CX99" s="93"/>
      <c r="CY99" s="93"/>
      <c r="CZ99" s="93"/>
      <c r="DA99" s="93"/>
      <c r="DB99" s="93"/>
      <c r="DC99" s="93"/>
      <c r="DD99" s="93"/>
      <c r="DE99" s="93"/>
      <c r="DF99" s="93"/>
      <c r="DG99" s="93"/>
      <c r="DH99" s="93"/>
    </row>
    <row r="100" spans="5:112" ht="6" customHeight="1">
      <c r="E100" s="214"/>
      <c r="F100" s="214"/>
      <c r="G100" s="214"/>
      <c r="H100" s="214"/>
      <c r="I100" s="214"/>
      <c r="J100" s="214"/>
      <c r="K100" s="214"/>
      <c r="L100" s="214"/>
      <c r="M100" s="214"/>
      <c r="N100" s="214"/>
      <c r="O100" s="214"/>
      <c r="P100" s="214"/>
      <c r="Q100" s="214"/>
      <c r="R100" s="214"/>
      <c r="S100" s="291"/>
      <c r="T100" s="291"/>
      <c r="U100" s="291"/>
      <c r="V100" s="291"/>
      <c r="W100" s="291"/>
      <c r="X100" s="291"/>
      <c r="Y100" s="291"/>
      <c r="Z100" s="73"/>
      <c r="AA100" s="388"/>
      <c r="AB100" s="388"/>
      <c r="AC100" s="388"/>
      <c r="AD100" s="388"/>
      <c r="AE100" s="388"/>
      <c r="AF100" s="389"/>
      <c r="AG100" s="296"/>
      <c r="AH100" s="297"/>
      <c r="AI100" s="297"/>
      <c r="AJ100" s="297"/>
      <c r="AK100" s="297"/>
      <c r="AL100" s="297"/>
      <c r="AM100" s="298"/>
      <c r="AN100" s="291"/>
      <c r="AO100" s="291"/>
      <c r="AP100" s="291"/>
      <c r="AQ100" s="291"/>
      <c r="AR100" s="291"/>
      <c r="AS100" s="291"/>
      <c r="AT100" s="291"/>
      <c r="AU100" s="291"/>
      <c r="AV100" s="291"/>
      <c r="AW100" s="291"/>
      <c r="AX100" s="291"/>
      <c r="AY100" s="291"/>
      <c r="AZ100" s="291"/>
      <c r="BA100" s="291"/>
      <c r="BB100" s="414"/>
      <c r="BC100" s="415"/>
      <c r="BD100" s="415"/>
      <c r="BE100" s="415"/>
      <c r="BF100" s="415"/>
      <c r="BG100" s="415"/>
      <c r="BH100" s="416"/>
      <c r="BI100" s="221"/>
      <c r="BJ100" s="221"/>
      <c r="BK100" s="221"/>
      <c r="BL100" s="221"/>
      <c r="BM100" s="221"/>
      <c r="BN100" s="221"/>
      <c r="BO100" s="221"/>
      <c r="CG100" s="452"/>
      <c r="CH100" s="452"/>
      <c r="CI100" s="452"/>
      <c r="CJ100" s="452"/>
      <c r="CK100" s="452"/>
      <c r="CL100" s="452"/>
      <c r="CM100" s="452"/>
      <c r="CN100" s="452"/>
      <c r="CO100" s="452"/>
      <c r="CP100" s="452"/>
      <c r="CQ100" s="452"/>
      <c r="CR100" s="452"/>
      <c r="CS100" s="452"/>
      <c r="CT100" s="452"/>
      <c r="CU100" s="452"/>
      <c r="CV100" s="452"/>
      <c r="CW100" s="452"/>
      <c r="CX100" s="93"/>
      <c r="CY100" s="93"/>
      <c r="CZ100" s="93"/>
      <c r="DA100" s="93"/>
      <c r="DB100" s="93"/>
      <c r="DC100" s="93"/>
      <c r="DD100" s="93"/>
      <c r="DE100" s="93"/>
      <c r="DF100" s="93"/>
      <c r="DG100" s="93"/>
      <c r="DH100" s="93"/>
    </row>
    <row r="101" spans="5:112" ht="6" customHeight="1">
      <c r="E101" s="214"/>
      <c r="F101" s="214"/>
      <c r="G101" s="214"/>
      <c r="H101" s="214"/>
      <c r="I101" s="214"/>
      <c r="J101" s="214"/>
      <c r="K101" s="214"/>
      <c r="L101" s="154" t="s">
        <v>61</v>
      </c>
      <c r="M101" s="154"/>
      <c r="N101" s="154"/>
      <c r="O101" s="154"/>
      <c r="P101" s="154"/>
      <c r="Q101" s="154"/>
      <c r="R101" s="154"/>
      <c r="S101" s="291" t="e">
        <f>+BE40</f>
        <v>#DIV/0!</v>
      </c>
      <c r="T101" s="291"/>
      <c r="U101" s="291"/>
      <c r="V101" s="291"/>
      <c r="W101" s="291"/>
      <c r="X101" s="291"/>
      <c r="Y101" s="291"/>
      <c r="Z101" s="385" t="e">
        <f>+MIN(S101,Z105-AA99)</f>
        <v>#DIV/0!</v>
      </c>
      <c r="AA101" s="385"/>
      <c r="AB101" s="385"/>
      <c r="AC101" s="385"/>
      <c r="AD101" s="385"/>
      <c r="AE101" s="385"/>
      <c r="AF101" s="385"/>
      <c r="AG101" s="293" t="e">
        <f t="shared" ref="AG101" si="8">+S101-Z101</f>
        <v>#DIV/0!</v>
      </c>
      <c r="AH101" s="294"/>
      <c r="AI101" s="294"/>
      <c r="AJ101" s="294"/>
      <c r="AK101" s="294"/>
      <c r="AL101" s="294"/>
      <c r="AM101" s="295"/>
      <c r="AN101" s="291"/>
      <c r="AO101" s="291"/>
      <c r="AP101" s="291"/>
      <c r="AQ101" s="291"/>
      <c r="AR101" s="291"/>
      <c r="AS101" s="291"/>
      <c r="AT101" s="291"/>
      <c r="AU101" s="291"/>
      <c r="AV101" s="291"/>
      <c r="AW101" s="291"/>
      <c r="AX101" s="291"/>
      <c r="AY101" s="291"/>
      <c r="AZ101" s="291"/>
      <c r="BA101" s="291"/>
      <c r="BB101" s="414"/>
      <c r="BC101" s="415"/>
      <c r="BD101" s="415"/>
      <c r="BE101" s="415"/>
      <c r="BF101" s="415"/>
      <c r="BG101" s="415"/>
      <c r="BH101" s="416"/>
      <c r="BI101" s="221"/>
      <c r="BJ101" s="221"/>
      <c r="BK101" s="221"/>
      <c r="BL101" s="221"/>
      <c r="BM101" s="221"/>
      <c r="BN101" s="221"/>
      <c r="BO101" s="221"/>
      <c r="CG101" s="452"/>
      <c r="CH101" s="452"/>
      <c r="CI101" s="452"/>
      <c r="CJ101" s="452"/>
      <c r="CK101" s="452"/>
      <c r="CL101" s="452"/>
      <c r="CM101" s="452"/>
      <c r="CN101" s="452"/>
      <c r="CO101" s="452"/>
      <c r="CP101" s="452"/>
      <c r="CQ101" s="452"/>
      <c r="CR101" s="452"/>
      <c r="CS101" s="452"/>
      <c r="CT101" s="452"/>
      <c r="CU101" s="452"/>
      <c r="CV101" s="452"/>
      <c r="CW101" s="452"/>
      <c r="CX101" s="93"/>
      <c r="CY101" s="93"/>
      <c r="CZ101" s="93"/>
      <c r="DA101" s="93"/>
      <c r="DB101" s="93"/>
      <c r="DC101" s="93"/>
      <c r="DD101" s="93"/>
      <c r="DE101" s="93"/>
      <c r="DF101" s="93"/>
      <c r="DG101" s="93"/>
      <c r="DH101" s="93"/>
    </row>
    <row r="102" spans="5:112" ht="6" customHeight="1">
      <c r="E102" s="214"/>
      <c r="F102" s="214"/>
      <c r="G102" s="214"/>
      <c r="H102" s="214"/>
      <c r="I102" s="214"/>
      <c r="J102" s="214"/>
      <c r="K102" s="214"/>
      <c r="L102" s="154"/>
      <c r="M102" s="154"/>
      <c r="N102" s="154"/>
      <c r="O102" s="154"/>
      <c r="P102" s="154"/>
      <c r="Q102" s="154"/>
      <c r="R102" s="154"/>
      <c r="S102" s="292"/>
      <c r="T102" s="292"/>
      <c r="U102" s="292"/>
      <c r="V102" s="292"/>
      <c r="W102" s="292"/>
      <c r="X102" s="292"/>
      <c r="Y102" s="292"/>
      <c r="Z102" s="417"/>
      <c r="AA102" s="417"/>
      <c r="AB102" s="417"/>
      <c r="AC102" s="417"/>
      <c r="AD102" s="417"/>
      <c r="AE102" s="417"/>
      <c r="AF102" s="417"/>
      <c r="AG102" s="296"/>
      <c r="AH102" s="297"/>
      <c r="AI102" s="297"/>
      <c r="AJ102" s="297"/>
      <c r="AK102" s="297"/>
      <c r="AL102" s="297"/>
      <c r="AM102" s="298"/>
      <c r="AN102" s="291"/>
      <c r="AO102" s="291"/>
      <c r="AP102" s="291"/>
      <c r="AQ102" s="291"/>
      <c r="AR102" s="291"/>
      <c r="AS102" s="291"/>
      <c r="AT102" s="291"/>
      <c r="AU102" s="291"/>
      <c r="AV102" s="291"/>
      <c r="AW102" s="291"/>
      <c r="AX102" s="291"/>
      <c r="AY102" s="291"/>
      <c r="AZ102" s="291"/>
      <c r="BA102" s="291"/>
      <c r="BB102" s="414"/>
      <c r="BC102" s="415"/>
      <c r="BD102" s="415"/>
      <c r="BE102" s="415"/>
      <c r="BF102" s="415"/>
      <c r="BG102" s="415"/>
      <c r="BH102" s="416"/>
      <c r="BI102" s="221"/>
      <c r="BJ102" s="221"/>
      <c r="BK102" s="221"/>
      <c r="BL102" s="221"/>
      <c r="BM102" s="221"/>
      <c r="BN102" s="221"/>
      <c r="BO102" s="221"/>
      <c r="CG102" s="452"/>
      <c r="CH102" s="452"/>
      <c r="CI102" s="452"/>
      <c r="CJ102" s="452"/>
      <c r="CK102" s="452"/>
      <c r="CL102" s="452"/>
      <c r="CM102" s="452"/>
      <c r="CN102" s="452"/>
      <c r="CO102" s="452"/>
      <c r="CP102" s="452"/>
      <c r="CQ102" s="452"/>
      <c r="CR102" s="452"/>
      <c r="CS102" s="452"/>
      <c r="CT102" s="452"/>
      <c r="CU102" s="452"/>
      <c r="CV102" s="452"/>
      <c r="CW102" s="452"/>
      <c r="CX102" s="93"/>
      <c r="CY102" s="93"/>
      <c r="CZ102" s="93"/>
      <c r="DA102" s="93"/>
      <c r="DB102" s="93"/>
      <c r="DC102" s="93"/>
      <c r="DD102" s="93"/>
      <c r="DE102" s="93"/>
      <c r="DF102" s="93"/>
      <c r="DG102" s="93"/>
      <c r="DH102" s="93"/>
    </row>
    <row r="103" spans="5:112" ht="6" customHeight="1">
      <c r="E103" s="214"/>
      <c r="F103" s="214"/>
      <c r="G103" s="214"/>
      <c r="H103" s="214"/>
      <c r="I103" s="214"/>
      <c r="J103" s="214"/>
      <c r="K103" s="214"/>
      <c r="L103" s="154" t="s">
        <v>62</v>
      </c>
      <c r="M103" s="154"/>
      <c r="N103" s="154"/>
      <c r="O103" s="154"/>
      <c r="P103" s="154"/>
      <c r="Q103" s="154"/>
      <c r="R103" s="154"/>
      <c r="S103" s="291" t="e">
        <f>+BE45</f>
        <v>#DIV/0!</v>
      </c>
      <c r="T103" s="291"/>
      <c r="U103" s="291"/>
      <c r="V103" s="291"/>
      <c r="W103" s="291"/>
      <c r="X103" s="291"/>
      <c r="Y103" s="291"/>
      <c r="Z103" s="385" t="e">
        <f>+MIN(S103,Z105-AA99-Z101)</f>
        <v>#DIV/0!</v>
      </c>
      <c r="AA103" s="385"/>
      <c r="AB103" s="385"/>
      <c r="AC103" s="385"/>
      <c r="AD103" s="385"/>
      <c r="AE103" s="385"/>
      <c r="AF103" s="385"/>
      <c r="AG103" s="293" t="e">
        <f t="shared" ref="AG103" si="9">+S103-Z103</f>
        <v>#DIV/0!</v>
      </c>
      <c r="AH103" s="294"/>
      <c r="AI103" s="294"/>
      <c r="AJ103" s="294"/>
      <c r="AK103" s="294"/>
      <c r="AL103" s="294"/>
      <c r="AM103" s="295"/>
      <c r="AN103" s="291"/>
      <c r="AO103" s="291"/>
      <c r="AP103" s="291"/>
      <c r="AQ103" s="291"/>
      <c r="AR103" s="291"/>
      <c r="AS103" s="291"/>
      <c r="AT103" s="291"/>
      <c r="AU103" s="291"/>
      <c r="AV103" s="291"/>
      <c r="AW103" s="291"/>
      <c r="AX103" s="291"/>
      <c r="AY103" s="291"/>
      <c r="AZ103" s="291"/>
      <c r="BA103" s="291"/>
      <c r="BB103" s="414"/>
      <c r="BC103" s="415"/>
      <c r="BD103" s="415"/>
      <c r="BE103" s="415"/>
      <c r="BF103" s="415"/>
      <c r="BG103" s="415"/>
      <c r="BH103" s="416"/>
      <c r="BI103" s="221"/>
      <c r="BJ103" s="221"/>
      <c r="BK103" s="221"/>
      <c r="BL103" s="221"/>
      <c r="BM103" s="221"/>
      <c r="BN103" s="221"/>
      <c r="BO103" s="221"/>
      <c r="CG103" s="452">
        <f>+IF(BI81="〇",1,0)</f>
        <v>0</v>
      </c>
      <c r="CH103" s="452"/>
      <c r="CI103" s="452"/>
      <c r="CJ103" s="452"/>
      <c r="CK103" s="452"/>
      <c r="CL103" s="452"/>
      <c r="CM103" s="452"/>
      <c r="CN103" s="452"/>
      <c r="CO103" s="452"/>
      <c r="CP103" s="452"/>
      <c r="CQ103" s="452"/>
      <c r="CR103" s="452"/>
      <c r="CS103" s="452"/>
      <c r="CT103" s="452"/>
      <c r="CU103" s="452"/>
      <c r="CV103" s="452"/>
      <c r="CW103" s="452"/>
      <c r="CX103" s="93"/>
      <c r="CY103" s="93"/>
      <c r="CZ103" s="93"/>
      <c r="DA103" s="93"/>
      <c r="DB103" s="93"/>
      <c r="DC103" s="93"/>
      <c r="DD103" s="93"/>
      <c r="DE103" s="93"/>
      <c r="DF103" s="93"/>
      <c r="DG103" s="93"/>
      <c r="DH103" s="93"/>
    </row>
    <row r="104" spans="5:112" ht="6" customHeight="1">
      <c r="E104" s="214"/>
      <c r="F104" s="214"/>
      <c r="G104" s="214"/>
      <c r="H104" s="214"/>
      <c r="I104" s="214"/>
      <c r="J104" s="214"/>
      <c r="K104" s="214"/>
      <c r="L104" s="154"/>
      <c r="M104" s="154"/>
      <c r="N104" s="154"/>
      <c r="O104" s="154"/>
      <c r="P104" s="154"/>
      <c r="Q104" s="154"/>
      <c r="R104" s="154"/>
      <c r="S104" s="291"/>
      <c r="T104" s="291"/>
      <c r="U104" s="291"/>
      <c r="V104" s="291"/>
      <c r="W104" s="291"/>
      <c r="X104" s="291"/>
      <c r="Y104" s="291"/>
      <c r="Z104" s="385"/>
      <c r="AA104" s="385"/>
      <c r="AB104" s="385"/>
      <c r="AC104" s="385"/>
      <c r="AD104" s="385"/>
      <c r="AE104" s="385"/>
      <c r="AF104" s="385"/>
      <c r="AG104" s="296"/>
      <c r="AH104" s="297"/>
      <c r="AI104" s="297"/>
      <c r="AJ104" s="297"/>
      <c r="AK104" s="297"/>
      <c r="AL104" s="297"/>
      <c r="AM104" s="298"/>
      <c r="AN104" s="291"/>
      <c r="AO104" s="291"/>
      <c r="AP104" s="291"/>
      <c r="AQ104" s="291"/>
      <c r="AR104" s="291"/>
      <c r="AS104" s="291"/>
      <c r="AT104" s="291"/>
      <c r="AU104" s="291"/>
      <c r="AV104" s="291"/>
      <c r="AW104" s="291"/>
      <c r="AX104" s="291"/>
      <c r="AY104" s="291"/>
      <c r="AZ104" s="291"/>
      <c r="BA104" s="291"/>
      <c r="BB104" s="414"/>
      <c r="BC104" s="415"/>
      <c r="BD104" s="415"/>
      <c r="BE104" s="415"/>
      <c r="BF104" s="415"/>
      <c r="BG104" s="415"/>
      <c r="BH104" s="416"/>
      <c r="BI104" s="221"/>
      <c r="BJ104" s="221"/>
      <c r="BK104" s="221"/>
      <c r="BL104" s="221"/>
      <c r="BM104" s="221"/>
      <c r="BN104" s="221"/>
      <c r="BO104" s="221"/>
      <c r="CG104" s="452"/>
      <c r="CH104" s="452"/>
      <c r="CI104" s="452"/>
      <c r="CJ104" s="452"/>
      <c r="CK104" s="452"/>
      <c r="CL104" s="452"/>
      <c r="CM104" s="452"/>
      <c r="CN104" s="452"/>
      <c r="CO104" s="452"/>
      <c r="CP104" s="452"/>
      <c r="CQ104" s="452"/>
      <c r="CR104" s="452"/>
      <c r="CS104" s="452"/>
      <c r="CT104" s="452"/>
      <c r="CU104" s="452"/>
      <c r="CV104" s="452"/>
      <c r="CW104" s="452"/>
      <c r="CX104" s="93"/>
      <c r="CY104" s="93"/>
      <c r="CZ104" s="93"/>
      <c r="DA104" s="93"/>
      <c r="DB104" s="93"/>
      <c r="DC104" s="93"/>
      <c r="DD104" s="93"/>
      <c r="DE104" s="93"/>
      <c r="DF104" s="93"/>
      <c r="DG104" s="93"/>
      <c r="DH104" s="93"/>
    </row>
    <row r="105" spans="5:112" ht="6" customHeight="1">
      <c r="E105" s="214"/>
      <c r="F105" s="214"/>
      <c r="G105" s="214"/>
      <c r="H105" s="214"/>
      <c r="I105" s="214"/>
      <c r="J105" s="214"/>
      <c r="K105" s="214"/>
      <c r="L105" s="214" t="s">
        <v>87</v>
      </c>
      <c r="M105" s="214"/>
      <c r="N105" s="214"/>
      <c r="O105" s="214"/>
      <c r="P105" s="214"/>
      <c r="Q105" s="214"/>
      <c r="R105" s="214"/>
      <c r="S105" s="306" t="e">
        <f>SUM(S99:Y104)</f>
        <v>#DIV/0!</v>
      </c>
      <c r="T105" s="306"/>
      <c r="U105" s="306"/>
      <c r="V105" s="306"/>
      <c r="W105" s="306"/>
      <c r="X105" s="306"/>
      <c r="Y105" s="306"/>
      <c r="Z105" s="413" t="e">
        <f>+AU91</f>
        <v>#DIV/0!</v>
      </c>
      <c r="AA105" s="413"/>
      <c r="AB105" s="413"/>
      <c r="AC105" s="413"/>
      <c r="AD105" s="413"/>
      <c r="AE105" s="413"/>
      <c r="AF105" s="413"/>
      <c r="AG105" s="293" t="e">
        <f>+S105-Z105</f>
        <v>#DIV/0!</v>
      </c>
      <c r="AH105" s="294"/>
      <c r="AI105" s="294"/>
      <c r="AJ105" s="294"/>
      <c r="AK105" s="294"/>
      <c r="AL105" s="294"/>
      <c r="AM105" s="295"/>
      <c r="AN105" s="291"/>
      <c r="AO105" s="291"/>
      <c r="AP105" s="291"/>
      <c r="AQ105" s="291"/>
      <c r="AR105" s="291"/>
      <c r="AS105" s="291"/>
      <c r="AT105" s="291"/>
      <c r="AU105" s="291"/>
      <c r="AV105" s="291"/>
      <c r="AW105" s="291"/>
      <c r="AX105" s="291"/>
      <c r="AY105" s="291"/>
      <c r="AZ105" s="291"/>
      <c r="BA105" s="291"/>
      <c r="BB105" s="414"/>
      <c r="BC105" s="415"/>
      <c r="BD105" s="415"/>
      <c r="BE105" s="415"/>
      <c r="BF105" s="415"/>
      <c r="BG105" s="415"/>
      <c r="BH105" s="416"/>
      <c r="BI105" s="221"/>
      <c r="BJ105" s="221"/>
      <c r="BK105" s="221"/>
      <c r="BL105" s="221"/>
      <c r="BM105" s="221"/>
      <c r="BN105" s="221"/>
      <c r="BO105" s="221"/>
      <c r="CG105" s="452"/>
      <c r="CH105" s="452"/>
      <c r="CI105" s="452"/>
      <c r="CJ105" s="452"/>
      <c r="CK105" s="452"/>
      <c r="CL105" s="452"/>
      <c r="CM105" s="452"/>
      <c r="CN105" s="452"/>
      <c r="CO105" s="452"/>
      <c r="CP105" s="452"/>
      <c r="CQ105" s="452"/>
      <c r="CR105" s="452"/>
      <c r="CS105" s="452"/>
      <c r="CT105" s="452"/>
      <c r="CU105" s="452"/>
      <c r="CV105" s="452"/>
      <c r="CW105" s="452"/>
      <c r="CX105" s="93"/>
      <c r="CY105" s="93"/>
      <c r="CZ105" s="93"/>
      <c r="DA105" s="93"/>
      <c r="DB105" s="93"/>
      <c r="DC105" s="93"/>
      <c r="DD105" s="93"/>
      <c r="DE105" s="93"/>
      <c r="DF105" s="93"/>
      <c r="DG105" s="93"/>
      <c r="DH105" s="93"/>
    </row>
    <row r="106" spans="5:112" ht="6" customHeight="1">
      <c r="E106" s="214"/>
      <c r="F106" s="214"/>
      <c r="G106" s="214"/>
      <c r="H106" s="214"/>
      <c r="I106" s="214"/>
      <c r="J106" s="214"/>
      <c r="K106" s="214"/>
      <c r="L106" s="214"/>
      <c r="M106" s="214"/>
      <c r="N106" s="214"/>
      <c r="O106" s="214"/>
      <c r="P106" s="214"/>
      <c r="Q106" s="214"/>
      <c r="R106" s="214"/>
      <c r="S106" s="291"/>
      <c r="T106" s="291"/>
      <c r="U106" s="291"/>
      <c r="V106" s="291"/>
      <c r="W106" s="291"/>
      <c r="X106" s="291"/>
      <c r="Y106" s="291"/>
      <c r="Z106" s="385"/>
      <c r="AA106" s="385"/>
      <c r="AB106" s="385"/>
      <c r="AC106" s="385"/>
      <c r="AD106" s="385"/>
      <c r="AE106" s="385"/>
      <c r="AF106" s="385"/>
      <c r="AG106" s="296"/>
      <c r="AH106" s="297"/>
      <c r="AI106" s="297"/>
      <c r="AJ106" s="297"/>
      <c r="AK106" s="297"/>
      <c r="AL106" s="297"/>
      <c r="AM106" s="298"/>
      <c r="AN106" s="291"/>
      <c r="AO106" s="291"/>
      <c r="AP106" s="291"/>
      <c r="AQ106" s="291"/>
      <c r="AR106" s="291"/>
      <c r="AS106" s="291"/>
      <c r="AT106" s="291"/>
      <c r="AU106" s="291"/>
      <c r="AV106" s="291"/>
      <c r="AW106" s="291"/>
      <c r="AX106" s="291"/>
      <c r="AY106" s="291"/>
      <c r="AZ106" s="291"/>
      <c r="BA106" s="291"/>
      <c r="BB106" s="296"/>
      <c r="BC106" s="297"/>
      <c r="BD106" s="297"/>
      <c r="BE106" s="297"/>
      <c r="BF106" s="297"/>
      <c r="BG106" s="297"/>
      <c r="BH106" s="298"/>
      <c r="BI106" s="221"/>
      <c r="BJ106" s="221"/>
      <c r="BK106" s="221"/>
      <c r="BL106" s="221"/>
      <c r="BM106" s="221"/>
      <c r="BN106" s="221"/>
      <c r="BO106" s="221"/>
      <c r="CG106" s="452"/>
      <c r="CH106" s="452"/>
      <c r="CI106" s="452"/>
      <c r="CJ106" s="452"/>
      <c r="CK106" s="452"/>
      <c r="CL106" s="452"/>
      <c r="CM106" s="452"/>
      <c r="CN106" s="452"/>
      <c r="CO106" s="452"/>
      <c r="CP106" s="452"/>
      <c r="CQ106" s="452"/>
      <c r="CR106" s="452"/>
      <c r="CS106" s="452"/>
      <c r="CT106" s="452"/>
      <c r="CU106" s="452"/>
      <c r="CV106" s="452"/>
      <c r="CW106" s="452"/>
      <c r="CX106" s="93"/>
      <c r="CY106" s="93"/>
      <c r="CZ106" s="93"/>
      <c r="DA106" s="93"/>
      <c r="DB106" s="93"/>
      <c r="DC106" s="93"/>
      <c r="DD106" s="93"/>
      <c r="DE106" s="93"/>
      <c r="DF106" s="93"/>
      <c r="DG106" s="93"/>
      <c r="DH106" s="93"/>
    </row>
    <row r="107" spans="5:112"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CG107" s="452">
        <f>+IF(BI87="〇",1,0)</f>
        <v>0</v>
      </c>
      <c r="CH107" s="452"/>
      <c r="CI107" s="452"/>
      <c r="CJ107" s="452"/>
      <c r="CK107" s="452"/>
      <c r="CL107" s="452"/>
      <c r="CM107" s="452"/>
      <c r="CN107" s="452"/>
      <c r="CO107" s="452"/>
      <c r="CP107" s="452"/>
      <c r="CQ107" s="452"/>
      <c r="CR107" s="452"/>
      <c r="CS107" s="452"/>
      <c r="CT107" s="452"/>
      <c r="CU107" s="452"/>
      <c r="CV107" s="452"/>
      <c r="CW107" s="452"/>
      <c r="CX107" s="93"/>
      <c r="CY107" s="93"/>
      <c r="CZ107" s="93"/>
      <c r="DA107" s="93"/>
      <c r="DB107" s="93"/>
      <c r="DC107" s="93"/>
      <c r="DD107" s="93"/>
      <c r="DE107" s="93"/>
      <c r="DF107" s="93"/>
      <c r="DG107" s="93"/>
      <c r="DH107" s="93"/>
    </row>
    <row r="108" spans="5:112" ht="6" customHeight="1">
      <c r="E108" s="412" t="s">
        <v>182</v>
      </c>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13"/>
      <c r="CG108" s="452"/>
      <c r="CH108" s="452"/>
      <c r="CI108" s="452"/>
      <c r="CJ108" s="452"/>
      <c r="CK108" s="452"/>
      <c r="CL108" s="452"/>
      <c r="CM108" s="452"/>
      <c r="CN108" s="452"/>
      <c r="CO108" s="452"/>
      <c r="CP108" s="452"/>
      <c r="CQ108" s="452"/>
      <c r="CR108" s="452"/>
      <c r="CS108" s="452"/>
      <c r="CT108" s="452"/>
      <c r="CU108" s="452"/>
      <c r="CV108" s="452"/>
      <c r="CW108" s="452"/>
      <c r="CX108" s="93"/>
      <c r="CY108" s="93"/>
      <c r="CZ108" s="93"/>
      <c r="DA108" s="93"/>
      <c r="DB108" s="93"/>
      <c r="DC108" s="93"/>
      <c r="DD108" s="93"/>
      <c r="DE108" s="93"/>
      <c r="DF108" s="93"/>
      <c r="DG108" s="93"/>
      <c r="DH108" s="93"/>
    </row>
    <row r="109" spans="5:112" ht="6" customHeight="1">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13"/>
      <c r="CG109" s="452"/>
      <c r="CH109" s="452"/>
      <c r="CI109" s="452"/>
      <c r="CJ109" s="452"/>
      <c r="CK109" s="452"/>
      <c r="CL109" s="452"/>
      <c r="CM109" s="452"/>
      <c r="CN109" s="452"/>
      <c r="CO109" s="452"/>
      <c r="CP109" s="452"/>
      <c r="CQ109" s="452"/>
      <c r="CR109" s="452"/>
      <c r="CS109" s="452"/>
      <c r="CT109" s="452"/>
      <c r="CU109" s="452"/>
      <c r="CV109" s="452"/>
      <c r="CW109" s="452"/>
      <c r="CX109" s="93"/>
      <c r="CY109" s="93"/>
      <c r="CZ109" s="93"/>
      <c r="DA109" s="93"/>
      <c r="DB109" s="93"/>
      <c r="DC109" s="93"/>
      <c r="DD109" s="93"/>
      <c r="DE109" s="93"/>
      <c r="DF109" s="93"/>
      <c r="DG109" s="93"/>
      <c r="DH109" s="93"/>
    </row>
    <row r="110" spans="5:112" ht="6" customHeight="1">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13"/>
      <c r="CG110" s="452"/>
      <c r="CH110" s="452"/>
      <c r="CI110" s="452"/>
      <c r="CJ110" s="452"/>
      <c r="CK110" s="452"/>
      <c r="CL110" s="452"/>
      <c r="CM110" s="452"/>
      <c r="CN110" s="452"/>
      <c r="CO110" s="452"/>
      <c r="CP110" s="452"/>
      <c r="CQ110" s="452"/>
      <c r="CR110" s="452"/>
      <c r="CS110" s="452"/>
      <c r="CT110" s="452"/>
      <c r="CU110" s="452"/>
      <c r="CV110" s="452"/>
      <c r="CW110" s="452"/>
      <c r="CX110" s="93"/>
      <c r="CY110" s="93"/>
      <c r="CZ110" s="93"/>
      <c r="DA110" s="93"/>
      <c r="DB110" s="93"/>
      <c r="DC110" s="93"/>
      <c r="DD110" s="93"/>
      <c r="DE110" s="93"/>
      <c r="DF110" s="93"/>
      <c r="DG110" s="93"/>
      <c r="DH110" s="93"/>
    </row>
    <row r="111" spans="5:112" ht="6" customHeight="1">
      <c r="E111" s="390" t="s">
        <v>55</v>
      </c>
      <c r="F111" s="391"/>
      <c r="G111" s="391"/>
      <c r="H111" s="391"/>
      <c r="I111" s="391"/>
      <c r="J111" s="391"/>
      <c r="K111" s="391"/>
      <c r="L111" s="391"/>
      <c r="M111" s="391"/>
      <c r="N111" s="391"/>
      <c r="O111" s="391"/>
      <c r="P111" s="391"/>
      <c r="Q111" s="391"/>
      <c r="R111" s="391"/>
      <c r="S111" s="391"/>
      <c r="T111" s="391"/>
      <c r="U111" s="391"/>
      <c r="V111" s="391"/>
      <c r="W111" s="154" t="s">
        <v>40</v>
      </c>
      <c r="X111" s="154"/>
      <c r="Y111" s="380" t="e">
        <f>+V20</f>
        <v>#DIV/0!</v>
      </c>
      <c r="Z111" s="380"/>
      <c r="AA111" s="380"/>
      <c r="AB111" s="380"/>
      <c r="AC111" s="380"/>
      <c r="AD111" s="380"/>
      <c r="AE111" s="380"/>
      <c r="AF111" s="380"/>
      <c r="AG111" s="380"/>
      <c r="AH111" s="380"/>
      <c r="AI111" s="380"/>
      <c r="AJ111" s="380"/>
      <c r="AK111" s="390" t="s">
        <v>191</v>
      </c>
      <c r="AL111" s="391"/>
      <c r="AM111" s="391"/>
      <c r="AN111" s="391"/>
      <c r="AO111" s="391"/>
      <c r="AP111" s="391"/>
      <c r="AQ111" s="391"/>
      <c r="AR111" s="391"/>
      <c r="AS111" s="391"/>
      <c r="AT111" s="391"/>
      <c r="AU111" s="391"/>
      <c r="AV111" s="391"/>
      <c r="AW111" s="391"/>
      <c r="AX111" s="391"/>
      <c r="AY111" s="391"/>
      <c r="AZ111" s="391"/>
      <c r="BA111" s="391"/>
      <c r="BB111" s="154" t="s">
        <v>47</v>
      </c>
      <c r="BC111" s="154"/>
      <c r="BD111" s="380" t="e">
        <f>+MIN(Y127,Y135)</f>
        <v>#DIV/0!</v>
      </c>
      <c r="BE111" s="380"/>
      <c r="BF111" s="380"/>
      <c r="BG111" s="380"/>
      <c r="BH111" s="380"/>
      <c r="BI111" s="380"/>
      <c r="BJ111" s="380"/>
      <c r="BK111" s="380"/>
      <c r="BL111" s="380"/>
      <c r="BM111" s="380"/>
      <c r="BN111" s="380"/>
      <c r="BO111" s="380"/>
      <c r="CG111" s="452">
        <f>+IF(BI89="〇",1,0)</f>
        <v>0</v>
      </c>
      <c r="CH111" s="452"/>
      <c r="CI111" s="452"/>
      <c r="CJ111" s="452"/>
      <c r="CK111" s="452"/>
      <c r="CL111" s="452"/>
      <c r="CM111" s="452"/>
      <c r="CN111" s="452"/>
      <c r="CO111" s="452"/>
      <c r="CP111" s="452"/>
      <c r="CQ111" s="452"/>
      <c r="CR111" s="452"/>
      <c r="CS111" s="452"/>
      <c r="CT111" s="452"/>
      <c r="CU111" s="452"/>
      <c r="CV111" s="452"/>
      <c r="CW111" s="452"/>
      <c r="CX111" s="93"/>
      <c r="CY111" s="93"/>
      <c r="CZ111" s="93"/>
      <c r="DA111" s="93"/>
      <c r="DB111" s="93"/>
      <c r="DC111" s="93"/>
      <c r="DD111" s="93"/>
      <c r="DE111" s="93"/>
      <c r="DF111" s="93"/>
      <c r="DG111" s="93"/>
      <c r="DH111" s="93"/>
    </row>
    <row r="112" spans="5:112" ht="6" customHeight="1">
      <c r="E112" s="391"/>
      <c r="F112" s="391"/>
      <c r="G112" s="391"/>
      <c r="H112" s="391"/>
      <c r="I112" s="391"/>
      <c r="J112" s="391"/>
      <c r="K112" s="391"/>
      <c r="L112" s="391"/>
      <c r="M112" s="391"/>
      <c r="N112" s="391"/>
      <c r="O112" s="391"/>
      <c r="P112" s="391"/>
      <c r="Q112" s="391"/>
      <c r="R112" s="391"/>
      <c r="S112" s="391"/>
      <c r="T112" s="391"/>
      <c r="U112" s="391"/>
      <c r="V112" s="391"/>
      <c r="W112" s="154"/>
      <c r="X112" s="154"/>
      <c r="Y112" s="380"/>
      <c r="Z112" s="380"/>
      <c r="AA112" s="380"/>
      <c r="AB112" s="380"/>
      <c r="AC112" s="380"/>
      <c r="AD112" s="380"/>
      <c r="AE112" s="380"/>
      <c r="AF112" s="380"/>
      <c r="AG112" s="380"/>
      <c r="AH112" s="380"/>
      <c r="AI112" s="380"/>
      <c r="AJ112" s="380"/>
      <c r="AK112" s="391"/>
      <c r="AL112" s="391"/>
      <c r="AM112" s="391"/>
      <c r="AN112" s="391"/>
      <c r="AO112" s="391"/>
      <c r="AP112" s="391"/>
      <c r="AQ112" s="391"/>
      <c r="AR112" s="391"/>
      <c r="AS112" s="391"/>
      <c r="AT112" s="391"/>
      <c r="AU112" s="391"/>
      <c r="AV112" s="391"/>
      <c r="AW112" s="391"/>
      <c r="AX112" s="391"/>
      <c r="AY112" s="391"/>
      <c r="AZ112" s="391"/>
      <c r="BA112" s="391"/>
      <c r="BB112" s="154"/>
      <c r="BC112" s="154"/>
      <c r="BD112" s="380"/>
      <c r="BE112" s="380"/>
      <c r="BF112" s="380"/>
      <c r="BG112" s="380"/>
      <c r="BH112" s="380"/>
      <c r="BI112" s="380"/>
      <c r="BJ112" s="380"/>
      <c r="BK112" s="380"/>
      <c r="BL112" s="380"/>
      <c r="BM112" s="380"/>
      <c r="BN112" s="380"/>
      <c r="BO112" s="380"/>
      <c r="CG112" s="452"/>
      <c r="CH112" s="452"/>
      <c r="CI112" s="452"/>
      <c r="CJ112" s="452"/>
      <c r="CK112" s="452"/>
      <c r="CL112" s="452"/>
      <c r="CM112" s="452"/>
      <c r="CN112" s="452"/>
      <c r="CO112" s="452"/>
      <c r="CP112" s="452"/>
      <c r="CQ112" s="452"/>
      <c r="CR112" s="452"/>
      <c r="CS112" s="452"/>
      <c r="CT112" s="452"/>
      <c r="CU112" s="452"/>
      <c r="CV112" s="452"/>
      <c r="CW112" s="452"/>
      <c r="CX112" s="93"/>
      <c r="CY112" s="93"/>
      <c r="CZ112" s="93"/>
      <c r="DA112" s="93"/>
      <c r="DB112" s="93"/>
      <c r="DC112" s="93"/>
      <c r="DD112" s="93"/>
      <c r="DE112" s="93"/>
      <c r="DF112" s="93"/>
      <c r="DG112" s="93"/>
      <c r="DH112" s="93"/>
    </row>
    <row r="113" spans="5:112" ht="6" customHeight="1">
      <c r="E113" s="391"/>
      <c r="F113" s="391"/>
      <c r="G113" s="391"/>
      <c r="H113" s="391"/>
      <c r="I113" s="391"/>
      <c r="J113" s="391"/>
      <c r="K113" s="391"/>
      <c r="L113" s="391"/>
      <c r="M113" s="391"/>
      <c r="N113" s="391"/>
      <c r="O113" s="391"/>
      <c r="P113" s="391"/>
      <c r="Q113" s="391"/>
      <c r="R113" s="391"/>
      <c r="S113" s="391"/>
      <c r="T113" s="391"/>
      <c r="U113" s="391"/>
      <c r="V113" s="391"/>
      <c r="W113" s="154"/>
      <c r="X113" s="154"/>
      <c r="Y113" s="380"/>
      <c r="Z113" s="380"/>
      <c r="AA113" s="380"/>
      <c r="AB113" s="380"/>
      <c r="AC113" s="380"/>
      <c r="AD113" s="380"/>
      <c r="AE113" s="380"/>
      <c r="AF113" s="380"/>
      <c r="AG113" s="380"/>
      <c r="AH113" s="380"/>
      <c r="AI113" s="380"/>
      <c r="AJ113" s="380"/>
      <c r="AK113" s="391"/>
      <c r="AL113" s="391"/>
      <c r="AM113" s="391"/>
      <c r="AN113" s="391"/>
      <c r="AO113" s="391"/>
      <c r="AP113" s="391"/>
      <c r="AQ113" s="391"/>
      <c r="AR113" s="391"/>
      <c r="AS113" s="391"/>
      <c r="AT113" s="391"/>
      <c r="AU113" s="391"/>
      <c r="AV113" s="391"/>
      <c r="AW113" s="391"/>
      <c r="AX113" s="391"/>
      <c r="AY113" s="391"/>
      <c r="AZ113" s="391"/>
      <c r="BA113" s="391"/>
      <c r="BB113" s="154"/>
      <c r="BC113" s="154"/>
      <c r="BD113" s="380"/>
      <c r="BE113" s="380"/>
      <c r="BF113" s="380"/>
      <c r="BG113" s="380"/>
      <c r="BH113" s="380"/>
      <c r="BI113" s="380"/>
      <c r="BJ113" s="380"/>
      <c r="BK113" s="380"/>
      <c r="BL113" s="380"/>
      <c r="BM113" s="380"/>
      <c r="BN113" s="380"/>
      <c r="BO113" s="380"/>
      <c r="CG113" s="452"/>
      <c r="CH113" s="452"/>
      <c r="CI113" s="452"/>
      <c r="CJ113" s="452"/>
      <c r="CK113" s="452"/>
      <c r="CL113" s="452"/>
      <c r="CM113" s="452"/>
      <c r="CN113" s="452"/>
      <c r="CO113" s="452"/>
      <c r="CP113" s="452"/>
      <c r="CQ113" s="452"/>
      <c r="CR113" s="452"/>
      <c r="CS113" s="452"/>
      <c r="CT113" s="452"/>
      <c r="CU113" s="452"/>
      <c r="CV113" s="452"/>
      <c r="CW113" s="452"/>
      <c r="CX113" s="93"/>
      <c r="CY113" s="93"/>
      <c r="CZ113" s="93"/>
      <c r="DA113" s="93"/>
      <c r="DB113" s="93"/>
      <c r="DC113" s="93"/>
      <c r="DD113" s="93"/>
      <c r="DE113" s="93"/>
      <c r="DF113" s="93"/>
      <c r="DG113" s="93"/>
      <c r="DH113" s="93"/>
    </row>
    <row r="114" spans="5:112" ht="6" customHeight="1">
      <c r="E114" s="391"/>
      <c r="F114" s="391"/>
      <c r="G114" s="391"/>
      <c r="H114" s="391"/>
      <c r="I114" s="391"/>
      <c r="J114" s="391"/>
      <c r="K114" s="391"/>
      <c r="L114" s="391"/>
      <c r="M114" s="391"/>
      <c r="N114" s="391"/>
      <c r="O114" s="391"/>
      <c r="P114" s="391"/>
      <c r="Q114" s="391"/>
      <c r="R114" s="391"/>
      <c r="S114" s="391"/>
      <c r="T114" s="391"/>
      <c r="U114" s="391"/>
      <c r="V114" s="391"/>
      <c r="W114" s="154"/>
      <c r="X114" s="154"/>
      <c r="Y114" s="380"/>
      <c r="Z114" s="380"/>
      <c r="AA114" s="380"/>
      <c r="AB114" s="380"/>
      <c r="AC114" s="380"/>
      <c r="AD114" s="380"/>
      <c r="AE114" s="380"/>
      <c r="AF114" s="380"/>
      <c r="AG114" s="380"/>
      <c r="AH114" s="380"/>
      <c r="AI114" s="380"/>
      <c r="AJ114" s="380"/>
      <c r="AK114" s="391"/>
      <c r="AL114" s="391"/>
      <c r="AM114" s="391"/>
      <c r="AN114" s="391"/>
      <c r="AO114" s="391"/>
      <c r="AP114" s="391"/>
      <c r="AQ114" s="391"/>
      <c r="AR114" s="391"/>
      <c r="AS114" s="391"/>
      <c r="AT114" s="391"/>
      <c r="AU114" s="391"/>
      <c r="AV114" s="391"/>
      <c r="AW114" s="391"/>
      <c r="AX114" s="391"/>
      <c r="AY114" s="391"/>
      <c r="AZ114" s="391"/>
      <c r="BA114" s="391"/>
      <c r="BB114" s="154"/>
      <c r="BC114" s="154"/>
      <c r="BD114" s="380"/>
      <c r="BE114" s="380"/>
      <c r="BF114" s="380"/>
      <c r="BG114" s="380"/>
      <c r="BH114" s="380"/>
      <c r="BI114" s="380"/>
      <c r="BJ114" s="380"/>
      <c r="BK114" s="380"/>
      <c r="BL114" s="380"/>
      <c r="BM114" s="380"/>
      <c r="BN114" s="380"/>
      <c r="BO114" s="380"/>
      <c r="CG114" s="452"/>
      <c r="CH114" s="452"/>
      <c r="CI114" s="452"/>
      <c r="CJ114" s="452"/>
      <c r="CK114" s="452"/>
      <c r="CL114" s="452"/>
      <c r="CM114" s="452"/>
      <c r="CN114" s="452"/>
      <c r="CO114" s="452"/>
      <c r="CP114" s="452"/>
      <c r="CQ114" s="452"/>
      <c r="CR114" s="452"/>
      <c r="CS114" s="452"/>
      <c r="CT114" s="452"/>
      <c r="CU114" s="452"/>
      <c r="CV114" s="452"/>
      <c r="CW114" s="452"/>
      <c r="CX114" s="93"/>
      <c r="CY114" s="93"/>
      <c r="CZ114" s="93"/>
      <c r="DA114" s="93"/>
      <c r="DB114" s="93"/>
      <c r="DC114" s="93"/>
      <c r="DD114" s="93"/>
      <c r="DE114" s="93"/>
      <c r="DF114" s="93"/>
      <c r="DG114" s="93"/>
      <c r="DH114" s="93"/>
    </row>
    <row r="115" spans="5:112" ht="6" customHeight="1">
      <c r="E115" s="390" t="s">
        <v>56</v>
      </c>
      <c r="F115" s="391"/>
      <c r="G115" s="391"/>
      <c r="H115" s="391"/>
      <c r="I115" s="391"/>
      <c r="J115" s="391"/>
      <c r="K115" s="391"/>
      <c r="L115" s="391"/>
      <c r="M115" s="391"/>
      <c r="N115" s="391"/>
      <c r="O115" s="391"/>
      <c r="P115" s="391"/>
      <c r="Q115" s="391"/>
      <c r="R115" s="391"/>
      <c r="S115" s="391"/>
      <c r="T115" s="391"/>
      <c r="U115" s="391"/>
      <c r="V115" s="391"/>
      <c r="W115" s="154" t="s">
        <v>41</v>
      </c>
      <c r="X115" s="154"/>
      <c r="Y115" s="385" t="e">
        <f>+V24</f>
        <v>#DIV/0!</v>
      </c>
      <c r="Z115" s="385"/>
      <c r="AA115" s="385"/>
      <c r="AB115" s="385"/>
      <c r="AC115" s="385"/>
      <c r="AD115" s="385"/>
      <c r="AE115" s="385"/>
      <c r="AF115" s="385"/>
      <c r="AG115" s="385"/>
      <c r="AH115" s="385"/>
      <c r="AI115" s="385"/>
      <c r="AJ115" s="385"/>
      <c r="AK115" s="390" t="s">
        <v>192</v>
      </c>
      <c r="AL115" s="391"/>
      <c r="AM115" s="391"/>
      <c r="AN115" s="391"/>
      <c r="AO115" s="391"/>
      <c r="AP115" s="391"/>
      <c r="AQ115" s="391"/>
      <c r="AR115" s="391"/>
      <c r="AS115" s="391"/>
      <c r="AT115" s="391"/>
      <c r="AU115" s="391"/>
      <c r="AV115" s="391"/>
      <c r="AW115" s="391"/>
      <c r="AX115" s="391"/>
      <c r="AY115" s="391"/>
      <c r="AZ115" s="391"/>
      <c r="BA115" s="391"/>
      <c r="BB115" s="154" t="s">
        <v>48</v>
      </c>
      <c r="BC115" s="154"/>
      <c r="BD115" s="385" t="e">
        <f>IF(Y127&lt;Y135,MIN(Y135-Y127,Y131),0)</f>
        <v>#DIV/0!</v>
      </c>
      <c r="BE115" s="385"/>
      <c r="BF115" s="385"/>
      <c r="BG115" s="385"/>
      <c r="BH115" s="385"/>
      <c r="BI115" s="385"/>
      <c r="BJ115" s="385"/>
      <c r="BK115" s="385"/>
      <c r="BL115" s="385"/>
      <c r="BM115" s="385"/>
      <c r="BN115" s="385"/>
      <c r="BO115" s="385"/>
    </row>
    <row r="116" spans="5:112" ht="6" customHeight="1">
      <c r="E116" s="391"/>
      <c r="F116" s="391"/>
      <c r="G116" s="391"/>
      <c r="H116" s="391"/>
      <c r="I116" s="391"/>
      <c r="J116" s="391"/>
      <c r="K116" s="391"/>
      <c r="L116" s="391"/>
      <c r="M116" s="391"/>
      <c r="N116" s="391"/>
      <c r="O116" s="391"/>
      <c r="P116" s="391"/>
      <c r="Q116" s="391"/>
      <c r="R116" s="391"/>
      <c r="S116" s="391"/>
      <c r="T116" s="391"/>
      <c r="U116" s="391"/>
      <c r="V116" s="391"/>
      <c r="W116" s="154"/>
      <c r="X116" s="154"/>
      <c r="Y116" s="385"/>
      <c r="Z116" s="385"/>
      <c r="AA116" s="385"/>
      <c r="AB116" s="385"/>
      <c r="AC116" s="385"/>
      <c r="AD116" s="385"/>
      <c r="AE116" s="385"/>
      <c r="AF116" s="385"/>
      <c r="AG116" s="385"/>
      <c r="AH116" s="385"/>
      <c r="AI116" s="385"/>
      <c r="AJ116" s="385"/>
      <c r="AK116" s="391"/>
      <c r="AL116" s="391"/>
      <c r="AM116" s="391"/>
      <c r="AN116" s="391"/>
      <c r="AO116" s="391"/>
      <c r="AP116" s="391"/>
      <c r="AQ116" s="391"/>
      <c r="AR116" s="391"/>
      <c r="AS116" s="391"/>
      <c r="AT116" s="391"/>
      <c r="AU116" s="391"/>
      <c r="AV116" s="391"/>
      <c r="AW116" s="391"/>
      <c r="AX116" s="391"/>
      <c r="AY116" s="391"/>
      <c r="AZ116" s="391"/>
      <c r="BA116" s="391"/>
      <c r="BB116" s="154"/>
      <c r="BC116" s="154"/>
      <c r="BD116" s="385"/>
      <c r="BE116" s="385"/>
      <c r="BF116" s="385"/>
      <c r="BG116" s="385"/>
      <c r="BH116" s="385"/>
      <c r="BI116" s="385"/>
      <c r="BJ116" s="385"/>
      <c r="BK116" s="385"/>
      <c r="BL116" s="385"/>
      <c r="BM116" s="385"/>
      <c r="BN116" s="385"/>
      <c r="BO116" s="385"/>
    </row>
    <row r="117" spans="5:112" ht="6" customHeight="1">
      <c r="E117" s="391"/>
      <c r="F117" s="391"/>
      <c r="G117" s="391"/>
      <c r="H117" s="391"/>
      <c r="I117" s="391"/>
      <c r="J117" s="391"/>
      <c r="K117" s="391"/>
      <c r="L117" s="391"/>
      <c r="M117" s="391"/>
      <c r="N117" s="391"/>
      <c r="O117" s="391"/>
      <c r="P117" s="391"/>
      <c r="Q117" s="391"/>
      <c r="R117" s="391"/>
      <c r="S117" s="391"/>
      <c r="T117" s="391"/>
      <c r="U117" s="391"/>
      <c r="V117" s="391"/>
      <c r="W117" s="154"/>
      <c r="X117" s="154"/>
      <c r="Y117" s="385"/>
      <c r="Z117" s="385"/>
      <c r="AA117" s="385"/>
      <c r="AB117" s="385"/>
      <c r="AC117" s="385"/>
      <c r="AD117" s="385"/>
      <c r="AE117" s="385"/>
      <c r="AF117" s="385"/>
      <c r="AG117" s="385"/>
      <c r="AH117" s="385"/>
      <c r="AI117" s="385"/>
      <c r="AJ117" s="385"/>
      <c r="AK117" s="391"/>
      <c r="AL117" s="391"/>
      <c r="AM117" s="391"/>
      <c r="AN117" s="391"/>
      <c r="AO117" s="391"/>
      <c r="AP117" s="391"/>
      <c r="AQ117" s="391"/>
      <c r="AR117" s="391"/>
      <c r="AS117" s="391"/>
      <c r="AT117" s="391"/>
      <c r="AU117" s="391"/>
      <c r="AV117" s="391"/>
      <c r="AW117" s="391"/>
      <c r="AX117" s="391"/>
      <c r="AY117" s="391"/>
      <c r="AZ117" s="391"/>
      <c r="BA117" s="391"/>
      <c r="BB117" s="154"/>
      <c r="BC117" s="154"/>
      <c r="BD117" s="385"/>
      <c r="BE117" s="385"/>
      <c r="BF117" s="385"/>
      <c r="BG117" s="385"/>
      <c r="BH117" s="385"/>
      <c r="BI117" s="385"/>
      <c r="BJ117" s="385"/>
      <c r="BK117" s="385"/>
      <c r="BL117" s="385"/>
      <c r="BM117" s="385"/>
      <c r="BN117" s="385"/>
      <c r="BO117" s="385"/>
    </row>
    <row r="118" spans="5:112" ht="6" customHeight="1">
      <c r="E118" s="391"/>
      <c r="F118" s="391"/>
      <c r="G118" s="391"/>
      <c r="H118" s="391"/>
      <c r="I118" s="391"/>
      <c r="J118" s="391"/>
      <c r="K118" s="391"/>
      <c r="L118" s="391"/>
      <c r="M118" s="391"/>
      <c r="N118" s="391"/>
      <c r="O118" s="391"/>
      <c r="P118" s="391"/>
      <c r="Q118" s="391"/>
      <c r="R118" s="391"/>
      <c r="S118" s="391"/>
      <c r="T118" s="391"/>
      <c r="U118" s="391"/>
      <c r="V118" s="391"/>
      <c r="W118" s="154"/>
      <c r="X118" s="154"/>
      <c r="Y118" s="385"/>
      <c r="Z118" s="385"/>
      <c r="AA118" s="385"/>
      <c r="AB118" s="385"/>
      <c r="AC118" s="385"/>
      <c r="AD118" s="385"/>
      <c r="AE118" s="385"/>
      <c r="AF118" s="385"/>
      <c r="AG118" s="385"/>
      <c r="AH118" s="385"/>
      <c r="AI118" s="385"/>
      <c r="AJ118" s="385"/>
      <c r="AK118" s="391"/>
      <c r="AL118" s="391"/>
      <c r="AM118" s="391"/>
      <c r="AN118" s="391"/>
      <c r="AO118" s="391"/>
      <c r="AP118" s="391"/>
      <c r="AQ118" s="391"/>
      <c r="AR118" s="391"/>
      <c r="AS118" s="391"/>
      <c r="AT118" s="391"/>
      <c r="AU118" s="391"/>
      <c r="AV118" s="391"/>
      <c r="AW118" s="391"/>
      <c r="AX118" s="391"/>
      <c r="AY118" s="391"/>
      <c r="AZ118" s="391"/>
      <c r="BA118" s="391"/>
      <c r="BB118" s="154"/>
      <c r="BC118" s="154"/>
      <c r="BD118" s="385"/>
      <c r="BE118" s="385"/>
      <c r="BF118" s="385"/>
      <c r="BG118" s="385"/>
      <c r="BH118" s="385"/>
      <c r="BI118" s="385"/>
      <c r="BJ118" s="385"/>
      <c r="BK118" s="385"/>
      <c r="BL118" s="385"/>
      <c r="BM118" s="385"/>
      <c r="BN118" s="385"/>
      <c r="BO118" s="385"/>
    </row>
    <row r="119" spans="5:112" ht="6" customHeight="1">
      <c r="E119" s="265" t="s">
        <v>132</v>
      </c>
      <c r="F119" s="266"/>
      <c r="G119" s="266"/>
      <c r="H119" s="266"/>
      <c r="I119" s="266"/>
      <c r="J119" s="266"/>
      <c r="K119" s="266"/>
      <c r="L119" s="266"/>
      <c r="M119" s="266"/>
      <c r="N119" s="266"/>
      <c r="O119" s="266"/>
      <c r="P119" s="266"/>
      <c r="Q119" s="266"/>
      <c r="R119" s="266"/>
      <c r="S119" s="266"/>
      <c r="T119" s="266"/>
      <c r="U119" s="266"/>
      <c r="V119" s="267"/>
      <c r="W119" s="154" t="s">
        <v>42</v>
      </c>
      <c r="X119" s="154"/>
      <c r="Y119" s="385" t="str">
        <f>+IF(申告情報!G27="","",申告情報!G27)</f>
        <v/>
      </c>
      <c r="Z119" s="385"/>
      <c r="AA119" s="385"/>
      <c r="AB119" s="385"/>
      <c r="AC119" s="385"/>
      <c r="AD119" s="385"/>
      <c r="AE119" s="385"/>
      <c r="AF119" s="385"/>
      <c r="AG119" s="385"/>
      <c r="AH119" s="385"/>
      <c r="AI119" s="385"/>
      <c r="AJ119" s="385"/>
      <c r="AK119" s="390" t="s">
        <v>193</v>
      </c>
      <c r="AL119" s="391"/>
      <c r="AM119" s="391"/>
      <c r="AN119" s="391"/>
      <c r="AO119" s="391"/>
      <c r="AP119" s="391"/>
      <c r="AQ119" s="391"/>
      <c r="AR119" s="391"/>
      <c r="AS119" s="391"/>
      <c r="AT119" s="391"/>
      <c r="AU119" s="391"/>
      <c r="AV119" s="391"/>
      <c r="AW119" s="391"/>
      <c r="AX119" s="391"/>
      <c r="AY119" s="391"/>
      <c r="AZ119" s="391"/>
      <c r="BA119" s="391"/>
      <c r="BB119" s="154" t="s">
        <v>49</v>
      </c>
      <c r="BC119" s="154"/>
      <c r="BD119" s="385">
        <f>+AA91</f>
        <v>0</v>
      </c>
      <c r="BE119" s="385"/>
      <c r="BF119" s="385"/>
      <c r="BG119" s="385"/>
      <c r="BH119" s="385"/>
      <c r="BI119" s="385"/>
      <c r="BJ119" s="385"/>
      <c r="BK119" s="385"/>
      <c r="BL119" s="385"/>
      <c r="BM119" s="385"/>
      <c r="BN119" s="385"/>
      <c r="BO119" s="385"/>
    </row>
    <row r="120" spans="5:112" ht="6" customHeight="1">
      <c r="E120" s="268"/>
      <c r="F120" s="269"/>
      <c r="G120" s="269"/>
      <c r="H120" s="269"/>
      <c r="I120" s="269"/>
      <c r="J120" s="269"/>
      <c r="K120" s="269"/>
      <c r="L120" s="269"/>
      <c r="M120" s="269"/>
      <c r="N120" s="269"/>
      <c r="O120" s="269"/>
      <c r="P120" s="269"/>
      <c r="Q120" s="269"/>
      <c r="R120" s="269"/>
      <c r="S120" s="269"/>
      <c r="T120" s="269"/>
      <c r="U120" s="269"/>
      <c r="V120" s="270"/>
      <c r="W120" s="154"/>
      <c r="X120" s="154"/>
      <c r="Y120" s="385"/>
      <c r="Z120" s="385"/>
      <c r="AA120" s="385"/>
      <c r="AB120" s="385"/>
      <c r="AC120" s="385"/>
      <c r="AD120" s="385"/>
      <c r="AE120" s="385"/>
      <c r="AF120" s="385"/>
      <c r="AG120" s="385"/>
      <c r="AH120" s="385"/>
      <c r="AI120" s="385"/>
      <c r="AJ120" s="385"/>
      <c r="AK120" s="391"/>
      <c r="AL120" s="391"/>
      <c r="AM120" s="391"/>
      <c r="AN120" s="391"/>
      <c r="AO120" s="391"/>
      <c r="AP120" s="391"/>
      <c r="AQ120" s="391"/>
      <c r="AR120" s="391"/>
      <c r="AS120" s="391"/>
      <c r="AT120" s="391"/>
      <c r="AU120" s="391"/>
      <c r="AV120" s="391"/>
      <c r="AW120" s="391"/>
      <c r="AX120" s="391"/>
      <c r="AY120" s="391"/>
      <c r="AZ120" s="391"/>
      <c r="BA120" s="391"/>
      <c r="BB120" s="154"/>
      <c r="BC120" s="154"/>
      <c r="BD120" s="385"/>
      <c r="BE120" s="385"/>
      <c r="BF120" s="385"/>
      <c r="BG120" s="385"/>
      <c r="BH120" s="385"/>
      <c r="BI120" s="385"/>
      <c r="BJ120" s="385"/>
      <c r="BK120" s="385"/>
      <c r="BL120" s="385"/>
      <c r="BM120" s="385"/>
      <c r="BN120" s="385"/>
      <c r="BO120" s="385"/>
    </row>
    <row r="121" spans="5:112" ht="6" customHeight="1">
      <c r="E121" s="268" t="s">
        <v>133</v>
      </c>
      <c r="F121" s="269"/>
      <c r="G121" s="269"/>
      <c r="H121" s="269"/>
      <c r="I121" s="269"/>
      <c r="J121" s="269"/>
      <c r="K121" s="269"/>
      <c r="L121" s="269"/>
      <c r="M121" s="269"/>
      <c r="N121" s="269"/>
      <c r="O121" s="269"/>
      <c r="P121" s="269"/>
      <c r="Q121" s="269"/>
      <c r="R121" s="269" t="s">
        <v>134</v>
      </c>
      <c r="S121" s="269"/>
      <c r="T121" s="269"/>
      <c r="U121" s="269"/>
      <c r="V121" s="270"/>
      <c r="W121" s="443"/>
      <c r="X121" s="154"/>
      <c r="Y121" s="385"/>
      <c r="Z121" s="385"/>
      <c r="AA121" s="385"/>
      <c r="AB121" s="385"/>
      <c r="AC121" s="385"/>
      <c r="AD121" s="385"/>
      <c r="AE121" s="385"/>
      <c r="AF121" s="385"/>
      <c r="AG121" s="385"/>
      <c r="AH121" s="385"/>
      <c r="AI121" s="385"/>
      <c r="AJ121" s="385"/>
      <c r="AK121" s="391"/>
      <c r="AL121" s="391"/>
      <c r="AM121" s="391"/>
      <c r="AN121" s="391"/>
      <c r="AO121" s="391"/>
      <c r="AP121" s="391"/>
      <c r="AQ121" s="391"/>
      <c r="AR121" s="391"/>
      <c r="AS121" s="391"/>
      <c r="AT121" s="391"/>
      <c r="AU121" s="391"/>
      <c r="AV121" s="391"/>
      <c r="AW121" s="391"/>
      <c r="AX121" s="391"/>
      <c r="AY121" s="391"/>
      <c r="AZ121" s="391"/>
      <c r="BA121" s="391"/>
      <c r="BB121" s="154"/>
      <c r="BC121" s="154"/>
      <c r="BD121" s="385"/>
      <c r="BE121" s="385"/>
      <c r="BF121" s="385"/>
      <c r="BG121" s="385"/>
      <c r="BH121" s="385"/>
      <c r="BI121" s="385"/>
      <c r="BJ121" s="385"/>
      <c r="BK121" s="385"/>
      <c r="BL121" s="385"/>
      <c r="BM121" s="385"/>
      <c r="BN121" s="385"/>
      <c r="BO121" s="385"/>
    </row>
    <row r="122" spans="5:112" ht="6" customHeight="1">
      <c r="E122" s="324"/>
      <c r="F122" s="323"/>
      <c r="G122" s="323"/>
      <c r="H122" s="323"/>
      <c r="I122" s="323"/>
      <c r="J122" s="323"/>
      <c r="K122" s="323"/>
      <c r="L122" s="323"/>
      <c r="M122" s="323"/>
      <c r="N122" s="323"/>
      <c r="O122" s="323"/>
      <c r="P122" s="323"/>
      <c r="Q122" s="323"/>
      <c r="R122" s="323"/>
      <c r="S122" s="323"/>
      <c r="T122" s="323"/>
      <c r="U122" s="323"/>
      <c r="V122" s="280"/>
      <c r="W122" s="443"/>
      <c r="X122" s="154"/>
      <c r="Y122" s="385"/>
      <c r="Z122" s="385"/>
      <c r="AA122" s="385"/>
      <c r="AB122" s="385"/>
      <c r="AC122" s="385"/>
      <c r="AD122" s="385"/>
      <c r="AE122" s="385"/>
      <c r="AF122" s="385"/>
      <c r="AG122" s="385"/>
      <c r="AH122" s="385"/>
      <c r="AI122" s="385"/>
      <c r="AJ122" s="385"/>
      <c r="AK122" s="391"/>
      <c r="AL122" s="391"/>
      <c r="AM122" s="391"/>
      <c r="AN122" s="391"/>
      <c r="AO122" s="391"/>
      <c r="AP122" s="391"/>
      <c r="AQ122" s="391"/>
      <c r="AR122" s="391"/>
      <c r="AS122" s="391"/>
      <c r="AT122" s="391"/>
      <c r="AU122" s="391"/>
      <c r="AV122" s="391"/>
      <c r="AW122" s="391"/>
      <c r="AX122" s="391"/>
      <c r="AY122" s="391"/>
      <c r="AZ122" s="391"/>
      <c r="BA122" s="391"/>
      <c r="BB122" s="154"/>
      <c r="BC122" s="154"/>
      <c r="BD122" s="385"/>
      <c r="BE122" s="385"/>
      <c r="BF122" s="385"/>
      <c r="BG122" s="385"/>
      <c r="BH122" s="385"/>
      <c r="BI122" s="385"/>
      <c r="BJ122" s="385"/>
      <c r="BK122" s="385"/>
      <c r="BL122" s="385"/>
      <c r="BM122" s="385"/>
      <c r="BN122" s="385"/>
      <c r="BO122" s="385"/>
    </row>
    <row r="123" spans="5:112" ht="6" customHeight="1">
      <c r="E123" s="265" t="s">
        <v>132</v>
      </c>
      <c r="F123" s="266"/>
      <c r="G123" s="266"/>
      <c r="H123" s="266"/>
      <c r="I123" s="266"/>
      <c r="J123" s="266"/>
      <c r="K123" s="266"/>
      <c r="L123" s="266"/>
      <c r="M123" s="266"/>
      <c r="N123" s="266"/>
      <c r="O123" s="266"/>
      <c r="P123" s="266"/>
      <c r="Q123" s="266"/>
      <c r="R123" s="266"/>
      <c r="S123" s="266"/>
      <c r="T123" s="266"/>
      <c r="U123" s="266"/>
      <c r="V123" s="267"/>
      <c r="W123" s="154" t="s">
        <v>43</v>
      </c>
      <c r="X123" s="154"/>
      <c r="Y123" s="385" t="str">
        <f>+IF(申告情報!G28="","",申告情報!G28)</f>
        <v/>
      </c>
      <c r="Z123" s="385"/>
      <c r="AA123" s="385"/>
      <c r="AB123" s="385"/>
      <c r="AC123" s="385"/>
      <c r="AD123" s="385"/>
      <c r="AE123" s="385"/>
      <c r="AF123" s="385"/>
      <c r="AG123" s="385"/>
      <c r="AH123" s="385"/>
      <c r="AI123" s="385"/>
      <c r="AJ123" s="385"/>
      <c r="AK123" s="390" t="s">
        <v>194</v>
      </c>
      <c r="AL123" s="391"/>
      <c r="AM123" s="391"/>
      <c r="AN123" s="391"/>
      <c r="AO123" s="391"/>
      <c r="AP123" s="391"/>
      <c r="AQ123" s="391"/>
      <c r="AR123" s="391"/>
      <c r="AS123" s="391"/>
      <c r="AT123" s="391"/>
      <c r="AU123" s="391"/>
      <c r="AV123" s="391"/>
      <c r="AW123" s="391"/>
      <c r="AX123" s="391"/>
      <c r="AY123" s="391"/>
      <c r="AZ123" s="391"/>
      <c r="BA123" s="391"/>
      <c r="BB123" s="154" t="s">
        <v>50</v>
      </c>
      <c r="BC123" s="154"/>
      <c r="BD123" s="385" t="e">
        <f>+AA99</f>
        <v>#DIV/0!</v>
      </c>
      <c r="BE123" s="385"/>
      <c r="BF123" s="385"/>
      <c r="BG123" s="385"/>
      <c r="BH123" s="385"/>
      <c r="BI123" s="385"/>
      <c r="BJ123" s="385"/>
      <c r="BK123" s="385"/>
      <c r="BL123" s="385"/>
      <c r="BM123" s="385"/>
      <c r="BN123" s="385"/>
      <c r="BO123" s="385"/>
    </row>
    <row r="124" spans="5:112" ht="6" customHeight="1">
      <c r="E124" s="268"/>
      <c r="F124" s="269"/>
      <c r="G124" s="269"/>
      <c r="H124" s="269"/>
      <c r="I124" s="269"/>
      <c r="J124" s="269"/>
      <c r="K124" s="269"/>
      <c r="L124" s="269"/>
      <c r="M124" s="269"/>
      <c r="N124" s="269"/>
      <c r="O124" s="269"/>
      <c r="P124" s="269"/>
      <c r="Q124" s="269"/>
      <c r="R124" s="269"/>
      <c r="S124" s="269"/>
      <c r="T124" s="269"/>
      <c r="U124" s="269"/>
      <c r="V124" s="270"/>
      <c r="W124" s="154"/>
      <c r="X124" s="154"/>
      <c r="Y124" s="385"/>
      <c r="Z124" s="385"/>
      <c r="AA124" s="385"/>
      <c r="AB124" s="385"/>
      <c r="AC124" s="385"/>
      <c r="AD124" s="385"/>
      <c r="AE124" s="385"/>
      <c r="AF124" s="385"/>
      <c r="AG124" s="385"/>
      <c r="AH124" s="385"/>
      <c r="AI124" s="385"/>
      <c r="AJ124" s="385"/>
      <c r="AK124" s="391"/>
      <c r="AL124" s="391"/>
      <c r="AM124" s="391"/>
      <c r="AN124" s="391"/>
      <c r="AO124" s="391"/>
      <c r="AP124" s="391"/>
      <c r="AQ124" s="391"/>
      <c r="AR124" s="391"/>
      <c r="AS124" s="391"/>
      <c r="AT124" s="391"/>
      <c r="AU124" s="391"/>
      <c r="AV124" s="391"/>
      <c r="AW124" s="391"/>
      <c r="AX124" s="391"/>
      <c r="AY124" s="391"/>
      <c r="AZ124" s="391"/>
      <c r="BA124" s="391"/>
      <c r="BB124" s="154"/>
      <c r="BC124" s="154"/>
      <c r="BD124" s="385"/>
      <c r="BE124" s="385"/>
      <c r="BF124" s="385"/>
      <c r="BG124" s="385"/>
      <c r="BH124" s="385"/>
      <c r="BI124" s="385"/>
      <c r="BJ124" s="385"/>
      <c r="BK124" s="385"/>
      <c r="BL124" s="385"/>
      <c r="BM124" s="385"/>
      <c r="BN124" s="385"/>
      <c r="BO124" s="385"/>
    </row>
    <row r="125" spans="5:112" ht="6" customHeight="1">
      <c r="E125" s="268" t="s">
        <v>135</v>
      </c>
      <c r="F125" s="269"/>
      <c r="G125" s="269"/>
      <c r="H125" s="269"/>
      <c r="I125" s="269"/>
      <c r="J125" s="269"/>
      <c r="K125" s="269"/>
      <c r="L125" s="269"/>
      <c r="M125" s="269"/>
      <c r="N125" s="269"/>
      <c r="O125" s="269"/>
      <c r="P125" s="269"/>
      <c r="Q125" s="269"/>
      <c r="R125" s="269" t="s">
        <v>134</v>
      </c>
      <c r="S125" s="269"/>
      <c r="T125" s="269"/>
      <c r="U125" s="269"/>
      <c r="V125" s="270"/>
      <c r="W125" s="154"/>
      <c r="X125" s="154"/>
      <c r="Y125" s="385"/>
      <c r="Z125" s="385"/>
      <c r="AA125" s="385"/>
      <c r="AB125" s="385"/>
      <c r="AC125" s="385"/>
      <c r="AD125" s="385"/>
      <c r="AE125" s="385"/>
      <c r="AF125" s="385"/>
      <c r="AG125" s="385"/>
      <c r="AH125" s="385"/>
      <c r="AI125" s="385"/>
      <c r="AJ125" s="385"/>
      <c r="AK125" s="391"/>
      <c r="AL125" s="391"/>
      <c r="AM125" s="391"/>
      <c r="AN125" s="391"/>
      <c r="AO125" s="391"/>
      <c r="AP125" s="391"/>
      <c r="AQ125" s="391"/>
      <c r="AR125" s="391"/>
      <c r="AS125" s="391"/>
      <c r="AT125" s="391"/>
      <c r="AU125" s="391"/>
      <c r="AV125" s="391"/>
      <c r="AW125" s="391"/>
      <c r="AX125" s="391"/>
      <c r="AY125" s="391"/>
      <c r="AZ125" s="391"/>
      <c r="BA125" s="391"/>
      <c r="BB125" s="154"/>
      <c r="BC125" s="154"/>
      <c r="BD125" s="385"/>
      <c r="BE125" s="385"/>
      <c r="BF125" s="385"/>
      <c r="BG125" s="385"/>
      <c r="BH125" s="385"/>
      <c r="BI125" s="385"/>
      <c r="BJ125" s="385"/>
      <c r="BK125" s="385"/>
      <c r="BL125" s="385"/>
      <c r="BM125" s="385"/>
      <c r="BN125" s="385"/>
      <c r="BO125" s="385"/>
    </row>
    <row r="126" spans="5:112" ht="6" customHeight="1">
      <c r="E126" s="324"/>
      <c r="F126" s="323"/>
      <c r="G126" s="323"/>
      <c r="H126" s="323"/>
      <c r="I126" s="323"/>
      <c r="J126" s="323"/>
      <c r="K126" s="323"/>
      <c r="L126" s="323"/>
      <c r="M126" s="323"/>
      <c r="N126" s="323"/>
      <c r="O126" s="323"/>
      <c r="P126" s="323"/>
      <c r="Q126" s="323"/>
      <c r="R126" s="323"/>
      <c r="S126" s="323"/>
      <c r="T126" s="323"/>
      <c r="U126" s="323"/>
      <c r="V126" s="280"/>
      <c r="W126" s="154"/>
      <c r="X126" s="154"/>
      <c r="Y126" s="385"/>
      <c r="Z126" s="385"/>
      <c r="AA126" s="385"/>
      <c r="AB126" s="385"/>
      <c r="AC126" s="385"/>
      <c r="AD126" s="385"/>
      <c r="AE126" s="385"/>
      <c r="AF126" s="385"/>
      <c r="AG126" s="385"/>
      <c r="AH126" s="385"/>
      <c r="AI126" s="385"/>
      <c r="AJ126" s="385"/>
      <c r="AK126" s="391"/>
      <c r="AL126" s="391"/>
      <c r="AM126" s="391"/>
      <c r="AN126" s="391"/>
      <c r="AO126" s="391"/>
      <c r="AP126" s="391"/>
      <c r="AQ126" s="391"/>
      <c r="AR126" s="391"/>
      <c r="AS126" s="391"/>
      <c r="AT126" s="391"/>
      <c r="AU126" s="391"/>
      <c r="AV126" s="391"/>
      <c r="AW126" s="391"/>
      <c r="AX126" s="391"/>
      <c r="AY126" s="391"/>
      <c r="AZ126" s="391"/>
      <c r="BA126" s="391"/>
      <c r="BB126" s="154"/>
      <c r="BC126" s="154"/>
      <c r="BD126" s="385"/>
      <c r="BE126" s="385"/>
      <c r="BF126" s="385"/>
      <c r="BG126" s="385"/>
      <c r="BH126" s="385"/>
      <c r="BI126" s="385"/>
      <c r="BJ126" s="385"/>
      <c r="BK126" s="385"/>
      <c r="BL126" s="385"/>
      <c r="BM126" s="385"/>
      <c r="BN126" s="385"/>
      <c r="BO126" s="385"/>
    </row>
    <row r="127" spans="5:112" ht="6" customHeight="1">
      <c r="E127" s="390" t="s">
        <v>58</v>
      </c>
      <c r="F127" s="391"/>
      <c r="G127" s="391"/>
      <c r="H127" s="391"/>
      <c r="I127" s="391"/>
      <c r="J127" s="391"/>
      <c r="K127" s="391"/>
      <c r="L127" s="391"/>
      <c r="M127" s="391"/>
      <c r="N127" s="391"/>
      <c r="O127" s="391"/>
      <c r="P127" s="391"/>
      <c r="Q127" s="391"/>
      <c r="R127" s="391"/>
      <c r="S127" s="391"/>
      <c r="T127" s="391"/>
      <c r="U127" s="391"/>
      <c r="V127" s="391"/>
      <c r="W127" s="154" t="s">
        <v>44</v>
      </c>
      <c r="X127" s="154"/>
      <c r="Y127" s="385" t="e">
        <f>+MIN(Y111,Y119)</f>
        <v>#DIV/0!</v>
      </c>
      <c r="Z127" s="385"/>
      <c r="AA127" s="385"/>
      <c r="AB127" s="385"/>
      <c r="AC127" s="385"/>
      <c r="AD127" s="385"/>
      <c r="AE127" s="385"/>
      <c r="AF127" s="385"/>
      <c r="AG127" s="385"/>
      <c r="AH127" s="385"/>
      <c r="AI127" s="385"/>
      <c r="AJ127" s="385"/>
      <c r="AK127" s="390" t="s">
        <v>59</v>
      </c>
      <c r="AL127" s="391"/>
      <c r="AM127" s="391"/>
      <c r="AN127" s="391"/>
      <c r="AO127" s="391"/>
      <c r="AP127" s="391"/>
      <c r="AQ127" s="391"/>
      <c r="AR127" s="391"/>
      <c r="AS127" s="391"/>
      <c r="AT127" s="391"/>
      <c r="AU127" s="391"/>
      <c r="AV127" s="391"/>
      <c r="AW127" s="391"/>
      <c r="AX127" s="391"/>
      <c r="AY127" s="391"/>
      <c r="AZ127" s="391"/>
      <c r="BA127" s="391"/>
      <c r="BB127" s="154" t="s">
        <v>51</v>
      </c>
      <c r="BC127" s="154"/>
      <c r="BD127" s="385" t="e">
        <f>+BD111+BD115+BD119+BD123</f>
        <v>#DIV/0!</v>
      </c>
      <c r="BE127" s="385"/>
      <c r="BF127" s="385"/>
      <c r="BG127" s="385"/>
      <c r="BH127" s="385"/>
      <c r="BI127" s="385"/>
      <c r="BJ127" s="385"/>
      <c r="BK127" s="385"/>
      <c r="BL127" s="385"/>
      <c r="BM127" s="385"/>
      <c r="BN127" s="385"/>
      <c r="BO127" s="385"/>
    </row>
    <row r="128" spans="5:112" ht="6" customHeight="1">
      <c r="E128" s="391"/>
      <c r="F128" s="391"/>
      <c r="G128" s="391"/>
      <c r="H128" s="391"/>
      <c r="I128" s="391"/>
      <c r="J128" s="391"/>
      <c r="K128" s="391"/>
      <c r="L128" s="391"/>
      <c r="M128" s="391"/>
      <c r="N128" s="391"/>
      <c r="O128" s="391"/>
      <c r="P128" s="391"/>
      <c r="Q128" s="391"/>
      <c r="R128" s="391"/>
      <c r="S128" s="391"/>
      <c r="T128" s="391"/>
      <c r="U128" s="391"/>
      <c r="V128" s="391"/>
      <c r="W128" s="154"/>
      <c r="X128" s="154"/>
      <c r="Y128" s="385"/>
      <c r="Z128" s="385"/>
      <c r="AA128" s="385"/>
      <c r="AB128" s="385"/>
      <c r="AC128" s="385"/>
      <c r="AD128" s="385"/>
      <c r="AE128" s="385"/>
      <c r="AF128" s="385"/>
      <c r="AG128" s="385"/>
      <c r="AH128" s="385"/>
      <c r="AI128" s="385"/>
      <c r="AJ128" s="385"/>
      <c r="AK128" s="391"/>
      <c r="AL128" s="391"/>
      <c r="AM128" s="391"/>
      <c r="AN128" s="391"/>
      <c r="AO128" s="391"/>
      <c r="AP128" s="391"/>
      <c r="AQ128" s="391"/>
      <c r="AR128" s="391"/>
      <c r="AS128" s="391"/>
      <c r="AT128" s="391"/>
      <c r="AU128" s="391"/>
      <c r="AV128" s="391"/>
      <c r="AW128" s="391"/>
      <c r="AX128" s="391"/>
      <c r="AY128" s="391"/>
      <c r="AZ128" s="391"/>
      <c r="BA128" s="391"/>
      <c r="BB128" s="154"/>
      <c r="BC128" s="154"/>
      <c r="BD128" s="385"/>
      <c r="BE128" s="385"/>
      <c r="BF128" s="385"/>
      <c r="BG128" s="385"/>
      <c r="BH128" s="385"/>
      <c r="BI128" s="385"/>
      <c r="BJ128" s="385"/>
      <c r="BK128" s="385"/>
      <c r="BL128" s="385"/>
      <c r="BM128" s="385"/>
      <c r="BN128" s="385"/>
      <c r="BO128" s="385"/>
    </row>
    <row r="129" spans="5:67" ht="6" customHeight="1">
      <c r="E129" s="391"/>
      <c r="F129" s="391"/>
      <c r="G129" s="391"/>
      <c r="H129" s="391"/>
      <c r="I129" s="391"/>
      <c r="J129" s="391"/>
      <c r="K129" s="391"/>
      <c r="L129" s="391"/>
      <c r="M129" s="391"/>
      <c r="N129" s="391"/>
      <c r="O129" s="391"/>
      <c r="P129" s="391"/>
      <c r="Q129" s="391"/>
      <c r="R129" s="391"/>
      <c r="S129" s="391"/>
      <c r="T129" s="391"/>
      <c r="U129" s="391"/>
      <c r="V129" s="391"/>
      <c r="W129" s="154"/>
      <c r="X129" s="154"/>
      <c r="Y129" s="385"/>
      <c r="Z129" s="385"/>
      <c r="AA129" s="385"/>
      <c r="AB129" s="385"/>
      <c r="AC129" s="385"/>
      <c r="AD129" s="385"/>
      <c r="AE129" s="385"/>
      <c r="AF129" s="385"/>
      <c r="AG129" s="385"/>
      <c r="AH129" s="385"/>
      <c r="AI129" s="385"/>
      <c r="AJ129" s="385"/>
      <c r="AK129" s="391"/>
      <c r="AL129" s="391"/>
      <c r="AM129" s="391"/>
      <c r="AN129" s="391"/>
      <c r="AO129" s="391"/>
      <c r="AP129" s="391"/>
      <c r="AQ129" s="391"/>
      <c r="AR129" s="391"/>
      <c r="AS129" s="391"/>
      <c r="AT129" s="391"/>
      <c r="AU129" s="391"/>
      <c r="AV129" s="391"/>
      <c r="AW129" s="391"/>
      <c r="AX129" s="391"/>
      <c r="AY129" s="391"/>
      <c r="AZ129" s="391"/>
      <c r="BA129" s="391"/>
      <c r="BB129" s="154"/>
      <c r="BC129" s="154"/>
      <c r="BD129" s="385"/>
      <c r="BE129" s="385"/>
      <c r="BF129" s="385"/>
      <c r="BG129" s="385"/>
      <c r="BH129" s="385"/>
      <c r="BI129" s="385"/>
      <c r="BJ129" s="385"/>
      <c r="BK129" s="385"/>
      <c r="BL129" s="385"/>
      <c r="BM129" s="385"/>
      <c r="BN129" s="385"/>
      <c r="BO129" s="385"/>
    </row>
    <row r="130" spans="5:67" ht="6" customHeight="1">
      <c r="E130" s="391"/>
      <c r="F130" s="391"/>
      <c r="G130" s="391"/>
      <c r="H130" s="391"/>
      <c r="I130" s="391"/>
      <c r="J130" s="391"/>
      <c r="K130" s="391"/>
      <c r="L130" s="391"/>
      <c r="M130" s="391"/>
      <c r="N130" s="391"/>
      <c r="O130" s="391"/>
      <c r="P130" s="391"/>
      <c r="Q130" s="391"/>
      <c r="R130" s="391"/>
      <c r="S130" s="391"/>
      <c r="T130" s="391"/>
      <c r="U130" s="391"/>
      <c r="V130" s="391"/>
      <c r="W130" s="154"/>
      <c r="X130" s="154"/>
      <c r="Y130" s="385"/>
      <c r="Z130" s="385"/>
      <c r="AA130" s="385"/>
      <c r="AB130" s="385"/>
      <c r="AC130" s="385"/>
      <c r="AD130" s="385"/>
      <c r="AE130" s="385"/>
      <c r="AF130" s="385"/>
      <c r="AG130" s="385"/>
      <c r="AH130" s="385"/>
      <c r="AI130" s="385"/>
      <c r="AJ130" s="385"/>
      <c r="AK130" s="391"/>
      <c r="AL130" s="391"/>
      <c r="AM130" s="391"/>
      <c r="AN130" s="391"/>
      <c r="AO130" s="391"/>
      <c r="AP130" s="391"/>
      <c r="AQ130" s="391"/>
      <c r="AR130" s="391"/>
      <c r="AS130" s="391"/>
      <c r="AT130" s="391"/>
      <c r="AU130" s="391"/>
      <c r="AV130" s="391"/>
      <c r="AW130" s="391"/>
      <c r="AX130" s="391"/>
      <c r="AY130" s="391"/>
      <c r="AZ130" s="391"/>
      <c r="BA130" s="391"/>
      <c r="BB130" s="154"/>
      <c r="BC130" s="154"/>
      <c r="BD130" s="385"/>
      <c r="BE130" s="385"/>
      <c r="BF130" s="385"/>
      <c r="BG130" s="385"/>
      <c r="BH130" s="385"/>
      <c r="BI130" s="385"/>
      <c r="BJ130" s="385"/>
      <c r="BK130" s="385"/>
      <c r="BL130" s="385"/>
      <c r="BM130" s="385"/>
      <c r="BN130" s="385"/>
      <c r="BO130" s="385"/>
    </row>
    <row r="131" spans="5:67" ht="6" customHeight="1">
      <c r="E131" s="390" t="s">
        <v>57</v>
      </c>
      <c r="F131" s="391"/>
      <c r="G131" s="391"/>
      <c r="H131" s="391"/>
      <c r="I131" s="391"/>
      <c r="J131" s="391"/>
      <c r="K131" s="391"/>
      <c r="L131" s="391"/>
      <c r="M131" s="391"/>
      <c r="N131" s="391"/>
      <c r="O131" s="391"/>
      <c r="P131" s="391"/>
      <c r="Q131" s="391"/>
      <c r="R131" s="391"/>
      <c r="S131" s="391"/>
      <c r="T131" s="391"/>
      <c r="U131" s="391"/>
      <c r="V131" s="391"/>
      <c r="W131" s="154" t="s">
        <v>45</v>
      </c>
      <c r="X131" s="154"/>
      <c r="Y131" s="385" t="e">
        <f>+MIN(Y115,Y123)</f>
        <v>#DIV/0!</v>
      </c>
      <c r="Z131" s="385"/>
      <c r="AA131" s="385"/>
      <c r="AB131" s="385"/>
      <c r="AC131" s="385"/>
      <c r="AD131" s="385"/>
      <c r="AE131" s="385"/>
      <c r="AF131" s="385"/>
      <c r="AG131" s="385"/>
      <c r="AH131" s="385"/>
      <c r="AI131" s="385"/>
      <c r="AJ131" s="385"/>
      <c r="AK131" s="215" t="s">
        <v>125</v>
      </c>
      <c r="AL131" s="400"/>
      <c r="AM131" s="400"/>
      <c r="AN131" s="400"/>
      <c r="AO131" s="400"/>
      <c r="AP131" s="400"/>
      <c r="AQ131" s="400"/>
      <c r="AR131" s="400"/>
      <c r="AS131" s="400"/>
      <c r="AT131" s="400"/>
      <c r="AU131" s="400"/>
      <c r="AV131" s="400"/>
      <c r="AW131" s="400"/>
      <c r="AX131" s="400"/>
      <c r="AY131" s="400"/>
      <c r="AZ131" s="400"/>
      <c r="BA131" s="400"/>
      <c r="BB131" s="154" t="s">
        <v>52</v>
      </c>
      <c r="BC131" s="154"/>
      <c r="BD131" s="385" t="str">
        <f>+IF(申告情報!G37="","",申告情報!G37)</f>
        <v/>
      </c>
      <c r="BE131" s="385"/>
      <c r="BF131" s="385"/>
      <c r="BG131" s="385"/>
      <c r="BH131" s="385"/>
      <c r="BI131" s="385"/>
      <c r="BJ131" s="385"/>
      <c r="BK131" s="385"/>
      <c r="BL131" s="385"/>
      <c r="BM131" s="385"/>
      <c r="BN131" s="385"/>
      <c r="BO131" s="385"/>
    </row>
    <row r="132" spans="5:67" ht="6" customHeight="1">
      <c r="E132" s="391"/>
      <c r="F132" s="391"/>
      <c r="G132" s="391"/>
      <c r="H132" s="391"/>
      <c r="I132" s="391"/>
      <c r="J132" s="391"/>
      <c r="K132" s="391"/>
      <c r="L132" s="391"/>
      <c r="M132" s="391"/>
      <c r="N132" s="391"/>
      <c r="O132" s="391"/>
      <c r="P132" s="391"/>
      <c r="Q132" s="391"/>
      <c r="R132" s="391"/>
      <c r="S132" s="391"/>
      <c r="T132" s="391"/>
      <c r="U132" s="391"/>
      <c r="V132" s="391"/>
      <c r="W132" s="154"/>
      <c r="X132" s="154"/>
      <c r="Y132" s="385"/>
      <c r="Z132" s="385"/>
      <c r="AA132" s="385"/>
      <c r="AB132" s="385"/>
      <c r="AC132" s="385"/>
      <c r="AD132" s="385"/>
      <c r="AE132" s="385"/>
      <c r="AF132" s="385"/>
      <c r="AG132" s="385"/>
      <c r="AH132" s="385"/>
      <c r="AI132" s="385"/>
      <c r="AJ132" s="385"/>
      <c r="AK132" s="400"/>
      <c r="AL132" s="400"/>
      <c r="AM132" s="400"/>
      <c r="AN132" s="400"/>
      <c r="AO132" s="400"/>
      <c r="AP132" s="400"/>
      <c r="AQ132" s="400"/>
      <c r="AR132" s="400"/>
      <c r="AS132" s="400"/>
      <c r="AT132" s="400"/>
      <c r="AU132" s="400"/>
      <c r="AV132" s="400"/>
      <c r="AW132" s="400"/>
      <c r="AX132" s="400"/>
      <c r="AY132" s="400"/>
      <c r="AZ132" s="400"/>
      <c r="BA132" s="400"/>
      <c r="BB132" s="154"/>
      <c r="BC132" s="154"/>
      <c r="BD132" s="385"/>
      <c r="BE132" s="385"/>
      <c r="BF132" s="385"/>
      <c r="BG132" s="385"/>
      <c r="BH132" s="385"/>
      <c r="BI132" s="385"/>
      <c r="BJ132" s="385"/>
      <c r="BK132" s="385"/>
      <c r="BL132" s="385"/>
      <c r="BM132" s="385"/>
      <c r="BN132" s="385"/>
      <c r="BO132" s="385"/>
    </row>
    <row r="133" spans="5:67" ht="6" customHeight="1">
      <c r="E133" s="391"/>
      <c r="F133" s="391"/>
      <c r="G133" s="391"/>
      <c r="H133" s="391"/>
      <c r="I133" s="391"/>
      <c r="J133" s="391"/>
      <c r="K133" s="391"/>
      <c r="L133" s="391"/>
      <c r="M133" s="391"/>
      <c r="N133" s="391"/>
      <c r="O133" s="391"/>
      <c r="P133" s="391"/>
      <c r="Q133" s="391"/>
      <c r="R133" s="391"/>
      <c r="S133" s="391"/>
      <c r="T133" s="391"/>
      <c r="U133" s="391"/>
      <c r="V133" s="391"/>
      <c r="W133" s="154"/>
      <c r="X133" s="154"/>
      <c r="Y133" s="385"/>
      <c r="Z133" s="385"/>
      <c r="AA133" s="385"/>
      <c r="AB133" s="385"/>
      <c r="AC133" s="385"/>
      <c r="AD133" s="385"/>
      <c r="AE133" s="385"/>
      <c r="AF133" s="385"/>
      <c r="AG133" s="385"/>
      <c r="AH133" s="385"/>
      <c r="AI133" s="385"/>
      <c r="AJ133" s="385"/>
      <c r="AK133" s="400"/>
      <c r="AL133" s="400"/>
      <c r="AM133" s="400"/>
      <c r="AN133" s="400"/>
      <c r="AO133" s="400"/>
      <c r="AP133" s="400"/>
      <c r="AQ133" s="400"/>
      <c r="AR133" s="400"/>
      <c r="AS133" s="400"/>
      <c r="AT133" s="400"/>
      <c r="AU133" s="400"/>
      <c r="AV133" s="400"/>
      <c r="AW133" s="400"/>
      <c r="AX133" s="400"/>
      <c r="AY133" s="400"/>
      <c r="AZ133" s="400"/>
      <c r="BA133" s="400"/>
      <c r="BB133" s="154"/>
      <c r="BC133" s="154"/>
      <c r="BD133" s="385"/>
      <c r="BE133" s="385"/>
      <c r="BF133" s="385"/>
      <c r="BG133" s="385"/>
      <c r="BH133" s="385"/>
      <c r="BI133" s="385"/>
      <c r="BJ133" s="385"/>
      <c r="BK133" s="385"/>
      <c r="BL133" s="385"/>
      <c r="BM133" s="385"/>
      <c r="BN133" s="385"/>
      <c r="BO133" s="385"/>
    </row>
    <row r="134" spans="5:67" ht="6" customHeight="1">
      <c r="E134" s="391"/>
      <c r="F134" s="391"/>
      <c r="G134" s="391"/>
      <c r="H134" s="391"/>
      <c r="I134" s="391"/>
      <c r="J134" s="391"/>
      <c r="K134" s="391"/>
      <c r="L134" s="391"/>
      <c r="M134" s="391"/>
      <c r="N134" s="391"/>
      <c r="O134" s="391"/>
      <c r="P134" s="391"/>
      <c r="Q134" s="391"/>
      <c r="R134" s="391"/>
      <c r="S134" s="391"/>
      <c r="T134" s="391"/>
      <c r="U134" s="391"/>
      <c r="V134" s="391"/>
      <c r="W134" s="154"/>
      <c r="X134" s="154"/>
      <c r="Y134" s="385"/>
      <c r="Z134" s="385"/>
      <c r="AA134" s="385"/>
      <c r="AB134" s="385"/>
      <c r="AC134" s="385"/>
      <c r="AD134" s="385"/>
      <c r="AE134" s="385"/>
      <c r="AF134" s="385"/>
      <c r="AG134" s="385"/>
      <c r="AH134" s="385"/>
      <c r="AI134" s="385"/>
      <c r="AJ134" s="385"/>
      <c r="AK134" s="400"/>
      <c r="AL134" s="400"/>
      <c r="AM134" s="400"/>
      <c r="AN134" s="400"/>
      <c r="AO134" s="400"/>
      <c r="AP134" s="400"/>
      <c r="AQ134" s="400"/>
      <c r="AR134" s="400"/>
      <c r="AS134" s="400"/>
      <c r="AT134" s="400"/>
      <c r="AU134" s="400"/>
      <c r="AV134" s="400"/>
      <c r="AW134" s="400"/>
      <c r="AX134" s="400"/>
      <c r="AY134" s="400"/>
      <c r="AZ134" s="400"/>
      <c r="BA134" s="400"/>
      <c r="BB134" s="154"/>
      <c r="BC134" s="154"/>
      <c r="BD134" s="385"/>
      <c r="BE134" s="385"/>
      <c r="BF134" s="385"/>
      <c r="BG134" s="385"/>
      <c r="BH134" s="385"/>
      <c r="BI134" s="385"/>
      <c r="BJ134" s="385"/>
      <c r="BK134" s="385"/>
      <c r="BL134" s="385"/>
      <c r="BM134" s="385"/>
      <c r="BN134" s="385"/>
      <c r="BO134" s="385"/>
    </row>
    <row r="135" spans="5:67" ht="6" customHeight="1">
      <c r="E135" s="390" t="s">
        <v>29</v>
      </c>
      <c r="F135" s="391"/>
      <c r="G135" s="391"/>
      <c r="H135" s="391"/>
      <c r="I135" s="391"/>
      <c r="J135" s="391"/>
      <c r="K135" s="391"/>
      <c r="L135" s="391"/>
      <c r="M135" s="391"/>
      <c r="N135" s="391"/>
      <c r="O135" s="391"/>
      <c r="P135" s="391"/>
      <c r="Q135" s="391"/>
      <c r="R135" s="391"/>
      <c r="S135" s="391"/>
      <c r="T135" s="391"/>
      <c r="U135" s="391"/>
      <c r="V135" s="391"/>
      <c r="W135" s="154" t="s">
        <v>46</v>
      </c>
      <c r="X135" s="154"/>
      <c r="Y135" s="385">
        <f>+Y55</f>
        <v>0</v>
      </c>
      <c r="Z135" s="385"/>
      <c r="AA135" s="385"/>
      <c r="AB135" s="385"/>
      <c r="AC135" s="385"/>
      <c r="AD135" s="385"/>
      <c r="AE135" s="385"/>
      <c r="AF135" s="385"/>
      <c r="AG135" s="385"/>
      <c r="AH135" s="385"/>
      <c r="AI135" s="385"/>
      <c r="AJ135" s="385"/>
      <c r="AK135" s="390" t="s">
        <v>60</v>
      </c>
      <c r="AL135" s="391"/>
      <c r="AM135" s="391"/>
      <c r="AN135" s="391"/>
      <c r="AO135" s="391"/>
      <c r="AP135" s="391"/>
      <c r="AQ135" s="391"/>
      <c r="AR135" s="391"/>
      <c r="AS135" s="391"/>
      <c r="AT135" s="391"/>
      <c r="AU135" s="391"/>
      <c r="AV135" s="391"/>
      <c r="AW135" s="391"/>
      <c r="AX135" s="391"/>
      <c r="AY135" s="391"/>
      <c r="AZ135" s="391"/>
      <c r="BA135" s="391"/>
      <c r="BB135" s="154" t="s">
        <v>53</v>
      </c>
      <c r="BC135" s="154"/>
      <c r="BD135" s="385" t="e">
        <f>+IF(BD131="",BD127,BD127+BD131)</f>
        <v>#DIV/0!</v>
      </c>
      <c r="BE135" s="385"/>
      <c r="BF135" s="385"/>
      <c r="BG135" s="385"/>
      <c r="BH135" s="385"/>
      <c r="BI135" s="385"/>
      <c r="BJ135" s="385"/>
      <c r="BK135" s="385"/>
      <c r="BL135" s="385"/>
      <c r="BM135" s="385"/>
      <c r="BN135" s="385"/>
      <c r="BO135" s="385"/>
    </row>
    <row r="136" spans="5:67" ht="6" customHeight="1">
      <c r="E136" s="391"/>
      <c r="F136" s="391"/>
      <c r="G136" s="391"/>
      <c r="H136" s="391"/>
      <c r="I136" s="391"/>
      <c r="J136" s="391"/>
      <c r="K136" s="391"/>
      <c r="L136" s="391"/>
      <c r="M136" s="391"/>
      <c r="N136" s="391"/>
      <c r="O136" s="391"/>
      <c r="P136" s="391"/>
      <c r="Q136" s="391"/>
      <c r="R136" s="391"/>
      <c r="S136" s="391"/>
      <c r="T136" s="391"/>
      <c r="U136" s="391"/>
      <c r="V136" s="391"/>
      <c r="W136" s="154"/>
      <c r="X136" s="154"/>
      <c r="Y136" s="385"/>
      <c r="Z136" s="385"/>
      <c r="AA136" s="385"/>
      <c r="AB136" s="385"/>
      <c r="AC136" s="385"/>
      <c r="AD136" s="385"/>
      <c r="AE136" s="385"/>
      <c r="AF136" s="385"/>
      <c r="AG136" s="385"/>
      <c r="AH136" s="385"/>
      <c r="AI136" s="385"/>
      <c r="AJ136" s="385"/>
      <c r="AK136" s="391"/>
      <c r="AL136" s="391"/>
      <c r="AM136" s="391"/>
      <c r="AN136" s="391"/>
      <c r="AO136" s="391"/>
      <c r="AP136" s="391"/>
      <c r="AQ136" s="391"/>
      <c r="AR136" s="391"/>
      <c r="AS136" s="391"/>
      <c r="AT136" s="391"/>
      <c r="AU136" s="391"/>
      <c r="AV136" s="391"/>
      <c r="AW136" s="391"/>
      <c r="AX136" s="391"/>
      <c r="AY136" s="391"/>
      <c r="AZ136" s="391"/>
      <c r="BA136" s="391"/>
      <c r="BB136" s="154"/>
      <c r="BC136" s="154"/>
      <c r="BD136" s="385"/>
      <c r="BE136" s="385"/>
      <c r="BF136" s="385"/>
      <c r="BG136" s="385"/>
      <c r="BH136" s="385"/>
      <c r="BI136" s="385"/>
      <c r="BJ136" s="385"/>
      <c r="BK136" s="385"/>
      <c r="BL136" s="385"/>
      <c r="BM136" s="385"/>
      <c r="BN136" s="385"/>
      <c r="BO136" s="385"/>
    </row>
    <row r="137" spans="5:67" ht="6" customHeight="1">
      <c r="E137" s="391"/>
      <c r="F137" s="391"/>
      <c r="G137" s="391"/>
      <c r="H137" s="391"/>
      <c r="I137" s="391"/>
      <c r="J137" s="391"/>
      <c r="K137" s="391"/>
      <c r="L137" s="391"/>
      <c r="M137" s="391"/>
      <c r="N137" s="391"/>
      <c r="O137" s="391"/>
      <c r="P137" s="391"/>
      <c r="Q137" s="391"/>
      <c r="R137" s="391"/>
      <c r="S137" s="391"/>
      <c r="T137" s="391"/>
      <c r="U137" s="391"/>
      <c r="V137" s="391"/>
      <c r="W137" s="154"/>
      <c r="X137" s="154"/>
      <c r="Y137" s="385"/>
      <c r="Z137" s="385"/>
      <c r="AA137" s="385"/>
      <c r="AB137" s="385"/>
      <c r="AC137" s="385"/>
      <c r="AD137" s="385"/>
      <c r="AE137" s="385"/>
      <c r="AF137" s="385"/>
      <c r="AG137" s="385"/>
      <c r="AH137" s="385"/>
      <c r="AI137" s="385"/>
      <c r="AJ137" s="385"/>
      <c r="AK137" s="391"/>
      <c r="AL137" s="391"/>
      <c r="AM137" s="391"/>
      <c r="AN137" s="391"/>
      <c r="AO137" s="391"/>
      <c r="AP137" s="391"/>
      <c r="AQ137" s="391"/>
      <c r="AR137" s="391"/>
      <c r="AS137" s="391"/>
      <c r="AT137" s="391"/>
      <c r="AU137" s="391"/>
      <c r="AV137" s="391"/>
      <c r="AW137" s="391"/>
      <c r="AX137" s="391"/>
      <c r="AY137" s="391"/>
      <c r="AZ137" s="391"/>
      <c r="BA137" s="391"/>
      <c r="BB137" s="154"/>
      <c r="BC137" s="154"/>
      <c r="BD137" s="385"/>
      <c r="BE137" s="385"/>
      <c r="BF137" s="385"/>
      <c r="BG137" s="385"/>
      <c r="BH137" s="385"/>
      <c r="BI137" s="385"/>
      <c r="BJ137" s="385"/>
      <c r="BK137" s="385"/>
      <c r="BL137" s="385"/>
      <c r="BM137" s="385"/>
      <c r="BN137" s="385"/>
      <c r="BO137" s="385"/>
    </row>
    <row r="138" spans="5:67" ht="6" customHeight="1">
      <c r="E138" s="391"/>
      <c r="F138" s="391"/>
      <c r="G138" s="391"/>
      <c r="H138" s="391"/>
      <c r="I138" s="391"/>
      <c r="J138" s="391"/>
      <c r="K138" s="391"/>
      <c r="L138" s="391"/>
      <c r="M138" s="391"/>
      <c r="N138" s="391"/>
      <c r="O138" s="391"/>
      <c r="P138" s="391"/>
      <c r="Q138" s="391"/>
      <c r="R138" s="391"/>
      <c r="S138" s="391"/>
      <c r="T138" s="391"/>
      <c r="U138" s="391"/>
      <c r="V138" s="391"/>
      <c r="W138" s="154"/>
      <c r="X138" s="154"/>
      <c r="Y138" s="385"/>
      <c r="Z138" s="385"/>
      <c r="AA138" s="385"/>
      <c r="AB138" s="385"/>
      <c r="AC138" s="385"/>
      <c r="AD138" s="385"/>
      <c r="AE138" s="385"/>
      <c r="AF138" s="385"/>
      <c r="AG138" s="385"/>
      <c r="AH138" s="385"/>
      <c r="AI138" s="385"/>
      <c r="AJ138" s="385"/>
      <c r="AK138" s="391"/>
      <c r="AL138" s="391"/>
      <c r="AM138" s="391"/>
      <c r="AN138" s="391"/>
      <c r="AO138" s="391"/>
      <c r="AP138" s="391"/>
      <c r="AQ138" s="391"/>
      <c r="AR138" s="391"/>
      <c r="AS138" s="391"/>
      <c r="AT138" s="391"/>
      <c r="AU138" s="391"/>
      <c r="AV138" s="391"/>
      <c r="AW138" s="391"/>
      <c r="AX138" s="391"/>
      <c r="AY138" s="391"/>
      <c r="AZ138" s="391"/>
      <c r="BA138" s="391"/>
      <c r="BB138" s="154"/>
      <c r="BC138" s="154"/>
      <c r="BD138" s="385"/>
      <c r="BE138" s="385"/>
      <c r="BF138" s="385"/>
      <c r="BG138" s="385"/>
      <c r="BH138" s="385"/>
      <c r="BI138" s="385"/>
      <c r="BJ138" s="385"/>
      <c r="BK138" s="385"/>
      <c r="BL138" s="385"/>
      <c r="BM138" s="385"/>
      <c r="BN138" s="385"/>
      <c r="BO138" s="385"/>
    </row>
    <row r="139" spans="5:67" ht="6" customHeight="1">
      <c r="E139" s="19"/>
      <c r="F139" s="19"/>
      <c r="G139" s="442" t="s">
        <v>81</v>
      </c>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row>
    <row r="140" spans="5:67" ht="6" customHeight="1">
      <c r="E140" s="19"/>
      <c r="F140" s="19"/>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row>
  </sheetData>
  <sheetProtection algorithmName="SHA-512" hashValue="1P+g/ECSg4ybCzYuNQYDIOmCJcxhnEHqMoYHTJBLTsqQU+bbxwMHPBvEOiHIRUXiEe/wuCTgJEEi1pQKU+g5Iw==" saltValue="1H3Xjn1UMBAo1V8XpxSdsQ==" spinCount="100000" sheet="1" objects="1" scenarios="1" selectLockedCells="1"/>
  <mergeCells count="273">
    <mergeCell ref="CG107:CW110"/>
    <mergeCell ref="CG111:CW114"/>
    <mergeCell ref="DI67:DX74"/>
    <mergeCell ref="DI75:DX82"/>
    <mergeCell ref="DI83:DX90"/>
    <mergeCell ref="S67:W68"/>
    <mergeCell ref="X67:Y68"/>
    <mergeCell ref="BI69:BO70"/>
    <mergeCell ref="BK71:BO72"/>
    <mergeCell ref="S85:Y86"/>
    <mergeCell ref="Z85:AF86"/>
    <mergeCell ref="AG85:AM86"/>
    <mergeCell ref="AU75:BA82"/>
    <mergeCell ref="BB75:BH82"/>
    <mergeCell ref="AG73:AM74"/>
    <mergeCell ref="BI71:BJ72"/>
    <mergeCell ref="BI73:BJ74"/>
    <mergeCell ref="BI79:BJ80"/>
    <mergeCell ref="BI81:BJ82"/>
    <mergeCell ref="AU91:BA98"/>
    <mergeCell ref="BB91:BH98"/>
    <mergeCell ref="AN83:AT90"/>
    <mergeCell ref="AU83:BA90"/>
    <mergeCell ref="BB83:BH90"/>
    <mergeCell ref="CG64:CV66"/>
    <mergeCell ref="BQ58:CF66"/>
    <mergeCell ref="CG91:CW94"/>
    <mergeCell ref="CG95:CW98"/>
    <mergeCell ref="CG99:CW102"/>
    <mergeCell ref="CG103:CW106"/>
    <mergeCell ref="BQ67:CF74"/>
    <mergeCell ref="BQ75:CF82"/>
    <mergeCell ref="BQ83:CF90"/>
    <mergeCell ref="CG67:CW70"/>
    <mergeCell ref="CG71:CW74"/>
    <mergeCell ref="CG75:CW78"/>
    <mergeCell ref="CG79:CW82"/>
    <mergeCell ref="CG83:CW86"/>
    <mergeCell ref="CG87:CW90"/>
    <mergeCell ref="E67:K70"/>
    <mergeCell ref="E71:K74"/>
    <mergeCell ref="E75:K78"/>
    <mergeCell ref="E79:K82"/>
    <mergeCell ref="E83:K86"/>
    <mergeCell ref="E87:K90"/>
    <mergeCell ref="G139:BO140"/>
    <mergeCell ref="T20:U23"/>
    <mergeCell ref="V20:AG23"/>
    <mergeCell ref="T24:U27"/>
    <mergeCell ref="V24:AG27"/>
    <mergeCell ref="BE50:BO54"/>
    <mergeCell ref="W111:X114"/>
    <mergeCell ref="W115:X118"/>
    <mergeCell ref="W119:X122"/>
    <mergeCell ref="W123:X126"/>
    <mergeCell ref="W127:X130"/>
    <mergeCell ref="W131:X134"/>
    <mergeCell ref="BD135:BO138"/>
    <mergeCell ref="AK111:BA114"/>
    <mergeCell ref="AK115:BA118"/>
    <mergeCell ref="Y123:AJ126"/>
    <mergeCell ref="Y127:AJ130"/>
    <mergeCell ref="Y131:AJ134"/>
    <mergeCell ref="E12:R15"/>
    <mergeCell ref="T12:U15"/>
    <mergeCell ref="V12:AG15"/>
    <mergeCell ref="E16:R19"/>
    <mergeCell ref="T16:U19"/>
    <mergeCell ref="V16:AG19"/>
    <mergeCell ref="BE35:BO39"/>
    <mergeCell ref="BE40:BO44"/>
    <mergeCell ref="BE45:BO49"/>
    <mergeCell ref="Y35:AJ38"/>
    <mergeCell ref="Y39:AJ42"/>
    <mergeCell ref="Y43:AJ46"/>
    <mergeCell ref="Y47:AJ50"/>
    <mergeCell ref="E20:N23"/>
    <mergeCell ref="O20:S23"/>
    <mergeCell ref="E24:N27"/>
    <mergeCell ref="O24:S27"/>
    <mergeCell ref="AK35:AL54"/>
    <mergeCell ref="V4:AG7"/>
    <mergeCell ref="E8:R11"/>
    <mergeCell ref="T8:U11"/>
    <mergeCell ref="V8:AG11"/>
    <mergeCell ref="E59:BO61"/>
    <mergeCell ref="E108:BO110"/>
    <mergeCell ref="E29:BO31"/>
    <mergeCell ref="Z105:AF106"/>
    <mergeCell ref="AG105:AM106"/>
    <mergeCell ref="BI91:BO106"/>
    <mergeCell ref="AU99:BA106"/>
    <mergeCell ref="BB99:BH106"/>
    <mergeCell ref="L101:R102"/>
    <mergeCell ref="S101:Y102"/>
    <mergeCell ref="Z101:AF102"/>
    <mergeCell ref="AG101:AM102"/>
    <mergeCell ref="L103:R104"/>
    <mergeCell ref="S103:Y104"/>
    <mergeCell ref="E99:K106"/>
    <mergeCell ref="L99:R100"/>
    <mergeCell ref="S99:Y100"/>
    <mergeCell ref="AG99:AM100"/>
    <mergeCell ref="AN99:AT106"/>
    <mergeCell ref="S89:Y90"/>
    <mergeCell ref="E1:BO3"/>
    <mergeCell ref="AN35:BA39"/>
    <mergeCell ref="AN40:BA44"/>
    <mergeCell ref="AN45:BA49"/>
    <mergeCell ref="E32:BO34"/>
    <mergeCell ref="AK123:BA126"/>
    <mergeCell ref="AK127:BA130"/>
    <mergeCell ref="AK131:BA134"/>
    <mergeCell ref="AK135:BA138"/>
    <mergeCell ref="W135:X138"/>
    <mergeCell ref="E111:V114"/>
    <mergeCell ref="E115:V118"/>
    <mergeCell ref="E127:V130"/>
    <mergeCell ref="E131:V134"/>
    <mergeCell ref="E135:V138"/>
    <mergeCell ref="BB111:BC114"/>
    <mergeCell ref="BB115:BC118"/>
    <mergeCell ref="BB119:BC122"/>
    <mergeCell ref="BB123:BC126"/>
    <mergeCell ref="BB127:BC130"/>
    <mergeCell ref="BB131:BC134"/>
    <mergeCell ref="BB135:BC138"/>
    <mergeCell ref="E4:R7"/>
    <mergeCell ref="T4:U7"/>
    <mergeCell ref="Y135:AJ138"/>
    <mergeCell ref="BD111:BO114"/>
    <mergeCell ref="BD115:BO118"/>
    <mergeCell ref="BD119:BO122"/>
    <mergeCell ref="BD123:BO126"/>
    <mergeCell ref="BD127:BO130"/>
    <mergeCell ref="BD131:BO134"/>
    <mergeCell ref="Y111:AJ114"/>
    <mergeCell ref="Y115:AJ118"/>
    <mergeCell ref="Y119:AJ122"/>
    <mergeCell ref="AK119:BA122"/>
    <mergeCell ref="L105:R106"/>
    <mergeCell ref="S105:Y106"/>
    <mergeCell ref="S95:Y96"/>
    <mergeCell ref="Z95:AF96"/>
    <mergeCell ref="AG95:AM96"/>
    <mergeCell ref="L97:R98"/>
    <mergeCell ref="S97:Y98"/>
    <mergeCell ref="Z97:AF98"/>
    <mergeCell ref="AG97:AM98"/>
    <mergeCell ref="Z103:AF104"/>
    <mergeCell ref="AG103:AM104"/>
    <mergeCell ref="AA99:AF100"/>
    <mergeCell ref="BI87:BJ88"/>
    <mergeCell ref="BI89:BJ90"/>
    <mergeCell ref="E91:K98"/>
    <mergeCell ref="L91:R92"/>
    <mergeCell ref="S91:Y92"/>
    <mergeCell ref="AG91:AM92"/>
    <mergeCell ref="BI75:BO76"/>
    <mergeCell ref="L77:R78"/>
    <mergeCell ref="S77:Y78"/>
    <mergeCell ref="Z77:AF78"/>
    <mergeCell ref="AG77:AM78"/>
    <mergeCell ref="L79:R80"/>
    <mergeCell ref="S81:Y82"/>
    <mergeCell ref="Z81:AF82"/>
    <mergeCell ref="AG81:AM82"/>
    <mergeCell ref="BI83:BO84"/>
    <mergeCell ref="L85:R86"/>
    <mergeCell ref="Z79:AF80"/>
    <mergeCell ref="AG79:AM80"/>
    <mergeCell ref="L81:R82"/>
    <mergeCell ref="S79:Y80"/>
    <mergeCell ref="AG83:AM84"/>
    <mergeCell ref="S87:Y88"/>
    <mergeCell ref="AN91:AT98"/>
    <mergeCell ref="AG89:AM90"/>
    <mergeCell ref="Z87:AF88"/>
    <mergeCell ref="AA91:AF92"/>
    <mergeCell ref="L87:R88"/>
    <mergeCell ref="L67:R68"/>
    <mergeCell ref="L69:R70"/>
    <mergeCell ref="L71:R72"/>
    <mergeCell ref="L73:R74"/>
    <mergeCell ref="AN75:AT82"/>
    <mergeCell ref="Z67:AF68"/>
    <mergeCell ref="S73:Y74"/>
    <mergeCell ref="Z73:AF74"/>
    <mergeCell ref="L75:R76"/>
    <mergeCell ref="S75:Y76"/>
    <mergeCell ref="Z75:AF76"/>
    <mergeCell ref="AG75:AM76"/>
    <mergeCell ref="AV64:BA66"/>
    <mergeCell ref="BC64:BH66"/>
    <mergeCell ref="R49:U50"/>
    <mergeCell ref="H43:T44"/>
    <mergeCell ref="H45:N46"/>
    <mergeCell ref="O45:Q46"/>
    <mergeCell ref="R45:U46"/>
    <mergeCell ref="W55:X58"/>
    <mergeCell ref="BC55:BD58"/>
    <mergeCell ref="E125:Q126"/>
    <mergeCell ref="R125:V126"/>
    <mergeCell ref="BK73:BO74"/>
    <mergeCell ref="BI77:BO78"/>
    <mergeCell ref="BK79:BO80"/>
    <mergeCell ref="BK81:BO82"/>
    <mergeCell ref="BI85:BO86"/>
    <mergeCell ref="BK87:BO88"/>
    <mergeCell ref="BK89:BO90"/>
    <mergeCell ref="E119:V120"/>
    <mergeCell ref="AN67:AT74"/>
    <mergeCell ref="AU67:BA74"/>
    <mergeCell ref="BB67:BH74"/>
    <mergeCell ref="BI67:BO68"/>
    <mergeCell ref="AG67:AM68"/>
    <mergeCell ref="S69:Y70"/>
    <mergeCell ref="Z69:AF70"/>
    <mergeCell ref="AG69:AM70"/>
    <mergeCell ref="S71:Y72"/>
    <mergeCell ref="Z71:AF72"/>
    <mergeCell ref="AG71:AM72"/>
    <mergeCell ref="L83:R84"/>
    <mergeCell ref="S83:Y84"/>
    <mergeCell ref="L93:R94"/>
    <mergeCell ref="DI58:DX66"/>
    <mergeCell ref="CY67:DH74"/>
    <mergeCell ref="CY75:DH82"/>
    <mergeCell ref="CY83:DH90"/>
    <mergeCell ref="CX58:DH66"/>
    <mergeCell ref="AN6:BK23"/>
    <mergeCell ref="R121:V122"/>
    <mergeCell ref="E121:Q122"/>
    <mergeCell ref="AK55:BB58"/>
    <mergeCell ref="BE55:BO58"/>
    <mergeCell ref="AN50:BA54"/>
    <mergeCell ref="BC40:BD44"/>
    <mergeCell ref="BC45:BD49"/>
    <mergeCell ref="BC50:BD54"/>
    <mergeCell ref="BC35:BD39"/>
    <mergeCell ref="BI62:BO66"/>
    <mergeCell ref="E62:K66"/>
    <mergeCell ref="L62:R66"/>
    <mergeCell ref="S62:AM63"/>
    <mergeCell ref="AN62:BH63"/>
    <mergeCell ref="T64:Y66"/>
    <mergeCell ref="AA64:AF66"/>
    <mergeCell ref="AH64:AM66"/>
    <mergeCell ref="AO64:AT66"/>
    <mergeCell ref="E123:V124"/>
    <mergeCell ref="Y51:AJ54"/>
    <mergeCell ref="Y55:AJ58"/>
    <mergeCell ref="E35:F54"/>
    <mergeCell ref="E55:V58"/>
    <mergeCell ref="H35:U38"/>
    <mergeCell ref="H39:U42"/>
    <mergeCell ref="H51:U54"/>
    <mergeCell ref="W35:X38"/>
    <mergeCell ref="W39:X42"/>
    <mergeCell ref="W43:X46"/>
    <mergeCell ref="W47:X50"/>
    <mergeCell ref="W51:X54"/>
    <mergeCell ref="H47:T48"/>
    <mergeCell ref="H49:N50"/>
    <mergeCell ref="O49:Q50"/>
    <mergeCell ref="Z83:AF84"/>
    <mergeCell ref="S93:Y94"/>
    <mergeCell ref="Z93:AF94"/>
    <mergeCell ref="AG93:AM94"/>
    <mergeCell ref="L95:R96"/>
    <mergeCell ref="AG87:AM88"/>
    <mergeCell ref="L89:R90"/>
    <mergeCell ref="Z89:AF90"/>
  </mergeCells>
  <phoneticPr fontId="2"/>
  <dataValidations count="2">
    <dataValidation type="list" allowBlank="1" showInputMessage="1" showErrorMessage="1" sqref="BI71:BJ74 BI79:BJ82 BI87:BJ90" xr:uid="{134FD023-80DB-4F8B-AE3E-10032EE36ED4}">
      <formula1>"〇,　"</formula1>
    </dataValidation>
    <dataValidation imeMode="disabled" allowBlank="1" showInputMessage="1" showErrorMessage="1" sqref="BI83:BO84 S75:Y80 S83:Y88 BI67:BO68 BI75:BO76 S67 X67 S69:Y72 AN67:AT90" xr:uid="{C630E5C5-FE65-4067-94B0-40BDCF52ACB1}"/>
  </dataValidations>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ignoredErrors>
    <ignoredError sqref="AG9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372B-AB37-4E53-961C-2793AB1891AB}">
  <sheetPr codeName="Sheet4">
    <tabColor theme="8"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32" t="s">
        <v>189</v>
      </c>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9"/>
    </row>
    <row r="2" spans="5:63" ht="7.15" customHeight="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9"/>
    </row>
    <row r="3" spans="5:63" ht="7.15" customHeight="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9"/>
    </row>
    <row r="4" spans="5:63" ht="7.15" customHeight="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9"/>
    </row>
    <row r="5" spans="5:63" ht="7.15" customHeight="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9"/>
    </row>
    <row r="6" spans="5:63" ht="7.15" customHeight="1">
      <c r="E6" s="465" t="s">
        <v>137</v>
      </c>
      <c r="F6" s="465"/>
      <c r="G6" s="465"/>
      <c r="H6" s="465"/>
      <c r="I6" s="253">
        <f>+IF('１年目表面'!I6:J8+1&lt;6,'１年目表面'!I6:J8+1,"×")</f>
        <v>3</v>
      </c>
      <c r="J6" s="253"/>
      <c r="K6" s="235" t="s">
        <v>33</v>
      </c>
      <c r="L6" s="235"/>
      <c r="M6" s="235"/>
      <c r="N6" s="235"/>
      <c r="O6" s="235"/>
      <c r="P6" s="235"/>
      <c r="Q6" s="19"/>
      <c r="R6" s="19"/>
      <c r="S6" s="19"/>
      <c r="T6" s="19"/>
      <c r="U6" s="19"/>
      <c r="V6" s="19"/>
      <c r="W6" s="19"/>
      <c r="X6" s="19"/>
      <c r="Y6" s="19"/>
      <c r="Z6" s="19"/>
      <c r="AA6" s="19"/>
      <c r="AB6" s="19"/>
      <c r="AC6" s="19"/>
      <c r="AD6" s="19"/>
      <c r="AE6" s="19"/>
      <c r="AF6" s="19"/>
      <c r="AG6" s="19"/>
      <c r="AH6" s="19"/>
      <c r="AI6" s="19"/>
      <c r="AJ6" s="19"/>
      <c r="AK6" s="19"/>
      <c r="AL6" s="19"/>
      <c r="AM6" s="19"/>
      <c r="AN6" s="171" t="s">
        <v>93</v>
      </c>
      <c r="AO6" s="171"/>
      <c r="AP6" s="171"/>
      <c r="AQ6" s="171"/>
      <c r="AR6" s="171"/>
      <c r="AS6" s="466" t="str">
        <f>+IF('１年目表面'!AS6=0,"",'１年目表面'!AS6)</f>
        <v/>
      </c>
      <c r="AT6" s="466"/>
      <c r="AU6" s="466"/>
      <c r="AV6" s="466"/>
      <c r="AW6" s="466"/>
      <c r="AX6" s="466"/>
      <c r="AY6" s="466"/>
      <c r="AZ6" s="466"/>
      <c r="BA6" s="466"/>
      <c r="BB6" s="466"/>
      <c r="BC6" s="466"/>
      <c r="BD6" s="466"/>
      <c r="BE6" s="466"/>
      <c r="BF6" s="466"/>
      <c r="BG6" s="466"/>
      <c r="BH6" s="466"/>
      <c r="BI6" s="466"/>
      <c r="BJ6" s="466"/>
      <c r="BK6" s="19"/>
    </row>
    <row r="7" spans="5:63" ht="7.15" customHeight="1">
      <c r="E7" s="465"/>
      <c r="F7" s="465"/>
      <c r="G7" s="465"/>
      <c r="H7" s="465"/>
      <c r="I7" s="253"/>
      <c r="J7" s="253"/>
      <c r="K7" s="235"/>
      <c r="L7" s="235"/>
      <c r="M7" s="235"/>
      <c r="N7" s="235"/>
      <c r="O7" s="235"/>
      <c r="P7" s="235"/>
      <c r="Q7" s="19"/>
      <c r="R7" s="19"/>
      <c r="S7" s="19"/>
      <c r="T7" s="19"/>
      <c r="U7" s="19"/>
      <c r="V7" s="19"/>
      <c r="W7" s="19"/>
      <c r="X7" s="19"/>
      <c r="Y7" s="19"/>
      <c r="Z7" s="19"/>
      <c r="AA7" s="19"/>
      <c r="AB7" s="19"/>
      <c r="AC7" s="19"/>
      <c r="AD7" s="19"/>
      <c r="AE7" s="19"/>
      <c r="AF7" s="19"/>
      <c r="AG7" s="19"/>
      <c r="AH7" s="19"/>
      <c r="AI7" s="19"/>
      <c r="AJ7" s="19"/>
      <c r="AK7" s="19"/>
      <c r="AL7" s="19"/>
      <c r="AM7" s="19"/>
      <c r="AN7" s="171"/>
      <c r="AO7" s="171"/>
      <c r="AP7" s="171"/>
      <c r="AQ7" s="171"/>
      <c r="AR7" s="171"/>
      <c r="AS7" s="466"/>
      <c r="AT7" s="466"/>
      <c r="AU7" s="466"/>
      <c r="AV7" s="466"/>
      <c r="AW7" s="466"/>
      <c r="AX7" s="466"/>
      <c r="AY7" s="466"/>
      <c r="AZ7" s="466"/>
      <c r="BA7" s="466"/>
      <c r="BB7" s="466"/>
      <c r="BC7" s="466"/>
      <c r="BD7" s="466"/>
      <c r="BE7" s="466"/>
      <c r="BF7" s="466"/>
      <c r="BG7" s="466"/>
      <c r="BH7" s="466"/>
      <c r="BI7" s="466"/>
      <c r="BJ7" s="466"/>
      <c r="BK7" s="19"/>
    </row>
    <row r="8" spans="5:63" ht="7.15" customHeight="1">
      <c r="E8" s="465"/>
      <c r="F8" s="465"/>
      <c r="G8" s="465"/>
      <c r="H8" s="465"/>
      <c r="I8" s="253"/>
      <c r="J8" s="253"/>
      <c r="K8" s="235"/>
      <c r="L8" s="235"/>
      <c r="M8" s="235"/>
      <c r="N8" s="235"/>
      <c r="O8" s="235"/>
      <c r="P8" s="235"/>
      <c r="Q8" s="19"/>
      <c r="R8" s="19"/>
      <c r="S8" s="19"/>
      <c r="T8" s="19"/>
      <c r="U8" s="19"/>
      <c r="V8" s="19"/>
      <c r="W8" s="19"/>
      <c r="X8" s="19"/>
      <c r="Y8" s="19"/>
      <c r="Z8" s="19"/>
      <c r="AA8" s="19"/>
      <c r="AB8" s="19"/>
      <c r="AC8" s="19"/>
      <c r="AD8" s="19"/>
      <c r="AE8" s="19"/>
      <c r="AF8" s="19"/>
      <c r="AG8" s="19"/>
      <c r="AH8" s="19"/>
      <c r="AI8" s="19"/>
      <c r="AJ8" s="19"/>
      <c r="AK8" s="19"/>
      <c r="AL8" s="19"/>
      <c r="AM8" s="19"/>
      <c r="AN8" s="171"/>
      <c r="AO8" s="171"/>
      <c r="AP8" s="171"/>
      <c r="AQ8" s="171"/>
      <c r="AR8" s="171"/>
      <c r="AS8" s="467"/>
      <c r="AT8" s="467"/>
      <c r="AU8" s="467"/>
      <c r="AV8" s="467"/>
      <c r="AW8" s="467"/>
      <c r="AX8" s="467"/>
      <c r="AY8" s="467"/>
      <c r="AZ8" s="467"/>
      <c r="BA8" s="467"/>
      <c r="BB8" s="467"/>
      <c r="BC8" s="467"/>
      <c r="BD8" s="467"/>
      <c r="BE8" s="467"/>
      <c r="BF8" s="467"/>
      <c r="BG8" s="467"/>
      <c r="BH8" s="467"/>
      <c r="BI8" s="467"/>
      <c r="BJ8" s="467"/>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35" t="s">
        <v>190</v>
      </c>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row>
    <row r="11" spans="5:63" ht="7.15" customHeight="1">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row>
    <row r="12" spans="5:63" ht="7.15" customHeight="1">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row>
    <row r="13" spans="5:63" ht="7.15" customHeight="1">
      <c r="E13" s="193" t="s">
        <v>94</v>
      </c>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row>
    <row r="14" spans="5:63" ht="7.15" customHeight="1">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5:63" ht="7.15" customHeight="1">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5:63" ht="7.15" customHeight="1">
      <c r="E16" s="254" t="s">
        <v>82</v>
      </c>
      <c r="F16" s="254"/>
      <c r="G16" s="254"/>
      <c r="H16" s="254"/>
      <c r="I16" s="254"/>
      <c r="J16" s="254"/>
      <c r="K16" s="254" t="s">
        <v>83</v>
      </c>
      <c r="L16" s="254"/>
      <c r="M16" s="254"/>
      <c r="N16" s="254"/>
      <c r="O16" s="254"/>
      <c r="P16" s="254"/>
      <c r="Q16" s="254" t="s">
        <v>84</v>
      </c>
      <c r="R16" s="254"/>
      <c r="S16" s="254"/>
      <c r="T16" s="254"/>
      <c r="U16" s="254"/>
      <c r="V16" s="254"/>
      <c r="W16" s="254" t="s">
        <v>85</v>
      </c>
      <c r="X16" s="254"/>
      <c r="Y16" s="254"/>
      <c r="Z16" s="254"/>
      <c r="AA16" s="254"/>
      <c r="AB16" s="254"/>
      <c r="AC16" s="254" t="s">
        <v>86</v>
      </c>
      <c r="AD16" s="254"/>
      <c r="AE16" s="254"/>
      <c r="AF16" s="254"/>
      <c r="AG16" s="254"/>
      <c r="AH16" s="254"/>
      <c r="AI16" s="256" t="s">
        <v>112</v>
      </c>
      <c r="AJ16" s="250"/>
      <c r="AK16" s="250"/>
      <c r="AL16" s="250"/>
      <c r="AM16" s="250"/>
      <c r="AN16" s="250"/>
      <c r="AO16" s="250" t="s">
        <v>113</v>
      </c>
      <c r="AP16" s="251"/>
      <c r="AQ16" s="251"/>
      <c r="AR16" s="251"/>
      <c r="AS16" s="251"/>
      <c r="AT16" s="251"/>
      <c r="AU16" s="250" t="s">
        <v>114</v>
      </c>
      <c r="AV16" s="251"/>
      <c r="AW16" s="251"/>
      <c r="AX16" s="251"/>
      <c r="AY16" s="251"/>
      <c r="AZ16" s="251"/>
      <c r="BA16" s="251"/>
      <c r="BB16" s="251"/>
      <c r="BC16" s="250" t="s">
        <v>115</v>
      </c>
      <c r="BD16" s="251"/>
      <c r="BE16" s="251"/>
      <c r="BF16" s="251"/>
      <c r="BG16" s="251"/>
      <c r="BH16" s="251"/>
      <c r="BI16" s="251"/>
      <c r="BJ16" s="251"/>
    </row>
    <row r="17" spans="5:62" ht="7.15" customHeight="1">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0"/>
      <c r="AJ17" s="250"/>
      <c r="AK17" s="250"/>
      <c r="AL17" s="250"/>
      <c r="AM17" s="250"/>
      <c r="AN17" s="250"/>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row>
    <row r="18" spans="5:62" ht="7.15" customHeight="1">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0"/>
      <c r="AJ18" s="250"/>
      <c r="AK18" s="250"/>
      <c r="AL18" s="250"/>
      <c r="AM18" s="250"/>
      <c r="AN18" s="250"/>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row>
    <row r="19" spans="5:62" ht="6.4" customHeight="1">
      <c r="E19" s="213"/>
      <c r="F19" s="213"/>
      <c r="G19" s="213"/>
      <c r="H19" s="213"/>
      <c r="I19" s="213"/>
      <c r="J19" s="213"/>
      <c r="K19" s="213"/>
      <c r="L19" s="213"/>
      <c r="M19" s="213"/>
      <c r="N19" s="213"/>
      <c r="O19" s="213"/>
      <c r="P19" s="213"/>
      <c r="Q19" s="213"/>
      <c r="R19" s="213"/>
      <c r="S19" s="213"/>
      <c r="T19" s="213"/>
      <c r="U19" s="213"/>
      <c r="V19" s="213"/>
      <c r="W19" s="210"/>
      <c r="X19" s="210"/>
      <c r="Y19" s="210"/>
      <c r="Z19" s="210"/>
      <c r="AA19" s="210"/>
      <c r="AB19" s="210"/>
      <c r="AC19" s="210"/>
      <c r="AD19" s="210"/>
      <c r="AE19" s="210"/>
      <c r="AF19" s="210"/>
      <c r="AG19" s="210"/>
      <c r="AH19" s="210"/>
      <c r="AI19" s="220"/>
      <c r="AJ19" s="220"/>
      <c r="AK19" s="220"/>
      <c r="AL19" s="220"/>
      <c r="AM19" s="220"/>
      <c r="AN19" s="220"/>
      <c r="AO19" s="229"/>
      <c r="AP19" s="230"/>
      <c r="AQ19" s="230"/>
      <c r="AR19" s="230"/>
      <c r="AS19" s="230"/>
      <c r="AT19" s="231"/>
      <c r="AU19" s="242"/>
      <c r="AV19" s="243"/>
      <c r="AW19" s="243"/>
      <c r="AX19" s="243"/>
      <c r="AY19" s="243"/>
      <c r="AZ19" s="243"/>
      <c r="BA19" s="257"/>
      <c r="BB19" s="258"/>
      <c r="BC19" s="261"/>
      <c r="BD19" s="262"/>
      <c r="BE19" s="262"/>
      <c r="BF19" s="262"/>
      <c r="BG19" s="262"/>
      <c r="BH19" s="262"/>
      <c r="BI19" s="246"/>
      <c r="BJ19" s="247"/>
    </row>
    <row r="20" spans="5:62" ht="6.4" customHeight="1">
      <c r="E20" s="213"/>
      <c r="F20" s="213"/>
      <c r="G20" s="213"/>
      <c r="H20" s="213"/>
      <c r="I20" s="213"/>
      <c r="J20" s="213"/>
      <c r="K20" s="213"/>
      <c r="L20" s="213"/>
      <c r="M20" s="213"/>
      <c r="N20" s="213"/>
      <c r="O20" s="213"/>
      <c r="P20" s="213"/>
      <c r="Q20" s="213"/>
      <c r="R20" s="213"/>
      <c r="S20" s="213"/>
      <c r="T20" s="213"/>
      <c r="U20" s="213"/>
      <c r="V20" s="213"/>
      <c r="W20" s="210"/>
      <c r="X20" s="210"/>
      <c r="Y20" s="210"/>
      <c r="Z20" s="210"/>
      <c r="AA20" s="210"/>
      <c r="AB20" s="210"/>
      <c r="AC20" s="210"/>
      <c r="AD20" s="210"/>
      <c r="AE20" s="210"/>
      <c r="AF20" s="210"/>
      <c r="AG20" s="210"/>
      <c r="AH20" s="210"/>
      <c r="AI20" s="220"/>
      <c r="AJ20" s="220"/>
      <c r="AK20" s="220"/>
      <c r="AL20" s="220"/>
      <c r="AM20" s="220"/>
      <c r="AN20" s="220"/>
      <c r="AO20" s="223"/>
      <c r="AP20" s="224"/>
      <c r="AQ20" s="224"/>
      <c r="AR20" s="224"/>
      <c r="AS20" s="224"/>
      <c r="AT20" s="225"/>
      <c r="AU20" s="244"/>
      <c r="AV20" s="245"/>
      <c r="AW20" s="245"/>
      <c r="AX20" s="245"/>
      <c r="AY20" s="245"/>
      <c r="AZ20" s="245"/>
      <c r="BA20" s="259"/>
      <c r="BB20" s="260"/>
      <c r="BC20" s="263"/>
      <c r="BD20" s="264"/>
      <c r="BE20" s="264"/>
      <c r="BF20" s="264"/>
      <c r="BG20" s="264"/>
      <c r="BH20" s="264"/>
      <c r="BI20" s="248"/>
      <c r="BJ20" s="249"/>
    </row>
    <row r="21" spans="5:62" ht="6.4" customHeight="1">
      <c r="E21" s="213"/>
      <c r="F21" s="213"/>
      <c r="G21" s="213"/>
      <c r="H21" s="213"/>
      <c r="I21" s="213"/>
      <c r="J21" s="213"/>
      <c r="K21" s="213"/>
      <c r="L21" s="213"/>
      <c r="M21" s="213"/>
      <c r="N21" s="213"/>
      <c r="O21" s="213"/>
      <c r="P21" s="213"/>
      <c r="Q21" s="213"/>
      <c r="R21" s="213"/>
      <c r="S21" s="213"/>
      <c r="T21" s="213"/>
      <c r="U21" s="213"/>
      <c r="V21" s="213"/>
      <c r="W21" s="210"/>
      <c r="X21" s="210"/>
      <c r="Y21" s="210"/>
      <c r="Z21" s="210"/>
      <c r="AA21" s="210"/>
      <c r="AB21" s="210"/>
      <c r="AC21" s="210"/>
      <c r="AD21" s="210"/>
      <c r="AE21" s="210"/>
      <c r="AF21" s="210"/>
      <c r="AG21" s="210"/>
      <c r="AH21" s="210"/>
      <c r="AI21" s="220"/>
      <c r="AJ21" s="220"/>
      <c r="AK21" s="220"/>
      <c r="AL21" s="220"/>
      <c r="AM21" s="220"/>
      <c r="AN21" s="220"/>
      <c r="AO21" s="223"/>
      <c r="AP21" s="224"/>
      <c r="AQ21" s="224"/>
      <c r="AR21" s="224"/>
      <c r="AS21" s="224"/>
      <c r="AT21" s="225"/>
      <c r="AU21" s="236"/>
      <c r="AV21" s="237"/>
      <c r="AW21" s="237"/>
      <c r="AX21" s="237"/>
      <c r="AY21" s="237"/>
      <c r="AZ21" s="237"/>
      <c r="BA21" s="237"/>
      <c r="BB21" s="238"/>
      <c r="BC21" s="236"/>
      <c r="BD21" s="237"/>
      <c r="BE21" s="237"/>
      <c r="BF21" s="237"/>
      <c r="BG21" s="237"/>
      <c r="BH21" s="237"/>
      <c r="BI21" s="237"/>
      <c r="BJ21" s="238"/>
    </row>
    <row r="22" spans="5:62" ht="6.4" customHeight="1">
      <c r="E22" s="213"/>
      <c r="F22" s="213"/>
      <c r="G22" s="213"/>
      <c r="H22" s="213"/>
      <c r="I22" s="213"/>
      <c r="J22" s="213"/>
      <c r="K22" s="213"/>
      <c r="L22" s="213"/>
      <c r="M22" s="213"/>
      <c r="N22" s="213"/>
      <c r="O22" s="213"/>
      <c r="P22" s="213"/>
      <c r="Q22" s="213"/>
      <c r="R22" s="213"/>
      <c r="S22" s="213"/>
      <c r="T22" s="213"/>
      <c r="U22" s="213"/>
      <c r="V22" s="213"/>
      <c r="W22" s="210"/>
      <c r="X22" s="210"/>
      <c r="Y22" s="210"/>
      <c r="Z22" s="210"/>
      <c r="AA22" s="210"/>
      <c r="AB22" s="210"/>
      <c r="AC22" s="210"/>
      <c r="AD22" s="210"/>
      <c r="AE22" s="210"/>
      <c r="AF22" s="210"/>
      <c r="AG22" s="210"/>
      <c r="AH22" s="210"/>
      <c r="AI22" s="220"/>
      <c r="AJ22" s="220"/>
      <c r="AK22" s="220"/>
      <c r="AL22" s="220"/>
      <c r="AM22" s="220"/>
      <c r="AN22" s="220"/>
      <c r="AO22" s="226"/>
      <c r="AP22" s="227"/>
      <c r="AQ22" s="227"/>
      <c r="AR22" s="227"/>
      <c r="AS22" s="227"/>
      <c r="AT22" s="228"/>
      <c r="AU22" s="239"/>
      <c r="AV22" s="240"/>
      <c r="AW22" s="240"/>
      <c r="AX22" s="240"/>
      <c r="AY22" s="240"/>
      <c r="AZ22" s="240"/>
      <c r="BA22" s="240"/>
      <c r="BB22" s="241"/>
      <c r="BC22" s="239"/>
      <c r="BD22" s="240"/>
      <c r="BE22" s="240"/>
      <c r="BF22" s="240"/>
      <c r="BG22" s="240"/>
      <c r="BH22" s="240"/>
      <c r="BI22" s="240"/>
      <c r="BJ22" s="241"/>
    </row>
    <row r="23" spans="5:62" ht="6.4" customHeight="1">
      <c r="E23" s="213"/>
      <c r="F23" s="213"/>
      <c r="G23" s="213"/>
      <c r="H23" s="213"/>
      <c r="I23" s="213"/>
      <c r="J23" s="213"/>
      <c r="K23" s="213"/>
      <c r="L23" s="213"/>
      <c r="M23" s="213"/>
      <c r="N23" s="213"/>
      <c r="O23" s="213"/>
      <c r="P23" s="213"/>
      <c r="Q23" s="213"/>
      <c r="R23" s="213"/>
      <c r="S23" s="213"/>
      <c r="T23" s="213"/>
      <c r="U23" s="213"/>
      <c r="V23" s="213"/>
      <c r="W23" s="210"/>
      <c r="X23" s="210"/>
      <c r="Y23" s="210"/>
      <c r="Z23" s="210"/>
      <c r="AA23" s="210"/>
      <c r="AB23" s="210"/>
      <c r="AC23" s="210"/>
      <c r="AD23" s="210"/>
      <c r="AE23" s="210"/>
      <c r="AF23" s="210"/>
      <c r="AG23" s="210"/>
      <c r="AH23" s="210"/>
      <c r="AI23" s="220"/>
      <c r="AJ23" s="220"/>
      <c r="AK23" s="220"/>
      <c r="AL23" s="220"/>
      <c r="AM23" s="220"/>
      <c r="AN23" s="220"/>
      <c r="AO23" s="229"/>
      <c r="AP23" s="230"/>
      <c r="AQ23" s="230"/>
      <c r="AR23" s="230"/>
      <c r="AS23" s="230"/>
      <c r="AT23" s="231"/>
      <c r="AU23" s="242"/>
      <c r="AV23" s="243"/>
      <c r="AW23" s="243"/>
      <c r="AX23" s="243"/>
      <c r="AY23" s="243"/>
      <c r="AZ23" s="243"/>
      <c r="BA23" s="246"/>
      <c r="BB23" s="247"/>
      <c r="BC23" s="261"/>
      <c r="BD23" s="262"/>
      <c r="BE23" s="262"/>
      <c r="BF23" s="262"/>
      <c r="BG23" s="262"/>
      <c r="BH23" s="262"/>
      <c r="BI23" s="246"/>
      <c r="BJ23" s="247"/>
    </row>
    <row r="24" spans="5:62" ht="6.4" customHeight="1">
      <c r="E24" s="213"/>
      <c r="F24" s="213"/>
      <c r="G24" s="213"/>
      <c r="H24" s="213"/>
      <c r="I24" s="213"/>
      <c r="J24" s="213"/>
      <c r="K24" s="213"/>
      <c r="L24" s="213"/>
      <c r="M24" s="213"/>
      <c r="N24" s="213"/>
      <c r="O24" s="213"/>
      <c r="P24" s="213"/>
      <c r="Q24" s="213"/>
      <c r="R24" s="213"/>
      <c r="S24" s="213"/>
      <c r="T24" s="213"/>
      <c r="U24" s="213"/>
      <c r="V24" s="213"/>
      <c r="W24" s="210"/>
      <c r="X24" s="210"/>
      <c r="Y24" s="210"/>
      <c r="Z24" s="210"/>
      <c r="AA24" s="210"/>
      <c r="AB24" s="210"/>
      <c r="AC24" s="210"/>
      <c r="AD24" s="210"/>
      <c r="AE24" s="210"/>
      <c r="AF24" s="210"/>
      <c r="AG24" s="210"/>
      <c r="AH24" s="210"/>
      <c r="AI24" s="220"/>
      <c r="AJ24" s="220"/>
      <c r="AK24" s="220"/>
      <c r="AL24" s="220"/>
      <c r="AM24" s="220"/>
      <c r="AN24" s="220"/>
      <c r="AO24" s="223"/>
      <c r="AP24" s="224"/>
      <c r="AQ24" s="224"/>
      <c r="AR24" s="224"/>
      <c r="AS24" s="224"/>
      <c r="AT24" s="225"/>
      <c r="AU24" s="244"/>
      <c r="AV24" s="245"/>
      <c r="AW24" s="245"/>
      <c r="AX24" s="245"/>
      <c r="AY24" s="245"/>
      <c r="AZ24" s="245"/>
      <c r="BA24" s="248"/>
      <c r="BB24" s="249"/>
      <c r="BC24" s="263"/>
      <c r="BD24" s="264"/>
      <c r="BE24" s="264"/>
      <c r="BF24" s="264"/>
      <c r="BG24" s="264"/>
      <c r="BH24" s="264"/>
      <c r="BI24" s="248"/>
      <c r="BJ24" s="249"/>
    </row>
    <row r="25" spans="5:62" ht="6.4" customHeight="1">
      <c r="E25" s="213"/>
      <c r="F25" s="213"/>
      <c r="G25" s="213"/>
      <c r="H25" s="213"/>
      <c r="I25" s="213"/>
      <c r="J25" s="213"/>
      <c r="K25" s="213"/>
      <c r="L25" s="213"/>
      <c r="M25" s="213"/>
      <c r="N25" s="213"/>
      <c r="O25" s="213"/>
      <c r="P25" s="213"/>
      <c r="Q25" s="213"/>
      <c r="R25" s="213"/>
      <c r="S25" s="213"/>
      <c r="T25" s="213"/>
      <c r="U25" s="213"/>
      <c r="V25" s="213"/>
      <c r="W25" s="210"/>
      <c r="X25" s="210"/>
      <c r="Y25" s="210"/>
      <c r="Z25" s="210"/>
      <c r="AA25" s="210"/>
      <c r="AB25" s="210"/>
      <c r="AC25" s="210"/>
      <c r="AD25" s="210"/>
      <c r="AE25" s="210"/>
      <c r="AF25" s="210"/>
      <c r="AG25" s="210"/>
      <c r="AH25" s="210"/>
      <c r="AI25" s="220"/>
      <c r="AJ25" s="220"/>
      <c r="AK25" s="220"/>
      <c r="AL25" s="220"/>
      <c r="AM25" s="220"/>
      <c r="AN25" s="220"/>
      <c r="AO25" s="223"/>
      <c r="AP25" s="224"/>
      <c r="AQ25" s="224"/>
      <c r="AR25" s="224"/>
      <c r="AS25" s="224"/>
      <c r="AT25" s="225"/>
      <c r="AU25" s="236"/>
      <c r="AV25" s="237"/>
      <c r="AW25" s="237"/>
      <c r="AX25" s="237"/>
      <c r="AY25" s="237"/>
      <c r="AZ25" s="237"/>
      <c r="BA25" s="237"/>
      <c r="BB25" s="238"/>
      <c r="BC25" s="236"/>
      <c r="BD25" s="237"/>
      <c r="BE25" s="237"/>
      <c r="BF25" s="237"/>
      <c r="BG25" s="237"/>
      <c r="BH25" s="237"/>
      <c r="BI25" s="237"/>
      <c r="BJ25" s="238"/>
    </row>
    <row r="26" spans="5:62" ht="6.4" customHeight="1">
      <c r="E26" s="213"/>
      <c r="F26" s="213"/>
      <c r="G26" s="213"/>
      <c r="H26" s="213"/>
      <c r="I26" s="213"/>
      <c r="J26" s="213"/>
      <c r="K26" s="213"/>
      <c r="L26" s="213"/>
      <c r="M26" s="213"/>
      <c r="N26" s="213"/>
      <c r="O26" s="213"/>
      <c r="P26" s="213"/>
      <c r="Q26" s="213"/>
      <c r="R26" s="213"/>
      <c r="S26" s="213"/>
      <c r="T26" s="213"/>
      <c r="U26" s="213"/>
      <c r="V26" s="213"/>
      <c r="W26" s="210"/>
      <c r="X26" s="210"/>
      <c r="Y26" s="210"/>
      <c r="Z26" s="210"/>
      <c r="AA26" s="210"/>
      <c r="AB26" s="210"/>
      <c r="AC26" s="210"/>
      <c r="AD26" s="210"/>
      <c r="AE26" s="210"/>
      <c r="AF26" s="210"/>
      <c r="AG26" s="210"/>
      <c r="AH26" s="210"/>
      <c r="AI26" s="220"/>
      <c r="AJ26" s="220"/>
      <c r="AK26" s="220"/>
      <c r="AL26" s="220"/>
      <c r="AM26" s="220"/>
      <c r="AN26" s="220"/>
      <c r="AO26" s="226"/>
      <c r="AP26" s="227"/>
      <c r="AQ26" s="227"/>
      <c r="AR26" s="227"/>
      <c r="AS26" s="227"/>
      <c r="AT26" s="228"/>
      <c r="AU26" s="239"/>
      <c r="AV26" s="240"/>
      <c r="AW26" s="240"/>
      <c r="AX26" s="240"/>
      <c r="AY26" s="240"/>
      <c r="AZ26" s="240"/>
      <c r="BA26" s="240"/>
      <c r="BB26" s="241"/>
      <c r="BC26" s="239"/>
      <c r="BD26" s="240"/>
      <c r="BE26" s="240"/>
      <c r="BF26" s="240"/>
      <c r="BG26" s="240"/>
      <c r="BH26" s="240"/>
      <c r="BI26" s="240"/>
      <c r="BJ26" s="241"/>
    </row>
    <row r="27" spans="5:62" ht="6.4" customHeight="1">
      <c r="E27" s="213"/>
      <c r="F27" s="213"/>
      <c r="G27" s="213"/>
      <c r="H27" s="213"/>
      <c r="I27" s="213"/>
      <c r="J27" s="213"/>
      <c r="K27" s="213"/>
      <c r="L27" s="213"/>
      <c r="M27" s="213"/>
      <c r="N27" s="213"/>
      <c r="O27" s="213"/>
      <c r="P27" s="213"/>
      <c r="Q27" s="213"/>
      <c r="R27" s="213"/>
      <c r="S27" s="213"/>
      <c r="T27" s="213"/>
      <c r="U27" s="213"/>
      <c r="V27" s="213"/>
      <c r="W27" s="210"/>
      <c r="X27" s="210"/>
      <c r="Y27" s="210"/>
      <c r="Z27" s="210"/>
      <c r="AA27" s="210"/>
      <c r="AB27" s="210"/>
      <c r="AC27" s="210"/>
      <c r="AD27" s="210"/>
      <c r="AE27" s="210"/>
      <c r="AF27" s="210"/>
      <c r="AG27" s="210"/>
      <c r="AH27" s="210"/>
      <c r="AI27" s="220"/>
      <c r="AJ27" s="220"/>
      <c r="AK27" s="220"/>
      <c r="AL27" s="220"/>
      <c r="AM27" s="220"/>
      <c r="AN27" s="220"/>
      <c r="AO27" s="229"/>
      <c r="AP27" s="230"/>
      <c r="AQ27" s="230"/>
      <c r="AR27" s="230"/>
      <c r="AS27" s="230"/>
      <c r="AT27" s="231"/>
      <c r="AU27" s="242"/>
      <c r="AV27" s="243"/>
      <c r="AW27" s="243"/>
      <c r="AX27" s="243"/>
      <c r="AY27" s="243"/>
      <c r="AZ27" s="243"/>
      <c r="BA27" s="246"/>
      <c r="BB27" s="247"/>
      <c r="BC27" s="261"/>
      <c r="BD27" s="262"/>
      <c r="BE27" s="262"/>
      <c r="BF27" s="262"/>
      <c r="BG27" s="262"/>
      <c r="BH27" s="262"/>
      <c r="BI27" s="246"/>
      <c r="BJ27" s="247"/>
    </row>
    <row r="28" spans="5:62" ht="6.4" customHeight="1">
      <c r="E28" s="213"/>
      <c r="F28" s="213"/>
      <c r="G28" s="213"/>
      <c r="H28" s="213"/>
      <c r="I28" s="213"/>
      <c r="J28" s="213"/>
      <c r="K28" s="213"/>
      <c r="L28" s="213"/>
      <c r="M28" s="213"/>
      <c r="N28" s="213"/>
      <c r="O28" s="213"/>
      <c r="P28" s="213"/>
      <c r="Q28" s="213"/>
      <c r="R28" s="213"/>
      <c r="S28" s="213"/>
      <c r="T28" s="213"/>
      <c r="U28" s="213"/>
      <c r="V28" s="213"/>
      <c r="W28" s="210"/>
      <c r="X28" s="210"/>
      <c r="Y28" s="210"/>
      <c r="Z28" s="210"/>
      <c r="AA28" s="210"/>
      <c r="AB28" s="210"/>
      <c r="AC28" s="210"/>
      <c r="AD28" s="210"/>
      <c r="AE28" s="210"/>
      <c r="AF28" s="210"/>
      <c r="AG28" s="210"/>
      <c r="AH28" s="210"/>
      <c r="AI28" s="220"/>
      <c r="AJ28" s="220"/>
      <c r="AK28" s="220"/>
      <c r="AL28" s="220"/>
      <c r="AM28" s="220"/>
      <c r="AN28" s="220"/>
      <c r="AO28" s="223"/>
      <c r="AP28" s="224"/>
      <c r="AQ28" s="224"/>
      <c r="AR28" s="224"/>
      <c r="AS28" s="224"/>
      <c r="AT28" s="225"/>
      <c r="AU28" s="244"/>
      <c r="AV28" s="245"/>
      <c r="AW28" s="245"/>
      <c r="AX28" s="245"/>
      <c r="AY28" s="245"/>
      <c r="AZ28" s="245"/>
      <c r="BA28" s="248"/>
      <c r="BB28" s="249"/>
      <c r="BC28" s="263"/>
      <c r="BD28" s="264"/>
      <c r="BE28" s="264"/>
      <c r="BF28" s="264"/>
      <c r="BG28" s="264"/>
      <c r="BH28" s="264"/>
      <c r="BI28" s="248"/>
      <c r="BJ28" s="249"/>
    </row>
    <row r="29" spans="5:62" ht="6.4" customHeight="1">
      <c r="E29" s="213"/>
      <c r="F29" s="213"/>
      <c r="G29" s="213"/>
      <c r="H29" s="213"/>
      <c r="I29" s="213"/>
      <c r="J29" s="213"/>
      <c r="K29" s="213"/>
      <c r="L29" s="213"/>
      <c r="M29" s="213"/>
      <c r="N29" s="213"/>
      <c r="O29" s="213"/>
      <c r="P29" s="213"/>
      <c r="Q29" s="213"/>
      <c r="R29" s="213"/>
      <c r="S29" s="213"/>
      <c r="T29" s="213"/>
      <c r="U29" s="213"/>
      <c r="V29" s="213"/>
      <c r="W29" s="210"/>
      <c r="X29" s="210"/>
      <c r="Y29" s="210"/>
      <c r="Z29" s="210"/>
      <c r="AA29" s="210"/>
      <c r="AB29" s="210"/>
      <c r="AC29" s="210"/>
      <c r="AD29" s="210"/>
      <c r="AE29" s="210"/>
      <c r="AF29" s="210"/>
      <c r="AG29" s="210"/>
      <c r="AH29" s="210"/>
      <c r="AI29" s="220"/>
      <c r="AJ29" s="220"/>
      <c r="AK29" s="220"/>
      <c r="AL29" s="220"/>
      <c r="AM29" s="220"/>
      <c r="AN29" s="220"/>
      <c r="AO29" s="223"/>
      <c r="AP29" s="224"/>
      <c r="AQ29" s="224"/>
      <c r="AR29" s="224"/>
      <c r="AS29" s="224"/>
      <c r="AT29" s="225"/>
      <c r="AU29" s="236"/>
      <c r="AV29" s="237"/>
      <c r="AW29" s="237"/>
      <c r="AX29" s="237"/>
      <c r="AY29" s="237"/>
      <c r="AZ29" s="237"/>
      <c r="BA29" s="237"/>
      <c r="BB29" s="238"/>
      <c r="BC29" s="236"/>
      <c r="BD29" s="237"/>
      <c r="BE29" s="237"/>
      <c r="BF29" s="237"/>
      <c r="BG29" s="237"/>
      <c r="BH29" s="237"/>
      <c r="BI29" s="237"/>
      <c r="BJ29" s="238"/>
    </row>
    <row r="30" spans="5:62" ht="6.4" customHeight="1">
      <c r="E30" s="213"/>
      <c r="F30" s="213"/>
      <c r="G30" s="213"/>
      <c r="H30" s="213"/>
      <c r="I30" s="213"/>
      <c r="J30" s="213"/>
      <c r="K30" s="213"/>
      <c r="L30" s="213"/>
      <c r="M30" s="213"/>
      <c r="N30" s="213"/>
      <c r="O30" s="213"/>
      <c r="P30" s="213"/>
      <c r="Q30" s="213"/>
      <c r="R30" s="213"/>
      <c r="S30" s="213"/>
      <c r="T30" s="213"/>
      <c r="U30" s="213"/>
      <c r="V30" s="213"/>
      <c r="W30" s="210"/>
      <c r="X30" s="210"/>
      <c r="Y30" s="210"/>
      <c r="Z30" s="210"/>
      <c r="AA30" s="210"/>
      <c r="AB30" s="210"/>
      <c r="AC30" s="210"/>
      <c r="AD30" s="210"/>
      <c r="AE30" s="210"/>
      <c r="AF30" s="210"/>
      <c r="AG30" s="210"/>
      <c r="AH30" s="210"/>
      <c r="AI30" s="220"/>
      <c r="AJ30" s="220"/>
      <c r="AK30" s="220"/>
      <c r="AL30" s="220"/>
      <c r="AM30" s="220"/>
      <c r="AN30" s="220"/>
      <c r="AO30" s="226"/>
      <c r="AP30" s="227"/>
      <c r="AQ30" s="227"/>
      <c r="AR30" s="227"/>
      <c r="AS30" s="227"/>
      <c r="AT30" s="228"/>
      <c r="AU30" s="239"/>
      <c r="AV30" s="240"/>
      <c r="AW30" s="240"/>
      <c r="AX30" s="240"/>
      <c r="AY30" s="240"/>
      <c r="AZ30" s="240"/>
      <c r="BA30" s="240"/>
      <c r="BB30" s="241"/>
      <c r="BC30" s="239"/>
      <c r="BD30" s="240"/>
      <c r="BE30" s="240"/>
      <c r="BF30" s="240"/>
      <c r="BG30" s="240"/>
      <c r="BH30" s="240"/>
      <c r="BI30" s="240"/>
      <c r="BJ30" s="241"/>
    </row>
    <row r="31" spans="5:62" ht="7.15" customHeight="1">
      <c r="E31" s="212" t="s">
        <v>87</v>
      </c>
      <c r="F31" s="212"/>
      <c r="G31" s="212"/>
      <c r="H31" s="212"/>
      <c r="I31" s="212"/>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151" t="str">
        <f>+IF(AU21="","",AU21+AU25+AU29)</f>
        <v/>
      </c>
      <c r="AV31" s="151"/>
      <c r="AW31" s="151"/>
      <c r="AX31" s="151"/>
      <c r="AY31" s="151"/>
      <c r="AZ31" s="151"/>
      <c r="BA31" s="151"/>
      <c r="BB31" s="151"/>
      <c r="BC31" s="68" t="s">
        <v>158</v>
      </c>
      <c r="BD31" s="201">
        <f>+BC21+BC25+BC29</f>
        <v>0</v>
      </c>
      <c r="BE31" s="201"/>
      <c r="BF31" s="201"/>
      <c r="BG31" s="201"/>
      <c r="BH31" s="201"/>
      <c r="BI31" s="201"/>
      <c r="BJ31" s="202"/>
    </row>
    <row r="32" spans="5:62" ht="7.15" customHeight="1">
      <c r="E32" s="212"/>
      <c r="F32" s="212"/>
      <c r="G32" s="212"/>
      <c r="H32" s="212"/>
      <c r="I32" s="212"/>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151"/>
      <c r="AV32" s="151"/>
      <c r="AW32" s="151"/>
      <c r="AX32" s="151"/>
      <c r="AY32" s="151"/>
      <c r="AZ32" s="151"/>
      <c r="BA32" s="151"/>
      <c r="BB32" s="151"/>
      <c r="BC32" s="67"/>
      <c r="BD32" s="203"/>
      <c r="BE32" s="203"/>
      <c r="BF32" s="203"/>
      <c r="BG32" s="203"/>
      <c r="BH32" s="203"/>
      <c r="BI32" s="203"/>
      <c r="BJ32" s="204"/>
    </row>
    <row r="33" spans="5:62" ht="7.15" customHeight="1">
      <c r="E33" s="212"/>
      <c r="F33" s="212"/>
      <c r="G33" s="212"/>
      <c r="H33" s="212"/>
      <c r="I33" s="212"/>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151"/>
      <c r="AV33" s="151"/>
      <c r="AW33" s="151"/>
      <c r="AX33" s="151"/>
      <c r="AY33" s="151"/>
      <c r="AZ33" s="151"/>
      <c r="BA33" s="151"/>
      <c r="BB33" s="151"/>
      <c r="BC33" s="66"/>
      <c r="BD33" s="205"/>
      <c r="BE33" s="205"/>
      <c r="BF33" s="205"/>
      <c r="BG33" s="205"/>
      <c r="BH33" s="205"/>
      <c r="BI33" s="205"/>
      <c r="BJ33" s="206"/>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193" t="s">
        <v>154</v>
      </c>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row>
    <row r="36" spans="5:62" ht="7.15" customHeight="1">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row>
    <row r="37" spans="5:62" ht="7.15" customHeight="1">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row>
    <row r="38" spans="5:62" ht="7.15" customHeight="1">
      <c r="E38" s="255" t="s">
        <v>82</v>
      </c>
      <c r="F38" s="255"/>
      <c r="G38" s="255"/>
      <c r="H38" s="255"/>
      <c r="I38" s="255"/>
      <c r="J38" s="255"/>
      <c r="K38" s="255" t="s">
        <v>83</v>
      </c>
      <c r="L38" s="255"/>
      <c r="M38" s="255"/>
      <c r="N38" s="255"/>
      <c r="O38" s="255"/>
      <c r="P38" s="255"/>
      <c r="Q38" s="255" t="s">
        <v>84</v>
      </c>
      <c r="R38" s="255"/>
      <c r="S38" s="255"/>
      <c r="T38" s="255"/>
      <c r="U38" s="255"/>
      <c r="V38" s="255"/>
      <c r="W38" s="255" t="s">
        <v>86</v>
      </c>
      <c r="X38" s="255"/>
      <c r="Y38" s="255"/>
      <c r="Z38" s="255"/>
      <c r="AA38" s="255"/>
      <c r="AB38" s="255"/>
      <c r="AC38" s="256" t="s">
        <v>112</v>
      </c>
      <c r="AD38" s="250"/>
      <c r="AE38" s="250"/>
      <c r="AF38" s="250"/>
      <c r="AG38" s="250"/>
      <c r="AH38" s="250"/>
      <c r="AI38" s="256" t="s">
        <v>113</v>
      </c>
      <c r="AJ38" s="250"/>
      <c r="AK38" s="250"/>
      <c r="AL38" s="250"/>
      <c r="AM38" s="250"/>
      <c r="AN38" s="250"/>
      <c r="AO38" s="250" t="s">
        <v>118</v>
      </c>
      <c r="AP38" s="250"/>
      <c r="AQ38" s="250"/>
      <c r="AR38" s="250"/>
      <c r="AS38" s="250"/>
      <c r="AT38" s="250"/>
      <c r="AU38" s="250"/>
      <c r="AV38" s="250"/>
      <c r="AW38" s="250" t="s">
        <v>117</v>
      </c>
      <c r="AX38" s="250"/>
      <c r="AY38" s="250"/>
      <c r="AZ38" s="250"/>
      <c r="BA38" s="250"/>
      <c r="BB38" s="250"/>
      <c r="BC38" s="250" t="s">
        <v>116</v>
      </c>
      <c r="BD38" s="250"/>
      <c r="BE38" s="250"/>
      <c r="BF38" s="250"/>
      <c r="BG38" s="250"/>
      <c r="BH38" s="250"/>
      <c r="BI38" s="250"/>
      <c r="BJ38" s="250"/>
    </row>
    <row r="39" spans="5:62" ht="7.15" customHeight="1">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row>
    <row r="40" spans="5:62" ht="7.15" customHeight="1">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row>
    <row r="41" spans="5:62" ht="6.4" customHeight="1">
      <c r="E41" s="213"/>
      <c r="F41" s="213"/>
      <c r="G41" s="213"/>
      <c r="H41" s="213"/>
      <c r="I41" s="213"/>
      <c r="J41" s="213"/>
      <c r="K41" s="213"/>
      <c r="L41" s="213"/>
      <c r="M41" s="213"/>
      <c r="N41" s="213"/>
      <c r="O41" s="213"/>
      <c r="P41" s="213"/>
      <c r="Q41" s="213"/>
      <c r="R41" s="213"/>
      <c r="S41" s="213"/>
      <c r="T41" s="213"/>
      <c r="U41" s="213"/>
      <c r="V41" s="213"/>
      <c r="W41" s="210"/>
      <c r="X41" s="210"/>
      <c r="Y41" s="210"/>
      <c r="Z41" s="210"/>
      <c r="AA41" s="210"/>
      <c r="AB41" s="210"/>
      <c r="AC41" s="220"/>
      <c r="AD41" s="220"/>
      <c r="AE41" s="220"/>
      <c r="AF41" s="220"/>
      <c r="AG41" s="220"/>
      <c r="AH41" s="220"/>
      <c r="AI41" s="229"/>
      <c r="AJ41" s="230"/>
      <c r="AK41" s="230"/>
      <c r="AL41" s="230"/>
      <c r="AM41" s="230"/>
      <c r="AN41" s="231"/>
      <c r="AO41" s="222"/>
      <c r="AP41" s="222"/>
      <c r="AQ41" s="222"/>
      <c r="AR41" s="222"/>
      <c r="AS41" s="222"/>
      <c r="AT41" s="222"/>
      <c r="AU41" s="222"/>
      <c r="AV41" s="222"/>
      <c r="AW41" s="210"/>
      <c r="AX41" s="210"/>
      <c r="AY41" s="210"/>
      <c r="AZ41" s="210"/>
      <c r="BA41" s="210"/>
      <c r="BB41" s="210"/>
      <c r="BC41" s="261"/>
      <c r="BD41" s="262"/>
      <c r="BE41" s="262"/>
      <c r="BF41" s="262"/>
      <c r="BG41" s="262"/>
      <c r="BH41" s="262"/>
      <c r="BI41" s="246"/>
      <c r="BJ41" s="247"/>
    </row>
    <row r="42" spans="5:62" ht="6.4" customHeight="1">
      <c r="E42" s="213"/>
      <c r="F42" s="213"/>
      <c r="G42" s="213"/>
      <c r="H42" s="213"/>
      <c r="I42" s="213"/>
      <c r="J42" s="213"/>
      <c r="K42" s="213"/>
      <c r="L42" s="213"/>
      <c r="M42" s="213"/>
      <c r="N42" s="213"/>
      <c r="O42" s="213"/>
      <c r="P42" s="213"/>
      <c r="Q42" s="213"/>
      <c r="R42" s="213"/>
      <c r="S42" s="213"/>
      <c r="T42" s="213"/>
      <c r="U42" s="213"/>
      <c r="V42" s="213"/>
      <c r="W42" s="210"/>
      <c r="X42" s="210"/>
      <c r="Y42" s="210"/>
      <c r="Z42" s="210"/>
      <c r="AA42" s="210"/>
      <c r="AB42" s="210"/>
      <c r="AC42" s="220"/>
      <c r="AD42" s="220"/>
      <c r="AE42" s="220"/>
      <c r="AF42" s="220"/>
      <c r="AG42" s="220"/>
      <c r="AH42" s="220"/>
      <c r="AI42" s="223"/>
      <c r="AJ42" s="224"/>
      <c r="AK42" s="224"/>
      <c r="AL42" s="224"/>
      <c r="AM42" s="224"/>
      <c r="AN42" s="225"/>
      <c r="AO42" s="222"/>
      <c r="AP42" s="222"/>
      <c r="AQ42" s="222"/>
      <c r="AR42" s="222"/>
      <c r="AS42" s="222"/>
      <c r="AT42" s="222"/>
      <c r="AU42" s="222"/>
      <c r="AV42" s="222"/>
      <c r="AW42" s="210"/>
      <c r="AX42" s="210"/>
      <c r="AY42" s="210"/>
      <c r="AZ42" s="210"/>
      <c r="BA42" s="210"/>
      <c r="BB42" s="210"/>
      <c r="BC42" s="263"/>
      <c r="BD42" s="264"/>
      <c r="BE42" s="264"/>
      <c r="BF42" s="264"/>
      <c r="BG42" s="264"/>
      <c r="BH42" s="264"/>
      <c r="BI42" s="248"/>
      <c r="BJ42" s="249"/>
    </row>
    <row r="43" spans="5:62" ht="6.4" customHeight="1">
      <c r="E43" s="213"/>
      <c r="F43" s="213"/>
      <c r="G43" s="213"/>
      <c r="H43" s="213"/>
      <c r="I43" s="213"/>
      <c r="J43" s="213"/>
      <c r="K43" s="213"/>
      <c r="L43" s="213"/>
      <c r="M43" s="213"/>
      <c r="N43" s="213"/>
      <c r="O43" s="213"/>
      <c r="P43" s="213"/>
      <c r="Q43" s="213"/>
      <c r="R43" s="213"/>
      <c r="S43" s="213"/>
      <c r="T43" s="213"/>
      <c r="U43" s="213"/>
      <c r="V43" s="213"/>
      <c r="W43" s="210"/>
      <c r="X43" s="210"/>
      <c r="Y43" s="210"/>
      <c r="Z43" s="210"/>
      <c r="AA43" s="210"/>
      <c r="AB43" s="210"/>
      <c r="AC43" s="220"/>
      <c r="AD43" s="220"/>
      <c r="AE43" s="220"/>
      <c r="AF43" s="220"/>
      <c r="AG43" s="220"/>
      <c r="AH43" s="220"/>
      <c r="AI43" s="223"/>
      <c r="AJ43" s="224"/>
      <c r="AK43" s="224"/>
      <c r="AL43" s="224"/>
      <c r="AM43" s="224"/>
      <c r="AN43" s="225"/>
      <c r="AO43" s="222"/>
      <c r="AP43" s="222"/>
      <c r="AQ43" s="222"/>
      <c r="AR43" s="222"/>
      <c r="AS43" s="222"/>
      <c r="AT43" s="222"/>
      <c r="AU43" s="222"/>
      <c r="AV43" s="222"/>
      <c r="AW43" s="210"/>
      <c r="AX43" s="210"/>
      <c r="AY43" s="210"/>
      <c r="AZ43" s="210"/>
      <c r="BA43" s="210"/>
      <c r="BB43" s="210"/>
      <c r="BC43" s="236"/>
      <c r="BD43" s="237"/>
      <c r="BE43" s="237"/>
      <c r="BF43" s="237"/>
      <c r="BG43" s="237"/>
      <c r="BH43" s="237"/>
      <c r="BI43" s="237"/>
      <c r="BJ43" s="238"/>
    </row>
    <row r="44" spans="5:62" ht="6.4" customHeight="1">
      <c r="E44" s="213"/>
      <c r="F44" s="213"/>
      <c r="G44" s="213"/>
      <c r="H44" s="213"/>
      <c r="I44" s="213"/>
      <c r="J44" s="213"/>
      <c r="K44" s="213"/>
      <c r="L44" s="213"/>
      <c r="M44" s="213"/>
      <c r="N44" s="213"/>
      <c r="O44" s="213"/>
      <c r="P44" s="213"/>
      <c r="Q44" s="213"/>
      <c r="R44" s="213"/>
      <c r="S44" s="213"/>
      <c r="T44" s="213"/>
      <c r="U44" s="213"/>
      <c r="V44" s="213"/>
      <c r="W44" s="210"/>
      <c r="X44" s="210"/>
      <c r="Y44" s="210"/>
      <c r="Z44" s="210"/>
      <c r="AA44" s="210"/>
      <c r="AB44" s="210"/>
      <c r="AC44" s="220"/>
      <c r="AD44" s="220"/>
      <c r="AE44" s="220"/>
      <c r="AF44" s="220"/>
      <c r="AG44" s="220"/>
      <c r="AH44" s="220"/>
      <c r="AI44" s="226"/>
      <c r="AJ44" s="227"/>
      <c r="AK44" s="227"/>
      <c r="AL44" s="227"/>
      <c r="AM44" s="227"/>
      <c r="AN44" s="228"/>
      <c r="AO44" s="222"/>
      <c r="AP44" s="222"/>
      <c r="AQ44" s="222"/>
      <c r="AR44" s="222"/>
      <c r="AS44" s="222"/>
      <c r="AT44" s="222"/>
      <c r="AU44" s="222"/>
      <c r="AV44" s="222"/>
      <c r="AW44" s="210"/>
      <c r="AX44" s="210"/>
      <c r="AY44" s="210"/>
      <c r="AZ44" s="210"/>
      <c r="BA44" s="210"/>
      <c r="BB44" s="210"/>
      <c r="BC44" s="239"/>
      <c r="BD44" s="240"/>
      <c r="BE44" s="240"/>
      <c r="BF44" s="240"/>
      <c r="BG44" s="240"/>
      <c r="BH44" s="240"/>
      <c r="BI44" s="240"/>
      <c r="BJ44" s="241"/>
    </row>
    <row r="45" spans="5:62" ht="6.4" customHeight="1">
      <c r="E45" s="213"/>
      <c r="F45" s="213"/>
      <c r="G45" s="213"/>
      <c r="H45" s="213"/>
      <c r="I45" s="213"/>
      <c r="J45" s="213"/>
      <c r="K45" s="213"/>
      <c r="L45" s="213"/>
      <c r="M45" s="213"/>
      <c r="N45" s="213"/>
      <c r="O45" s="213"/>
      <c r="P45" s="213"/>
      <c r="Q45" s="213"/>
      <c r="R45" s="213"/>
      <c r="S45" s="213"/>
      <c r="T45" s="213"/>
      <c r="U45" s="213"/>
      <c r="V45" s="213"/>
      <c r="W45" s="210"/>
      <c r="X45" s="210"/>
      <c r="Y45" s="210"/>
      <c r="Z45" s="210"/>
      <c r="AA45" s="210"/>
      <c r="AB45" s="210"/>
      <c r="AC45" s="220"/>
      <c r="AD45" s="220"/>
      <c r="AE45" s="220"/>
      <c r="AF45" s="220"/>
      <c r="AG45" s="220"/>
      <c r="AH45" s="220"/>
      <c r="AI45" s="229"/>
      <c r="AJ45" s="230"/>
      <c r="AK45" s="230"/>
      <c r="AL45" s="230"/>
      <c r="AM45" s="230"/>
      <c r="AN45" s="231"/>
      <c r="AO45" s="222"/>
      <c r="AP45" s="222"/>
      <c r="AQ45" s="222"/>
      <c r="AR45" s="222"/>
      <c r="AS45" s="222"/>
      <c r="AT45" s="222"/>
      <c r="AU45" s="222"/>
      <c r="AV45" s="222"/>
      <c r="AW45" s="210"/>
      <c r="AX45" s="210"/>
      <c r="AY45" s="210"/>
      <c r="AZ45" s="210"/>
      <c r="BA45" s="210"/>
      <c r="BB45" s="210"/>
      <c r="BC45" s="261"/>
      <c r="BD45" s="262"/>
      <c r="BE45" s="262"/>
      <c r="BF45" s="262"/>
      <c r="BG45" s="262"/>
      <c r="BH45" s="262"/>
      <c r="BI45" s="246"/>
      <c r="BJ45" s="247"/>
    </row>
    <row r="46" spans="5:62" ht="6.4" customHeight="1">
      <c r="E46" s="213"/>
      <c r="F46" s="213"/>
      <c r="G46" s="213"/>
      <c r="H46" s="213"/>
      <c r="I46" s="213"/>
      <c r="J46" s="213"/>
      <c r="K46" s="213"/>
      <c r="L46" s="213"/>
      <c r="M46" s="213"/>
      <c r="N46" s="213"/>
      <c r="O46" s="213"/>
      <c r="P46" s="213"/>
      <c r="Q46" s="213"/>
      <c r="R46" s="213"/>
      <c r="S46" s="213"/>
      <c r="T46" s="213"/>
      <c r="U46" s="213"/>
      <c r="V46" s="213"/>
      <c r="W46" s="210"/>
      <c r="X46" s="210"/>
      <c r="Y46" s="210"/>
      <c r="Z46" s="210"/>
      <c r="AA46" s="210"/>
      <c r="AB46" s="210"/>
      <c r="AC46" s="220"/>
      <c r="AD46" s="220"/>
      <c r="AE46" s="220"/>
      <c r="AF46" s="220"/>
      <c r="AG46" s="220"/>
      <c r="AH46" s="220"/>
      <c r="AI46" s="223"/>
      <c r="AJ46" s="224"/>
      <c r="AK46" s="224"/>
      <c r="AL46" s="224"/>
      <c r="AM46" s="224"/>
      <c r="AN46" s="225"/>
      <c r="AO46" s="222"/>
      <c r="AP46" s="222"/>
      <c r="AQ46" s="222"/>
      <c r="AR46" s="222"/>
      <c r="AS46" s="222"/>
      <c r="AT46" s="222"/>
      <c r="AU46" s="222"/>
      <c r="AV46" s="222"/>
      <c r="AW46" s="210"/>
      <c r="AX46" s="210"/>
      <c r="AY46" s="210"/>
      <c r="AZ46" s="210"/>
      <c r="BA46" s="210"/>
      <c r="BB46" s="210"/>
      <c r="BC46" s="263"/>
      <c r="BD46" s="264"/>
      <c r="BE46" s="264"/>
      <c r="BF46" s="264"/>
      <c r="BG46" s="264"/>
      <c r="BH46" s="264"/>
      <c r="BI46" s="248"/>
      <c r="BJ46" s="249"/>
    </row>
    <row r="47" spans="5:62" ht="6.4" customHeight="1">
      <c r="E47" s="213"/>
      <c r="F47" s="213"/>
      <c r="G47" s="213"/>
      <c r="H47" s="213"/>
      <c r="I47" s="213"/>
      <c r="J47" s="213"/>
      <c r="K47" s="213"/>
      <c r="L47" s="213"/>
      <c r="M47" s="213"/>
      <c r="N47" s="213"/>
      <c r="O47" s="213"/>
      <c r="P47" s="213"/>
      <c r="Q47" s="213"/>
      <c r="R47" s="213"/>
      <c r="S47" s="213"/>
      <c r="T47" s="213"/>
      <c r="U47" s="213"/>
      <c r="V47" s="213"/>
      <c r="W47" s="210"/>
      <c r="X47" s="210"/>
      <c r="Y47" s="210"/>
      <c r="Z47" s="210"/>
      <c r="AA47" s="210"/>
      <c r="AB47" s="210"/>
      <c r="AC47" s="220"/>
      <c r="AD47" s="220"/>
      <c r="AE47" s="220"/>
      <c r="AF47" s="220"/>
      <c r="AG47" s="220"/>
      <c r="AH47" s="220"/>
      <c r="AI47" s="223"/>
      <c r="AJ47" s="224"/>
      <c r="AK47" s="224"/>
      <c r="AL47" s="224"/>
      <c r="AM47" s="224"/>
      <c r="AN47" s="225"/>
      <c r="AO47" s="222"/>
      <c r="AP47" s="222"/>
      <c r="AQ47" s="222"/>
      <c r="AR47" s="222"/>
      <c r="AS47" s="222"/>
      <c r="AT47" s="222"/>
      <c r="AU47" s="222"/>
      <c r="AV47" s="222"/>
      <c r="AW47" s="210"/>
      <c r="AX47" s="210"/>
      <c r="AY47" s="210"/>
      <c r="AZ47" s="210"/>
      <c r="BA47" s="210"/>
      <c r="BB47" s="210"/>
      <c r="BC47" s="236"/>
      <c r="BD47" s="237"/>
      <c r="BE47" s="237"/>
      <c r="BF47" s="237"/>
      <c r="BG47" s="237"/>
      <c r="BH47" s="237"/>
      <c r="BI47" s="237"/>
      <c r="BJ47" s="238"/>
    </row>
    <row r="48" spans="5:62" ht="6.4" customHeight="1">
      <c r="E48" s="213"/>
      <c r="F48" s="213"/>
      <c r="G48" s="213"/>
      <c r="H48" s="213"/>
      <c r="I48" s="213"/>
      <c r="J48" s="213"/>
      <c r="K48" s="213"/>
      <c r="L48" s="213"/>
      <c r="M48" s="213"/>
      <c r="N48" s="213"/>
      <c r="O48" s="213"/>
      <c r="P48" s="213"/>
      <c r="Q48" s="213"/>
      <c r="R48" s="213"/>
      <c r="S48" s="213"/>
      <c r="T48" s="213"/>
      <c r="U48" s="213"/>
      <c r="V48" s="213"/>
      <c r="W48" s="210"/>
      <c r="X48" s="210"/>
      <c r="Y48" s="210"/>
      <c r="Z48" s="210"/>
      <c r="AA48" s="210"/>
      <c r="AB48" s="210"/>
      <c r="AC48" s="220"/>
      <c r="AD48" s="220"/>
      <c r="AE48" s="220"/>
      <c r="AF48" s="220"/>
      <c r="AG48" s="220"/>
      <c r="AH48" s="220"/>
      <c r="AI48" s="226"/>
      <c r="AJ48" s="227"/>
      <c r="AK48" s="227"/>
      <c r="AL48" s="227"/>
      <c r="AM48" s="227"/>
      <c r="AN48" s="228"/>
      <c r="AO48" s="222"/>
      <c r="AP48" s="222"/>
      <c r="AQ48" s="222"/>
      <c r="AR48" s="222"/>
      <c r="AS48" s="222"/>
      <c r="AT48" s="222"/>
      <c r="AU48" s="222"/>
      <c r="AV48" s="222"/>
      <c r="AW48" s="210"/>
      <c r="AX48" s="210"/>
      <c r="AY48" s="210"/>
      <c r="AZ48" s="210"/>
      <c r="BA48" s="210"/>
      <c r="BB48" s="210"/>
      <c r="BC48" s="239"/>
      <c r="BD48" s="240"/>
      <c r="BE48" s="240"/>
      <c r="BF48" s="240"/>
      <c r="BG48" s="240"/>
      <c r="BH48" s="240"/>
      <c r="BI48" s="240"/>
      <c r="BJ48" s="241"/>
    </row>
    <row r="49" spans="5:62" ht="6.4" customHeight="1">
      <c r="E49" s="213"/>
      <c r="F49" s="213"/>
      <c r="G49" s="213"/>
      <c r="H49" s="213"/>
      <c r="I49" s="213"/>
      <c r="J49" s="213"/>
      <c r="K49" s="213"/>
      <c r="L49" s="213"/>
      <c r="M49" s="213"/>
      <c r="N49" s="213"/>
      <c r="O49" s="213"/>
      <c r="P49" s="213"/>
      <c r="Q49" s="213"/>
      <c r="R49" s="213"/>
      <c r="S49" s="213"/>
      <c r="T49" s="213"/>
      <c r="U49" s="213"/>
      <c r="V49" s="213"/>
      <c r="W49" s="210"/>
      <c r="X49" s="210"/>
      <c r="Y49" s="210"/>
      <c r="Z49" s="210"/>
      <c r="AA49" s="210"/>
      <c r="AB49" s="210"/>
      <c r="AC49" s="220"/>
      <c r="AD49" s="220"/>
      <c r="AE49" s="220"/>
      <c r="AF49" s="220"/>
      <c r="AG49" s="220"/>
      <c r="AH49" s="220"/>
      <c r="AI49" s="229"/>
      <c r="AJ49" s="230"/>
      <c r="AK49" s="230"/>
      <c r="AL49" s="230"/>
      <c r="AM49" s="230"/>
      <c r="AN49" s="231"/>
      <c r="AO49" s="222"/>
      <c r="AP49" s="222"/>
      <c r="AQ49" s="222"/>
      <c r="AR49" s="222"/>
      <c r="AS49" s="222"/>
      <c r="AT49" s="222"/>
      <c r="AU49" s="222"/>
      <c r="AV49" s="222"/>
      <c r="AW49" s="210"/>
      <c r="AX49" s="210"/>
      <c r="AY49" s="210"/>
      <c r="AZ49" s="210"/>
      <c r="BA49" s="210"/>
      <c r="BB49" s="210"/>
      <c r="BC49" s="261"/>
      <c r="BD49" s="262"/>
      <c r="BE49" s="262"/>
      <c r="BF49" s="262"/>
      <c r="BG49" s="262"/>
      <c r="BH49" s="262"/>
      <c r="BI49" s="246"/>
      <c r="BJ49" s="247"/>
    </row>
    <row r="50" spans="5:62" ht="6.4" customHeight="1">
      <c r="E50" s="213"/>
      <c r="F50" s="213"/>
      <c r="G50" s="213"/>
      <c r="H50" s="213"/>
      <c r="I50" s="213"/>
      <c r="J50" s="213"/>
      <c r="K50" s="213"/>
      <c r="L50" s="213"/>
      <c r="M50" s="213"/>
      <c r="N50" s="213"/>
      <c r="O50" s="213"/>
      <c r="P50" s="213"/>
      <c r="Q50" s="213"/>
      <c r="R50" s="213"/>
      <c r="S50" s="213"/>
      <c r="T50" s="213"/>
      <c r="U50" s="213"/>
      <c r="V50" s="213"/>
      <c r="W50" s="210"/>
      <c r="X50" s="210"/>
      <c r="Y50" s="210"/>
      <c r="Z50" s="210"/>
      <c r="AA50" s="210"/>
      <c r="AB50" s="210"/>
      <c r="AC50" s="220"/>
      <c r="AD50" s="220"/>
      <c r="AE50" s="220"/>
      <c r="AF50" s="220"/>
      <c r="AG50" s="220"/>
      <c r="AH50" s="220"/>
      <c r="AI50" s="223"/>
      <c r="AJ50" s="224"/>
      <c r="AK50" s="224"/>
      <c r="AL50" s="224"/>
      <c r="AM50" s="224"/>
      <c r="AN50" s="225"/>
      <c r="AO50" s="222"/>
      <c r="AP50" s="222"/>
      <c r="AQ50" s="222"/>
      <c r="AR50" s="222"/>
      <c r="AS50" s="222"/>
      <c r="AT50" s="222"/>
      <c r="AU50" s="222"/>
      <c r="AV50" s="222"/>
      <c r="AW50" s="210"/>
      <c r="AX50" s="210"/>
      <c r="AY50" s="210"/>
      <c r="AZ50" s="210"/>
      <c r="BA50" s="210"/>
      <c r="BB50" s="210"/>
      <c r="BC50" s="263"/>
      <c r="BD50" s="264"/>
      <c r="BE50" s="264"/>
      <c r="BF50" s="264"/>
      <c r="BG50" s="264"/>
      <c r="BH50" s="264"/>
      <c r="BI50" s="248"/>
      <c r="BJ50" s="249"/>
    </row>
    <row r="51" spans="5:62" ht="6.4" customHeight="1">
      <c r="E51" s="213"/>
      <c r="F51" s="213"/>
      <c r="G51" s="213"/>
      <c r="H51" s="213"/>
      <c r="I51" s="213"/>
      <c r="J51" s="213"/>
      <c r="K51" s="213"/>
      <c r="L51" s="213"/>
      <c r="M51" s="213"/>
      <c r="N51" s="213"/>
      <c r="O51" s="213"/>
      <c r="P51" s="213"/>
      <c r="Q51" s="213"/>
      <c r="R51" s="213"/>
      <c r="S51" s="213"/>
      <c r="T51" s="213"/>
      <c r="U51" s="213"/>
      <c r="V51" s="213"/>
      <c r="W51" s="210"/>
      <c r="X51" s="210"/>
      <c r="Y51" s="210"/>
      <c r="Z51" s="210"/>
      <c r="AA51" s="210"/>
      <c r="AB51" s="210"/>
      <c r="AC51" s="220"/>
      <c r="AD51" s="220"/>
      <c r="AE51" s="220"/>
      <c r="AF51" s="220"/>
      <c r="AG51" s="220"/>
      <c r="AH51" s="220"/>
      <c r="AI51" s="223"/>
      <c r="AJ51" s="224"/>
      <c r="AK51" s="224"/>
      <c r="AL51" s="224"/>
      <c r="AM51" s="224"/>
      <c r="AN51" s="225"/>
      <c r="AO51" s="222"/>
      <c r="AP51" s="222"/>
      <c r="AQ51" s="222"/>
      <c r="AR51" s="222"/>
      <c r="AS51" s="222"/>
      <c r="AT51" s="222"/>
      <c r="AU51" s="222"/>
      <c r="AV51" s="222"/>
      <c r="AW51" s="210"/>
      <c r="AX51" s="210"/>
      <c r="AY51" s="210"/>
      <c r="AZ51" s="210"/>
      <c r="BA51" s="210"/>
      <c r="BB51" s="210"/>
      <c r="BC51" s="236"/>
      <c r="BD51" s="237"/>
      <c r="BE51" s="237"/>
      <c r="BF51" s="237"/>
      <c r="BG51" s="237"/>
      <c r="BH51" s="237"/>
      <c r="BI51" s="237"/>
      <c r="BJ51" s="238"/>
    </row>
    <row r="52" spans="5:62" ht="6.4" customHeight="1">
      <c r="E52" s="213"/>
      <c r="F52" s="213"/>
      <c r="G52" s="213"/>
      <c r="H52" s="213"/>
      <c r="I52" s="213"/>
      <c r="J52" s="213"/>
      <c r="K52" s="213"/>
      <c r="L52" s="213"/>
      <c r="M52" s="213"/>
      <c r="N52" s="213"/>
      <c r="O52" s="213"/>
      <c r="P52" s="213"/>
      <c r="Q52" s="213"/>
      <c r="R52" s="213"/>
      <c r="S52" s="213"/>
      <c r="T52" s="213"/>
      <c r="U52" s="213"/>
      <c r="V52" s="213"/>
      <c r="W52" s="210"/>
      <c r="X52" s="210"/>
      <c r="Y52" s="210"/>
      <c r="Z52" s="210"/>
      <c r="AA52" s="210"/>
      <c r="AB52" s="210"/>
      <c r="AC52" s="220"/>
      <c r="AD52" s="220"/>
      <c r="AE52" s="220"/>
      <c r="AF52" s="220"/>
      <c r="AG52" s="220"/>
      <c r="AH52" s="220"/>
      <c r="AI52" s="226"/>
      <c r="AJ52" s="227"/>
      <c r="AK52" s="227"/>
      <c r="AL52" s="227"/>
      <c r="AM52" s="227"/>
      <c r="AN52" s="228"/>
      <c r="AO52" s="222"/>
      <c r="AP52" s="222"/>
      <c r="AQ52" s="222"/>
      <c r="AR52" s="222"/>
      <c r="AS52" s="222"/>
      <c r="AT52" s="222"/>
      <c r="AU52" s="222"/>
      <c r="AV52" s="222"/>
      <c r="AW52" s="210"/>
      <c r="AX52" s="210"/>
      <c r="AY52" s="210"/>
      <c r="AZ52" s="210"/>
      <c r="BA52" s="210"/>
      <c r="BB52" s="210"/>
      <c r="BC52" s="239"/>
      <c r="BD52" s="240"/>
      <c r="BE52" s="240"/>
      <c r="BF52" s="240"/>
      <c r="BG52" s="240"/>
      <c r="BH52" s="240"/>
      <c r="BI52" s="240"/>
      <c r="BJ52" s="241"/>
    </row>
    <row r="53" spans="5:62" ht="7.15" customHeight="1">
      <c r="E53" s="212" t="s">
        <v>87</v>
      </c>
      <c r="F53" s="212"/>
      <c r="G53" s="212"/>
      <c r="H53" s="212"/>
      <c r="I53" s="212"/>
      <c r="J53" s="212"/>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21"/>
      <c r="AP53" s="221"/>
      <c r="AQ53" s="221"/>
      <c r="AR53" s="221"/>
      <c r="AS53" s="221"/>
      <c r="AT53" s="221"/>
      <c r="AU53" s="221"/>
      <c r="AV53" s="221"/>
      <c r="AW53" s="211"/>
      <c r="AX53" s="211"/>
      <c r="AY53" s="211"/>
      <c r="AZ53" s="211"/>
      <c r="BA53" s="211"/>
      <c r="BB53" s="211"/>
      <c r="BC53" s="68" t="s">
        <v>159</v>
      </c>
      <c r="BD53" s="201">
        <f>+BC43+BC47+BC51</f>
        <v>0</v>
      </c>
      <c r="BE53" s="201"/>
      <c r="BF53" s="201"/>
      <c r="BG53" s="201"/>
      <c r="BH53" s="201"/>
      <c r="BI53" s="201"/>
      <c r="BJ53" s="202"/>
    </row>
    <row r="54" spans="5:62" ht="7.15" customHeight="1">
      <c r="E54" s="212"/>
      <c r="F54" s="212"/>
      <c r="G54" s="212"/>
      <c r="H54" s="212"/>
      <c r="I54" s="212"/>
      <c r="J54" s="212"/>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21"/>
      <c r="AP54" s="221"/>
      <c r="AQ54" s="221"/>
      <c r="AR54" s="221"/>
      <c r="AS54" s="221"/>
      <c r="AT54" s="221"/>
      <c r="AU54" s="221"/>
      <c r="AV54" s="221"/>
      <c r="AW54" s="211"/>
      <c r="AX54" s="211"/>
      <c r="AY54" s="211"/>
      <c r="AZ54" s="211"/>
      <c r="BA54" s="211"/>
      <c r="BB54" s="211"/>
      <c r="BC54" s="67"/>
      <c r="BD54" s="203"/>
      <c r="BE54" s="203"/>
      <c r="BF54" s="203"/>
      <c r="BG54" s="203"/>
      <c r="BH54" s="203"/>
      <c r="BI54" s="203"/>
      <c r="BJ54" s="204"/>
    </row>
    <row r="55" spans="5:62" ht="7.15" customHeight="1">
      <c r="E55" s="212"/>
      <c r="F55" s="212"/>
      <c r="G55" s="212"/>
      <c r="H55" s="212"/>
      <c r="I55" s="212"/>
      <c r="J55" s="212"/>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21"/>
      <c r="AP55" s="221"/>
      <c r="AQ55" s="221"/>
      <c r="AR55" s="221"/>
      <c r="AS55" s="221"/>
      <c r="AT55" s="221"/>
      <c r="AU55" s="221"/>
      <c r="AV55" s="221"/>
      <c r="AW55" s="211"/>
      <c r="AX55" s="211"/>
      <c r="AY55" s="211"/>
      <c r="AZ55" s="211"/>
      <c r="BA55" s="211"/>
      <c r="BB55" s="211"/>
      <c r="BC55" s="66"/>
      <c r="BD55" s="205"/>
      <c r="BE55" s="205"/>
      <c r="BF55" s="205"/>
      <c r="BG55" s="205"/>
      <c r="BH55" s="205"/>
      <c r="BI55" s="205"/>
      <c r="BJ55" s="206"/>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152" t="s">
        <v>95</v>
      </c>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row>
    <row r="58" spans="5:62" ht="7.15" customHeight="1">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row>
    <row r="59" spans="5:62" ht="7.15" customHeight="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row>
    <row r="60" spans="5:62" ht="7.15" customHeight="1">
      <c r="E60" s="19"/>
      <c r="F60" s="19"/>
      <c r="G60" s="162">
        <f>+IF(BD31-BD53&gt;=0,BD31,"")</f>
        <v>0</v>
      </c>
      <c r="H60" s="163"/>
      <c r="I60" s="163"/>
      <c r="J60" s="163"/>
      <c r="K60" s="163"/>
      <c r="L60" s="163"/>
      <c r="M60" s="163"/>
      <c r="N60" s="163"/>
      <c r="O60" s="163"/>
      <c r="P60" s="163"/>
      <c r="Q60" s="164"/>
      <c r="R60" s="19"/>
      <c r="S60" s="19"/>
      <c r="T60" s="19"/>
      <c r="U60" s="19"/>
      <c r="V60" s="162">
        <f>+IF(BD31-BD53&gt;=0,BD53,"")</f>
        <v>0</v>
      </c>
      <c r="W60" s="163"/>
      <c r="X60" s="163"/>
      <c r="Y60" s="163"/>
      <c r="Z60" s="163"/>
      <c r="AA60" s="163"/>
      <c r="AB60" s="163"/>
      <c r="AC60" s="163"/>
      <c r="AD60" s="163"/>
      <c r="AE60" s="163"/>
      <c r="AF60" s="164"/>
      <c r="AG60" s="19"/>
      <c r="AH60" s="19"/>
      <c r="AI60" s="19"/>
      <c r="AJ60" s="19"/>
      <c r="AK60" s="69" t="s">
        <v>160</v>
      </c>
      <c r="AL60" s="163">
        <f>+IFERROR(G60-V60,0)</f>
        <v>0</v>
      </c>
      <c r="AM60" s="163"/>
      <c r="AN60" s="163"/>
      <c r="AO60" s="163"/>
      <c r="AP60" s="163"/>
      <c r="AQ60" s="163"/>
      <c r="AR60" s="163"/>
      <c r="AS60" s="163"/>
      <c r="AT60" s="163"/>
      <c r="AU60" s="164"/>
      <c r="AV60" s="19"/>
      <c r="AW60" s="19"/>
      <c r="AX60" s="19"/>
      <c r="AY60" s="19"/>
      <c r="AZ60" s="19"/>
      <c r="BA60" s="19"/>
      <c r="BB60" s="19"/>
      <c r="BC60" s="19"/>
      <c r="BD60" s="19"/>
      <c r="BE60" s="19"/>
      <c r="BF60" s="19"/>
      <c r="BG60" s="19"/>
      <c r="BH60" s="19"/>
      <c r="BI60" s="19"/>
      <c r="BJ60" s="19"/>
    </row>
    <row r="61" spans="5:62" ht="7.15" customHeight="1">
      <c r="E61" s="19"/>
      <c r="F61" s="19"/>
      <c r="G61" s="165"/>
      <c r="H61" s="166"/>
      <c r="I61" s="166"/>
      <c r="J61" s="166"/>
      <c r="K61" s="166"/>
      <c r="L61" s="166"/>
      <c r="M61" s="166"/>
      <c r="N61" s="166"/>
      <c r="O61" s="166"/>
      <c r="P61" s="166"/>
      <c r="Q61" s="167"/>
      <c r="R61" s="19"/>
      <c r="S61" s="171" t="s">
        <v>88</v>
      </c>
      <c r="T61" s="171"/>
      <c r="U61" s="19"/>
      <c r="V61" s="165"/>
      <c r="W61" s="166"/>
      <c r="X61" s="166"/>
      <c r="Y61" s="166"/>
      <c r="Z61" s="166"/>
      <c r="AA61" s="166"/>
      <c r="AB61" s="166"/>
      <c r="AC61" s="166"/>
      <c r="AD61" s="166"/>
      <c r="AE61" s="166"/>
      <c r="AF61" s="167"/>
      <c r="AG61" s="19"/>
      <c r="AH61" s="171" t="s">
        <v>89</v>
      </c>
      <c r="AI61" s="171"/>
      <c r="AJ61" s="19"/>
      <c r="AK61" s="64"/>
      <c r="AL61" s="166"/>
      <c r="AM61" s="166"/>
      <c r="AN61" s="166"/>
      <c r="AO61" s="166"/>
      <c r="AP61" s="166"/>
      <c r="AQ61" s="166"/>
      <c r="AR61" s="166"/>
      <c r="AS61" s="166"/>
      <c r="AT61" s="166"/>
      <c r="AU61" s="167"/>
      <c r="AV61" s="19"/>
      <c r="AW61" s="19"/>
      <c r="AX61" s="19"/>
      <c r="AY61" s="19"/>
      <c r="AZ61" s="19"/>
      <c r="BA61" s="19"/>
      <c r="BB61" s="19"/>
      <c r="BC61" s="19"/>
      <c r="BD61" s="19"/>
      <c r="BE61" s="19"/>
      <c r="BF61" s="19"/>
      <c r="BG61" s="19"/>
      <c r="BH61" s="19"/>
      <c r="BI61" s="19"/>
      <c r="BJ61" s="19"/>
    </row>
    <row r="62" spans="5:62" ht="7.15" customHeight="1">
      <c r="E62" s="19"/>
      <c r="F62" s="19"/>
      <c r="G62" s="168"/>
      <c r="H62" s="169"/>
      <c r="I62" s="169"/>
      <c r="J62" s="169"/>
      <c r="K62" s="169"/>
      <c r="L62" s="169"/>
      <c r="M62" s="169"/>
      <c r="N62" s="169"/>
      <c r="O62" s="169"/>
      <c r="P62" s="169"/>
      <c r="Q62" s="170"/>
      <c r="R62" s="19"/>
      <c r="S62" s="19"/>
      <c r="T62" s="19"/>
      <c r="U62" s="19"/>
      <c r="V62" s="168"/>
      <c r="W62" s="169"/>
      <c r="X62" s="169"/>
      <c r="Y62" s="169"/>
      <c r="Z62" s="169"/>
      <c r="AA62" s="169"/>
      <c r="AB62" s="169"/>
      <c r="AC62" s="169"/>
      <c r="AD62" s="169"/>
      <c r="AE62" s="169"/>
      <c r="AF62" s="170"/>
      <c r="AG62" s="19"/>
      <c r="AH62" s="19"/>
      <c r="AI62" s="19"/>
      <c r="AJ62" s="19"/>
      <c r="AK62" s="65"/>
      <c r="AL62" s="169"/>
      <c r="AM62" s="169"/>
      <c r="AN62" s="169"/>
      <c r="AO62" s="169"/>
      <c r="AP62" s="169"/>
      <c r="AQ62" s="169"/>
      <c r="AR62" s="169"/>
      <c r="AS62" s="169"/>
      <c r="AT62" s="169"/>
      <c r="AU62" s="170"/>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152" t="s">
        <v>96</v>
      </c>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5:63" ht="7.15" customHeight="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row>
    <row r="66" spans="5:63" ht="7.15" customHeight="1">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row>
    <row r="67" spans="5:63" ht="7.15" customHeight="1">
      <c r="E67" s="19"/>
      <c r="F67" s="19"/>
      <c r="G67" s="162" t="str">
        <f>+IF(BD31-BD53&lt;0,BD53,"")</f>
        <v/>
      </c>
      <c r="H67" s="163"/>
      <c r="I67" s="163"/>
      <c r="J67" s="163"/>
      <c r="K67" s="163"/>
      <c r="L67" s="163"/>
      <c r="M67" s="163"/>
      <c r="N67" s="163"/>
      <c r="O67" s="163"/>
      <c r="P67" s="163"/>
      <c r="Q67" s="164"/>
      <c r="R67" s="19"/>
      <c r="S67" s="19"/>
      <c r="T67" s="19"/>
      <c r="U67" s="19"/>
      <c r="V67" s="162" t="str">
        <f>+IF(BD31-BD53&lt;0,BD31,"")</f>
        <v/>
      </c>
      <c r="W67" s="163"/>
      <c r="X67" s="163"/>
      <c r="Y67" s="163"/>
      <c r="Z67" s="163"/>
      <c r="AA67" s="163"/>
      <c r="AB67" s="163"/>
      <c r="AC67" s="163"/>
      <c r="AD67" s="163"/>
      <c r="AE67" s="163"/>
      <c r="AF67" s="164"/>
      <c r="AG67" s="19"/>
      <c r="AH67" s="19"/>
      <c r="AI67" s="19"/>
      <c r="AJ67" s="19"/>
      <c r="AK67" s="69" t="s">
        <v>161</v>
      </c>
      <c r="AL67" s="163">
        <f>+IFERROR(G67-V67,0)</f>
        <v>0</v>
      </c>
      <c r="AM67" s="163"/>
      <c r="AN67" s="163"/>
      <c r="AO67" s="163"/>
      <c r="AP67" s="163"/>
      <c r="AQ67" s="163"/>
      <c r="AR67" s="163"/>
      <c r="AS67" s="163"/>
      <c r="AT67" s="163"/>
      <c r="AU67" s="164"/>
      <c r="AV67" s="19"/>
      <c r="AW67" s="19"/>
      <c r="AX67" s="19"/>
      <c r="AY67" s="19"/>
      <c r="AZ67" s="19"/>
      <c r="BA67" s="19"/>
      <c r="BB67" s="19"/>
      <c r="BC67" s="19"/>
      <c r="BD67" s="19"/>
      <c r="BE67" s="19"/>
      <c r="BF67" s="19"/>
      <c r="BG67" s="19"/>
      <c r="BH67" s="19"/>
      <c r="BI67" s="19"/>
      <c r="BJ67" s="19"/>
    </row>
    <row r="68" spans="5:63" ht="7.15" customHeight="1">
      <c r="E68" s="19"/>
      <c r="F68" s="19"/>
      <c r="G68" s="165"/>
      <c r="H68" s="166"/>
      <c r="I68" s="166"/>
      <c r="J68" s="166"/>
      <c r="K68" s="166"/>
      <c r="L68" s="166"/>
      <c r="M68" s="166"/>
      <c r="N68" s="166"/>
      <c r="O68" s="166"/>
      <c r="P68" s="166"/>
      <c r="Q68" s="167"/>
      <c r="R68" s="19"/>
      <c r="S68" s="171" t="s">
        <v>88</v>
      </c>
      <c r="T68" s="171"/>
      <c r="U68" s="19"/>
      <c r="V68" s="165"/>
      <c r="W68" s="166"/>
      <c r="X68" s="166"/>
      <c r="Y68" s="166"/>
      <c r="Z68" s="166"/>
      <c r="AA68" s="166"/>
      <c r="AB68" s="166"/>
      <c r="AC68" s="166"/>
      <c r="AD68" s="166"/>
      <c r="AE68" s="166"/>
      <c r="AF68" s="167"/>
      <c r="AG68" s="19"/>
      <c r="AH68" s="171" t="s">
        <v>89</v>
      </c>
      <c r="AI68" s="171"/>
      <c r="AJ68" s="19"/>
      <c r="AK68" s="64"/>
      <c r="AL68" s="166"/>
      <c r="AM68" s="166"/>
      <c r="AN68" s="166"/>
      <c r="AO68" s="166"/>
      <c r="AP68" s="166"/>
      <c r="AQ68" s="166"/>
      <c r="AR68" s="166"/>
      <c r="AS68" s="166"/>
      <c r="AT68" s="166"/>
      <c r="AU68" s="167"/>
      <c r="AV68" s="19"/>
      <c r="AW68" s="19"/>
      <c r="AX68" s="19"/>
      <c r="AY68" s="19"/>
      <c r="AZ68" s="19"/>
      <c r="BA68" s="19"/>
      <c r="BB68" s="19"/>
      <c r="BC68" s="19"/>
      <c r="BD68" s="19"/>
      <c r="BE68" s="19"/>
      <c r="BF68" s="19"/>
      <c r="BG68" s="19"/>
      <c r="BH68" s="19"/>
      <c r="BI68" s="19"/>
      <c r="BJ68" s="19"/>
    </row>
    <row r="69" spans="5:63" ht="7.15" customHeight="1">
      <c r="E69" s="19"/>
      <c r="F69" s="19"/>
      <c r="G69" s="168"/>
      <c r="H69" s="169"/>
      <c r="I69" s="169"/>
      <c r="J69" s="169"/>
      <c r="K69" s="169"/>
      <c r="L69" s="169"/>
      <c r="M69" s="169"/>
      <c r="N69" s="169"/>
      <c r="O69" s="169"/>
      <c r="P69" s="169"/>
      <c r="Q69" s="170"/>
      <c r="R69" s="19"/>
      <c r="S69" s="19"/>
      <c r="T69" s="19"/>
      <c r="U69" s="19"/>
      <c r="V69" s="168"/>
      <c r="W69" s="169"/>
      <c r="X69" s="169"/>
      <c r="Y69" s="169"/>
      <c r="Z69" s="169"/>
      <c r="AA69" s="169"/>
      <c r="AB69" s="169"/>
      <c r="AC69" s="169"/>
      <c r="AD69" s="169"/>
      <c r="AE69" s="169"/>
      <c r="AF69" s="170"/>
      <c r="AG69" s="19"/>
      <c r="AH69" s="19"/>
      <c r="AI69" s="19"/>
      <c r="AJ69" s="19"/>
      <c r="AK69" s="65"/>
      <c r="AL69" s="169"/>
      <c r="AM69" s="169"/>
      <c r="AN69" s="169"/>
      <c r="AO69" s="169"/>
      <c r="AP69" s="169"/>
      <c r="AQ69" s="169"/>
      <c r="AR69" s="169"/>
      <c r="AS69" s="169"/>
      <c r="AT69" s="169"/>
      <c r="AU69" s="170"/>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153" t="s">
        <v>97</v>
      </c>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row>
    <row r="72" spans="5:63" ht="7.15" customHeight="1">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row>
    <row r="73" spans="5:63" ht="7.15" customHeight="1">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row>
    <row r="74" spans="5:63" ht="7.15" customHeight="1">
      <c r="E74" s="154" t="s">
        <v>90</v>
      </c>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154" t="s">
        <v>165</v>
      </c>
      <c r="F77" s="154"/>
      <c r="G77" s="154"/>
      <c r="H77" s="154"/>
      <c r="I77" s="154"/>
      <c r="J77" s="154"/>
      <c r="K77" s="154"/>
      <c r="L77" s="154"/>
      <c r="M77" s="84" t="s">
        <v>167</v>
      </c>
      <c r="N77" s="172" t="s">
        <v>166</v>
      </c>
      <c r="O77" s="172"/>
      <c r="P77" s="172"/>
      <c r="Q77" s="172"/>
      <c r="R77" s="172"/>
      <c r="S77" s="172"/>
      <c r="T77" s="173"/>
      <c r="U77" s="83" t="s">
        <v>168</v>
      </c>
      <c r="V77" s="178" t="s">
        <v>169</v>
      </c>
      <c r="W77" s="178"/>
      <c r="X77" s="178"/>
      <c r="Y77" s="178"/>
      <c r="Z77" s="178"/>
      <c r="AA77" s="178"/>
      <c r="AB77" s="179"/>
      <c r="AC77" s="74" t="s">
        <v>170</v>
      </c>
      <c r="AD77" s="184" t="s">
        <v>171</v>
      </c>
      <c r="AE77" s="184"/>
      <c r="AF77" s="184"/>
      <c r="AG77" s="184"/>
      <c r="AH77" s="184"/>
      <c r="AI77" s="184"/>
      <c r="AJ77" s="185"/>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154"/>
      <c r="F78" s="154"/>
      <c r="G78" s="154"/>
      <c r="H78" s="154"/>
      <c r="I78" s="154"/>
      <c r="J78" s="154"/>
      <c r="K78" s="154"/>
      <c r="L78" s="154"/>
      <c r="M78" s="80"/>
      <c r="N78" s="174"/>
      <c r="O78" s="174"/>
      <c r="P78" s="174"/>
      <c r="Q78" s="174"/>
      <c r="R78" s="174"/>
      <c r="S78" s="174"/>
      <c r="T78" s="175"/>
      <c r="U78" s="81"/>
      <c r="V78" s="180"/>
      <c r="W78" s="180"/>
      <c r="X78" s="180"/>
      <c r="Y78" s="180"/>
      <c r="Z78" s="180"/>
      <c r="AA78" s="180"/>
      <c r="AB78" s="181"/>
      <c r="AC78" s="80"/>
      <c r="AD78" s="186"/>
      <c r="AE78" s="186"/>
      <c r="AF78" s="186"/>
      <c r="AG78" s="186"/>
      <c r="AH78" s="186"/>
      <c r="AI78" s="186"/>
      <c r="AJ78" s="187"/>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154"/>
      <c r="F79" s="154"/>
      <c r="G79" s="154"/>
      <c r="H79" s="154"/>
      <c r="I79" s="154"/>
      <c r="J79" s="154"/>
      <c r="K79" s="154"/>
      <c r="L79" s="154"/>
      <c r="M79" s="79"/>
      <c r="N79" s="176"/>
      <c r="O79" s="176"/>
      <c r="P79" s="176"/>
      <c r="Q79" s="176"/>
      <c r="R79" s="176"/>
      <c r="S79" s="176"/>
      <c r="T79" s="177"/>
      <c r="U79" s="82"/>
      <c r="V79" s="182"/>
      <c r="W79" s="182"/>
      <c r="X79" s="182"/>
      <c r="Y79" s="182"/>
      <c r="Z79" s="182"/>
      <c r="AA79" s="182"/>
      <c r="AB79" s="183"/>
      <c r="AC79" s="79"/>
      <c r="AD79" s="188"/>
      <c r="AE79" s="188"/>
      <c r="AF79" s="188"/>
      <c r="AG79" s="188"/>
      <c r="AH79" s="188"/>
      <c r="AI79" s="188"/>
      <c r="AJ79" s="189"/>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190" t="str">
        <f>+_xlfn.SWITCH(I6,2,"平成29年分（３年前）",3,"平成30年分（３年前）",4,"令和元年分（３年前）",5,"令和２年分（３年前）","")</f>
        <v>平成30年分（３年前）</v>
      </c>
      <c r="F80" s="190"/>
      <c r="G80" s="190"/>
      <c r="H80" s="190"/>
      <c r="I80" s="190"/>
      <c r="J80" s="190"/>
      <c r="K80" s="190"/>
      <c r="L80" s="190"/>
      <c r="M80" s="468">
        <f>+IF(AL67&gt;0,'１年目裏面'!BB75,0)</f>
        <v>0</v>
      </c>
      <c r="N80" s="468"/>
      <c r="O80" s="468"/>
      <c r="P80" s="468"/>
      <c r="Q80" s="468"/>
      <c r="R80" s="468"/>
      <c r="S80" s="468"/>
      <c r="T80" s="468"/>
      <c r="U80" s="469">
        <f>+IF(M80="",0,MIN(AL67,M80))</f>
        <v>0</v>
      </c>
      <c r="V80" s="469"/>
      <c r="W80" s="469"/>
      <c r="X80" s="469"/>
      <c r="Y80" s="469"/>
      <c r="Z80" s="469"/>
      <c r="AA80" s="469"/>
      <c r="AB80" s="469"/>
      <c r="AC80" s="469">
        <f>+M80-U80</f>
        <v>0</v>
      </c>
      <c r="AD80" s="469"/>
      <c r="AE80" s="469"/>
      <c r="AF80" s="469"/>
      <c r="AG80" s="469"/>
      <c r="AH80" s="469"/>
      <c r="AI80" s="469"/>
      <c r="AJ80" s="46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190"/>
      <c r="F81" s="190"/>
      <c r="G81" s="190"/>
      <c r="H81" s="190"/>
      <c r="I81" s="190"/>
      <c r="J81" s="190"/>
      <c r="K81" s="190"/>
      <c r="L81" s="190"/>
      <c r="M81" s="468"/>
      <c r="N81" s="468"/>
      <c r="O81" s="468"/>
      <c r="P81" s="468"/>
      <c r="Q81" s="468"/>
      <c r="R81" s="468"/>
      <c r="S81" s="468"/>
      <c r="T81" s="468"/>
      <c r="U81" s="469"/>
      <c r="V81" s="469"/>
      <c r="W81" s="469"/>
      <c r="X81" s="469"/>
      <c r="Y81" s="469"/>
      <c r="Z81" s="469"/>
      <c r="AA81" s="469"/>
      <c r="AB81" s="469"/>
      <c r="AC81" s="469"/>
      <c r="AD81" s="469"/>
      <c r="AE81" s="469"/>
      <c r="AF81" s="469"/>
      <c r="AG81" s="469"/>
      <c r="AH81" s="469"/>
      <c r="AI81" s="469"/>
      <c r="AJ81" s="46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190"/>
      <c r="F82" s="190"/>
      <c r="G82" s="190"/>
      <c r="H82" s="190"/>
      <c r="I82" s="190"/>
      <c r="J82" s="190"/>
      <c r="K82" s="190"/>
      <c r="L82" s="190"/>
      <c r="M82" s="468"/>
      <c r="N82" s="468"/>
      <c r="O82" s="468"/>
      <c r="P82" s="468"/>
      <c r="Q82" s="468"/>
      <c r="R82" s="468"/>
      <c r="S82" s="468"/>
      <c r="T82" s="468"/>
      <c r="U82" s="469"/>
      <c r="V82" s="469"/>
      <c r="W82" s="469"/>
      <c r="X82" s="469"/>
      <c r="Y82" s="469"/>
      <c r="Z82" s="469"/>
      <c r="AA82" s="469"/>
      <c r="AB82" s="469"/>
      <c r="AC82" s="469"/>
      <c r="AD82" s="469"/>
      <c r="AE82" s="469"/>
      <c r="AF82" s="469"/>
      <c r="AG82" s="469"/>
      <c r="AH82" s="469"/>
      <c r="AI82" s="469"/>
      <c r="AJ82" s="46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190" t="str">
        <f>+_xlfn.SWITCH(I6,2,"平成30年分（２年前）",3,"令和元年分（２年前）",4,"令和２年分（２年前）",5,"令和３年分（２年前）","")</f>
        <v>令和元年分（２年前）</v>
      </c>
      <c r="F83" s="190"/>
      <c r="G83" s="190"/>
      <c r="H83" s="190"/>
      <c r="I83" s="190"/>
      <c r="J83" s="190"/>
      <c r="K83" s="190"/>
      <c r="L83" s="190"/>
      <c r="M83" s="470">
        <f>+IF(AL67&gt;0,'１年目裏面'!BB83,0)</f>
        <v>0</v>
      </c>
      <c r="N83" s="470"/>
      <c r="O83" s="470"/>
      <c r="P83" s="470"/>
      <c r="Q83" s="470"/>
      <c r="R83" s="470"/>
      <c r="S83" s="470"/>
      <c r="T83" s="470"/>
      <c r="U83" s="291">
        <f>+IF(M83="",0,MIN(AL67-U80,M83))</f>
        <v>0</v>
      </c>
      <c r="V83" s="291"/>
      <c r="W83" s="291"/>
      <c r="X83" s="291"/>
      <c r="Y83" s="291"/>
      <c r="Z83" s="291"/>
      <c r="AA83" s="291"/>
      <c r="AB83" s="291"/>
      <c r="AC83" s="291">
        <f t="shared" ref="AC83" si="0">+M83-U83</f>
        <v>0</v>
      </c>
      <c r="AD83" s="291"/>
      <c r="AE83" s="291"/>
      <c r="AF83" s="291"/>
      <c r="AG83" s="291"/>
      <c r="AH83" s="291"/>
      <c r="AI83" s="291"/>
      <c r="AJ83" s="291"/>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190"/>
      <c r="F84" s="190"/>
      <c r="G84" s="190"/>
      <c r="H84" s="190"/>
      <c r="I84" s="190"/>
      <c r="J84" s="190"/>
      <c r="K84" s="190"/>
      <c r="L84" s="190"/>
      <c r="M84" s="470"/>
      <c r="N84" s="470"/>
      <c r="O84" s="470"/>
      <c r="P84" s="470"/>
      <c r="Q84" s="470"/>
      <c r="R84" s="470"/>
      <c r="S84" s="470"/>
      <c r="T84" s="470"/>
      <c r="U84" s="291"/>
      <c r="V84" s="291"/>
      <c r="W84" s="291"/>
      <c r="X84" s="291"/>
      <c r="Y84" s="291"/>
      <c r="Z84" s="291"/>
      <c r="AA84" s="291"/>
      <c r="AB84" s="291"/>
      <c r="AC84" s="291"/>
      <c r="AD84" s="291"/>
      <c r="AE84" s="291"/>
      <c r="AF84" s="291"/>
      <c r="AG84" s="291"/>
      <c r="AH84" s="291"/>
      <c r="AI84" s="291"/>
      <c r="AJ84" s="291"/>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190"/>
      <c r="F85" s="190"/>
      <c r="G85" s="190"/>
      <c r="H85" s="190"/>
      <c r="I85" s="190"/>
      <c r="J85" s="190"/>
      <c r="K85" s="190"/>
      <c r="L85" s="190"/>
      <c r="M85" s="470"/>
      <c r="N85" s="470"/>
      <c r="O85" s="470"/>
      <c r="P85" s="470"/>
      <c r="Q85" s="470"/>
      <c r="R85" s="470"/>
      <c r="S85" s="470"/>
      <c r="T85" s="470"/>
      <c r="U85" s="291"/>
      <c r="V85" s="291"/>
      <c r="W85" s="291"/>
      <c r="X85" s="291"/>
      <c r="Y85" s="291"/>
      <c r="Z85" s="291"/>
      <c r="AA85" s="291"/>
      <c r="AB85" s="291"/>
      <c r="AC85" s="291"/>
      <c r="AD85" s="291"/>
      <c r="AE85" s="291"/>
      <c r="AF85" s="291"/>
      <c r="AG85" s="291"/>
      <c r="AH85" s="291"/>
      <c r="AI85" s="291"/>
      <c r="AJ85" s="291"/>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190" t="str">
        <f>+_xlfn.SWITCH(I6,2,"令和元年分（前年）",3,"令和２年分（前年）",4,"令和３年分（前年）",5,"令和４年分（前年）","")</f>
        <v>令和２年分（前年）</v>
      </c>
      <c r="F86" s="190"/>
      <c r="G86" s="190"/>
      <c r="H86" s="190"/>
      <c r="I86" s="190"/>
      <c r="J86" s="190"/>
      <c r="K86" s="190"/>
      <c r="L86" s="190"/>
      <c r="M86" s="470">
        <f>+IF(AL67&gt;0,'１年目裏面'!BB99,0)</f>
        <v>0</v>
      </c>
      <c r="N86" s="470"/>
      <c r="O86" s="470"/>
      <c r="P86" s="470"/>
      <c r="Q86" s="470"/>
      <c r="R86" s="470"/>
      <c r="S86" s="470"/>
      <c r="T86" s="470"/>
      <c r="U86" s="471">
        <f>+IF(M86="",0,MIN(M86,AL67-U80-U83))</f>
        <v>0</v>
      </c>
      <c r="V86" s="471"/>
      <c r="W86" s="471"/>
      <c r="X86" s="471"/>
      <c r="Y86" s="471"/>
      <c r="Z86" s="471"/>
      <c r="AA86" s="471"/>
      <c r="AB86" s="471"/>
      <c r="AC86" s="291">
        <f t="shared" ref="AC86" si="1">+M86-U86</f>
        <v>0</v>
      </c>
      <c r="AD86" s="291"/>
      <c r="AE86" s="291"/>
      <c r="AF86" s="291"/>
      <c r="AG86" s="291"/>
      <c r="AH86" s="291"/>
      <c r="AI86" s="291"/>
      <c r="AJ86" s="291"/>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190"/>
      <c r="F87" s="190"/>
      <c r="G87" s="190"/>
      <c r="H87" s="190"/>
      <c r="I87" s="190"/>
      <c r="J87" s="190"/>
      <c r="K87" s="190"/>
      <c r="L87" s="190"/>
      <c r="M87" s="470"/>
      <c r="N87" s="470"/>
      <c r="O87" s="470"/>
      <c r="P87" s="470"/>
      <c r="Q87" s="470"/>
      <c r="R87" s="470"/>
      <c r="S87" s="470"/>
      <c r="T87" s="470"/>
      <c r="U87" s="471"/>
      <c r="V87" s="471"/>
      <c r="W87" s="471"/>
      <c r="X87" s="471"/>
      <c r="Y87" s="471"/>
      <c r="Z87" s="471"/>
      <c r="AA87" s="471"/>
      <c r="AB87" s="471"/>
      <c r="AC87" s="291"/>
      <c r="AD87" s="291"/>
      <c r="AE87" s="291"/>
      <c r="AF87" s="291"/>
      <c r="AG87" s="291"/>
      <c r="AH87" s="291"/>
      <c r="AI87" s="291"/>
      <c r="AJ87" s="291"/>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190"/>
      <c r="F88" s="190"/>
      <c r="G88" s="190"/>
      <c r="H88" s="190"/>
      <c r="I88" s="190"/>
      <c r="J88" s="190"/>
      <c r="K88" s="190"/>
      <c r="L88" s="190"/>
      <c r="M88" s="470"/>
      <c r="N88" s="470"/>
      <c r="O88" s="470"/>
      <c r="P88" s="470"/>
      <c r="Q88" s="470"/>
      <c r="R88" s="470"/>
      <c r="S88" s="470"/>
      <c r="T88" s="470"/>
      <c r="U88" s="471"/>
      <c r="V88" s="471"/>
      <c r="W88" s="471"/>
      <c r="X88" s="471"/>
      <c r="Y88" s="471"/>
      <c r="Z88" s="471"/>
      <c r="AA88" s="471"/>
      <c r="AB88" s="471"/>
      <c r="AC88" s="291"/>
      <c r="AD88" s="291"/>
      <c r="AE88" s="291"/>
      <c r="AF88" s="291"/>
      <c r="AG88" s="291"/>
      <c r="AH88" s="291"/>
      <c r="AI88" s="291"/>
      <c r="AJ88" s="291"/>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154" t="s">
        <v>87</v>
      </c>
      <c r="F89" s="154"/>
      <c r="G89" s="154"/>
      <c r="H89" s="154"/>
      <c r="I89" s="154"/>
      <c r="J89" s="154"/>
      <c r="K89" s="154"/>
      <c r="L89" s="154"/>
      <c r="M89" s="192"/>
      <c r="N89" s="192"/>
      <c r="O89" s="192"/>
      <c r="P89" s="192"/>
      <c r="Q89" s="192"/>
      <c r="R89" s="192"/>
      <c r="S89" s="192"/>
      <c r="T89" s="192"/>
      <c r="U89" s="72" t="s">
        <v>162</v>
      </c>
      <c r="V89" s="155">
        <f>+U80+U83+U86</f>
        <v>0</v>
      </c>
      <c r="W89" s="155"/>
      <c r="X89" s="155"/>
      <c r="Y89" s="155"/>
      <c r="Z89" s="155"/>
      <c r="AA89" s="155"/>
      <c r="AB89" s="156"/>
      <c r="AC89" s="192"/>
      <c r="AD89" s="192"/>
      <c r="AE89" s="192"/>
      <c r="AF89" s="192"/>
      <c r="AG89" s="192"/>
      <c r="AH89" s="192"/>
      <c r="AI89" s="192"/>
      <c r="AJ89" s="192"/>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154"/>
      <c r="F90" s="154"/>
      <c r="G90" s="154"/>
      <c r="H90" s="154"/>
      <c r="I90" s="154"/>
      <c r="J90" s="154"/>
      <c r="K90" s="154"/>
      <c r="L90" s="154"/>
      <c r="M90" s="192"/>
      <c r="N90" s="192"/>
      <c r="O90" s="192"/>
      <c r="P90" s="192"/>
      <c r="Q90" s="192"/>
      <c r="R90" s="192"/>
      <c r="S90" s="192"/>
      <c r="T90" s="192"/>
      <c r="U90" s="70"/>
      <c r="V90" s="157"/>
      <c r="W90" s="157"/>
      <c r="X90" s="157"/>
      <c r="Y90" s="157"/>
      <c r="Z90" s="157"/>
      <c r="AA90" s="157"/>
      <c r="AB90" s="158"/>
      <c r="AC90" s="192"/>
      <c r="AD90" s="192"/>
      <c r="AE90" s="192"/>
      <c r="AF90" s="192"/>
      <c r="AG90" s="192"/>
      <c r="AH90" s="192"/>
      <c r="AI90" s="192"/>
      <c r="AJ90" s="192"/>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154"/>
      <c r="F91" s="154"/>
      <c r="G91" s="154"/>
      <c r="H91" s="154"/>
      <c r="I91" s="154"/>
      <c r="J91" s="154"/>
      <c r="K91" s="154"/>
      <c r="L91" s="154"/>
      <c r="M91" s="192"/>
      <c r="N91" s="192"/>
      <c r="O91" s="192"/>
      <c r="P91" s="192"/>
      <c r="Q91" s="192"/>
      <c r="R91" s="192"/>
      <c r="S91" s="192"/>
      <c r="T91" s="192"/>
      <c r="U91" s="71"/>
      <c r="V91" s="159"/>
      <c r="W91" s="159"/>
      <c r="X91" s="159"/>
      <c r="Y91" s="159"/>
      <c r="Z91" s="159"/>
      <c r="AA91" s="159"/>
      <c r="AB91" s="160"/>
      <c r="AC91" s="192"/>
      <c r="AD91" s="192"/>
      <c r="AE91" s="192"/>
      <c r="AF91" s="192"/>
      <c r="AG91" s="192"/>
      <c r="AH91" s="192"/>
      <c r="AI91" s="192"/>
      <c r="AJ91" s="192"/>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154" t="s">
        <v>91</v>
      </c>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4" t="s">
        <v>92</v>
      </c>
      <c r="F95" s="214"/>
      <c r="G95" s="214"/>
      <c r="H95" s="214"/>
      <c r="I95" s="214"/>
      <c r="J95" s="214"/>
      <c r="K95" s="214"/>
      <c r="L95" s="214"/>
      <c r="M95" s="214"/>
      <c r="N95" s="214"/>
      <c r="O95" s="214"/>
      <c r="P95" s="215" t="s">
        <v>200</v>
      </c>
      <c r="Q95" s="215"/>
      <c r="R95" s="215"/>
      <c r="S95" s="215"/>
      <c r="T95" s="215"/>
      <c r="U95" s="215"/>
      <c r="V95" s="215"/>
      <c r="W95" s="215"/>
      <c r="X95" s="215"/>
      <c r="Y95" s="215"/>
      <c r="Z95" s="215"/>
      <c r="AA95" s="216" t="s">
        <v>199</v>
      </c>
      <c r="AB95" s="217"/>
      <c r="AC95" s="217"/>
      <c r="AD95" s="217"/>
      <c r="AE95" s="217"/>
      <c r="AF95" s="217"/>
      <c r="AG95" s="217"/>
      <c r="AH95" s="217"/>
      <c r="AI95" s="217"/>
      <c r="AJ95" s="217"/>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4"/>
      <c r="F96" s="214"/>
      <c r="G96" s="214"/>
      <c r="H96" s="214"/>
      <c r="I96" s="214"/>
      <c r="J96" s="214"/>
      <c r="K96" s="214"/>
      <c r="L96" s="214"/>
      <c r="M96" s="214"/>
      <c r="N96" s="214"/>
      <c r="O96" s="214"/>
      <c r="P96" s="215"/>
      <c r="Q96" s="215"/>
      <c r="R96" s="215"/>
      <c r="S96" s="215"/>
      <c r="T96" s="215"/>
      <c r="U96" s="215"/>
      <c r="V96" s="215"/>
      <c r="W96" s="215"/>
      <c r="X96" s="215"/>
      <c r="Y96" s="215"/>
      <c r="Z96" s="215"/>
      <c r="AA96" s="217"/>
      <c r="AB96" s="217"/>
      <c r="AC96" s="217"/>
      <c r="AD96" s="217"/>
      <c r="AE96" s="217"/>
      <c r="AF96" s="217"/>
      <c r="AG96" s="217"/>
      <c r="AH96" s="217"/>
      <c r="AI96" s="217"/>
      <c r="AJ96" s="217"/>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4"/>
      <c r="F97" s="214"/>
      <c r="G97" s="214"/>
      <c r="H97" s="214"/>
      <c r="I97" s="214"/>
      <c r="J97" s="214"/>
      <c r="K97" s="214"/>
      <c r="L97" s="214"/>
      <c r="M97" s="214"/>
      <c r="N97" s="214"/>
      <c r="O97" s="214"/>
      <c r="P97" s="215"/>
      <c r="Q97" s="215"/>
      <c r="R97" s="215"/>
      <c r="S97" s="215"/>
      <c r="T97" s="215"/>
      <c r="U97" s="215"/>
      <c r="V97" s="215"/>
      <c r="W97" s="215"/>
      <c r="X97" s="215"/>
      <c r="Y97" s="215"/>
      <c r="Z97" s="215"/>
      <c r="AA97" s="217"/>
      <c r="AB97" s="217"/>
      <c r="AC97" s="217"/>
      <c r="AD97" s="217"/>
      <c r="AE97" s="217"/>
      <c r="AF97" s="217"/>
      <c r="AG97" s="217"/>
      <c r="AH97" s="217"/>
      <c r="AI97" s="217"/>
      <c r="AJ97" s="217"/>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4"/>
      <c r="F98" s="214"/>
      <c r="G98" s="214"/>
      <c r="H98" s="214"/>
      <c r="I98" s="214"/>
      <c r="J98" s="214"/>
      <c r="K98" s="214"/>
      <c r="L98" s="214"/>
      <c r="M98" s="214"/>
      <c r="N98" s="214"/>
      <c r="O98" s="214"/>
      <c r="P98" s="215"/>
      <c r="Q98" s="215"/>
      <c r="R98" s="215"/>
      <c r="S98" s="215"/>
      <c r="T98" s="215"/>
      <c r="U98" s="215"/>
      <c r="V98" s="215"/>
      <c r="W98" s="215"/>
      <c r="X98" s="215"/>
      <c r="Y98" s="215"/>
      <c r="Z98" s="215"/>
      <c r="AA98" s="217"/>
      <c r="AB98" s="217"/>
      <c r="AC98" s="217"/>
      <c r="AD98" s="217"/>
      <c r="AE98" s="217"/>
      <c r="AF98" s="217"/>
      <c r="AG98" s="217"/>
      <c r="AH98" s="217"/>
      <c r="AI98" s="217"/>
      <c r="AJ98" s="217"/>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51">
        <f>+AL67</f>
        <v>0</v>
      </c>
      <c r="F99" s="151"/>
      <c r="G99" s="151"/>
      <c r="H99" s="151"/>
      <c r="I99" s="151"/>
      <c r="J99" s="151"/>
      <c r="K99" s="151"/>
      <c r="L99" s="151"/>
      <c r="M99" s="151"/>
      <c r="N99" s="151"/>
      <c r="O99" s="151"/>
      <c r="P99" s="151">
        <f>+V89</f>
        <v>0</v>
      </c>
      <c r="Q99" s="151"/>
      <c r="R99" s="151"/>
      <c r="S99" s="151"/>
      <c r="T99" s="151"/>
      <c r="U99" s="151"/>
      <c r="V99" s="151"/>
      <c r="W99" s="151"/>
      <c r="X99" s="151"/>
      <c r="Y99" s="151"/>
      <c r="Z99" s="151"/>
      <c r="AA99" s="151">
        <f>+E99-P99</f>
        <v>0</v>
      </c>
      <c r="AB99" s="151"/>
      <c r="AC99" s="151"/>
      <c r="AD99" s="151"/>
      <c r="AE99" s="151"/>
      <c r="AF99" s="151"/>
      <c r="AG99" s="151"/>
      <c r="AH99" s="151"/>
      <c r="AI99" s="151"/>
      <c r="AJ99" s="151"/>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Qpy1IGkBJPfpql8rjwQ0A5LfwbZt6bOHqSQmE0+WXFLf37DaIU+4Kf6kyzHd8dDc4ni0dUu+PM1C/H3XmT7olA==" saltValue="j5K0JsayQpKVq+0+9TxUEQ==" spinCount="100000" sheet="1" scenarios="1" selectLockedCells="1"/>
  <mergeCells count="164">
    <mergeCell ref="BC23:BH24"/>
    <mergeCell ref="BI23:BJ24"/>
    <mergeCell ref="BC25:BJ26"/>
    <mergeCell ref="BC27:BH28"/>
    <mergeCell ref="BI27:BJ28"/>
    <mergeCell ref="BC29:BJ30"/>
    <mergeCell ref="BC41:BH42"/>
    <mergeCell ref="BI41:BJ42"/>
    <mergeCell ref="BC43:BJ44"/>
    <mergeCell ref="BD31:BJ33"/>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G67:Q69"/>
    <mergeCell ref="V67:AF69"/>
    <mergeCell ref="S68:T68"/>
    <mergeCell ref="AH68:AI68"/>
    <mergeCell ref="E57:BJ59"/>
    <mergeCell ref="G60:Q62"/>
    <mergeCell ref="V60:AF62"/>
    <mergeCell ref="S61:T61"/>
    <mergeCell ref="AH61:AI61"/>
    <mergeCell ref="AL67:AU69"/>
    <mergeCell ref="E53:J55"/>
    <mergeCell ref="K53:P55"/>
    <mergeCell ref="Q53:V55"/>
    <mergeCell ref="W53:AB55"/>
    <mergeCell ref="AC53:AH55"/>
    <mergeCell ref="AI53:AN55"/>
    <mergeCell ref="AO53:AV55"/>
    <mergeCell ref="AW53:BB55"/>
    <mergeCell ref="E64:BJ66"/>
    <mergeCell ref="BD53:BJ55"/>
    <mergeCell ref="AL60:AU62"/>
    <mergeCell ref="E49:J52"/>
    <mergeCell ref="K49:P52"/>
    <mergeCell ref="Q49:V52"/>
    <mergeCell ref="W49:AB52"/>
    <mergeCell ref="AC49:AH52"/>
    <mergeCell ref="AO49:AV52"/>
    <mergeCell ref="E45:J48"/>
    <mergeCell ref="K45:P48"/>
    <mergeCell ref="Q45:V48"/>
    <mergeCell ref="W45:AB48"/>
    <mergeCell ref="AC45:AH48"/>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9ECA75D1-4EA5-48C3-8206-E34C58B06870}"/>
    <dataValidation type="list" allowBlank="1" showInputMessage="1" showErrorMessage="1" sqref="AO41:AV52" xr:uid="{72D8D982-BAE4-477A-B042-9A5EB1D87062}">
      <formula1>INDIRECT("List"&amp;$I$6)</formula1>
    </dataValidation>
    <dataValidation type="list" allowBlank="1" showInputMessage="1" showErrorMessage="1" sqref="AI19:AN30 AC41:AH52" xr:uid="{9EFE3274-F657-4803-94F4-48AFD81E5C96}">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3722-8F96-453F-AAB7-DBDFEAB82C54}">
  <sheetPr codeName="Sheet5">
    <tabColor theme="8"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92" t="s">
        <v>54</v>
      </c>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40"/>
    </row>
    <row r="2" spans="5:68" ht="6" customHeight="1">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40"/>
    </row>
    <row r="3" spans="5:68" ht="6" customHeight="1">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40"/>
    </row>
    <row r="4" spans="5:68" ht="6" customHeight="1">
      <c r="E4" s="265" t="s">
        <v>18</v>
      </c>
      <c r="F4" s="172"/>
      <c r="G4" s="172"/>
      <c r="H4" s="172"/>
      <c r="I4" s="172"/>
      <c r="J4" s="172"/>
      <c r="K4" s="172"/>
      <c r="L4" s="172"/>
      <c r="M4" s="172"/>
      <c r="N4" s="172"/>
      <c r="O4" s="172"/>
      <c r="P4" s="172"/>
      <c r="Q4" s="172"/>
      <c r="R4" s="172"/>
      <c r="S4" s="37"/>
      <c r="T4" s="277" t="s">
        <v>68</v>
      </c>
      <c r="U4" s="277"/>
      <c r="V4" s="402">
        <f>+IF(申告情報!I27="",申告情報!I5,申告情報!I27)</f>
        <v>0</v>
      </c>
      <c r="W4" s="402"/>
      <c r="X4" s="402"/>
      <c r="Y4" s="402"/>
      <c r="Z4" s="402"/>
      <c r="AA4" s="402"/>
      <c r="AB4" s="402"/>
      <c r="AC4" s="402"/>
      <c r="AD4" s="402"/>
      <c r="AE4" s="402"/>
      <c r="AF4" s="402"/>
      <c r="AG4" s="402"/>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401"/>
      <c r="F5" s="174"/>
      <c r="G5" s="174"/>
      <c r="H5" s="174"/>
      <c r="I5" s="174"/>
      <c r="J5" s="174"/>
      <c r="K5" s="174"/>
      <c r="L5" s="174"/>
      <c r="M5" s="174"/>
      <c r="N5" s="174"/>
      <c r="O5" s="174"/>
      <c r="P5" s="174"/>
      <c r="Q5" s="174"/>
      <c r="R5" s="174"/>
      <c r="S5" s="36"/>
      <c r="T5" s="277"/>
      <c r="U5" s="277"/>
      <c r="V5" s="402"/>
      <c r="W5" s="402"/>
      <c r="X5" s="402"/>
      <c r="Y5" s="402"/>
      <c r="Z5" s="402"/>
      <c r="AA5" s="402"/>
      <c r="AB5" s="402"/>
      <c r="AC5" s="402"/>
      <c r="AD5" s="402"/>
      <c r="AE5" s="402"/>
      <c r="AF5" s="402"/>
      <c r="AG5" s="402"/>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401"/>
      <c r="F6" s="174"/>
      <c r="G6" s="174"/>
      <c r="H6" s="174"/>
      <c r="I6" s="174"/>
      <c r="J6" s="174"/>
      <c r="K6" s="174"/>
      <c r="L6" s="174"/>
      <c r="M6" s="174"/>
      <c r="N6" s="174"/>
      <c r="O6" s="174"/>
      <c r="P6" s="174"/>
      <c r="Q6" s="174"/>
      <c r="R6" s="174"/>
      <c r="S6" s="36"/>
      <c r="T6" s="277"/>
      <c r="U6" s="277"/>
      <c r="V6" s="402"/>
      <c r="W6" s="402"/>
      <c r="X6" s="402"/>
      <c r="Y6" s="402"/>
      <c r="Z6" s="402"/>
      <c r="AA6" s="402"/>
      <c r="AB6" s="402"/>
      <c r="AC6" s="402"/>
      <c r="AD6" s="402"/>
      <c r="AE6" s="402"/>
      <c r="AF6" s="402"/>
      <c r="AG6" s="402"/>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282"/>
      <c r="F7" s="176"/>
      <c r="G7" s="176"/>
      <c r="H7" s="176"/>
      <c r="I7" s="176"/>
      <c r="J7" s="176"/>
      <c r="K7" s="176"/>
      <c r="L7" s="176"/>
      <c r="M7" s="176"/>
      <c r="N7" s="176"/>
      <c r="O7" s="176"/>
      <c r="P7" s="176"/>
      <c r="Q7" s="176"/>
      <c r="R7" s="176"/>
      <c r="S7" s="38"/>
      <c r="T7" s="277"/>
      <c r="U7" s="277"/>
      <c r="V7" s="402"/>
      <c r="W7" s="402"/>
      <c r="X7" s="402"/>
      <c r="Y7" s="402"/>
      <c r="Z7" s="402"/>
      <c r="AA7" s="402"/>
      <c r="AB7" s="402"/>
      <c r="AC7" s="402"/>
      <c r="AD7" s="402"/>
      <c r="AE7" s="402"/>
      <c r="AF7" s="402"/>
      <c r="AG7" s="402"/>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265" t="s">
        <v>153</v>
      </c>
      <c r="F8" s="172"/>
      <c r="G8" s="172"/>
      <c r="H8" s="172"/>
      <c r="I8" s="172"/>
      <c r="J8" s="172"/>
      <c r="K8" s="172"/>
      <c r="L8" s="172"/>
      <c r="M8" s="172"/>
      <c r="N8" s="172"/>
      <c r="O8" s="172"/>
      <c r="P8" s="172"/>
      <c r="Q8" s="172"/>
      <c r="R8" s="172"/>
      <c r="S8" s="37"/>
      <c r="T8" s="277" t="s">
        <v>69</v>
      </c>
      <c r="U8" s="277"/>
      <c r="V8" s="271">
        <f>+IF(申告情報!I28="",申告情報!I6,申告情報!I28)</f>
        <v>0</v>
      </c>
      <c r="W8" s="271"/>
      <c r="X8" s="271"/>
      <c r="Y8" s="271"/>
      <c r="Z8" s="271"/>
      <c r="AA8" s="271"/>
      <c r="AB8" s="271"/>
      <c r="AC8" s="271"/>
      <c r="AD8" s="271"/>
      <c r="AE8" s="271"/>
      <c r="AF8" s="271"/>
      <c r="AG8" s="271"/>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401"/>
      <c r="F9" s="174"/>
      <c r="G9" s="174"/>
      <c r="H9" s="174"/>
      <c r="I9" s="174"/>
      <c r="J9" s="174"/>
      <c r="K9" s="174"/>
      <c r="L9" s="174"/>
      <c r="M9" s="174"/>
      <c r="N9" s="174"/>
      <c r="O9" s="174"/>
      <c r="P9" s="174"/>
      <c r="Q9" s="174"/>
      <c r="R9" s="174"/>
      <c r="S9" s="36"/>
      <c r="T9" s="277"/>
      <c r="U9" s="277"/>
      <c r="V9" s="271"/>
      <c r="W9" s="271"/>
      <c r="X9" s="271"/>
      <c r="Y9" s="271"/>
      <c r="Z9" s="271"/>
      <c r="AA9" s="271"/>
      <c r="AB9" s="271"/>
      <c r="AC9" s="271"/>
      <c r="AD9" s="271"/>
      <c r="AE9" s="271"/>
      <c r="AF9" s="271"/>
      <c r="AG9" s="271"/>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401"/>
      <c r="F10" s="174"/>
      <c r="G10" s="174"/>
      <c r="H10" s="174"/>
      <c r="I10" s="174"/>
      <c r="J10" s="174"/>
      <c r="K10" s="174"/>
      <c r="L10" s="174"/>
      <c r="M10" s="174"/>
      <c r="N10" s="174"/>
      <c r="O10" s="174"/>
      <c r="P10" s="174"/>
      <c r="Q10" s="174"/>
      <c r="R10" s="174"/>
      <c r="S10" s="36"/>
      <c r="T10" s="277"/>
      <c r="U10" s="277"/>
      <c r="V10" s="271"/>
      <c r="W10" s="271"/>
      <c r="X10" s="271"/>
      <c r="Y10" s="271"/>
      <c r="Z10" s="271"/>
      <c r="AA10" s="271"/>
      <c r="AB10" s="271"/>
      <c r="AC10" s="271"/>
      <c r="AD10" s="271"/>
      <c r="AE10" s="271"/>
      <c r="AF10" s="271"/>
      <c r="AG10" s="271"/>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282"/>
      <c r="F11" s="176"/>
      <c r="G11" s="176"/>
      <c r="H11" s="176"/>
      <c r="I11" s="176"/>
      <c r="J11" s="176"/>
      <c r="K11" s="176"/>
      <c r="L11" s="176"/>
      <c r="M11" s="176"/>
      <c r="N11" s="176"/>
      <c r="O11" s="176"/>
      <c r="P11" s="176"/>
      <c r="Q11" s="176"/>
      <c r="R11" s="176"/>
      <c r="S11" s="38"/>
      <c r="T11" s="277"/>
      <c r="U11" s="277"/>
      <c r="V11" s="271"/>
      <c r="W11" s="271"/>
      <c r="X11" s="271"/>
      <c r="Y11" s="271"/>
      <c r="Z11" s="271"/>
      <c r="AA11" s="271"/>
      <c r="AB11" s="271"/>
      <c r="AC11" s="271"/>
      <c r="AD11" s="271"/>
      <c r="AE11" s="271"/>
      <c r="AF11" s="271"/>
      <c r="AG11" s="271"/>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268" t="s">
        <v>66</v>
      </c>
      <c r="F12" s="174"/>
      <c r="G12" s="174"/>
      <c r="H12" s="174"/>
      <c r="I12" s="174"/>
      <c r="J12" s="174"/>
      <c r="K12" s="174"/>
      <c r="L12" s="174"/>
      <c r="M12" s="174"/>
      <c r="N12" s="174"/>
      <c r="O12" s="174"/>
      <c r="P12" s="174"/>
      <c r="Q12" s="174"/>
      <c r="R12" s="174"/>
      <c r="S12" s="36"/>
      <c r="T12" s="277" t="s">
        <v>70</v>
      </c>
      <c r="U12" s="277"/>
      <c r="V12" s="271">
        <f>+申告情報!I21</f>
        <v>0</v>
      </c>
      <c r="W12" s="271"/>
      <c r="X12" s="271"/>
      <c r="Y12" s="271"/>
      <c r="Z12" s="271"/>
      <c r="AA12" s="271"/>
      <c r="AB12" s="271"/>
      <c r="AC12" s="271"/>
      <c r="AD12" s="271"/>
      <c r="AE12" s="271"/>
      <c r="AF12" s="271"/>
      <c r="AG12" s="271"/>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401"/>
      <c r="F13" s="174"/>
      <c r="G13" s="174"/>
      <c r="H13" s="174"/>
      <c r="I13" s="174"/>
      <c r="J13" s="174"/>
      <c r="K13" s="174"/>
      <c r="L13" s="174"/>
      <c r="M13" s="174"/>
      <c r="N13" s="174"/>
      <c r="O13" s="174"/>
      <c r="P13" s="174"/>
      <c r="Q13" s="174"/>
      <c r="R13" s="174"/>
      <c r="S13" s="36"/>
      <c r="T13" s="277"/>
      <c r="U13" s="277"/>
      <c r="V13" s="271"/>
      <c r="W13" s="271"/>
      <c r="X13" s="271"/>
      <c r="Y13" s="271"/>
      <c r="Z13" s="271"/>
      <c r="AA13" s="271"/>
      <c r="AB13" s="271"/>
      <c r="AC13" s="271"/>
      <c r="AD13" s="271"/>
      <c r="AE13" s="271"/>
      <c r="AF13" s="271"/>
      <c r="AG13" s="271"/>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401"/>
      <c r="F14" s="174"/>
      <c r="G14" s="174"/>
      <c r="H14" s="174"/>
      <c r="I14" s="174"/>
      <c r="J14" s="174"/>
      <c r="K14" s="174"/>
      <c r="L14" s="174"/>
      <c r="M14" s="174"/>
      <c r="N14" s="174"/>
      <c r="O14" s="174"/>
      <c r="P14" s="174"/>
      <c r="Q14" s="174"/>
      <c r="R14" s="174"/>
      <c r="S14" s="36"/>
      <c r="T14" s="277"/>
      <c r="U14" s="277"/>
      <c r="V14" s="271"/>
      <c r="W14" s="271"/>
      <c r="X14" s="271"/>
      <c r="Y14" s="271"/>
      <c r="Z14" s="271"/>
      <c r="AA14" s="271"/>
      <c r="AB14" s="271"/>
      <c r="AC14" s="271"/>
      <c r="AD14" s="271"/>
      <c r="AE14" s="271"/>
      <c r="AF14" s="271"/>
      <c r="AG14" s="271"/>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401"/>
      <c r="F15" s="174"/>
      <c r="G15" s="174"/>
      <c r="H15" s="174"/>
      <c r="I15" s="174"/>
      <c r="J15" s="174"/>
      <c r="K15" s="174"/>
      <c r="L15" s="174"/>
      <c r="M15" s="174"/>
      <c r="N15" s="174"/>
      <c r="O15" s="174"/>
      <c r="P15" s="174"/>
      <c r="Q15" s="174"/>
      <c r="R15" s="174"/>
      <c r="S15" s="36"/>
      <c r="T15" s="277"/>
      <c r="U15" s="277"/>
      <c r="V15" s="271"/>
      <c r="W15" s="271"/>
      <c r="X15" s="271"/>
      <c r="Y15" s="271"/>
      <c r="Z15" s="271"/>
      <c r="AA15" s="271"/>
      <c r="AB15" s="271"/>
      <c r="AC15" s="271"/>
      <c r="AD15" s="271"/>
      <c r="AE15" s="271"/>
      <c r="AF15" s="271"/>
      <c r="AG15" s="271"/>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265" t="s">
        <v>67</v>
      </c>
      <c r="F16" s="172"/>
      <c r="G16" s="172"/>
      <c r="H16" s="172"/>
      <c r="I16" s="172"/>
      <c r="J16" s="172"/>
      <c r="K16" s="172"/>
      <c r="L16" s="172"/>
      <c r="M16" s="172"/>
      <c r="N16" s="172"/>
      <c r="O16" s="172"/>
      <c r="P16" s="172"/>
      <c r="Q16" s="172"/>
      <c r="R16" s="172"/>
      <c r="S16" s="37"/>
      <c r="T16" s="277" t="s">
        <v>71</v>
      </c>
      <c r="U16" s="277"/>
      <c r="V16" s="271">
        <f>+MAX(申告情報!I22,0)</f>
        <v>0</v>
      </c>
      <c r="W16" s="271"/>
      <c r="X16" s="271"/>
      <c r="Y16" s="271"/>
      <c r="Z16" s="271"/>
      <c r="AA16" s="271"/>
      <c r="AB16" s="271"/>
      <c r="AC16" s="271"/>
      <c r="AD16" s="271"/>
      <c r="AE16" s="271"/>
      <c r="AF16" s="271"/>
      <c r="AG16" s="271"/>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401"/>
      <c r="F17" s="174"/>
      <c r="G17" s="174"/>
      <c r="H17" s="174"/>
      <c r="I17" s="174"/>
      <c r="J17" s="174"/>
      <c r="K17" s="174"/>
      <c r="L17" s="174"/>
      <c r="M17" s="174"/>
      <c r="N17" s="174"/>
      <c r="O17" s="174"/>
      <c r="P17" s="174"/>
      <c r="Q17" s="174"/>
      <c r="R17" s="174"/>
      <c r="S17" s="36"/>
      <c r="T17" s="277"/>
      <c r="U17" s="277"/>
      <c r="V17" s="271"/>
      <c r="W17" s="271"/>
      <c r="X17" s="271"/>
      <c r="Y17" s="271"/>
      <c r="Z17" s="271"/>
      <c r="AA17" s="271"/>
      <c r="AB17" s="271"/>
      <c r="AC17" s="271"/>
      <c r="AD17" s="271"/>
      <c r="AE17" s="271"/>
      <c r="AF17" s="271"/>
      <c r="AG17" s="271"/>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401"/>
      <c r="F18" s="174"/>
      <c r="G18" s="174"/>
      <c r="H18" s="174"/>
      <c r="I18" s="174"/>
      <c r="J18" s="174"/>
      <c r="K18" s="174"/>
      <c r="L18" s="174"/>
      <c r="M18" s="174"/>
      <c r="N18" s="174"/>
      <c r="O18" s="174"/>
      <c r="P18" s="174"/>
      <c r="Q18" s="174"/>
      <c r="R18" s="174"/>
      <c r="S18" s="36"/>
      <c r="T18" s="277"/>
      <c r="U18" s="277"/>
      <c r="V18" s="271"/>
      <c r="W18" s="271"/>
      <c r="X18" s="271"/>
      <c r="Y18" s="271"/>
      <c r="Z18" s="271"/>
      <c r="AA18" s="271"/>
      <c r="AB18" s="271"/>
      <c r="AC18" s="271"/>
      <c r="AD18" s="271"/>
      <c r="AE18" s="271"/>
      <c r="AF18" s="271"/>
      <c r="AG18" s="271"/>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282"/>
      <c r="F19" s="176"/>
      <c r="G19" s="176"/>
      <c r="H19" s="176"/>
      <c r="I19" s="176"/>
      <c r="J19" s="176"/>
      <c r="K19" s="176"/>
      <c r="L19" s="176"/>
      <c r="M19" s="176"/>
      <c r="N19" s="176"/>
      <c r="O19" s="176"/>
      <c r="P19" s="176"/>
      <c r="Q19" s="176"/>
      <c r="R19" s="176"/>
      <c r="S19" s="38"/>
      <c r="T19" s="277"/>
      <c r="U19" s="277"/>
      <c r="V19" s="271"/>
      <c r="W19" s="271"/>
      <c r="X19" s="271"/>
      <c r="Y19" s="271"/>
      <c r="Z19" s="271"/>
      <c r="AA19" s="271"/>
      <c r="AB19" s="271"/>
      <c r="AC19" s="271"/>
      <c r="AD19" s="271"/>
      <c r="AE19" s="271"/>
      <c r="AF19" s="271"/>
      <c r="AG19" s="271"/>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421" t="s">
        <v>122</v>
      </c>
      <c r="F20" s="422"/>
      <c r="G20" s="422"/>
      <c r="H20" s="422"/>
      <c r="I20" s="422"/>
      <c r="J20" s="422"/>
      <c r="K20" s="422"/>
      <c r="L20" s="422"/>
      <c r="M20" s="422"/>
      <c r="N20" s="422"/>
      <c r="O20" s="427" t="s">
        <v>119</v>
      </c>
      <c r="P20" s="427"/>
      <c r="Q20" s="427"/>
      <c r="R20" s="427"/>
      <c r="S20" s="428"/>
      <c r="T20" s="277" t="s">
        <v>72</v>
      </c>
      <c r="U20" s="277"/>
      <c r="V20" s="271" t="e">
        <f>+申告情報!I23</f>
        <v>#DIV/0!</v>
      </c>
      <c r="W20" s="271"/>
      <c r="X20" s="271"/>
      <c r="Y20" s="271"/>
      <c r="Z20" s="271"/>
      <c r="AA20" s="271"/>
      <c r="AB20" s="271"/>
      <c r="AC20" s="271"/>
      <c r="AD20" s="271"/>
      <c r="AE20" s="271"/>
      <c r="AF20" s="271"/>
      <c r="AG20" s="271"/>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423"/>
      <c r="F21" s="424"/>
      <c r="G21" s="424"/>
      <c r="H21" s="424"/>
      <c r="I21" s="424"/>
      <c r="J21" s="424"/>
      <c r="K21" s="424"/>
      <c r="L21" s="424"/>
      <c r="M21" s="424"/>
      <c r="N21" s="424"/>
      <c r="O21" s="429"/>
      <c r="P21" s="429"/>
      <c r="Q21" s="429"/>
      <c r="R21" s="429"/>
      <c r="S21" s="430"/>
      <c r="T21" s="277"/>
      <c r="U21" s="277"/>
      <c r="V21" s="271"/>
      <c r="W21" s="271"/>
      <c r="X21" s="271"/>
      <c r="Y21" s="271"/>
      <c r="Z21" s="271"/>
      <c r="AA21" s="271"/>
      <c r="AB21" s="271"/>
      <c r="AC21" s="271"/>
      <c r="AD21" s="271"/>
      <c r="AE21" s="271"/>
      <c r="AF21" s="271"/>
      <c r="AG21" s="271"/>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423"/>
      <c r="F22" s="424"/>
      <c r="G22" s="424"/>
      <c r="H22" s="424"/>
      <c r="I22" s="424"/>
      <c r="J22" s="424"/>
      <c r="K22" s="424"/>
      <c r="L22" s="424"/>
      <c r="M22" s="424"/>
      <c r="N22" s="424"/>
      <c r="O22" s="429"/>
      <c r="P22" s="429"/>
      <c r="Q22" s="429"/>
      <c r="R22" s="429"/>
      <c r="S22" s="430"/>
      <c r="T22" s="277"/>
      <c r="U22" s="277"/>
      <c r="V22" s="271"/>
      <c r="W22" s="271"/>
      <c r="X22" s="271"/>
      <c r="Y22" s="271"/>
      <c r="Z22" s="271"/>
      <c r="AA22" s="271"/>
      <c r="AB22" s="271"/>
      <c r="AC22" s="271"/>
      <c r="AD22" s="271"/>
      <c r="AE22" s="271"/>
      <c r="AF22" s="271"/>
      <c r="AG22" s="271"/>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425"/>
      <c r="F23" s="426"/>
      <c r="G23" s="426"/>
      <c r="H23" s="426"/>
      <c r="I23" s="426"/>
      <c r="J23" s="426"/>
      <c r="K23" s="426"/>
      <c r="L23" s="426"/>
      <c r="M23" s="426"/>
      <c r="N23" s="426"/>
      <c r="O23" s="431"/>
      <c r="P23" s="431"/>
      <c r="Q23" s="431"/>
      <c r="R23" s="431"/>
      <c r="S23" s="432"/>
      <c r="T23" s="277"/>
      <c r="U23" s="277"/>
      <c r="V23" s="271"/>
      <c r="W23" s="271"/>
      <c r="X23" s="271"/>
      <c r="Y23" s="271"/>
      <c r="Z23" s="271"/>
      <c r="AA23" s="271"/>
      <c r="AB23" s="271"/>
      <c r="AC23" s="271"/>
      <c r="AD23" s="271"/>
      <c r="AE23" s="271"/>
      <c r="AF23" s="271"/>
      <c r="AG23" s="271"/>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421" t="s">
        <v>121</v>
      </c>
      <c r="F24" s="422"/>
      <c r="G24" s="422"/>
      <c r="H24" s="422"/>
      <c r="I24" s="422"/>
      <c r="J24" s="422"/>
      <c r="K24" s="422"/>
      <c r="L24" s="422"/>
      <c r="M24" s="422"/>
      <c r="N24" s="422"/>
      <c r="O24" s="427" t="s">
        <v>120</v>
      </c>
      <c r="P24" s="427"/>
      <c r="Q24" s="427"/>
      <c r="R24" s="427"/>
      <c r="S24" s="428"/>
      <c r="T24" s="277" t="s">
        <v>73</v>
      </c>
      <c r="U24" s="277"/>
      <c r="V24" s="271" t="e">
        <f>+申告情報!I24</f>
        <v>#DIV/0!</v>
      </c>
      <c r="W24" s="271"/>
      <c r="X24" s="271"/>
      <c r="Y24" s="271"/>
      <c r="Z24" s="271"/>
      <c r="AA24" s="271"/>
      <c r="AB24" s="271"/>
      <c r="AC24" s="271"/>
      <c r="AD24" s="271"/>
      <c r="AE24" s="271"/>
      <c r="AF24" s="271"/>
      <c r="AG24" s="271"/>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423"/>
      <c r="F25" s="424"/>
      <c r="G25" s="424"/>
      <c r="H25" s="424"/>
      <c r="I25" s="424"/>
      <c r="J25" s="424"/>
      <c r="K25" s="424"/>
      <c r="L25" s="424"/>
      <c r="M25" s="424"/>
      <c r="N25" s="424"/>
      <c r="O25" s="429"/>
      <c r="P25" s="429"/>
      <c r="Q25" s="429"/>
      <c r="R25" s="429"/>
      <c r="S25" s="430"/>
      <c r="T25" s="277"/>
      <c r="U25" s="277"/>
      <c r="V25" s="271"/>
      <c r="W25" s="271"/>
      <c r="X25" s="271"/>
      <c r="Y25" s="271"/>
      <c r="Z25" s="271"/>
      <c r="AA25" s="271"/>
      <c r="AB25" s="271"/>
      <c r="AC25" s="271"/>
      <c r="AD25" s="271"/>
      <c r="AE25" s="271"/>
      <c r="AF25" s="271"/>
      <c r="AG25" s="271"/>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423"/>
      <c r="F26" s="424"/>
      <c r="G26" s="424"/>
      <c r="H26" s="424"/>
      <c r="I26" s="424"/>
      <c r="J26" s="424"/>
      <c r="K26" s="424"/>
      <c r="L26" s="424"/>
      <c r="M26" s="424"/>
      <c r="N26" s="424"/>
      <c r="O26" s="429"/>
      <c r="P26" s="429"/>
      <c r="Q26" s="429"/>
      <c r="R26" s="429"/>
      <c r="S26" s="430"/>
      <c r="T26" s="277"/>
      <c r="U26" s="277"/>
      <c r="V26" s="271"/>
      <c r="W26" s="271"/>
      <c r="X26" s="271"/>
      <c r="Y26" s="271"/>
      <c r="Z26" s="271"/>
      <c r="AA26" s="271"/>
      <c r="AB26" s="271"/>
      <c r="AC26" s="271"/>
      <c r="AD26" s="271"/>
      <c r="AE26" s="271"/>
      <c r="AF26" s="271"/>
      <c r="AG26" s="271"/>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425"/>
      <c r="F27" s="426"/>
      <c r="G27" s="426"/>
      <c r="H27" s="426"/>
      <c r="I27" s="426"/>
      <c r="J27" s="426"/>
      <c r="K27" s="426"/>
      <c r="L27" s="426"/>
      <c r="M27" s="426"/>
      <c r="N27" s="426"/>
      <c r="O27" s="431"/>
      <c r="P27" s="431"/>
      <c r="Q27" s="431"/>
      <c r="R27" s="431"/>
      <c r="S27" s="432"/>
      <c r="T27" s="277"/>
      <c r="U27" s="277"/>
      <c r="V27" s="271"/>
      <c r="W27" s="271"/>
      <c r="X27" s="271"/>
      <c r="Y27" s="271"/>
      <c r="Z27" s="271"/>
      <c r="AA27" s="271"/>
      <c r="AB27" s="271"/>
      <c r="AC27" s="271"/>
      <c r="AD27" s="271"/>
      <c r="AE27" s="271"/>
      <c r="AF27" s="271"/>
      <c r="AG27" s="271"/>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92" t="s">
        <v>139</v>
      </c>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40"/>
    </row>
    <row r="30" spans="5:68" ht="6" customHeight="1">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40"/>
    </row>
    <row r="31" spans="5:68" ht="6" customHeight="1">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40"/>
    </row>
    <row r="32" spans="5:68" ht="6" customHeight="1">
      <c r="E32" s="393" t="s">
        <v>32</v>
      </c>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5"/>
      <c r="BP32" s="39"/>
    </row>
    <row r="33" spans="5:72" ht="6" customHeight="1">
      <c r="E33" s="396"/>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8"/>
      <c r="BP33" s="39"/>
      <c r="BQ33" s="15"/>
      <c r="BR33" s="15"/>
      <c r="BS33" s="15"/>
      <c r="BT33" s="15"/>
    </row>
    <row r="34" spans="5:72" ht="6" customHeight="1">
      <c r="E34" s="363"/>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8"/>
      <c r="BP34" s="39"/>
      <c r="BQ34" s="15"/>
      <c r="BR34" s="15"/>
      <c r="BS34" s="15"/>
      <c r="BT34" s="15"/>
    </row>
    <row r="35" spans="5:72" ht="6" customHeight="1">
      <c r="E35" s="275" t="s">
        <v>30</v>
      </c>
      <c r="F35" s="276"/>
      <c r="G35" s="22"/>
      <c r="H35" s="280" t="s">
        <v>138</v>
      </c>
      <c r="I35" s="281"/>
      <c r="J35" s="281"/>
      <c r="K35" s="281"/>
      <c r="L35" s="281"/>
      <c r="M35" s="281"/>
      <c r="N35" s="281"/>
      <c r="O35" s="281"/>
      <c r="P35" s="281"/>
      <c r="Q35" s="281"/>
      <c r="R35" s="281"/>
      <c r="S35" s="281"/>
      <c r="T35" s="281"/>
      <c r="U35" s="282"/>
      <c r="V35" s="23"/>
      <c r="W35" s="276" t="s">
        <v>23</v>
      </c>
      <c r="X35" s="276"/>
      <c r="Y35" s="418" t="e">
        <f>+V20</f>
        <v>#DIV/0!</v>
      </c>
      <c r="Z35" s="418"/>
      <c r="AA35" s="418"/>
      <c r="AB35" s="418"/>
      <c r="AC35" s="418"/>
      <c r="AD35" s="418"/>
      <c r="AE35" s="418"/>
      <c r="AF35" s="418"/>
      <c r="AG35" s="418"/>
      <c r="AH35" s="418"/>
      <c r="AI35" s="418"/>
      <c r="AJ35" s="419"/>
      <c r="AK35" s="433" t="s">
        <v>64</v>
      </c>
      <c r="AL35" s="277"/>
      <c r="AM35" s="24"/>
      <c r="AN35" s="266" t="s">
        <v>79</v>
      </c>
      <c r="AO35" s="266"/>
      <c r="AP35" s="266"/>
      <c r="AQ35" s="266"/>
      <c r="AR35" s="266"/>
      <c r="AS35" s="266"/>
      <c r="AT35" s="266"/>
      <c r="AU35" s="266"/>
      <c r="AV35" s="266"/>
      <c r="AW35" s="266"/>
      <c r="AX35" s="266"/>
      <c r="AY35" s="266"/>
      <c r="AZ35" s="266"/>
      <c r="BA35" s="266"/>
      <c r="BB35" s="41"/>
      <c r="BC35" s="277" t="s">
        <v>74</v>
      </c>
      <c r="BD35" s="277"/>
      <c r="BE35" s="402" t="e">
        <f>+IF(Y35-Y55&lt;=0,0,Y35-Y55)</f>
        <v>#DIV/0!</v>
      </c>
      <c r="BF35" s="402"/>
      <c r="BG35" s="402"/>
      <c r="BH35" s="402"/>
      <c r="BI35" s="402"/>
      <c r="BJ35" s="402"/>
      <c r="BK35" s="402"/>
      <c r="BL35" s="402"/>
      <c r="BM35" s="402"/>
      <c r="BN35" s="402"/>
      <c r="BO35" s="402"/>
      <c r="BP35" s="39"/>
      <c r="BQ35" s="15"/>
      <c r="BR35" s="15"/>
      <c r="BS35" s="15"/>
      <c r="BT35" s="15"/>
    </row>
    <row r="36" spans="5:72" ht="6" customHeight="1">
      <c r="E36" s="277"/>
      <c r="F36" s="277"/>
      <c r="G36" s="22"/>
      <c r="H36" s="283"/>
      <c r="I36" s="284"/>
      <c r="J36" s="284"/>
      <c r="K36" s="284"/>
      <c r="L36" s="284"/>
      <c r="M36" s="284"/>
      <c r="N36" s="284"/>
      <c r="O36" s="284"/>
      <c r="P36" s="284"/>
      <c r="Q36" s="284"/>
      <c r="R36" s="284"/>
      <c r="S36" s="284"/>
      <c r="T36" s="284"/>
      <c r="U36" s="285"/>
      <c r="V36" s="23"/>
      <c r="W36" s="277"/>
      <c r="X36" s="277"/>
      <c r="Y36" s="402"/>
      <c r="Z36" s="402"/>
      <c r="AA36" s="402"/>
      <c r="AB36" s="402"/>
      <c r="AC36" s="402"/>
      <c r="AD36" s="402"/>
      <c r="AE36" s="402"/>
      <c r="AF36" s="402"/>
      <c r="AG36" s="402"/>
      <c r="AH36" s="402"/>
      <c r="AI36" s="402"/>
      <c r="AJ36" s="420"/>
      <c r="AK36" s="434"/>
      <c r="AL36" s="277"/>
      <c r="AM36" s="22"/>
      <c r="AN36" s="269"/>
      <c r="AO36" s="269"/>
      <c r="AP36" s="269"/>
      <c r="AQ36" s="269"/>
      <c r="AR36" s="269"/>
      <c r="AS36" s="269"/>
      <c r="AT36" s="269"/>
      <c r="AU36" s="269"/>
      <c r="AV36" s="269"/>
      <c r="AW36" s="269"/>
      <c r="AX36" s="269"/>
      <c r="AY36" s="269"/>
      <c r="AZ36" s="269"/>
      <c r="BA36" s="269"/>
      <c r="BB36" s="23"/>
      <c r="BC36" s="277"/>
      <c r="BD36" s="277"/>
      <c r="BE36" s="402"/>
      <c r="BF36" s="402"/>
      <c r="BG36" s="402"/>
      <c r="BH36" s="402"/>
      <c r="BI36" s="402"/>
      <c r="BJ36" s="402"/>
      <c r="BK36" s="402"/>
      <c r="BL36" s="402"/>
      <c r="BM36" s="402"/>
      <c r="BN36" s="402"/>
      <c r="BO36" s="402"/>
      <c r="BP36" s="39"/>
      <c r="BQ36" s="15"/>
      <c r="BR36" s="15"/>
      <c r="BS36" s="15"/>
      <c r="BT36" s="15"/>
    </row>
    <row r="37" spans="5:72" ht="6" customHeight="1">
      <c r="E37" s="277"/>
      <c r="F37" s="277"/>
      <c r="G37" s="22"/>
      <c r="H37" s="283"/>
      <c r="I37" s="284"/>
      <c r="J37" s="284"/>
      <c r="K37" s="284"/>
      <c r="L37" s="284"/>
      <c r="M37" s="284"/>
      <c r="N37" s="284"/>
      <c r="O37" s="284"/>
      <c r="P37" s="284"/>
      <c r="Q37" s="284"/>
      <c r="R37" s="284"/>
      <c r="S37" s="284"/>
      <c r="T37" s="284"/>
      <c r="U37" s="285"/>
      <c r="V37" s="23"/>
      <c r="W37" s="277"/>
      <c r="X37" s="277"/>
      <c r="Y37" s="402"/>
      <c r="Z37" s="402"/>
      <c r="AA37" s="402"/>
      <c r="AB37" s="402"/>
      <c r="AC37" s="402"/>
      <c r="AD37" s="402"/>
      <c r="AE37" s="402"/>
      <c r="AF37" s="402"/>
      <c r="AG37" s="402"/>
      <c r="AH37" s="402"/>
      <c r="AI37" s="402"/>
      <c r="AJ37" s="420"/>
      <c r="AK37" s="434"/>
      <c r="AL37" s="277"/>
      <c r="AM37" s="22"/>
      <c r="AN37" s="269"/>
      <c r="AO37" s="269"/>
      <c r="AP37" s="269"/>
      <c r="AQ37" s="269"/>
      <c r="AR37" s="269"/>
      <c r="AS37" s="269"/>
      <c r="AT37" s="269"/>
      <c r="AU37" s="269"/>
      <c r="AV37" s="269"/>
      <c r="AW37" s="269"/>
      <c r="AX37" s="269"/>
      <c r="AY37" s="269"/>
      <c r="AZ37" s="269"/>
      <c r="BA37" s="269"/>
      <c r="BB37" s="23"/>
      <c r="BC37" s="277"/>
      <c r="BD37" s="277"/>
      <c r="BE37" s="402"/>
      <c r="BF37" s="402"/>
      <c r="BG37" s="402"/>
      <c r="BH37" s="402"/>
      <c r="BI37" s="402"/>
      <c r="BJ37" s="402"/>
      <c r="BK37" s="402"/>
      <c r="BL37" s="402"/>
      <c r="BM37" s="402"/>
      <c r="BN37" s="402"/>
      <c r="BO37" s="402"/>
      <c r="BP37" s="39"/>
      <c r="BQ37" s="15"/>
      <c r="BR37" s="15"/>
      <c r="BS37" s="15"/>
      <c r="BT37" s="15"/>
    </row>
    <row r="38" spans="5:72" ht="6" customHeight="1">
      <c r="E38" s="277"/>
      <c r="F38" s="277"/>
      <c r="G38" s="26"/>
      <c r="H38" s="283"/>
      <c r="I38" s="284"/>
      <c r="J38" s="284"/>
      <c r="K38" s="284"/>
      <c r="L38" s="284"/>
      <c r="M38" s="284"/>
      <c r="N38" s="284"/>
      <c r="O38" s="284"/>
      <c r="P38" s="284"/>
      <c r="Q38" s="284"/>
      <c r="R38" s="284"/>
      <c r="S38" s="284"/>
      <c r="T38" s="284"/>
      <c r="U38" s="285"/>
      <c r="V38" s="27"/>
      <c r="W38" s="277"/>
      <c r="X38" s="277"/>
      <c r="Y38" s="402"/>
      <c r="Z38" s="402"/>
      <c r="AA38" s="402"/>
      <c r="AB38" s="402"/>
      <c r="AC38" s="402"/>
      <c r="AD38" s="402"/>
      <c r="AE38" s="402"/>
      <c r="AF38" s="402"/>
      <c r="AG38" s="402"/>
      <c r="AH38" s="402"/>
      <c r="AI38" s="402"/>
      <c r="AJ38" s="420"/>
      <c r="AK38" s="434"/>
      <c r="AL38" s="277"/>
      <c r="AM38" s="22"/>
      <c r="AN38" s="269"/>
      <c r="AO38" s="269"/>
      <c r="AP38" s="269"/>
      <c r="AQ38" s="269"/>
      <c r="AR38" s="269"/>
      <c r="AS38" s="269"/>
      <c r="AT38" s="269"/>
      <c r="AU38" s="269"/>
      <c r="AV38" s="269"/>
      <c r="AW38" s="269"/>
      <c r="AX38" s="269"/>
      <c r="AY38" s="269"/>
      <c r="AZ38" s="269"/>
      <c r="BA38" s="269"/>
      <c r="BB38" s="23"/>
      <c r="BC38" s="277"/>
      <c r="BD38" s="277"/>
      <c r="BE38" s="402"/>
      <c r="BF38" s="402"/>
      <c r="BG38" s="402"/>
      <c r="BH38" s="402"/>
      <c r="BI38" s="402"/>
      <c r="BJ38" s="402"/>
      <c r="BK38" s="402"/>
      <c r="BL38" s="402"/>
      <c r="BM38" s="402"/>
      <c r="BN38" s="402"/>
      <c r="BO38" s="402"/>
      <c r="BP38" s="39"/>
      <c r="BQ38" s="15"/>
      <c r="BR38" s="15"/>
      <c r="BS38" s="15"/>
      <c r="BT38" s="15"/>
    </row>
    <row r="39" spans="5:72" ht="6" customHeight="1">
      <c r="E39" s="277"/>
      <c r="F39" s="277"/>
      <c r="G39" s="22"/>
      <c r="H39" s="280" t="s">
        <v>20</v>
      </c>
      <c r="I39" s="281"/>
      <c r="J39" s="281"/>
      <c r="K39" s="281"/>
      <c r="L39" s="281"/>
      <c r="M39" s="281"/>
      <c r="N39" s="281"/>
      <c r="O39" s="281"/>
      <c r="P39" s="281"/>
      <c r="Q39" s="281"/>
      <c r="R39" s="281"/>
      <c r="S39" s="281"/>
      <c r="T39" s="281"/>
      <c r="U39" s="282"/>
      <c r="V39" s="23"/>
      <c r="W39" s="277" t="s">
        <v>24</v>
      </c>
      <c r="X39" s="277"/>
      <c r="Y39" s="271" t="e">
        <f>+V24</f>
        <v>#DIV/0!</v>
      </c>
      <c r="Z39" s="271"/>
      <c r="AA39" s="271"/>
      <c r="AB39" s="271"/>
      <c r="AC39" s="271"/>
      <c r="AD39" s="271"/>
      <c r="AE39" s="271"/>
      <c r="AF39" s="271"/>
      <c r="AG39" s="271"/>
      <c r="AH39" s="271"/>
      <c r="AI39" s="271"/>
      <c r="AJ39" s="272"/>
      <c r="AK39" s="434"/>
      <c r="AL39" s="277"/>
      <c r="AM39" s="26"/>
      <c r="AN39" s="323"/>
      <c r="AO39" s="323"/>
      <c r="AP39" s="323"/>
      <c r="AQ39" s="323"/>
      <c r="AR39" s="323"/>
      <c r="AS39" s="323"/>
      <c r="AT39" s="323"/>
      <c r="AU39" s="323"/>
      <c r="AV39" s="323"/>
      <c r="AW39" s="323"/>
      <c r="AX39" s="323"/>
      <c r="AY39" s="323"/>
      <c r="AZ39" s="323"/>
      <c r="BA39" s="323"/>
      <c r="BB39" s="27"/>
      <c r="BC39" s="277"/>
      <c r="BD39" s="277"/>
      <c r="BE39" s="402"/>
      <c r="BF39" s="402"/>
      <c r="BG39" s="402"/>
      <c r="BH39" s="402"/>
      <c r="BI39" s="402"/>
      <c r="BJ39" s="402"/>
      <c r="BK39" s="402"/>
      <c r="BL39" s="402"/>
      <c r="BM39" s="402"/>
      <c r="BN39" s="402"/>
      <c r="BO39" s="402"/>
      <c r="BP39" s="39"/>
      <c r="BQ39" s="15"/>
      <c r="BR39" s="15"/>
      <c r="BS39" s="15"/>
      <c r="BT39" s="15"/>
    </row>
    <row r="40" spans="5:72" ht="6" customHeight="1">
      <c r="E40" s="277"/>
      <c r="F40" s="277"/>
      <c r="G40" s="22"/>
      <c r="H40" s="283"/>
      <c r="I40" s="284"/>
      <c r="J40" s="284"/>
      <c r="K40" s="284"/>
      <c r="L40" s="284"/>
      <c r="M40" s="284"/>
      <c r="N40" s="284"/>
      <c r="O40" s="284"/>
      <c r="P40" s="284"/>
      <c r="Q40" s="284"/>
      <c r="R40" s="284"/>
      <c r="S40" s="284"/>
      <c r="T40" s="284"/>
      <c r="U40" s="285"/>
      <c r="V40" s="23"/>
      <c r="W40" s="277"/>
      <c r="X40" s="277"/>
      <c r="Y40" s="271"/>
      <c r="Z40" s="271"/>
      <c r="AA40" s="271"/>
      <c r="AB40" s="271"/>
      <c r="AC40" s="271"/>
      <c r="AD40" s="271"/>
      <c r="AE40" s="271"/>
      <c r="AF40" s="271"/>
      <c r="AG40" s="271"/>
      <c r="AH40" s="271"/>
      <c r="AI40" s="271"/>
      <c r="AJ40" s="272"/>
      <c r="AK40" s="434"/>
      <c r="AL40" s="277"/>
      <c r="AM40" s="22"/>
      <c r="AN40" s="269" t="s">
        <v>123</v>
      </c>
      <c r="AO40" s="269"/>
      <c r="AP40" s="269"/>
      <c r="AQ40" s="269"/>
      <c r="AR40" s="269"/>
      <c r="AS40" s="269"/>
      <c r="AT40" s="269"/>
      <c r="AU40" s="269"/>
      <c r="AV40" s="269"/>
      <c r="AW40" s="269"/>
      <c r="AX40" s="269"/>
      <c r="AY40" s="269"/>
      <c r="AZ40" s="269"/>
      <c r="BA40" s="269"/>
      <c r="BB40" s="23"/>
      <c r="BC40" s="277" t="s">
        <v>75</v>
      </c>
      <c r="BD40" s="277"/>
      <c r="BE40" s="271" t="e">
        <f>+IF(MIN(Y35+Y39+Y43-Y55,Y43)&lt;=0,0,MIN(Y35+Y39+Y43-Y55,Y43))</f>
        <v>#DIV/0!</v>
      </c>
      <c r="BF40" s="271"/>
      <c r="BG40" s="271"/>
      <c r="BH40" s="271"/>
      <c r="BI40" s="271"/>
      <c r="BJ40" s="271"/>
      <c r="BK40" s="271"/>
      <c r="BL40" s="271"/>
      <c r="BM40" s="271"/>
      <c r="BN40" s="271"/>
      <c r="BO40" s="271"/>
      <c r="BP40" s="39"/>
      <c r="BQ40" s="15"/>
      <c r="BR40" s="15"/>
      <c r="BS40" s="15"/>
      <c r="BT40" s="15"/>
    </row>
    <row r="41" spans="5:72" ht="6" customHeight="1">
      <c r="E41" s="277"/>
      <c r="F41" s="277"/>
      <c r="G41" s="22"/>
      <c r="H41" s="283"/>
      <c r="I41" s="284"/>
      <c r="J41" s="284"/>
      <c r="K41" s="284"/>
      <c r="L41" s="284"/>
      <c r="M41" s="284"/>
      <c r="N41" s="284"/>
      <c r="O41" s="284"/>
      <c r="P41" s="284"/>
      <c r="Q41" s="284"/>
      <c r="R41" s="284"/>
      <c r="S41" s="284"/>
      <c r="T41" s="284"/>
      <c r="U41" s="285"/>
      <c r="V41" s="23"/>
      <c r="W41" s="277"/>
      <c r="X41" s="277"/>
      <c r="Y41" s="271"/>
      <c r="Z41" s="271"/>
      <c r="AA41" s="271"/>
      <c r="AB41" s="271"/>
      <c r="AC41" s="271"/>
      <c r="AD41" s="271"/>
      <c r="AE41" s="271"/>
      <c r="AF41" s="271"/>
      <c r="AG41" s="271"/>
      <c r="AH41" s="271"/>
      <c r="AI41" s="271"/>
      <c r="AJ41" s="272"/>
      <c r="AK41" s="434"/>
      <c r="AL41" s="277"/>
      <c r="AM41" s="22"/>
      <c r="AN41" s="269"/>
      <c r="AO41" s="269"/>
      <c r="AP41" s="269"/>
      <c r="AQ41" s="269"/>
      <c r="AR41" s="269"/>
      <c r="AS41" s="269"/>
      <c r="AT41" s="269"/>
      <c r="AU41" s="269"/>
      <c r="AV41" s="269"/>
      <c r="AW41" s="269"/>
      <c r="AX41" s="269"/>
      <c r="AY41" s="269"/>
      <c r="AZ41" s="269"/>
      <c r="BA41" s="269"/>
      <c r="BB41" s="23"/>
      <c r="BC41" s="277"/>
      <c r="BD41" s="277"/>
      <c r="BE41" s="271"/>
      <c r="BF41" s="271"/>
      <c r="BG41" s="271"/>
      <c r="BH41" s="271"/>
      <c r="BI41" s="271"/>
      <c r="BJ41" s="271"/>
      <c r="BK41" s="271"/>
      <c r="BL41" s="271"/>
      <c r="BM41" s="271"/>
      <c r="BN41" s="271"/>
      <c r="BO41" s="271"/>
      <c r="BP41" s="39"/>
      <c r="BQ41" s="15"/>
      <c r="BR41" s="15"/>
      <c r="BS41" s="15"/>
      <c r="BT41" s="15"/>
    </row>
    <row r="42" spans="5:72" ht="6" customHeight="1">
      <c r="E42" s="277"/>
      <c r="F42" s="277"/>
      <c r="G42" s="22"/>
      <c r="H42" s="173"/>
      <c r="I42" s="286"/>
      <c r="J42" s="286"/>
      <c r="K42" s="286"/>
      <c r="L42" s="286"/>
      <c r="M42" s="286"/>
      <c r="N42" s="286"/>
      <c r="O42" s="286"/>
      <c r="P42" s="286"/>
      <c r="Q42" s="286"/>
      <c r="R42" s="286"/>
      <c r="S42" s="286"/>
      <c r="T42" s="286"/>
      <c r="U42" s="287"/>
      <c r="V42" s="23"/>
      <c r="W42" s="277"/>
      <c r="X42" s="277"/>
      <c r="Y42" s="271"/>
      <c r="Z42" s="271"/>
      <c r="AA42" s="271"/>
      <c r="AB42" s="271"/>
      <c r="AC42" s="271"/>
      <c r="AD42" s="271"/>
      <c r="AE42" s="271"/>
      <c r="AF42" s="271"/>
      <c r="AG42" s="271"/>
      <c r="AH42" s="271"/>
      <c r="AI42" s="271"/>
      <c r="AJ42" s="272"/>
      <c r="AK42" s="434"/>
      <c r="AL42" s="277"/>
      <c r="AM42" s="22"/>
      <c r="AN42" s="269"/>
      <c r="AO42" s="269"/>
      <c r="AP42" s="269"/>
      <c r="AQ42" s="269"/>
      <c r="AR42" s="269"/>
      <c r="AS42" s="269"/>
      <c r="AT42" s="269"/>
      <c r="AU42" s="269"/>
      <c r="AV42" s="269"/>
      <c r="AW42" s="269"/>
      <c r="AX42" s="269"/>
      <c r="AY42" s="269"/>
      <c r="AZ42" s="269"/>
      <c r="BA42" s="269"/>
      <c r="BB42" s="23"/>
      <c r="BC42" s="277"/>
      <c r="BD42" s="277"/>
      <c r="BE42" s="271"/>
      <c r="BF42" s="271"/>
      <c r="BG42" s="271"/>
      <c r="BH42" s="271"/>
      <c r="BI42" s="271"/>
      <c r="BJ42" s="271"/>
      <c r="BK42" s="271"/>
      <c r="BL42" s="271"/>
      <c r="BM42" s="271"/>
      <c r="BN42" s="271"/>
      <c r="BO42" s="271"/>
      <c r="BP42" s="39"/>
      <c r="BQ42" s="15"/>
      <c r="BR42" s="15"/>
      <c r="BS42" s="15"/>
      <c r="BT42" s="15"/>
    </row>
    <row r="43" spans="5:72" ht="6" customHeight="1">
      <c r="E43" s="277"/>
      <c r="F43" s="277"/>
      <c r="G43" s="24"/>
      <c r="H43" s="266" t="s">
        <v>21</v>
      </c>
      <c r="I43" s="266"/>
      <c r="J43" s="266"/>
      <c r="K43" s="266"/>
      <c r="L43" s="266"/>
      <c r="M43" s="266"/>
      <c r="N43" s="266"/>
      <c r="O43" s="266"/>
      <c r="P43" s="266"/>
      <c r="Q43" s="266"/>
      <c r="R43" s="266"/>
      <c r="S43" s="266"/>
      <c r="T43" s="266"/>
      <c r="U43" s="37"/>
      <c r="V43" s="41"/>
      <c r="W43" s="277" t="s">
        <v>25</v>
      </c>
      <c r="X43" s="277"/>
      <c r="Y43" s="271" t="e">
        <f>+INT(Y35*O45/100)</f>
        <v>#DIV/0!</v>
      </c>
      <c r="Z43" s="271"/>
      <c r="AA43" s="271"/>
      <c r="AB43" s="271"/>
      <c r="AC43" s="271"/>
      <c r="AD43" s="271"/>
      <c r="AE43" s="271"/>
      <c r="AF43" s="271"/>
      <c r="AG43" s="271"/>
      <c r="AH43" s="271"/>
      <c r="AI43" s="271"/>
      <c r="AJ43" s="272"/>
      <c r="AK43" s="434"/>
      <c r="AL43" s="277"/>
      <c r="AM43" s="22"/>
      <c r="AN43" s="269"/>
      <c r="AO43" s="269"/>
      <c r="AP43" s="269"/>
      <c r="AQ43" s="269"/>
      <c r="AR43" s="269"/>
      <c r="AS43" s="269"/>
      <c r="AT43" s="269"/>
      <c r="AU43" s="269"/>
      <c r="AV43" s="269"/>
      <c r="AW43" s="269"/>
      <c r="AX43" s="269"/>
      <c r="AY43" s="269"/>
      <c r="AZ43" s="269"/>
      <c r="BA43" s="269"/>
      <c r="BB43" s="23"/>
      <c r="BC43" s="277"/>
      <c r="BD43" s="277"/>
      <c r="BE43" s="271"/>
      <c r="BF43" s="271"/>
      <c r="BG43" s="271"/>
      <c r="BH43" s="271"/>
      <c r="BI43" s="271"/>
      <c r="BJ43" s="271"/>
      <c r="BK43" s="271"/>
      <c r="BL43" s="271"/>
      <c r="BM43" s="271"/>
      <c r="BN43" s="271"/>
      <c r="BO43" s="271"/>
      <c r="BP43" s="39"/>
      <c r="BQ43" s="15"/>
      <c r="BR43" s="15"/>
      <c r="BS43" s="15"/>
      <c r="BT43" s="15"/>
    </row>
    <row r="44" spans="5:72" ht="6" customHeight="1">
      <c r="E44" s="277"/>
      <c r="F44" s="277"/>
      <c r="G44" s="22"/>
      <c r="H44" s="269"/>
      <c r="I44" s="269"/>
      <c r="J44" s="269"/>
      <c r="K44" s="269"/>
      <c r="L44" s="269"/>
      <c r="M44" s="269"/>
      <c r="N44" s="269"/>
      <c r="O44" s="269"/>
      <c r="P44" s="269"/>
      <c r="Q44" s="269"/>
      <c r="R44" s="269"/>
      <c r="S44" s="269"/>
      <c r="T44" s="269"/>
      <c r="U44" s="36"/>
      <c r="V44" s="23"/>
      <c r="W44" s="277"/>
      <c r="X44" s="277"/>
      <c r="Y44" s="271"/>
      <c r="Z44" s="271"/>
      <c r="AA44" s="271"/>
      <c r="AB44" s="271"/>
      <c r="AC44" s="271"/>
      <c r="AD44" s="271"/>
      <c r="AE44" s="271"/>
      <c r="AF44" s="271"/>
      <c r="AG44" s="271"/>
      <c r="AH44" s="271"/>
      <c r="AI44" s="271"/>
      <c r="AJ44" s="272"/>
      <c r="AK44" s="434"/>
      <c r="AL44" s="277"/>
      <c r="AM44" s="22"/>
      <c r="AN44" s="269"/>
      <c r="AO44" s="269"/>
      <c r="AP44" s="269"/>
      <c r="AQ44" s="269"/>
      <c r="AR44" s="269"/>
      <c r="AS44" s="269"/>
      <c r="AT44" s="269"/>
      <c r="AU44" s="269"/>
      <c r="AV44" s="269"/>
      <c r="AW44" s="269"/>
      <c r="AX44" s="269"/>
      <c r="AY44" s="269"/>
      <c r="AZ44" s="269"/>
      <c r="BA44" s="269"/>
      <c r="BB44" s="23"/>
      <c r="BC44" s="277"/>
      <c r="BD44" s="277"/>
      <c r="BE44" s="271"/>
      <c r="BF44" s="271"/>
      <c r="BG44" s="271"/>
      <c r="BH44" s="271"/>
      <c r="BI44" s="271"/>
      <c r="BJ44" s="271"/>
      <c r="BK44" s="271"/>
      <c r="BL44" s="271"/>
      <c r="BM44" s="271"/>
      <c r="BN44" s="271"/>
      <c r="BO44" s="271"/>
      <c r="BP44" s="39"/>
      <c r="BQ44" s="15"/>
      <c r="BR44" s="15"/>
      <c r="BS44" s="15"/>
      <c r="BT44" s="15"/>
    </row>
    <row r="45" spans="5:72" ht="6" customHeight="1">
      <c r="E45" s="277"/>
      <c r="F45" s="277"/>
      <c r="G45" s="22"/>
      <c r="H45" s="174" t="s">
        <v>126</v>
      </c>
      <c r="I45" s="174"/>
      <c r="J45" s="174"/>
      <c r="K45" s="174"/>
      <c r="L45" s="174"/>
      <c r="M45" s="174"/>
      <c r="N45" s="174"/>
      <c r="O45" s="289">
        <f>+IF(申告情報!I2="政令指定都市",6,12)</f>
        <v>6</v>
      </c>
      <c r="P45" s="289"/>
      <c r="Q45" s="289"/>
      <c r="R45" s="174" t="s">
        <v>127</v>
      </c>
      <c r="S45" s="174"/>
      <c r="T45" s="174"/>
      <c r="U45" s="174"/>
      <c r="V45" s="23"/>
      <c r="W45" s="277"/>
      <c r="X45" s="277"/>
      <c r="Y45" s="271"/>
      <c r="Z45" s="271"/>
      <c r="AA45" s="271"/>
      <c r="AB45" s="271"/>
      <c r="AC45" s="271"/>
      <c r="AD45" s="271"/>
      <c r="AE45" s="271"/>
      <c r="AF45" s="271"/>
      <c r="AG45" s="271"/>
      <c r="AH45" s="271"/>
      <c r="AI45" s="271"/>
      <c r="AJ45" s="272"/>
      <c r="AK45" s="434"/>
      <c r="AL45" s="277"/>
      <c r="AM45" s="24"/>
      <c r="AN45" s="266" t="s">
        <v>124</v>
      </c>
      <c r="AO45" s="266"/>
      <c r="AP45" s="266"/>
      <c r="AQ45" s="266"/>
      <c r="AR45" s="266"/>
      <c r="AS45" s="266"/>
      <c r="AT45" s="266"/>
      <c r="AU45" s="266"/>
      <c r="AV45" s="266"/>
      <c r="AW45" s="266"/>
      <c r="AX45" s="266"/>
      <c r="AY45" s="266"/>
      <c r="AZ45" s="266"/>
      <c r="BA45" s="266"/>
      <c r="BB45" s="41"/>
      <c r="BC45" s="277" t="s">
        <v>76</v>
      </c>
      <c r="BD45" s="277"/>
      <c r="BE45" s="271" t="e">
        <f>+IF(MIN(Y51-Y55,Y47)&lt;=0,0,MIN(Y51-Y55,Y47))</f>
        <v>#DIV/0!</v>
      </c>
      <c r="BF45" s="271"/>
      <c r="BG45" s="271"/>
      <c r="BH45" s="271"/>
      <c r="BI45" s="271"/>
      <c r="BJ45" s="271"/>
      <c r="BK45" s="271"/>
      <c r="BL45" s="271"/>
      <c r="BM45" s="271"/>
      <c r="BN45" s="271"/>
      <c r="BO45" s="271"/>
      <c r="BP45" s="39"/>
      <c r="BQ45" s="15"/>
      <c r="BR45" s="15"/>
      <c r="BS45" s="15"/>
      <c r="BT45" s="15"/>
    </row>
    <row r="46" spans="5:72" ht="6" customHeight="1">
      <c r="E46" s="277"/>
      <c r="F46" s="277"/>
      <c r="G46" s="26"/>
      <c r="H46" s="176"/>
      <c r="I46" s="176"/>
      <c r="J46" s="176"/>
      <c r="K46" s="176"/>
      <c r="L46" s="176"/>
      <c r="M46" s="176"/>
      <c r="N46" s="176"/>
      <c r="O46" s="290"/>
      <c r="P46" s="290"/>
      <c r="Q46" s="290"/>
      <c r="R46" s="176"/>
      <c r="S46" s="176"/>
      <c r="T46" s="176"/>
      <c r="U46" s="176"/>
      <c r="V46" s="27"/>
      <c r="W46" s="277"/>
      <c r="X46" s="277"/>
      <c r="Y46" s="271"/>
      <c r="Z46" s="271"/>
      <c r="AA46" s="271"/>
      <c r="AB46" s="271"/>
      <c r="AC46" s="271"/>
      <c r="AD46" s="271"/>
      <c r="AE46" s="271"/>
      <c r="AF46" s="271"/>
      <c r="AG46" s="271"/>
      <c r="AH46" s="271"/>
      <c r="AI46" s="271"/>
      <c r="AJ46" s="272"/>
      <c r="AK46" s="434"/>
      <c r="AL46" s="277"/>
      <c r="AM46" s="22"/>
      <c r="AN46" s="269"/>
      <c r="AO46" s="269"/>
      <c r="AP46" s="269"/>
      <c r="AQ46" s="269"/>
      <c r="AR46" s="269"/>
      <c r="AS46" s="269"/>
      <c r="AT46" s="269"/>
      <c r="AU46" s="269"/>
      <c r="AV46" s="269"/>
      <c r="AW46" s="269"/>
      <c r="AX46" s="269"/>
      <c r="AY46" s="269"/>
      <c r="AZ46" s="269"/>
      <c r="BA46" s="269"/>
      <c r="BB46" s="23"/>
      <c r="BC46" s="277"/>
      <c r="BD46" s="277"/>
      <c r="BE46" s="271"/>
      <c r="BF46" s="271"/>
      <c r="BG46" s="271"/>
      <c r="BH46" s="271"/>
      <c r="BI46" s="271"/>
      <c r="BJ46" s="271"/>
      <c r="BK46" s="271"/>
      <c r="BL46" s="271"/>
      <c r="BM46" s="271"/>
      <c r="BN46" s="271"/>
      <c r="BO46" s="271"/>
      <c r="BP46" s="39"/>
      <c r="BQ46" s="15"/>
      <c r="BR46" s="15"/>
      <c r="BS46" s="15"/>
      <c r="BT46" s="15"/>
    </row>
    <row r="47" spans="5:72" ht="6" customHeight="1">
      <c r="E47" s="277"/>
      <c r="F47" s="277"/>
      <c r="G47" s="22"/>
      <c r="H47" s="266" t="s">
        <v>128</v>
      </c>
      <c r="I47" s="266"/>
      <c r="J47" s="266"/>
      <c r="K47" s="266"/>
      <c r="L47" s="266"/>
      <c r="M47" s="266"/>
      <c r="N47" s="266"/>
      <c r="O47" s="266"/>
      <c r="P47" s="266"/>
      <c r="Q47" s="266"/>
      <c r="R47" s="266"/>
      <c r="S47" s="266"/>
      <c r="T47" s="266"/>
      <c r="U47" s="37"/>
      <c r="V47" s="23"/>
      <c r="W47" s="277" t="s">
        <v>26</v>
      </c>
      <c r="X47" s="277"/>
      <c r="Y47" s="271" t="e">
        <f>+INT(Y35*O49/100)</f>
        <v>#DIV/0!</v>
      </c>
      <c r="Z47" s="271"/>
      <c r="AA47" s="271"/>
      <c r="AB47" s="271"/>
      <c r="AC47" s="271"/>
      <c r="AD47" s="271"/>
      <c r="AE47" s="271"/>
      <c r="AF47" s="271"/>
      <c r="AG47" s="271"/>
      <c r="AH47" s="271"/>
      <c r="AI47" s="271"/>
      <c r="AJ47" s="272"/>
      <c r="AK47" s="434"/>
      <c r="AL47" s="277"/>
      <c r="AM47" s="22"/>
      <c r="AN47" s="269"/>
      <c r="AO47" s="269"/>
      <c r="AP47" s="269"/>
      <c r="AQ47" s="269"/>
      <c r="AR47" s="269"/>
      <c r="AS47" s="269"/>
      <c r="AT47" s="269"/>
      <c r="AU47" s="269"/>
      <c r="AV47" s="269"/>
      <c r="AW47" s="269"/>
      <c r="AX47" s="269"/>
      <c r="AY47" s="269"/>
      <c r="AZ47" s="269"/>
      <c r="BA47" s="269"/>
      <c r="BB47" s="23"/>
      <c r="BC47" s="277"/>
      <c r="BD47" s="277"/>
      <c r="BE47" s="271"/>
      <c r="BF47" s="271"/>
      <c r="BG47" s="271"/>
      <c r="BH47" s="271"/>
      <c r="BI47" s="271"/>
      <c r="BJ47" s="271"/>
      <c r="BK47" s="271"/>
      <c r="BL47" s="271"/>
      <c r="BM47" s="271"/>
      <c r="BN47" s="271"/>
      <c r="BO47" s="271"/>
      <c r="BP47" s="39"/>
      <c r="BQ47" s="15"/>
      <c r="BR47" s="15"/>
      <c r="BS47" s="15"/>
      <c r="BT47" s="15"/>
    </row>
    <row r="48" spans="5:72" ht="6" customHeight="1">
      <c r="E48" s="277"/>
      <c r="F48" s="277"/>
      <c r="G48" s="22"/>
      <c r="H48" s="269"/>
      <c r="I48" s="269"/>
      <c r="J48" s="269"/>
      <c r="K48" s="269"/>
      <c r="L48" s="269"/>
      <c r="M48" s="269"/>
      <c r="N48" s="269"/>
      <c r="O48" s="269"/>
      <c r="P48" s="269"/>
      <c r="Q48" s="269"/>
      <c r="R48" s="269"/>
      <c r="S48" s="269"/>
      <c r="T48" s="269"/>
      <c r="U48" s="36"/>
      <c r="V48" s="23"/>
      <c r="W48" s="277"/>
      <c r="X48" s="277"/>
      <c r="Y48" s="271"/>
      <c r="Z48" s="271"/>
      <c r="AA48" s="271"/>
      <c r="AB48" s="271"/>
      <c r="AC48" s="271"/>
      <c r="AD48" s="271"/>
      <c r="AE48" s="271"/>
      <c r="AF48" s="271"/>
      <c r="AG48" s="271"/>
      <c r="AH48" s="271"/>
      <c r="AI48" s="271"/>
      <c r="AJ48" s="272"/>
      <c r="AK48" s="434"/>
      <c r="AL48" s="277"/>
      <c r="AM48" s="22"/>
      <c r="AN48" s="269"/>
      <c r="AO48" s="269"/>
      <c r="AP48" s="269"/>
      <c r="AQ48" s="269"/>
      <c r="AR48" s="269"/>
      <c r="AS48" s="269"/>
      <c r="AT48" s="269"/>
      <c r="AU48" s="269"/>
      <c r="AV48" s="269"/>
      <c r="AW48" s="269"/>
      <c r="AX48" s="269"/>
      <c r="AY48" s="269"/>
      <c r="AZ48" s="269"/>
      <c r="BA48" s="269"/>
      <c r="BB48" s="23"/>
      <c r="BC48" s="277"/>
      <c r="BD48" s="277"/>
      <c r="BE48" s="271"/>
      <c r="BF48" s="271"/>
      <c r="BG48" s="271"/>
      <c r="BH48" s="271"/>
      <c r="BI48" s="271"/>
      <c r="BJ48" s="271"/>
      <c r="BK48" s="271"/>
      <c r="BL48" s="271"/>
      <c r="BM48" s="271"/>
      <c r="BN48" s="271"/>
      <c r="BO48" s="271"/>
      <c r="BP48" s="39"/>
      <c r="BQ48" s="15"/>
      <c r="BR48" s="15"/>
      <c r="BS48" s="15"/>
      <c r="BT48" s="15"/>
    </row>
    <row r="49" spans="5:72" ht="6" customHeight="1">
      <c r="E49" s="277"/>
      <c r="F49" s="277"/>
      <c r="G49" s="22"/>
      <c r="H49" s="174" t="s">
        <v>126</v>
      </c>
      <c r="I49" s="174"/>
      <c r="J49" s="174"/>
      <c r="K49" s="174"/>
      <c r="L49" s="174"/>
      <c r="M49" s="174"/>
      <c r="N49" s="174"/>
      <c r="O49" s="289">
        <f>+IF(O45=12,18,24)</f>
        <v>24</v>
      </c>
      <c r="P49" s="289"/>
      <c r="Q49" s="289"/>
      <c r="R49" s="174" t="s">
        <v>127</v>
      </c>
      <c r="S49" s="174"/>
      <c r="T49" s="174"/>
      <c r="U49" s="174"/>
      <c r="V49" s="23"/>
      <c r="W49" s="277"/>
      <c r="X49" s="277"/>
      <c r="Y49" s="271"/>
      <c r="Z49" s="271"/>
      <c r="AA49" s="271"/>
      <c r="AB49" s="271"/>
      <c r="AC49" s="271"/>
      <c r="AD49" s="271"/>
      <c r="AE49" s="271"/>
      <c r="AF49" s="271"/>
      <c r="AG49" s="271"/>
      <c r="AH49" s="271"/>
      <c r="AI49" s="271"/>
      <c r="AJ49" s="272"/>
      <c r="AK49" s="434"/>
      <c r="AL49" s="277"/>
      <c r="AM49" s="26"/>
      <c r="AN49" s="323"/>
      <c r="AO49" s="323"/>
      <c r="AP49" s="323"/>
      <c r="AQ49" s="323"/>
      <c r="AR49" s="323"/>
      <c r="AS49" s="323"/>
      <c r="AT49" s="323"/>
      <c r="AU49" s="323"/>
      <c r="AV49" s="323"/>
      <c r="AW49" s="323"/>
      <c r="AX49" s="323"/>
      <c r="AY49" s="323"/>
      <c r="AZ49" s="323"/>
      <c r="BA49" s="323"/>
      <c r="BB49" s="27"/>
      <c r="BC49" s="277"/>
      <c r="BD49" s="277"/>
      <c r="BE49" s="271"/>
      <c r="BF49" s="271"/>
      <c r="BG49" s="271"/>
      <c r="BH49" s="271"/>
      <c r="BI49" s="271"/>
      <c r="BJ49" s="271"/>
      <c r="BK49" s="271"/>
      <c r="BL49" s="271"/>
      <c r="BM49" s="271"/>
      <c r="BN49" s="271"/>
      <c r="BO49" s="271"/>
      <c r="BP49" s="39"/>
      <c r="BQ49" s="15"/>
      <c r="BR49" s="15"/>
      <c r="BS49" s="15"/>
      <c r="BT49" s="15"/>
    </row>
    <row r="50" spans="5:72" ht="6" customHeight="1">
      <c r="E50" s="277"/>
      <c r="F50" s="277"/>
      <c r="G50" s="22"/>
      <c r="H50" s="176"/>
      <c r="I50" s="176"/>
      <c r="J50" s="176"/>
      <c r="K50" s="176"/>
      <c r="L50" s="176"/>
      <c r="M50" s="176"/>
      <c r="N50" s="176"/>
      <c r="O50" s="290"/>
      <c r="P50" s="290"/>
      <c r="Q50" s="290"/>
      <c r="R50" s="176"/>
      <c r="S50" s="176"/>
      <c r="T50" s="176"/>
      <c r="U50" s="176"/>
      <c r="V50" s="23"/>
      <c r="W50" s="277"/>
      <c r="X50" s="277"/>
      <c r="Y50" s="271"/>
      <c r="Z50" s="271"/>
      <c r="AA50" s="271"/>
      <c r="AB50" s="271"/>
      <c r="AC50" s="271"/>
      <c r="AD50" s="271"/>
      <c r="AE50" s="271"/>
      <c r="AF50" s="271"/>
      <c r="AG50" s="271"/>
      <c r="AH50" s="271"/>
      <c r="AI50" s="271"/>
      <c r="AJ50" s="272"/>
      <c r="AK50" s="434"/>
      <c r="AL50" s="277"/>
      <c r="AM50" s="22"/>
      <c r="AN50" s="269" t="s">
        <v>80</v>
      </c>
      <c r="AO50" s="269"/>
      <c r="AP50" s="269"/>
      <c r="AQ50" s="269"/>
      <c r="AR50" s="269"/>
      <c r="AS50" s="269"/>
      <c r="AT50" s="269"/>
      <c r="AU50" s="269"/>
      <c r="AV50" s="269"/>
      <c r="AW50" s="269"/>
      <c r="AX50" s="269"/>
      <c r="AY50" s="269"/>
      <c r="AZ50" s="269"/>
      <c r="BA50" s="269"/>
      <c r="BB50" s="23"/>
      <c r="BC50" s="277" t="s">
        <v>77</v>
      </c>
      <c r="BD50" s="277"/>
      <c r="BE50" s="271" t="e">
        <f>SUM(BE35:BO49)</f>
        <v>#DIV/0!</v>
      </c>
      <c r="BF50" s="271"/>
      <c r="BG50" s="271"/>
      <c r="BH50" s="271"/>
      <c r="BI50" s="271"/>
      <c r="BJ50" s="271"/>
      <c r="BK50" s="271"/>
      <c r="BL50" s="271"/>
      <c r="BM50" s="271"/>
      <c r="BN50" s="271"/>
      <c r="BO50" s="271"/>
      <c r="BP50" s="39"/>
      <c r="BQ50" s="15"/>
      <c r="BR50" s="15"/>
      <c r="BS50" s="15"/>
      <c r="BT50" s="15"/>
    </row>
    <row r="51" spans="5:72" ht="6" customHeight="1">
      <c r="E51" s="277"/>
      <c r="F51" s="277"/>
      <c r="G51" s="24"/>
      <c r="H51" s="288" t="s">
        <v>22</v>
      </c>
      <c r="I51" s="284"/>
      <c r="J51" s="284"/>
      <c r="K51" s="284"/>
      <c r="L51" s="284"/>
      <c r="M51" s="284"/>
      <c r="N51" s="284"/>
      <c r="O51" s="284"/>
      <c r="P51" s="284"/>
      <c r="Q51" s="284"/>
      <c r="R51" s="284"/>
      <c r="S51" s="284"/>
      <c r="T51" s="284"/>
      <c r="U51" s="285"/>
      <c r="V51" s="41"/>
      <c r="W51" s="277" t="s">
        <v>27</v>
      </c>
      <c r="X51" s="277"/>
      <c r="Y51" s="271" t="e">
        <f>SUM(Y35:AJ50)</f>
        <v>#DIV/0!</v>
      </c>
      <c r="Z51" s="271"/>
      <c r="AA51" s="271"/>
      <c r="AB51" s="271"/>
      <c r="AC51" s="271"/>
      <c r="AD51" s="271"/>
      <c r="AE51" s="271"/>
      <c r="AF51" s="271"/>
      <c r="AG51" s="271"/>
      <c r="AH51" s="271"/>
      <c r="AI51" s="271"/>
      <c r="AJ51" s="272"/>
      <c r="AK51" s="434"/>
      <c r="AL51" s="277"/>
      <c r="AM51" s="22"/>
      <c r="AN51" s="269"/>
      <c r="AO51" s="269"/>
      <c r="AP51" s="269"/>
      <c r="AQ51" s="269"/>
      <c r="AR51" s="269"/>
      <c r="AS51" s="269"/>
      <c r="AT51" s="269"/>
      <c r="AU51" s="269"/>
      <c r="AV51" s="269"/>
      <c r="AW51" s="269"/>
      <c r="AX51" s="269"/>
      <c r="AY51" s="269"/>
      <c r="AZ51" s="269"/>
      <c r="BA51" s="269"/>
      <c r="BB51" s="23"/>
      <c r="BC51" s="277"/>
      <c r="BD51" s="277"/>
      <c r="BE51" s="271"/>
      <c r="BF51" s="271"/>
      <c r="BG51" s="271"/>
      <c r="BH51" s="271"/>
      <c r="BI51" s="271"/>
      <c r="BJ51" s="271"/>
      <c r="BK51" s="271"/>
      <c r="BL51" s="271"/>
      <c r="BM51" s="271"/>
      <c r="BN51" s="271"/>
      <c r="BO51" s="271"/>
      <c r="BP51" s="39"/>
      <c r="BQ51" s="15"/>
      <c r="BR51" s="15"/>
      <c r="BS51" s="15"/>
      <c r="BT51" s="15"/>
    </row>
    <row r="52" spans="5:72" ht="6" customHeight="1">
      <c r="E52" s="277"/>
      <c r="F52" s="277"/>
      <c r="G52" s="22"/>
      <c r="H52" s="283"/>
      <c r="I52" s="284"/>
      <c r="J52" s="284"/>
      <c r="K52" s="284"/>
      <c r="L52" s="284"/>
      <c r="M52" s="284"/>
      <c r="N52" s="284"/>
      <c r="O52" s="284"/>
      <c r="P52" s="284"/>
      <c r="Q52" s="284"/>
      <c r="R52" s="284"/>
      <c r="S52" s="284"/>
      <c r="T52" s="284"/>
      <c r="U52" s="285"/>
      <c r="V52" s="23"/>
      <c r="W52" s="277"/>
      <c r="X52" s="277"/>
      <c r="Y52" s="271"/>
      <c r="Z52" s="271"/>
      <c r="AA52" s="271"/>
      <c r="AB52" s="271"/>
      <c r="AC52" s="271"/>
      <c r="AD52" s="271"/>
      <c r="AE52" s="271"/>
      <c r="AF52" s="271"/>
      <c r="AG52" s="271"/>
      <c r="AH52" s="271"/>
      <c r="AI52" s="271"/>
      <c r="AJ52" s="272"/>
      <c r="AK52" s="434"/>
      <c r="AL52" s="277"/>
      <c r="AM52" s="22"/>
      <c r="AN52" s="269"/>
      <c r="AO52" s="269"/>
      <c r="AP52" s="269"/>
      <c r="AQ52" s="269"/>
      <c r="AR52" s="269"/>
      <c r="AS52" s="269"/>
      <c r="AT52" s="269"/>
      <c r="AU52" s="269"/>
      <c r="AV52" s="269"/>
      <c r="AW52" s="269"/>
      <c r="AX52" s="269"/>
      <c r="AY52" s="269"/>
      <c r="AZ52" s="269"/>
      <c r="BA52" s="269"/>
      <c r="BB52" s="23"/>
      <c r="BC52" s="277"/>
      <c r="BD52" s="277"/>
      <c r="BE52" s="271"/>
      <c r="BF52" s="271"/>
      <c r="BG52" s="271"/>
      <c r="BH52" s="271"/>
      <c r="BI52" s="271"/>
      <c r="BJ52" s="271"/>
      <c r="BK52" s="271"/>
      <c r="BL52" s="271"/>
      <c r="BM52" s="271"/>
      <c r="BN52" s="271"/>
      <c r="BO52" s="271"/>
      <c r="BP52" s="39"/>
      <c r="BQ52" s="15"/>
      <c r="BR52" s="15"/>
      <c r="BS52" s="15"/>
      <c r="BT52" s="15"/>
    </row>
    <row r="53" spans="5:72" ht="6" customHeight="1">
      <c r="E53" s="277"/>
      <c r="F53" s="277"/>
      <c r="G53" s="22"/>
      <c r="H53" s="283"/>
      <c r="I53" s="284"/>
      <c r="J53" s="284"/>
      <c r="K53" s="284"/>
      <c r="L53" s="284"/>
      <c r="M53" s="284"/>
      <c r="N53" s="284"/>
      <c r="O53" s="284"/>
      <c r="P53" s="284"/>
      <c r="Q53" s="284"/>
      <c r="R53" s="284"/>
      <c r="S53" s="284"/>
      <c r="T53" s="284"/>
      <c r="U53" s="285"/>
      <c r="V53" s="23"/>
      <c r="W53" s="277"/>
      <c r="X53" s="277"/>
      <c r="Y53" s="271"/>
      <c r="Z53" s="271"/>
      <c r="AA53" s="271"/>
      <c r="AB53" s="271"/>
      <c r="AC53" s="271"/>
      <c r="AD53" s="271"/>
      <c r="AE53" s="271"/>
      <c r="AF53" s="271"/>
      <c r="AG53" s="271"/>
      <c r="AH53" s="271"/>
      <c r="AI53" s="271"/>
      <c r="AJ53" s="272"/>
      <c r="AK53" s="434"/>
      <c r="AL53" s="277"/>
      <c r="AM53" s="22"/>
      <c r="AN53" s="269"/>
      <c r="AO53" s="269"/>
      <c r="AP53" s="269"/>
      <c r="AQ53" s="269"/>
      <c r="AR53" s="269"/>
      <c r="AS53" s="269"/>
      <c r="AT53" s="269"/>
      <c r="AU53" s="269"/>
      <c r="AV53" s="269"/>
      <c r="AW53" s="269"/>
      <c r="AX53" s="269"/>
      <c r="AY53" s="269"/>
      <c r="AZ53" s="269"/>
      <c r="BA53" s="269"/>
      <c r="BB53" s="23"/>
      <c r="BC53" s="277"/>
      <c r="BD53" s="277"/>
      <c r="BE53" s="271"/>
      <c r="BF53" s="271"/>
      <c r="BG53" s="271"/>
      <c r="BH53" s="271"/>
      <c r="BI53" s="271"/>
      <c r="BJ53" s="271"/>
      <c r="BK53" s="271"/>
      <c r="BL53" s="271"/>
      <c r="BM53" s="271"/>
      <c r="BN53" s="271"/>
      <c r="BO53" s="271"/>
      <c r="BP53" s="39"/>
      <c r="BQ53" s="15"/>
      <c r="BR53" s="15"/>
      <c r="BS53" s="15"/>
      <c r="BT53" s="15"/>
    </row>
    <row r="54" spans="5:72" ht="6" customHeight="1">
      <c r="E54" s="277"/>
      <c r="F54" s="277"/>
      <c r="G54" s="26"/>
      <c r="H54" s="283"/>
      <c r="I54" s="284"/>
      <c r="J54" s="284"/>
      <c r="K54" s="284"/>
      <c r="L54" s="284"/>
      <c r="M54" s="284"/>
      <c r="N54" s="284"/>
      <c r="O54" s="284"/>
      <c r="P54" s="284"/>
      <c r="Q54" s="284"/>
      <c r="R54" s="284"/>
      <c r="S54" s="284"/>
      <c r="T54" s="284"/>
      <c r="U54" s="285"/>
      <c r="V54" s="27"/>
      <c r="W54" s="277"/>
      <c r="X54" s="277"/>
      <c r="Y54" s="271"/>
      <c r="Z54" s="271"/>
      <c r="AA54" s="271"/>
      <c r="AB54" s="271"/>
      <c r="AC54" s="271"/>
      <c r="AD54" s="271"/>
      <c r="AE54" s="271"/>
      <c r="AF54" s="271"/>
      <c r="AG54" s="271"/>
      <c r="AH54" s="271"/>
      <c r="AI54" s="271"/>
      <c r="AJ54" s="272"/>
      <c r="AK54" s="434"/>
      <c r="AL54" s="277"/>
      <c r="AM54" s="26"/>
      <c r="AN54" s="323"/>
      <c r="AO54" s="323"/>
      <c r="AP54" s="323"/>
      <c r="AQ54" s="323"/>
      <c r="AR54" s="323"/>
      <c r="AS54" s="323"/>
      <c r="AT54" s="323"/>
      <c r="AU54" s="323"/>
      <c r="AV54" s="323"/>
      <c r="AW54" s="323"/>
      <c r="AX54" s="323"/>
      <c r="AY54" s="323"/>
      <c r="AZ54" s="323"/>
      <c r="BA54" s="323"/>
      <c r="BB54" s="27"/>
      <c r="BC54" s="277"/>
      <c r="BD54" s="277"/>
      <c r="BE54" s="271"/>
      <c r="BF54" s="271"/>
      <c r="BG54" s="271"/>
      <c r="BH54" s="271"/>
      <c r="BI54" s="271"/>
      <c r="BJ54" s="271"/>
      <c r="BK54" s="271"/>
      <c r="BL54" s="271"/>
      <c r="BM54" s="271"/>
      <c r="BN54" s="271"/>
      <c r="BO54" s="271"/>
      <c r="BP54" s="39"/>
      <c r="BQ54" s="15"/>
      <c r="BR54" s="15"/>
      <c r="BS54" s="15"/>
      <c r="BT54" s="15"/>
    </row>
    <row r="55" spans="5:72" ht="6" customHeight="1">
      <c r="E55" s="278" t="s">
        <v>29</v>
      </c>
      <c r="F55" s="278"/>
      <c r="G55" s="278"/>
      <c r="H55" s="278"/>
      <c r="I55" s="278"/>
      <c r="J55" s="278"/>
      <c r="K55" s="278"/>
      <c r="L55" s="278"/>
      <c r="M55" s="278"/>
      <c r="N55" s="278"/>
      <c r="O55" s="278"/>
      <c r="P55" s="278"/>
      <c r="Q55" s="278"/>
      <c r="R55" s="278"/>
      <c r="S55" s="278"/>
      <c r="T55" s="278"/>
      <c r="U55" s="278"/>
      <c r="V55" s="278"/>
      <c r="W55" s="277" t="s">
        <v>28</v>
      </c>
      <c r="X55" s="277"/>
      <c r="Y55" s="271">
        <f>+'２年目表面'!AL60</f>
        <v>0</v>
      </c>
      <c r="Z55" s="271"/>
      <c r="AA55" s="271"/>
      <c r="AB55" s="271"/>
      <c r="AC55" s="271"/>
      <c r="AD55" s="271"/>
      <c r="AE55" s="271"/>
      <c r="AF55" s="271"/>
      <c r="AG55" s="271"/>
      <c r="AH55" s="271"/>
      <c r="AI55" s="271"/>
      <c r="AJ55" s="272"/>
      <c r="AK55" s="325" t="s">
        <v>65</v>
      </c>
      <c r="AL55" s="326"/>
      <c r="AM55" s="326"/>
      <c r="AN55" s="326"/>
      <c r="AO55" s="326"/>
      <c r="AP55" s="326"/>
      <c r="AQ55" s="326"/>
      <c r="AR55" s="326"/>
      <c r="AS55" s="326"/>
      <c r="AT55" s="326"/>
      <c r="AU55" s="326"/>
      <c r="AV55" s="326"/>
      <c r="AW55" s="326"/>
      <c r="AX55" s="326"/>
      <c r="AY55" s="326"/>
      <c r="AZ55" s="326"/>
      <c r="BA55" s="326"/>
      <c r="BB55" s="326"/>
      <c r="BC55" s="276" t="s">
        <v>78</v>
      </c>
      <c r="BD55" s="363"/>
      <c r="BE55" s="329" t="e">
        <f>+IF(Y55-Y51&lt;0,0,Y55-Y51)</f>
        <v>#DIV/0!</v>
      </c>
      <c r="BF55" s="329"/>
      <c r="BG55" s="329"/>
      <c r="BH55" s="329"/>
      <c r="BI55" s="329"/>
      <c r="BJ55" s="329"/>
      <c r="BK55" s="329"/>
      <c r="BL55" s="329"/>
      <c r="BM55" s="329"/>
      <c r="BN55" s="329"/>
      <c r="BO55" s="329"/>
      <c r="BP55" s="39"/>
      <c r="BQ55" s="15"/>
      <c r="BR55" s="15"/>
      <c r="BS55" s="15"/>
      <c r="BT55" s="15"/>
    </row>
    <row r="56" spans="5:72" ht="6" customHeight="1">
      <c r="E56" s="278"/>
      <c r="F56" s="278"/>
      <c r="G56" s="278"/>
      <c r="H56" s="278"/>
      <c r="I56" s="278"/>
      <c r="J56" s="278"/>
      <c r="K56" s="278"/>
      <c r="L56" s="278"/>
      <c r="M56" s="278"/>
      <c r="N56" s="278"/>
      <c r="O56" s="278"/>
      <c r="P56" s="278"/>
      <c r="Q56" s="278"/>
      <c r="R56" s="278"/>
      <c r="S56" s="278"/>
      <c r="T56" s="278"/>
      <c r="U56" s="278"/>
      <c r="V56" s="278"/>
      <c r="W56" s="277"/>
      <c r="X56" s="277"/>
      <c r="Y56" s="271"/>
      <c r="Z56" s="271"/>
      <c r="AA56" s="271"/>
      <c r="AB56" s="271"/>
      <c r="AC56" s="271"/>
      <c r="AD56" s="271"/>
      <c r="AE56" s="271"/>
      <c r="AF56" s="271"/>
      <c r="AG56" s="271"/>
      <c r="AH56" s="271"/>
      <c r="AI56" s="271"/>
      <c r="AJ56" s="272"/>
      <c r="AK56" s="327"/>
      <c r="AL56" s="278"/>
      <c r="AM56" s="278"/>
      <c r="AN56" s="278"/>
      <c r="AO56" s="278"/>
      <c r="AP56" s="278"/>
      <c r="AQ56" s="278"/>
      <c r="AR56" s="278"/>
      <c r="AS56" s="278"/>
      <c r="AT56" s="278"/>
      <c r="AU56" s="278"/>
      <c r="AV56" s="278"/>
      <c r="AW56" s="278"/>
      <c r="AX56" s="278"/>
      <c r="AY56" s="278"/>
      <c r="AZ56" s="278"/>
      <c r="BA56" s="278"/>
      <c r="BB56" s="278"/>
      <c r="BC56" s="277"/>
      <c r="BD56" s="364"/>
      <c r="BE56" s="271"/>
      <c r="BF56" s="271"/>
      <c r="BG56" s="271"/>
      <c r="BH56" s="271"/>
      <c r="BI56" s="271"/>
      <c r="BJ56" s="271"/>
      <c r="BK56" s="271"/>
      <c r="BL56" s="271"/>
      <c r="BM56" s="271"/>
      <c r="BN56" s="271"/>
      <c r="BO56" s="271"/>
      <c r="BP56" s="39"/>
      <c r="BQ56" s="15"/>
      <c r="BR56" s="15"/>
      <c r="BS56" s="15"/>
      <c r="BT56" s="15"/>
    </row>
    <row r="57" spans="5:72" ht="6" customHeight="1">
      <c r="E57" s="278"/>
      <c r="F57" s="278"/>
      <c r="G57" s="278"/>
      <c r="H57" s="278"/>
      <c r="I57" s="278"/>
      <c r="J57" s="278"/>
      <c r="K57" s="278"/>
      <c r="L57" s="278"/>
      <c r="M57" s="278"/>
      <c r="N57" s="278"/>
      <c r="O57" s="278"/>
      <c r="P57" s="278"/>
      <c r="Q57" s="278"/>
      <c r="R57" s="278"/>
      <c r="S57" s="278"/>
      <c r="T57" s="278"/>
      <c r="U57" s="278"/>
      <c r="V57" s="278"/>
      <c r="W57" s="277"/>
      <c r="X57" s="277"/>
      <c r="Y57" s="271"/>
      <c r="Z57" s="271"/>
      <c r="AA57" s="271"/>
      <c r="AB57" s="271"/>
      <c r="AC57" s="271"/>
      <c r="AD57" s="271"/>
      <c r="AE57" s="271"/>
      <c r="AF57" s="271"/>
      <c r="AG57" s="271"/>
      <c r="AH57" s="271"/>
      <c r="AI57" s="271"/>
      <c r="AJ57" s="272"/>
      <c r="AK57" s="327"/>
      <c r="AL57" s="278"/>
      <c r="AM57" s="278"/>
      <c r="AN57" s="278"/>
      <c r="AO57" s="278"/>
      <c r="AP57" s="278"/>
      <c r="AQ57" s="278"/>
      <c r="AR57" s="278"/>
      <c r="AS57" s="278"/>
      <c r="AT57" s="278"/>
      <c r="AU57" s="278"/>
      <c r="AV57" s="278"/>
      <c r="AW57" s="278"/>
      <c r="AX57" s="278"/>
      <c r="AY57" s="278"/>
      <c r="AZ57" s="278"/>
      <c r="BA57" s="278"/>
      <c r="BB57" s="278"/>
      <c r="BC57" s="277"/>
      <c r="BD57" s="364"/>
      <c r="BE57" s="271"/>
      <c r="BF57" s="271"/>
      <c r="BG57" s="271"/>
      <c r="BH57" s="271"/>
      <c r="BI57" s="271"/>
      <c r="BJ57" s="271"/>
      <c r="BK57" s="271"/>
      <c r="BL57" s="271"/>
      <c r="BM57" s="271"/>
      <c r="BN57" s="271"/>
      <c r="BO57" s="271"/>
      <c r="BP57" s="39"/>
      <c r="BQ57" s="15"/>
      <c r="BR57" s="15"/>
      <c r="BS57" s="15"/>
      <c r="BT57" s="15"/>
    </row>
    <row r="58" spans="5:72" ht="6" customHeight="1" thickBot="1">
      <c r="E58" s="279"/>
      <c r="F58" s="279"/>
      <c r="G58" s="279"/>
      <c r="H58" s="279"/>
      <c r="I58" s="279"/>
      <c r="J58" s="279"/>
      <c r="K58" s="279"/>
      <c r="L58" s="279"/>
      <c r="M58" s="279"/>
      <c r="N58" s="279"/>
      <c r="O58" s="279"/>
      <c r="P58" s="279"/>
      <c r="Q58" s="279"/>
      <c r="R58" s="279"/>
      <c r="S58" s="279"/>
      <c r="T58" s="279"/>
      <c r="U58" s="279"/>
      <c r="V58" s="279"/>
      <c r="W58" s="362"/>
      <c r="X58" s="362"/>
      <c r="Y58" s="273"/>
      <c r="Z58" s="273"/>
      <c r="AA58" s="273"/>
      <c r="AB58" s="273"/>
      <c r="AC58" s="273"/>
      <c r="AD58" s="273"/>
      <c r="AE58" s="273"/>
      <c r="AF58" s="273"/>
      <c r="AG58" s="273"/>
      <c r="AH58" s="273"/>
      <c r="AI58" s="273"/>
      <c r="AJ58" s="274"/>
      <c r="AK58" s="328"/>
      <c r="AL58" s="279"/>
      <c r="AM58" s="279"/>
      <c r="AN58" s="279"/>
      <c r="AO58" s="279"/>
      <c r="AP58" s="279"/>
      <c r="AQ58" s="279"/>
      <c r="AR58" s="279"/>
      <c r="AS58" s="279"/>
      <c r="AT58" s="279"/>
      <c r="AU58" s="279"/>
      <c r="AV58" s="279"/>
      <c r="AW58" s="279"/>
      <c r="AX58" s="279"/>
      <c r="AY58" s="279"/>
      <c r="AZ58" s="279"/>
      <c r="BA58" s="279"/>
      <c r="BB58" s="279"/>
      <c r="BC58" s="362"/>
      <c r="BD58" s="365"/>
      <c r="BE58" s="273"/>
      <c r="BF58" s="273"/>
      <c r="BG58" s="273"/>
      <c r="BH58" s="273"/>
      <c r="BI58" s="273"/>
      <c r="BJ58" s="273"/>
      <c r="BK58" s="273"/>
      <c r="BL58" s="273"/>
      <c r="BM58" s="273"/>
      <c r="BN58" s="273"/>
      <c r="BO58" s="273"/>
      <c r="BP58" s="39"/>
      <c r="BQ58" s="15"/>
      <c r="BR58" s="15"/>
      <c r="BS58" s="15"/>
      <c r="BT58" s="15"/>
    </row>
    <row r="59" spans="5:72" ht="6" customHeight="1" thickTop="1">
      <c r="E59" s="403" t="s">
        <v>31</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5"/>
      <c r="BP59" s="39"/>
      <c r="BQ59" s="15"/>
      <c r="BR59" s="15"/>
      <c r="BS59" s="15"/>
      <c r="BT59" s="15"/>
    </row>
    <row r="60" spans="5:72" ht="6" customHeight="1">
      <c r="E60" s="406"/>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8"/>
      <c r="BP60" s="39"/>
      <c r="BQ60" s="15"/>
      <c r="BR60" s="15"/>
      <c r="BS60" s="15"/>
      <c r="BT60" s="15"/>
    </row>
    <row r="61" spans="5:72" ht="6" customHeight="1">
      <c r="E61" s="409"/>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1"/>
      <c r="BP61" s="39"/>
    </row>
    <row r="62" spans="5:72" ht="6" customHeight="1">
      <c r="E62" s="214" t="s">
        <v>33</v>
      </c>
      <c r="F62" s="214"/>
      <c r="G62" s="214"/>
      <c r="H62" s="214"/>
      <c r="I62" s="214"/>
      <c r="J62" s="214"/>
      <c r="K62" s="214"/>
      <c r="L62" s="214" t="s">
        <v>34</v>
      </c>
      <c r="M62" s="214"/>
      <c r="N62" s="214"/>
      <c r="O62" s="214"/>
      <c r="P62" s="214"/>
      <c r="Q62" s="214"/>
      <c r="R62" s="214"/>
      <c r="S62" s="330" t="s">
        <v>35</v>
      </c>
      <c r="T62" s="330"/>
      <c r="U62" s="330"/>
      <c r="V62" s="330"/>
      <c r="W62" s="330"/>
      <c r="X62" s="330"/>
      <c r="Y62" s="330"/>
      <c r="Z62" s="330"/>
      <c r="AA62" s="330"/>
      <c r="AB62" s="330"/>
      <c r="AC62" s="330"/>
      <c r="AD62" s="330"/>
      <c r="AE62" s="330"/>
      <c r="AF62" s="330"/>
      <c r="AG62" s="330"/>
      <c r="AH62" s="330"/>
      <c r="AI62" s="330"/>
      <c r="AJ62" s="330"/>
      <c r="AK62" s="330"/>
      <c r="AL62" s="330"/>
      <c r="AM62" s="330"/>
      <c r="AN62" s="330" t="s">
        <v>36</v>
      </c>
      <c r="AO62" s="330"/>
      <c r="AP62" s="330"/>
      <c r="AQ62" s="330"/>
      <c r="AR62" s="330"/>
      <c r="AS62" s="330"/>
      <c r="AT62" s="330"/>
      <c r="AU62" s="330"/>
      <c r="AV62" s="330"/>
      <c r="AW62" s="330"/>
      <c r="AX62" s="330"/>
      <c r="AY62" s="330"/>
      <c r="AZ62" s="330"/>
      <c r="BA62" s="330"/>
      <c r="BB62" s="330"/>
      <c r="BC62" s="330"/>
      <c r="BD62" s="330"/>
      <c r="BE62" s="330"/>
      <c r="BF62" s="330"/>
      <c r="BG62" s="330"/>
      <c r="BH62" s="330"/>
      <c r="BI62" s="216" t="s">
        <v>37</v>
      </c>
      <c r="BJ62" s="216"/>
      <c r="BK62" s="216"/>
      <c r="BL62" s="216"/>
      <c r="BM62" s="216"/>
      <c r="BN62" s="216"/>
      <c r="BO62" s="216"/>
    </row>
    <row r="63" spans="5:72" ht="6" customHeight="1">
      <c r="E63" s="214"/>
      <c r="F63" s="214"/>
      <c r="G63" s="214"/>
      <c r="H63" s="214"/>
      <c r="I63" s="214"/>
      <c r="J63" s="214"/>
      <c r="K63" s="214"/>
      <c r="L63" s="214"/>
      <c r="M63" s="214"/>
      <c r="N63" s="214"/>
      <c r="O63" s="214"/>
      <c r="P63" s="214"/>
      <c r="Q63" s="214"/>
      <c r="R63" s="214"/>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216"/>
      <c r="BJ63" s="216"/>
      <c r="BK63" s="216"/>
      <c r="BL63" s="216"/>
      <c r="BM63" s="216"/>
      <c r="BN63" s="216"/>
      <c r="BO63" s="216"/>
    </row>
    <row r="64" spans="5:72" ht="6" customHeight="1">
      <c r="E64" s="214"/>
      <c r="F64" s="214"/>
      <c r="G64" s="214"/>
      <c r="H64" s="214"/>
      <c r="I64" s="214"/>
      <c r="J64" s="214"/>
      <c r="K64" s="214"/>
      <c r="L64" s="214"/>
      <c r="M64" s="214"/>
      <c r="N64" s="214"/>
      <c r="O64" s="214"/>
      <c r="P64" s="214"/>
      <c r="Q64" s="214"/>
      <c r="R64" s="214"/>
      <c r="S64" s="85" t="s">
        <v>172</v>
      </c>
      <c r="T64" s="331" t="s">
        <v>173</v>
      </c>
      <c r="U64" s="331"/>
      <c r="V64" s="331"/>
      <c r="W64" s="331"/>
      <c r="X64" s="331"/>
      <c r="Y64" s="332"/>
      <c r="Z64" s="88" t="s">
        <v>174</v>
      </c>
      <c r="AA64" s="337" t="s">
        <v>175</v>
      </c>
      <c r="AB64" s="337"/>
      <c r="AC64" s="337"/>
      <c r="AD64" s="337"/>
      <c r="AE64" s="337"/>
      <c r="AF64" s="338"/>
      <c r="AG64" s="85" t="s">
        <v>176</v>
      </c>
      <c r="AH64" s="331" t="s">
        <v>177</v>
      </c>
      <c r="AI64" s="337"/>
      <c r="AJ64" s="337"/>
      <c r="AK64" s="337"/>
      <c r="AL64" s="337"/>
      <c r="AM64" s="338"/>
      <c r="AN64" s="85" t="s">
        <v>178</v>
      </c>
      <c r="AO64" s="331" t="s">
        <v>173</v>
      </c>
      <c r="AP64" s="331"/>
      <c r="AQ64" s="331"/>
      <c r="AR64" s="331"/>
      <c r="AS64" s="331"/>
      <c r="AT64" s="332"/>
      <c r="AU64" s="88" t="s">
        <v>179</v>
      </c>
      <c r="AV64" s="337" t="s">
        <v>175</v>
      </c>
      <c r="AW64" s="337"/>
      <c r="AX64" s="337"/>
      <c r="AY64" s="337"/>
      <c r="AZ64" s="337"/>
      <c r="BA64" s="338"/>
      <c r="BB64" s="85" t="s">
        <v>180</v>
      </c>
      <c r="BC64" s="331" t="s">
        <v>181</v>
      </c>
      <c r="BD64" s="337"/>
      <c r="BE64" s="337"/>
      <c r="BF64" s="337"/>
      <c r="BG64" s="337"/>
      <c r="BH64" s="338"/>
      <c r="BI64" s="216"/>
      <c r="BJ64" s="216"/>
      <c r="BK64" s="216"/>
      <c r="BL64" s="216"/>
      <c r="BM64" s="216"/>
      <c r="BN64" s="216"/>
      <c r="BO64" s="216"/>
      <c r="BP64" s="16"/>
    </row>
    <row r="65" spans="5:68" ht="6" customHeight="1">
      <c r="E65" s="214"/>
      <c r="F65" s="214"/>
      <c r="G65" s="214"/>
      <c r="H65" s="214"/>
      <c r="I65" s="214"/>
      <c r="J65" s="214"/>
      <c r="K65" s="214"/>
      <c r="L65" s="214"/>
      <c r="M65" s="214"/>
      <c r="N65" s="214"/>
      <c r="O65" s="214"/>
      <c r="P65" s="214"/>
      <c r="Q65" s="214"/>
      <c r="R65" s="214"/>
      <c r="S65" s="87"/>
      <c r="T65" s="333"/>
      <c r="U65" s="333"/>
      <c r="V65" s="333"/>
      <c r="W65" s="333"/>
      <c r="X65" s="333"/>
      <c r="Y65" s="334"/>
      <c r="Z65" s="90"/>
      <c r="AA65" s="339"/>
      <c r="AB65" s="339"/>
      <c r="AC65" s="339"/>
      <c r="AD65" s="339"/>
      <c r="AE65" s="339"/>
      <c r="AF65" s="340"/>
      <c r="AG65" s="90"/>
      <c r="AH65" s="339"/>
      <c r="AI65" s="339"/>
      <c r="AJ65" s="339"/>
      <c r="AK65" s="339"/>
      <c r="AL65" s="339"/>
      <c r="AM65" s="340"/>
      <c r="AN65" s="87"/>
      <c r="AO65" s="333"/>
      <c r="AP65" s="333"/>
      <c r="AQ65" s="333"/>
      <c r="AR65" s="333"/>
      <c r="AS65" s="333"/>
      <c r="AT65" s="334"/>
      <c r="AU65" s="90"/>
      <c r="AV65" s="339"/>
      <c r="AW65" s="339"/>
      <c r="AX65" s="339"/>
      <c r="AY65" s="339"/>
      <c r="AZ65" s="339"/>
      <c r="BA65" s="340"/>
      <c r="BB65" s="90"/>
      <c r="BC65" s="339"/>
      <c r="BD65" s="339"/>
      <c r="BE65" s="339"/>
      <c r="BF65" s="339"/>
      <c r="BG65" s="339"/>
      <c r="BH65" s="340"/>
      <c r="BI65" s="216"/>
      <c r="BJ65" s="216"/>
      <c r="BK65" s="216"/>
      <c r="BL65" s="216"/>
      <c r="BM65" s="216"/>
      <c r="BN65" s="216"/>
      <c r="BO65" s="216"/>
      <c r="BP65" s="16"/>
    </row>
    <row r="66" spans="5:68" ht="6" customHeight="1">
      <c r="E66" s="214"/>
      <c r="F66" s="214"/>
      <c r="G66" s="214"/>
      <c r="H66" s="214"/>
      <c r="I66" s="214"/>
      <c r="J66" s="214"/>
      <c r="K66" s="214"/>
      <c r="L66" s="214"/>
      <c r="M66" s="214"/>
      <c r="N66" s="214"/>
      <c r="O66" s="214"/>
      <c r="P66" s="214"/>
      <c r="Q66" s="214"/>
      <c r="R66" s="214"/>
      <c r="S66" s="86"/>
      <c r="T66" s="335"/>
      <c r="U66" s="335"/>
      <c r="V66" s="335"/>
      <c r="W66" s="335"/>
      <c r="X66" s="335"/>
      <c r="Y66" s="336"/>
      <c r="Z66" s="89"/>
      <c r="AA66" s="341"/>
      <c r="AB66" s="341"/>
      <c r="AC66" s="341"/>
      <c r="AD66" s="341"/>
      <c r="AE66" s="341"/>
      <c r="AF66" s="342"/>
      <c r="AG66" s="89"/>
      <c r="AH66" s="341"/>
      <c r="AI66" s="341"/>
      <c r="AJ66" s="341"/>
      <c r="AK66" s="341"/>
      <c r="AL66" s="341"/>
      <c r="AM66" s="342"/>
      <c r="AN66" s="86"/>
      <c r="AO66" s="335"/>
      <c r="AP66" s="335"/>
      <c r="AQ66" s="335"/>
      <c r="AR66" s="335"/>
      <c r="AS66" s="335"/>
      <c r="AT66" s="336"/>
      <c r="AU66" s="89"/>
      <c r="AV66" s="341"/>
      <c r="AW66" s="341"/>
      <c r="AX66" s="341"/>
      <c r="AY66" s="341"/>
      <c r="AZ66" s="341"/>
      <c r="BA66" s="342"/>
      <c r="BB66" s="89"/>
      <c r="BC66" s="341"/>
      <c r="BD66" s="341"/>
      <c r="BE66" s="341"/>
      <c r="BF66" s="341"/>
      <c r="BG66" s="341"/>
      <c r="BH66" s="342"/>
      <c r="BI66" s="216"/>
      <c r="BJ66" s="216"/>
      <c r="BK66" s="216"/>
      <c r="BL66" s="216"/>
      <c r="BM66" s="216"/>
      <c r="BN66" s="216"/>
      <c r="BO66" s="216"/>
      <c r="BP66" s="16"/>
    </row>
    <row r="67" spans="5:68" ht="6" customHeight="1">
      <c r="E67" s="435" t="str">
        <f>+_xlfn.SWITCH('２年目表面'!I6,2,"平成29年分",3,"平成30年分",4,"令和元年分",5,"令和２年分","")</f>
        <v>平成30年分</v>
      </c>
      <c r="F67" s="436"/>
      <c r="G67" s="436"/>
      <c r="H67" s="436"/>
      <c r="I67" s="436"/>
      <c r="J67" s="436"/>
      <c r="K67" s="437"/>
      <c r="L67" s="372" t="s">
        <v>19</v>
      </c>
      <c r="M67" s="373"/>
      <c r="N67" s="373"/>
      <c r="O67" s="373"/>
      <c r="P67" s="373"/>
      <c r="Q67" s="373"/>
      <c r="R67" s="374"/>
      <c r="S67" s="472">
        <f>+'１年目裏面'!AG75</f>
        <v>0</v>
      </c>
      <c r="T67" s="472"/>
      <c r="U67" s="472"/>
      <c r="V67" s="472"/>
      <c r="W67" s="472"/>
      <c r="X67" s="472"/>
      <c r="Y67" s="472"/>
      <c r="Z67" s="350" t="e">
        <f>+IF(S67="",0,MIN(S67,BE55))</f>
        <v>#DIV/0!</v>
      </c>
      <c r="AA67" s="350"/>
      <c r="AB67" s="350"/>
      <c r="AC67" s="350"/>
      <c r="AD67" s="350"/>
      <c r="AE67" s="350"/>
      <c r="AF67" s="350"/>
      <c r="AG67" s="192"/>
      <c r="AH67" s="192"/>
      <c r="AI67" s="192"/>
      <c r="AJ67" s="192"/>
      <c r="AK67" s="192"/>
      <c r="AL67" s="192"/>
      <c r="AM67" s="192"/>
      <c r="AN67" s="350" t="e">
        <f>+IF('２年目表面'!AL67&gt;0,MIN('２年目表面'!M80,'２年目表面'!AC80),'１年目裏面'!BB75)</f>
        <v>#DIV/0!</v>
      </c>
      <c r="AO67" s="350"/>
      <c r="AP67" s="350"/>
      <c r="AQ67" s="350"/>
      <c r="AR67" s="350"/>
      <c r="AS67" s="350"/>
      <c r="AT67" s="350"/>
      <c r="AU67" s="350" t="e">
        <f>+MIN(AN67,BE50)</f>
        <v>#DIV/0!</v>
      </c>
      <c r="AV67" s="350"/>
      <c r="AW67" s="350"/>
      <c r="AX67" s="350"/>
      <c r="AY67" s="350"/>
      <c r="AZ67" s="350"/>
      <c r="BA67" s="350"/>
      <c r="BB67" s="192"/>
      <c r="BC67" s="192"/>
      <c r="BD67" s="192"/>
      <c r="BE67" s="192"/>
      <c r="BF67" s="192"/>
      <c r="BG67" s="192"/>
      <c r="BH67" s="192"/>
      <c r="BI67" s="473" t="e">
        <f>+IF(OR(S67+S69+S71&gt;0,AN67&gt;0),'１年目裏面'!BI75,"")</f>
        <v>#DIV/0!</v>
      </c>
      <c r="BJ67" s="473"/>
      <c r="BK67" s="473"/>
      <c r="BL67" s="473"/>
      <c r="BM67" s="473"/>
      <c r="BN67" s="473"/>
      <c r="BO67" s="473"/>
    </row>
    <row r="68" spans="5:68" ht="6" customHeight="1">
      <c r="E68" s="438"/>
      <c r="F68" s="439"/>
      <c r="G68" s="439"/>
      <c r="H68" s="439"/>
      <c r="I68" s="439"/>
      <c r="J68" s="439"/>
      <c r="K68" s="440"/>
      <c r="L68" s="375"/>
      <c r="M68" s="376"/>
      <c r="N68" s="376"/>
      <c r="O68" s="376"/>
      <c r="P68" s="376"/>
      <c r="Q68" s="376"/>
      <c r="R68" s="377"/>
      <c r="S68" s="472"/>
      <c r="T68" s="472"/>
      <c r="U68" s="472"/>
      <c r="V68" s="472"/>
      <c r="W68" s="472"/>
      <c r="X68" s="472"/>
      <c r="Y68" s="472"/>
      <c r="Z68" s="350"/>
      <c r="AA68" s="350"/>
      <c r="AB68" s="350"/>
      <c r="AC68" s="350"/>
      <c r="AD68" s="350"/>
      <c r="AE68" s="350"/>
      <c r="AF68" s="350"/>
      <c r="AG68" s="192"/>
      <c r="AH68" s="192"/>
      <c r="AI68" s="192"/>
      <c r="AJ68" s="192"/>
      <c r="AK68" s="192"/>
      <c r="AL68" s="192"/>
      <c r="AM68" s="192"/>
      <c r="AN68" s="350"/>
      <c r="AO68" s="350"/>
      <c r="AP68" s="350"/>
      <c r="AQ68" s="350"/>
      <c r="AR68" s="350"/>
      <c r="AS68" s="350"/>
      <c r="AT68" s="350"/>
      <c r="AU68" s="350"/>
      <c r="AV68" s="350"/>
      <c r="AW68" s="350"/>
      <c r="AX68" s="350"/>
      <c r="AY68" s="350"/>
      <c r="AZ68" s="350"/>
      <c r="BA68" s="350"/>
      <c r="BB68" s="192"/>
      <c r="BC68" s="192"/>
      <c r="BD68" s="192"/>
      <c r="BE68" s="192"/>
      <c r="BF68" s="192"/>
      <c r="BG68" s="192"/>
      <c r="BH68" s="192"/>
      <c r="BI68" s="474"/>
      <c r="BJ68" s="474"/>
      <c r="BK68" s="474"/>
      <c r="BL68" s="474"/>
      <c r="BM68" s="474"/>
      <c r="BN68" s="474"/>
      <c r="BO68" s="474"/>
    </row>
    <row r="69" spans="5:68" ht="6" customHeight="1">
      <c r="E69" s="438"/>
      <c r="F69" s="439"/>
      <c r="G69" s="439"/>
      <c r="H69" s="439"/>
      <c r="I69" s="439"/>
      <c r="J69" s="439"/>
      <c r="K69" s="440"/>
      <c r="L69" s="154" t="s">
        <v>61</v>
      </c>
      <c r="M69" s="154"/>
      <c r="N69" s="154"/>
      <c r="O69" s="154"/>
      <c r="P69" s="154"/>
      <c r="Q69" s="154"/>
      <c r="R69" s="154"/>
      <c r="S69" s="470">
        <f>+'１年目裏面'!AG77</f>
        <v>0</v>
      </c>
      <c r="T69" s="470"/>
      <c r="U69" s="470"/>
      <c r="V69" s="470"/>
      <c r="W69" s="470"/>
      <c r="X69" s="470"/>
      <c r="Y69" s="470"/>
      <c r="Z69" s="291" t="e">
        <f>+IF(S69="",0,MIN(S69,BE55-Z67))</f>
        <v>#DIV/0!</v>
      </c>
      <c r="AA69" s="291"/>
      <c r="AB69" s="291"/>
      <c r="AC69" s="291"/>
      <c r="AD69" s="291"/>
      <c r="AE69" s="291"/>
      <c r="AF69" s="291"/>
      <c r="AG69" s="192"/>
      <c r="AH69" s="192"/>
      <c r="AI69" s="192"/>
      <c r="AJ69" s="192"/>
      <c r="AK69" s="192"/>
      <c r="AL69" s="192"/>
      <c r="AM69" s="192"/>
      <c r="AN69" s="350"/>
      <c r="AO69" s="350"/>
      <c r="AP69" s="350"/>
      <c r="AQ69" s="350"/>
      <c r="AR69" s="350"/>
      <c r="AS69" s="350"/>
      <c r="AT69" s="350"/>
      <c r="AU69" s="350"/>
      <c r="AV69" s="350"/>
      <c r="AW69" s="350"/>
      <c r="AX69" s="350"/>
      <c r="AY69" s="350"/>
      <c r="AZ69" s="350"/>
      <c r="BA69" s="350"/>
      <c r="BB69" s="192"/>
      <c r="BC69" s="192"/>
      <c r="BD69" s="192"/>
      <c r="BE69" s="192"/>
      <c r="BF69" s="192"/>
      <c r="BG69" s="192"/>
      <c r="BH69" s="192"/>
      <c r="BI69" s="343" t="s">
        <v>129</v>
      </c>
      <c r="BJ69" s="344"/>
      <c r="BK69" s="344"/>
      <c r="BL69" s="344"/>
      <c r="BM69" s="344"/>
      <c r="BN69" s="344"/>
      <c r="BO69" s="345"/>
    </row>
    <row r="70" spans="5:68" ht="6" customHeight="1">
      <c r="E70" s="438"/>
      <c r="F70" s="439"/>
      <c r="G70" s="439"/>
      <c r="H70" s="439"/>
      <c r="I70" s="439"/>
      <c r="J70" s="439"/>
      <c r="K70" s="440"/>
      <c r="L70" s="378"/>
      <c r="M70" s="378"/>
      <c r="N70" s="378"/>
      <c r="O70" s="378"/>
      <c r="P70" s="378"/>
      <c r="Q70" s="378"/>
      <c r="R70" s="378"/>
      <c r="S70" s="475"/>
      <c r="T70" s="475"/>
      <c r="U70" s="475"/>
      <c r="V70" s="475"/>
      <c r="W70" s="475"/>
      <c r="X70" s="475"/>
      <c r="Y70" s="475"/>
      <c r="Z70" s="292"/>
      <c r="AA70" s="292"/>
      <c r="AB70" s="292"/>
      <c r="AC70" s="292"/>
      <c r="AD70" s="292"/>
      <c r="AE70" s="292"/>
      <c r="AF70" s="292"/>
      <c r="AG70" s="355"/>
      <c r="AH70" s="355"/>
      <c r="AI70" s="355"/>
      <c r="AJ70" s="355"/>
      <c r="AK70" s="355"/>
      <c r="AL70" s="355"/>
      <c r="AM70" s="355"/>
      <c r="AN70" s="350"/>
      <c r="AO70" s="350"/>
      <c r="AP70" s="350"/>
      <c r="AQ70" s="350"/>
      <c r="AR70" s="350"/>
      <c r="AS70" s="350"/>
      <c r="AT70" s="350"/>
      <c r="AU70" s="350"/>
      <c r="AV70" s="350"/>
      <c r="AW70" s="350"/>
      <c r="AX70" s="350"/>
      <c r="AY70" s="350"/>
      <c r="AZ70" s="350"/>
      <c r="BA70" s="350"/>
      <c r="BB70" s="192"/>
      <c r="BC70" s="192"/>
      <c r="BD70" s="192"/>
      <c r="BE70" s="192"/>
      <c r="BF70" s="192"/>
      <c r="BG70" s="192"/>
      <c r="BH70" s="192"/>
      <c r="BI70" s="346"/>
      <c r="BJ70" s="347"/>
      <c r="BK70" s="347"/>
      <c r="BL70" s="347"/>
      <c r="BM70" s="347"/>
      <c r="BN70" s="347"/>
      <c r="BO70" s="348"/>
    </row>
    <row r="71" spans="5:68" ht="6" customHeight="1">
      <c r="E71" s="396" t="s">
        <v>140</v>
      </c>
      <c r="F71" s="397"/>
      <c r="G71" s="397"/>
      <c r="H71" s="397"/>
      <c r="I71" s="397"/>
      <c r="J71" s="397"/>
      <c r="K71" s="398"/>
      <c r="L71" s="370" t="s">
        <v>62</v>
      </c>
      <c r="M71" s="370"/>
      <c r="N71" s="370"/>
      <c r="O71" s="370"/>
      <c r="P71" s="370"/>
      <c r="Q71" s="370"/>
      <c r="R71" s="370"/>
      <c r="S71" s="480">
        <f>+'１年目裏面'!AG79</f>
        <v>0</v>
      </c>
      <c r="T71" s="480"/>
      <c r="U71" s="480"/>
      <c r="V71" s="480"/>
      <c r="W71" s="480"/>
      <c r="X71" s="480"/>
      <c r="Y71" s="480"/>
      <c r="Z71" s="358" t="e">
        <f>+IF(S71="",0,MIN(S71,BE55-Z67-Z69))</f>
        <v>#DIV/0!</v>
      </c>
      <c r="AA71" s="358"/>
      <c r="AB71" s="358"/>
      <c r="AC71" s="358"/>
      <c r="AD71" s="358"/>
      <c r="AE71" s="358"/>
      <c r="AF71" s="358"/>
      <c r="AG71" s="360"/>
      <c r="AH71" s="360"/>
      <c r="AI71" s="360"/>
      <c r="AJ71" s="360"/>
      <c r="AK71" s="360"/>
      <c r="AL71" s="360"/>
      <c r="AM71" s="360"/>
      <c r="AN71" s="350"/>
      <c r="AO71" s="350"/>
      <c r="AP71" s="350"/>
      <c r="AQ71" s="350"/>
      <c r="AR71" s="350"/>
      <c r="AS71" s="350"/>
      <c r="AT71" s="350"/>
      <c r="AU71" s="350"/>
      <c r="AV71" s="350"/>
      <c r="AW71" s="350"/>
      <c r="AX71" s="350"/>
      <c r="AY71" s="350"/>
      <c r="AZ71" s="350"/>
      <c r="BA71" s="350"/>
      <c r="BB71" s="192"/>
      <c r="BC71" s="192"/>
      <c r="BD71" s="192"/>
      <c r="BE71" s="192"/>
      <c r="BF71" s="192"/>
      <c r="BG71" s="192"/>
      <c r="BH71" s="192"/>
      <c r="BI71" s="476" t="e">
        <f>+IF(OR(S67+S69+S71&gt;0,AN67&gt;0),IF('１年目裏面'!BI79=0,"",'１年目裏面'!BI79),"")</f>
        <v>#DIV/0!</v>
      </c>
      <c r="BJ71" s="477"/>
      <c r="BK71" s="180" t="s">
        <v>131</v>
      </c>
      <c r="BL71" s="180"/>
      <c r="BM71" s="180"/>
      <c r="BN71" s="180"/>
      <c r="BO71" s="181"/>
    </row>
    <row r="72" spans="5:68" ht="6" customHeight="1">
      <c r="E72" s="396"/>
      <c r="F72" s="397"/>
      <c r="G72" s="397"/>
      <c r="H72" s="397"/>
      <c r="I72" s="397"/>
      <c r="J72" s="397"/>
      <c r="K72" s="398"/>
      <c r="L72" s="371"/>
      <c r="M72" s="371"/>
      <c r="N72" s="371"/>
      <c r="O72" s="371"/>
      <c r="P72" s="371"/>
      <c r="Q72" s="371"/>
      <c r="R72" s="371"/>
      <c r="S72" s="481"/>
      <c r="T72" s="481"/>
      <c r="U72" s="481"/>
      <c r="V72" s="481"/>
      <c r="W72" s="481"/>
      <c r="X72" s="481"/>
      <c r="Y72" s="481"/>
      <c r="Z72" s="359"/>
      <c r="AA72" s="359"/>
      <c r="AB72" s="359"/>
      <c r="AC72" s="359"/>
      <c r="AD72" s="359"/>
      <c r="AE72" s="359"/>
      <c r="AF72" s="359"/>
      <c r="AG72" s="361"/>
      <c r="AH72" s="361"/>
      <c r="AI72" s="361"/>
      <c r="AJ72" s="361"/>
      <c r="AK72" s="361"/>
      <c r="AL72" s="361"/>
      <c r="AM72" s="361"/>
      <c r="AN72" s="350"/>
      <c r="AO72" s="350"/>
      <c r="AP72" s="350"/>
      <c r="AQ72" s="350"/>
      <c r="AR72" s="350"/>
      <c r="AS72" s="350"/>
      <c r="AT72" s="350"/>
      <c r="AU72" s="350"/>
      <c r="AV72" s="350"/>
      <c r="AW72" s="350"/>
      <c r="AX72" s="350"/>
      <c r="AY72" s="350"/>
      <c r="AZ72" s="350"/>
      <c r="BA72" s="350"/>
      <c r="BB72" s="192"/>
      <c r="BC72" s="192"/>
      <c r="BD72" s="192"/>
      <c r="BE72" s="192"/>
      <c r="BF72" s="192"/>
      <c r="BG72" s="192"/>
      <c r="BH72" s="192"/>
      <c r="BI72" s="476"/>
      <c r="BJ72" s="477"/>
      <c r="BK72" s="180"/>
      <c r="BL72" s="180"/>
      <c r="BM72" s="180"/>
      <c r="BN72" s="180"/>
      <c r="BO72" s="181"/>
    </row>
    <row r="73" spans="5:68" ht="6" customHeight="1">
      <c r="E73" s="396"/>
      <c r="F73" s="397"/>
      <c r="G73" s="397"/>
      <c r="H73" s="397"/>
      <c r="I73" s="397"/>
      <c r="J73" s="397"/>
      <c r="K73" s="398"/>
      <c r="L73" s="305" t="s">
        <v>63</v>
      </c>
      <c r="M73" s="305"/>
      <c r="N73" s="305"/>
      <c r="O73" s="305"/>
      <c r="P73" s="305"/>
      <c r="Q73" s="305"/>
      <c r="R73" s="305"/>
      <c r="S73" s="484">
        <f>SUM(S69:Y72)</f>
        <v>0</v>
      </c>
      <c r="T73" s="484"/>
      <c r="U73" s="484"/>
      <c r="V73" s="484"/>
      <c r="W73" s="484"/>
      <c r="X73" s="484"/>
      <c r="Y73" s="484"/>
      <c r="Z73" s="306" t="e">
        <f>SUM(Z69:AF72)</f>
        <v>#DIV/0!</v>
      </c>
      <c r="AA73" s="306"/>
      <c r="AB73" s="306"/>
      <c r="AC73" s="306"/>
      <c r="AD73" s="306"/>
      <c r="AE73" s="306"/>
      <c r="AF73" s="306"/>
      <c r="AG73" s="464"/>
      <c r="AH73" s="464"/>
      <c r="AI73" s="464"/>
      <c r="AJ73" s="464"/>
      <c r="AK73" s="464"/>
      <c r="AL73" s="464"/>
      <c r="AM73" s="464"/>
      <c r="AN73" s="350"/>
      <c r="AO73" s="350"/>
      <c r="AP73" s="350"/>
      <c r="AQ73" s="350"/>
      <c r="AR73" s="350"/>
      <c r="AS73" s="350"/>
      <c r="AT73" s="350"/>
      <c r="AU73" s="350"/>
      <c r="AV73" s="350"/>
      <c r="AW73" s="350"/>
      <c r="AX73" s="350"/>
      <c r="AY73" s="350"/>
      <c r="AZ73" s="350"/>
      <c r="BA73" s="350"/>
      <c r="BB73" s="192"/>
      <c r="BC73" s="192"/>
      <c r="BD73" s="192"/>
      <c r="BE73" s="192"/>
      <c r="BF73" s="192"/>
      <c r="BG73" s="192"/>
      <c r="BH73" s="192"/>
      <c r="BI73" s="476" t="e">
        <f>+IF(OR(S67+S69+S71&gt;0,AN67&gt;0),IF('１年目裏面'!BI81=0,"",'１年目裏面'!BI81),"")</f>
        <v>#DIV/0!</v>
      </c>
      <c r="BJ73" s="477"/>
      <c r="BK73" s="180" t="s">
        <v>130</v>
      </c>
      <c r="BL73" s="180"/>
      <c r="BM73" s="180"/>
      <c r="BN73" s="180"/>
      <c r="BO73" s="181"/>
    </row>
    <row r="74" spans="5:68" ht="6" customHeight="1">
      <c r="E74" s="363"/>
      <c r="F74" s="399"/>
      <c r="G74" s="399"/>
      <c r="H74" s="399"/>
      <c r="I74" s="399"/>
      <c r="J74" s="399"/>
      <c r="K74" s="441"/>
      <c r="L74" s="214"/>
      <c r="M74" s="214"/>
      <c r="N74" s="214"/>
      <c r="O74" s="214"/>
      <c r="P74" s="214"/>
      <c r="Q74" s="214"/>
      <c r="R74" s="214"/>
      <c r="S74" s="470"/>
      <c r="T74" s="470"/>
      <c r="U74" s="470"/>
      <c r="V74" s="470"/>
      <c r="W74" s="470"/>
      <c r="X74" s="470"/>
      <c r="Y74" s="470"/>
      <c r="Z74" s="291"/>
      <c r="AA74" s="291"/>
      <c r="AB74" s="291"/>
      <c r="AC74" s="291"/>
      <c r="AD74" s="291"/>
      <c r="AE74" s="291"/>
      <c r="AF74" s="291"/>
      <c r="AG74" s="192"/>
      <c r="AH74" s="192"/>
      <c r="AI74" s="192"/>
      <c r="AJ74" s="192"/>
      <c r="AK74" s="192"/>
      <c r="AL74" s="192"/>
      <c r="AM74" s="192"/>
      <c r="AN74" s="350"/>
      <c r="AO74" s="350"/>
      <c r="AP74" s="350"/>
      <c r="AQ74" s="350"/>
      <c r="AR74" s="350"/>
      <c r="AS74" s="350"/>
      <c r="AT74" s="350"/>
      <c r="AU74" s="350"/>
      <c r="AV74" s="350"/>
      <c r="AW74" s="350"/>
      <c r="AX74" s="350"/>
      <c r="AY74" s="350"/>
      <c r="AZ74" s="350"/>
      <c r="BA74" s="350"/>
      <c r="BB74" s="192"/>
      <c r="BC74" s="192"/>
      <c r="BD74" s="192"/>
      <c r="BE74" s="192"/>
      <c r="BF74" s="192"/>
      <c r="BG74" s="192"/>
      <c r="BH74" s="192"/>
      <c r="BI74" s="478"/>
      <c r="BJ74" s="479"/>
      <c r="BK74" s="182"/>
      <c r="BL74" s="182"/>
      <c r="BM74" s="182"/>
      <c r="BN74" s="182"/>
      <c r="BO74" s="183"/>
    </row>
    <row r="75" spans="5:68" ht="6" customHeight="1">
      <c r="E75" s="435" t="str">
        <f>+_xlfn.SWITCH('２年目表面'!I6,2,"平成30年分",3,"令和元年分",4,"令和２年分",5,"令和３年分","")</f>
        <v>令和元年分</v>
      </c>
      <c r="F75" s="436"/>
      <c r="G75" s="436"/>
      <c r="H75" s="436"/>
      <c r="I75" s="436"/>
      <c r="J75" s="436"/>
      <c r="K75" s="437"/>
      <c r="L75" s="214" t="s">
        <v>19</v>
      </c>
      <c r="M75" s="214"/>
      <c r="N75" s="214"/>
      <c r="O75" s="214"/>
      <c r="P75" s="214"/>
      <c r="Q75" s="214"/>
      <c r="R75" s="214"/>
      <c r="S75" s="470">
        <f>+'１年目裏面'!AG83</f>
        <v>0</v>
      </c>
      <c r="T75" s="470"/>
      <c r="U75" s="470"/>
      <c r="V75" s="470"/>
      <c r="W75" s="470"/>
      <c r="X75" s="470"/>
      <c r="Y75" s="470"/>
      <c r="Z75" s="291" t="e">
        <f>+IF(S75="",0,MIN(S75,BE55-Z67-Z73))</f>
        <v>#DIV/0!</v>
      </c>
      <c r="AA75" s="291"/>
      <c r="AB75" s="291"/>
      <c r="AC75" s="291"/>
      <c r="AD75" s="291"/>
      <c r="AE75" s="291"/>
      <c r="AF75" s="291"/>
      <c r="AG75" s="350" t="e">
        <f>+S75-Z75</f>
        <v>#DIV/0!</v>
      </c>
      <c r="AH75" s="350"/>
      <c r="AI75" s="350"/>
      <c r="AJ75" s="350"/>
      <c r="AK75" s="350"/>
      <c r="AL75" s="350"/>
      <c r="AM75" s="350"/>
      <c r="AN75" s="291" t="e">
        <f>+IF('２年目表面'!AL67&gt;0,MIN('２年目表面'!M83,'２年目表面'!AC83),'１年目裏面'!BB83)</f>
        <v>#DIV/0!</v>
      </c>
      <c r="AO75" s="291"/>
      <c r="AP75" s="291"/>
      <c r="AQ75" s="291"/>
      <c r="AR75" s="291"/>
      <c r="AS75" s="291"/>
      <c r="AT75" s="291"/>
      <c r="AU75" s="291" t="e">
        <f>+MIN(AN75,BE50-AU67)</f>
        <v>#DIV/0!</v>
      </c>
      <c r="AV75" s="291"/>
      <c r="AW75" s="291"/>
      <c r="AX75" s="291"/>
      <c r="AY75" s="291"/>
      <c r="AZ75" s="291"/>
      <c r="BA75" s="291"/>
      <c r="BB75" s="350" t="e">
        <f>+AN75-AU75</f>
        <v>#DIV/0!</v>
      </c>
      <c r="BC75" s="350"/>
      <c r="BD75" s="350"/>
      <c r="BE75" s="350"/>
      <c r="BF75" s="350"/>
      <c r="BG75" s="350"/>
      <c r="BH75" s="350"/>
      <c r="BI75" s="482" t="e">
        <f>+IF(OR(S75+S77+S79&gt;0,AN75&gt;0),'１年目裏面'!BI83,"")</f>
        <v>#DIV/0!</v>
      </c>
      <c r="BJ75" s="482"/>
      <c r="BK75" s="482"/>
      <c r="BL75" s="482"/>
      <c r="BM75" s="482"/>
      <c r="BN75" s="482"/>
      <c r="BO75" s="482"/>
    </row>
    <row r="76" spans="5:68" ht="6" customHeight="1">
      <c r="E76" s="438"/>
      <c r="F76" s="439"/>
      <c r="G76" s="439"/>
      <c r="H76" s="439"/>
      <c r="I76" s="439"/>
      <c r="J76" s="439"/>
      <c r="K76" s="440"/>
      <c r="L76" s="214"/>
      <c r="M76" s="214"/>
      <c r="N76" s="214"/>
      <c r="O76" s="214"/>
      <c r="P76" s="214"/>
      <c r="Q76" s="214"/>
      <c r="R76" s="214"/>
      <c r="S76" s="470"/>
      <c r="T76" s="470"/>
      <c r="U76" s="470"/>
      <c r="V76" s="470"/>
      <c r="W76" s="470"/>
      <c r="X76" s="470"/>
      <c r="Y76" s="470"/>
      <c r="Z76" s="291"/>
      <c r="AA76" s="291"/>
      <c r="AB76" s="291"/>
      <c r="AC76" s="291"/>
      <c r="AD76" s="291"/>
      <c r="AE76" s="291"/>
      <c r="AF76" s="291"/>
      <c r="AG76" s="350"/>
      <c r="AH76" s="350"/>
      <c r="AI76" s="350"/>
      <c r="AJ76" s="350"/>
      <c r="AK76" s="350"/>
      <c r="AL76" s="350"/>
      <c r="AM76" s="350"/>
      <c r="AN76" s="291"/>
      <c r="AO76" s="291"/>
      <c r="AP76" s="291"/>
      <c r="AQ76" s="291"/>
      <c r="AR76" s="291"/>
      <c r="AS76" s="291"/>
      <c r="AT76" s="291"/>
      <c r="AU76" s="291"/>
      <c r="AV76" s="291"/>
      <c r="AW76" s="291"/>
      <c r="AX76" s="291"/>
      <c r="AY76" s="291"/>
      <c r="AZ76" s="291"/>
      <c r="BA76" s="291"/>
      <c r="BB76" s="350"/>
      <c r="BC76" s="350"/>
      <c r="BD76" s="350"/>
      <c r="BE76" s="350"/>
      <c r="BF76" s="350"/>
      <c r="BG76" s="350"/>
      <c r="BH76" s="350"/>
      <c r="BI76" s="483"/>
      <c r="BJ76" s="483"/>
      <c r="BK76" s="483"/>
      <c r="BL76" s="483"/>
      <c r="BM76" s="483"/>
      <c r="BN76" s="483"/>
      <c r="BO76" s="483"/>
    </row>
    <row r="77" spans="5:68" ht="6" customHeight="1">
      <c r="E77" s="438"/>
      <c r="F77" s="439"/>
      <c r="G77" s="439"/>
      <c r="H77" s="439"/>
      <c r="I77" s="439"/>
      <c r="J77" s="439"/>
      <c r="K77" s="440"/>
      <c r="L77" s="154" t="s">
        <v>61</v>
      </c>
      <c r="M77" s="154"/>
      <c r="N77" s="154"/>
      <c r="O77" s="154"/>
      <c r="P77" s="154"/>
      <c r="Q77" s="154"/>
      <c r="R77" s="154"/>
      <c r="S77" s="470">
        <f>+'１年目裏面'!AG85</f>
        <v>0</v>
      </c>
      <c r="T77" s="470"/>
      <c r="U77" s="470"/>
      <c r="V77" s="470"/>
      <c r="W77" s="470"/>
      <c r="X77" s="470"/>
      <c r="Y77" s="470"/>
      <c r="Z77" s="291" t="e">
        <f>+IF(S77="",0,MIN(S77,BE55-Z67-Z73-Z75))</f>
        <v>#DIV/0!</v>
      </c>
      <c r="AA77" s="291"/>
      <c r="AB77" s="291"/>
      <c r="AC77" s="291"/>
      <c r="AD77" s="291"/>
      <c r="AE77" s="291"/>
      <c r="AF77" s="291"/>
      <c r="AG77" s="293" t="e">
        <f t="shared" ref="AG77" si="0">+S77-Z77</f>
        <v>#DIV/0!</v>
      </c>
      <c r="AH77" s="294"/>
      <c r="AI77" s="294"/>
      <c r="AJ77" s="294"/>
      <c r="AK77" s="294"/>
      <c r="AL77" s="294"/>
      <c r="AM77" s="295"/>
      <c r="AN77" s="291"/>
      <c r="AO77" s="291"/>
      <c r="AP77" s="291"/>
      <c r="AQ77" s="291"/>
      <c r="AR77" s="291"/>
      <c r="AS77" s="291"/>
      <c r="AT77" s="291"/>
      <c r="AU77" s="291"/>
      <c r="AV77" s="291"/>
      <c r="AW77" s="291"/>
      <c r="AX77" s="291"/>
      <c r="AY77" s="291"/>
      <c r="AZ77" s="291"/>
      <c r="BA77" s="291"/>
      <c r="BB77" s="350"/>
      <c r="BC77" s="350"/>
      <c r="BD77" s="350"/>
      <c r="BE77" s="350"/>
      <c r="BF77" s="350"/>
      <c r="BG77" s="350"/>
      <c r="BH77" s="350"/>
      <c r="BI77" s="485" t="s">
        <v>129</v>
      </c>
      <c r="BJ77" s="486"/>
      <c r="BK77" s="486"/>
      <c r="BL77" s="486"/>
      <c r="BM77" s="486"/>
      <c r="BN77" s="486"/>
      <c r="BO77" s="487"/>
    </row>
    <row r="78" spans="5:68" ht="6" customHeight="1">
      <c r="E78" s="438"/>
      <c r="F78" s="439"/>
      <c r="G78" s="439"/>
      <c r="H78" s="439"/>
      <c r="I78" s="439"/>
      <c r="J78" s="439"/>
      <c r="K78" s="440"/>
      <c r="L78" s="378"/>
      <c r="M78" s="378"/>
      <c r="N78" s="378"/>
      <c r="O78" s="378"/>
      <c r="P78" s="378"/>
      <c r="Q78" s="378"/>
      <c r="R78" s="378"/>
      <c r="S78" s="475"/>
      <c r="T78" s="475"/>
      <c r="U78" s="475"/>
      <c r="V78" s="475"/>
      <c r="W78" s="475"/>
      <c r="X78" s="475"/>
      <c r="Y78" s="475"/>
      <c r="Z78" s="292"/>
      <c r="AA78" s="292"/>
      <c r="AB78" s="292"/>
      <c r="AC78" s="292"/>
      <c r="AD78" s="292"/>
      <c r="AE78" s="292"/>
      <c r="AF78" s="292"/>
      <c r="AG78" s="302"/>
      <c r="AH78" s="303"/>
      <c r="AI78" s="303"/>
      <c r="AJ78" s="303"/>
      <c r="AK78" s="303"/>
      <c r="AL78" s="303"/>
      <c r="AM78" s="304"/>
      <c r="AN78" s="291"/>
      <c r="AO78" s="291"/>
      <c r="AP78" s="291"/>
      <c r="AQ78" s="291"/>
      <c r="AR78" s="291"/>
      <c r="AS78" s="291"/>
      <c r="AT78" s="291"/>
      <c r="AU78" s="291"/>
      <c r="AV78" s="291"/>
      <c r="AW78" s="291"/>
      <c r="AX78" s="291"/>
      <c r="AY78" s="291"/>
      <c r="AZ78" s="291"/>
      <c r="BA78" s="291"/>
      <c r="BB78" s="350"/>
      <c r="BC78" s="350"/>
      <c r="BD78" s="350"/>
      <c r="BE78" s="350"/>
      <c r="BF78" s="350"/>
      <c r="BG78" s="350"/>
      <c r="BH78" s="350"/>
      <c r="BI78" s="488"/>
      <c r="BJ78" s="489"/>
      <c r="BK78" s="489"/>
      <c r="BL78" s="489"/>
      <c r="BM78" s="489"/>
      <c r="BN78" s="489"/>
      <c r="BO78" s="490"/>
    </row>
    <row r="79" spans="5:68" ht="6" customHeight="1">
      <c r="E79" s="396" t="s">
        <v>141</v>
      </c>
      <c r="F79" s="397"/>
      <c r="G79" s="397"/>
      <c r="H79" s="397"/>
      <c r="I79" s="397"/>
      <c r="J79" s="397"/>
      <c r="K79" s="398"/>
      <c r="L79" s="370" t="s">
        <v>62</v>
      </c>
      <c r="M79" s="370"/>
      <c r="N79" s="370"/>
      <c r="O79" s="370"/>
      <c r="P79" s="370"/>
      <c r="Q79" s="370"/>
      <c r="R79" s="370"/>
      <c r="S79" s="480">
        <f>+'１年目裏面'!AG87</f>
        <v>0</v>
      </c>
      <c r="T79" s="480"/>
      <c r="U79" s="480"/>
      <c r="V79" s="480"/>
      <c r="W79" s="480"/>
      <c r="X79" s="480"/>
      <c r="Y79" s="480"/>
      <c r="Z79" s="358" t="e">
        <f>+IF(S79="",0,MIN(S79,BE55-Z67-Z73-Z75-Z77))</f>
        <v>#DIV/0!</v>
      </c>
      <c r="AA79" s="358"/>
      <c r="AB79" s="358"/>
      <c r="AC79" s="358"/>
      <c r="AD79" s="358"/>
      <c r="AE79" s="358"/>
      <c r="AF79" s="358"/>
      <c r="AG79" s="299" t="e">
        <f t="shared" ref="AG79" si="1">+S79-Z79</f>
        <v>#DIV/0!</v>
      </c>
      <c r="AH79" s="300"/>
      <c r="AI79" s="300"/>
      <c r="AJ79" s="300"/>
      <c r="AK79" s="300"/>
      <c r="AL79" s="300"/>
      <c r="AM79" s="301"/>
      <c r="AN79" s="291"/>
      <c r="AO79" s="291"/>
      <c r="AP79" s="291"/>
      <c r="AQ79" s="291"/>
      <c r="AR79" s="291"/>
      <c r="AS79" s="291"/>
      <c r="AT79" s="291"/>
      <c r="AU79" s="291"/>
      <c r="AV79" s="291"/>
      <c r="AW79" s="291"/>
      <c r="AX79" s="291"/>
      <c r="AY79" s="291"/>
      <c r="AZ79" s="291"/>
      <c r="BA79" s="291"/>
      <c r="BB79" s="350"/>
      <c r="BC79" s="350"/>
      <c r="BD79" s="350"/>
      <c r="BE79" s="350"/>
      <c r="BF79" s="350"/>
      <c r="BG79" s="350"/>
      <c r="BH79" s="350"/>
      <c r="BI79" s="476" t="e">
        <f>+IF(OR(S75+S77+S79&gt;0,AN75&gt;0),IF('１年目裏面'!BI87=0,"",'１年目裏面'!BI87),"")</f>
        <v>#DIV/0!</v>
      </c>
      <c r="BJ79" s="477"/>
      <c r="BK79" s="180" t="s">
        <v>131</v>
      </c>
      <c r="BL79" s="180"/>
      <c r="BM79" s="180"/>
      <c r="BN79" s="180"/>
      <c r="BO79" s="181"/>
    </row>
    <row r="80" spans="5:68" ht="6" customHeight="1">
      <c r="E80" s="396"/>
      <c r="F80" s="397"/>
      <c r="G80" s="397"/>
      <c r="H80" s="397"/>
      <c r="I80" s="397"/>
      <c r="J80" s="397"/>
      <c r="K80" s="398"/>
      <c r="L80" s="371"/>
      <c r="M80" s="371"/>
      <c r="N80" s="371"/>
      <c r="O80" s="371"/>
      <c r="P80" s="371"/>
      <c r="Q80" s="371"/>
      <c r="R80" s="371"/>
      <c r="S80" s="481"/>
      <c r="T80" s="481"/>
      <c r="U80" s="481"/>
      <c r="V80" s="481"/>
      <c r="W80" s="481"/>
      <c r="X80" s="481"/>
      <c r="Y80" s="481"/>
      <c r="Z80" s="359"/>
      <c r="AA80" s="359"/>
      <c r="AB80" s="359"/>
      <c r="AC80" s="359"/>
      <c r="AD80" s="359"/>
      <c r="AE80" s="359"/>
      <c r="AF80" s="359"/>
      <c r="AG80" s="302"/>
      <c r="AH80" s="303"/>
      <c r="AI80" s="303"/>
      <c r="AJ80" s="303"/>
      <c r="AK80" s="303"/>
      <c r="AL80" s="303"/>
      <c r="AM80" s="304"/>
      <c r="AN80" s="291"/>
      <c r="AO80" s="291"/>
      <c r="AP80" s="291"/>
      <c r="AQ80" s="291"/>
      <c r="AR80" s="291"/>
      <c r="AS80" s="291"/>
      <c r="AT80" s="291"/>
      <c r="AU80" s="291"/>
      <c r="AV80" s="291"/>
      <c r="AW80" s="291"/>
      <c r="AX80" s="291"/>
      <c r="AY80" s="291"/>
      <c r="AZ80" s="291"/>
      <c r="BA80" s="291"/>
      <c r="BB80" s="350"/>
      <c r="BC80" s="350"/>
      <c r="BD80" s="350"/>
      <c r="BE80" s="350"/>
      <c r="BF80" s="350"/>
      <c r="BG80" s="350"/>
      <c r="BH80" s="350"/>
      <c r="BI80" s="476"/>
      <c r="BJ80" s="477"/>
      <c r="BK80" s="180"/>
      <c r="BL80" s="180"/>
      <c r="BM80" s="180"/>
      <c r="BN80" s="180"/>
      <c r="BO80" s="181"/>
    </row>
    <row r="81" spans="5:67" ht="6" customHeight="1">
      <c r="E81" s="396"/>
      <c r="F81" s="397"/>
      <c r="G81" s="397"/>
      <c r="H81" s="397"/>
      <c r="I81" s="397"/>
      <c r="J81" s="397"/>
      <c r="K81" s="398"/>
      <c r="L81" s="305" t="s">
        <v>63</v>
      </c>
      <c r="M81" s="305"/>
      <c r="N81" s="305"/>
      <c r="O81" s="305"/>
      <c r="P81" s="305"/>
      <c r="Q81" s="305"/>
      <c r="R81" s="305"/>
      <c r="S81" s="484">
        <f>SUM(S77:Y80)</f>
        <v>0</v>
      </c>
      <c r="T81" s="484"/>
      <c r="U81" s="484"/>
      <c r="V81" s="484"/>
      <c r="W81" s="484"/>
      <c r="X81" s="484"/>
      <c r="Y81" s="484"/>
      <c r="Z81" s="306" t="e">
        <f>SUM(Z77:AF80)</f>
        <v>#DIV/0!</v>
      </c>
      <c r="AA81" s="306"/>
      <c r="AB81" s="306"/>
      <c r="AC81" s="306"/>
      <c r="AD81" s="306"/>
      <c r="AE81" s="306"/>
      <c r="AF81" s="306"/>
      <c r="AG81" s="299" t="e">
        <f t="shared" ref="AG81" si="2">+S81-Z81</f>
        <v>#DIV/0!</v>
      </c>
      <c r="AH81" s="300"/>
      <c r="AI81" s="300"/>
      <c r="AJ81" s="300"/>
      <c r="AK81" s="300"/>
      <c r="AL81" s="300"/>
      <c r="AM81" s="301"/>
      <c r="AN81" s="291"/>
      <c r="AO81" s="291"/>
      <c r="AP81" s="291"/>
      <c r="AQ81" s="291"/>
      <c r="AR81" s="291"/>
      <c r="AS81" s="291"/>
      <c r="AT81" s="291"/>
      <c r="AU81" s="291"/>
      <c r="AV81" s="291"/>
      <c r="AW81" s="291"/>
      <c r="AX81" s="291"/>
      <c r="AY81" s="291"/>
      <c r="AZ81" s="291"/>
      <c r="BA81" s="291"/>
      <c r="BB81" s="350"/>
      <c r="BC81" s="350"/>
      <c r="BD81" s="350"/>
      <c r="BE81" s="350"/>
      <c r="BF81" s="350"/>
      <c r="BG81" s="350"/>
      <c r="BH81" s="350"/>
      <c r="BI81" s="476" t="e">
        <f>+IF(OR(S75+S77+S79&gt;0,AN75&gt;0),IF('１年目裏面'!BI89=0,"",'１年目裏面'!BI89),"")</f>
        <v>#DIV/0!</v>
      </c>
      <c r="BJ81" s="477"/>
      <c r="BK81" s="180" t="s">
        <v>130</v>
      </c>
      <c r="BL81" s="180"/>
      <c r="BM81" s="180"/>
      <c r="BN81" s="180"/>
      <c r="BO81" s="181"/>
    </row>
    <row r="82" spans="5:67" ht="6" customHeight="1">
      <c r="E82" s="363"/>
      <c r="F82" s="399"/>
      <c r="G82" s="399"/>
      <c r="H82" s="399"/>
      <c r="I82" s="399"/>
      <c r="J82" s="399"/>
      <c r="K82" s="441"/>
      <c r="L82" s="214"/>
      <c r="M82" s="214"/>
      <c r="N82" s="214"/>
      <c r="O82" s="214"/>
      <c r="P82" s="214"/>
      <c r="Q82" s="214"/>
      <c r="R82" s="214"/>
      <c r="S82" s="470"/>
      <c r="T82" s="470"/>
      <c r="U82" s="470"/>
      <c r="V82" s="470"/>
      <c r="W82" s="470"/>
      <c r="X82" s="470"/>
      <c r="Y82" s="470"/>
      <c r="Z82" s="291"/>
      <c r="AA82" s="291"/>
      <c r="AB82" s="291"/>
      <c r="AC82" s="291"/>
      <c r="AD82" s="291"/>
      <c r="AE82" s="291"/>
      <c r="AF82" s="291"/>
      <c r="AG82" s="296"/>
      <c r="AH82" s="297"/>
      <c r="AI82" s="297"/>
      <c r="AJ82" s="297"/>
      <c r="AK82" s="297"/>
      <c r="AL82" s="297"/>
      <c r="AM82" s="298"/>
      <c r="AN82" s="291"/>
      <c r="AO82" s="291"/>
      <c r="AP82" s="291"/>
      <c r="AQ82" s="291"/>
      <c r="AR82" s="291"/>
      <c r="AS82" s="291"/>
      <c r="AT82" s="291"/>
      <c r="AU82" s="291"/>
      <c r="AV82" s="291"/>
      <c r="AW82" s="291"/>
      <c r="AX82" s="291"/>
      <c r="AY82" s="291"/>
      <c r="AZ82" s="291"/>
      <c r="BA82" s="291"/>
      <c r="BB82" s="350"/>
      <c r="BC82" s="350"/>
      <c r="BD82" s="350"/>
      <c r="BE82" s="350"/>
      <c r="BF82" s="350"/>
      <c r="BG82" s="350"/>
      <c r="BH82" s="350"/>
      <c r="BI82" s="478"/>
      <c r="BJ82" s="479"/>
      <c r="BK82" s="182"/>
      <c r="BL82" s="182"/>
      <c r="BM82" s="182"/>
      <c r="BN82" s="182"/>
      <c r="BO82" s="183"/>
    </row>
    <row r="83" spans="5:67" ht="6" customHeight="1">
      <c r="E83" s="435" t="str">
        <f>+_xlfn.SWITCH('２年目表面'!I6,2,"令和元年分",3,"令和２年分",4,"令和３年分",5,"令和４年分","")</f>
        <v>令和２年分</v>
      </c>
      <c r="F83" s="436"/>
      <c r="G83" s="436"/>
      <c r="H83" s="436"/>
      <c r="I83" s="436"/>
      <c r="J83" s="436"/>
      <c r="K83" s="437"/>
      <c r="L83" s="214" t="s">
        <v>19</v>
      </c>
      <c r="M83" s="214"/>
      <c r="N83" s="214"/>
      <c r="O83" s="214"/>
      <c r="P83" s="214"/>
      <c r="Q83" s="214"/>
      <c r="R83" s="214"/>
      <c r="S83" s="470" t="e">
        <f>+'１年目裏面'!AG99</f>
        <v>#DIV/0!</v>
      </c>
      <c r="T83" s="470"/>
      <c r="U83" s="470"/>
      <c r="V83" s="470"/>
      <c r="W83" s="470"/>
      <c r="X83" s="470"/>
      <c r="Y83" s="470"/>
      <c r="Z83" s="291" t="e">
        <f>+IF(S83="",0,MIN(S83,BE55-Z67-Z73-Z75-Z81))</f>
        <v>#DIV/0!</v>
      </c>
      <c r="AA83" s="291"/>
      <c r="AB83" s="291"/>
      <c r="AC83" s="291"/>
      <c r="AD83" s="291"/>
      <c r="AE83" s="291"/>
      <c r="AF83" s="291"/>
      <c r="AG83" s="293" t="e">
        <f t="shared" ref="AG83" si="3">+S83-Z83</f>
        <v>#DIV/0!</v>
      </c>
      <c r="AH83" s="294"/>
      <c r="AI83" s="294"/>
      <c r="AJ83" s="294"/>
      <c r="AK83" s="294"/>
      <c r="AL83" s="294"/>
      <c r="AM83" s="295"/>
      <c r="AN83" s="291" t="e">
        <f>+IF('２年目表面'!AL67&gt;0,MIN('２年目表面'!M86,'２年目表面'!AC86),'１年目裏面'!BB99)</f>
        <v>#DIV/0!</v>
      </c>
      <c r="AO83" s="291"/>
      <c r="AP83" s="291"/>
      <c r="AQ83" s="291"/>
      <c r="AR83" s="291"/>
      <c r="AS83" s="291"/>
      <c r="AT83" s="291"/>
      <c r="AU83" s="291" t="e">
        <f>+MIN(AN83,BE50-AU67-AU75)</f>
        <v>#DIV/0!</v>
      </c>
      <c r="AV83" s="291"/>
      <c r="AW83" s="291"/>
      <c r="AX83" s="291"/>
      <c r="AY83" s="291"/>
      <c r="AZ83" s="291"/>
      <c r="BA83" s="291"/>
      <c r="BB83" s="293" t="e">
        <f t="shared" ref="BB83" si="4">+AN83-AU83</f>
        <v>#DIV/0!</v>
      </c>
      <c r="BC83" s="294"/>
      <c r="BD83" s="294"/>
      <c r="BE83" s="294"/>
      <c r="BF83" s="294"/>
      <c r="BG83" s="294"/>
      <c r="BH83" s="295"/>
      <c r="BI83" s="482" t="e">
        <f>+IF(OR(S83+S85+S87&gt;0,AN83&gt;0),'１年目裏面'!Y35,"")</f>
        <v>#DIV/0!</v>
      </c>
      <c r="BJ83" s="482"/>
      <c r="BK83" s="482"/>
      <c r="BL83" s="482"/>
      <c r="BM83" s="482"/>
      <c r="BN83" s="482"/>
      <c r="BO83" s="482"/>
    </row>
    <row r="84" spans="5:67" ht="6" customHeight="1">
      <c r="E84" s="438"/>
      <c r="F84" s="439"/>
      <c r="G84" s="439"/>
      <c r="H84" s="439"/>
      <c r="I84" s="439"/>
      <c r="J84" s="439"/>
      <c r="K84" s="440"/>
      <c r="L84" s="214"/>
      <c r="M84" s="214"/>
      <c r="N84" s="214"/>
      <c r="O84" s="214"/>
      <c r="P84" s="214"/>
      <c r="Q84" s="214"/>
      <c r="R84" s="214"/>
      <c r="S84" s="470"/>
      <c r="T84" s="470"/>
      <c r="U84" s="470"/>
      <c r="V84" s="470"/>
      <c r="W84" s="470"/>
      <c r="X84" s="470"/>
      <c r="Y84" s="470"/>
      <c r="Z84" s="291"/>
      <c r="AA84" s="291"/>
      <c r="AB84" s="291"/>
      <c r="AC84" s="291"/>
      <c r="AD84" s="291"/>
      <c r="AE84" s="291"/>
      <c r="AF84" s="291"/>
      <c r="AG84" s="296"/>
      <c r="AH84" s="297"/>
      <c r="AI84" s="297"/>
      <c r="AJ84" s="297"/>
      <c r="AK84" s="297"/>
      <c r="AL84" s="297"/>
      <c r="AM84" s="298"/>
      <c r="AN84" s="291"/>
      <c r="AO84" s="291"/>
      <c r="AP84" s="291"/>
      <c r="AQ84" s="291"/>
      <c r="AR84" s="291"/>
      <c r="AS84" s="291"/>
      <c r="AT84" s="291"/>
      <c r="AU84" s="291"/>
      <c r="AV84" s="291"/>
      <c r="AW84" s="291"/>
      <c r="AX84" s="291"/>
      <c r="AY84" s="291"/>
      <c r="AZ84" s="291"/>
      <c r="BA84" s="291"/>
      <c r="BB84" s="414"/>
      <c r="BC84" s="415"/>
      <c r="BD84" s="415"/>
      <c r="BE84" s="415"/>
      <c r="BF84" s="415"/>
      <c r="BG84" s="415"/>
      <c r="BH84" s="416"/>
      <c r="BI84" s="483"/>
      <c r="BJ84" s="483"/>
      <c r="BK84" s="483"/>
      <c r="BL84" s="483"/>
      <c r="BM84" s="483"/>
      <c r="BN84" s="483"/>
      <c r="BO84" s="483"/>
    </row>
    <row r="85" spans="5:67" ht="6" customHeight="1">
      <c r="E85" s="438"/>
      <c r="F85" s="439"/>
      <c r="G85" s="439"/>
      <c r="H85" s="439"/>
      <c r="I85" s="439"/>
      <c r="J85" s="439"/>
      <c r="K85" s="440"/>
      <c r="L85" s="154" t="s">
        <v>61</v>
      </c>
      <c r="M85" s="154"/>
      <c r="N85" s="154"/>
      <c r="O85" s="154"/>
      <c r="P85" s="154"/>
      <c r="Q85" s="154"/>
      <c r="R85" s="154"/>
      <c r="S85" s="470" t="e">
        <f>+'１年目裏面'!AG101</f>
        <v>#DIV/0!</v>
      </c>
      <c r="T85" s="470"/>
      <c r="U85" s="470"/>
      <c r="V85" s="470"/>
      <c r="W85" s="470"/>
      <c r="X85" s="470"/>
      <c r="Y85" s="470"/>
      <c r="Z85" s="291" t="e">
        <f>+IF(S85="",0,MIN(S85,BE55-Z67-Z73-Z75-Z81-Z83))</f>
        <v>#DIV/0!</v>
      </c>
      <c r="AA85" s="291"/>
      <c r="AB85" s="291"/>
      <c r="AC85" s="291"/>
      <c r="AD85" s="291"/>
      <c r="AE85" s="291"/>
      <c r="AF85" s="291"/>
      <c r="AG85" s="293" t="e">
        <f t="shared" ref="AG85" si="5">+S85-Z85</f>
        <v>#DIV/0!</v>
      </c>
      <c r="AH85" s="294"/>
      <c r="AI85" s="294"/>
      <c r="AJ85" s="294"/>
      <c r="AK85" s="294"/>
      <c r="AL85" s="294"/>
      <c r="AM85" s="295"/>
      <c r="AN85" s="291"/>
      <c r="AO85" s="291"/>
      <c r="AP85" s="291"/>
      <c r="AQ85" s="291"/>
      <c r="AR85" s="291"/>
      <c r="AS85" s="291"/>
      <c r="AT85" s="291"/>
      <c r="AU85" s="291"/>
      <c r="AV85" s="291"/>
      <c r="AW85" s="291"/>
      <c r="AX85" s="291"/>
      <c r="AY85" s="291"/>
      <c r="AZ85" s="291"/>
      <c r="BA85" s="291"/>
      <c r="BB85" s="414"/>
      <c r="BC85" s="415"/>
      <c r="BD85" s="415"/>
      <c r="BE85" s="415"/>
      <c r="BF85" s="415"/>
      <c r="BG85" s="415"/>
      <c r="BH85" s="416"/>
      <c r="BI85" s="485" t="s">
        <v>129</v>
      </c>
      <c r="BJ85" s="486"/>
      <c r="BK85" s="486"/>
      <c r="BL85" s="486"/>
      <c r="BM85" s="486"/>
      <c r="BN85" s="486"/>
      <c r="BO85" s="487"/>
    </row>
    <row r="86" spans="5:67" ht="6" customHeight="1">
      <c r="E86" s="438"/>
      <c r="F86" s="439"/>
      <c r="G86" s="439"/>
      <c r="H86" s="439"/>
      <c r="I86" s="439"/>
      <c r="J86" s="439"/>
      <c r="K86" s="440"/>
      <c r="L86" s="378"/>
      <c r="M86" s="378"/>
      <c r="N86" s="378"/>
      <c r="O86" s="378"/>
      <c r="P86" s="378"/>
      <c r="Q86" s="378"/>
      <c r="R86" s="378"/>
      <c r="S86" s="475"/>
      <c r="T86" s="475"/>
      <c r="U86" s="475"/>
      <c r="V86" s="475"/>
      <c r="W86" s="475"/>
      <c r="X86" s="475"/>
      <c r="Y86" s="475"/>
      <c r="Z86" s="292"/>
      <c r="AA86" s="292"/>
      <c r="AB86" s="292"/>
      <c r="AC86" s="292"/>
      <c r="AD86" s="292"/>
      <c r="AE86" s="292"/>
      <c r="AF86" s="292"/>
      <c r="AG86" s="302"/>
      <c r="AH86" s="303"/>
      <c r="AI86" s="303"/>
      <c r="AJ86" s="303"/>
      <c r="AK86" s="303"/>
      <c r="AL86" s="303"/>
      <c r="AM86" s="304"/>
      <c r="AN86" s="291"/>
      <c r="AO86" s="291"/>
      <c r="AP86" s="291"/>
      <c r="AQ86" s="291"/>
      <c r="AR86" s="291"/>
      <c r="AS86" s="291"/>
      <c r="AT86" s="291"/>
      <c r="AU86" s="291"/>
      <c r="AV86" s="291"/>
      <c r="AW86" s="291"/>
      <c r="AX86" s="291"/>
      <c r="AY86" s="291"/>
      <c r="AZ86" s="291"/>
      <c r="BA86" s="291"/>
      <c r="BB86" s="414"/>
      <c r="BC86" s="415"/>
      <c r="BD86" s="415"/>
      <c r="BE86" s="415"/>
      <c r="BF86" s="415"/>
      <c r="BG86" s="415"/>
      <c r="BH86" s="416"/>
      <c r="BI86" s="488"/>
      <c r="BJ86" s="489"/>
      <c r="BK86" s="489"/>
      <c r="BL86" s="489"/>
      <c r="BM86" s="489"/>
      <c r="BN86" s="489"/>
      <c r="BO86" s="490"/>
    </row>
    <row r="87" spans="5:67" ht="6" customHeight="1">
      <c r="E87" s="396" t="s">
        <v>142</v>
      </c>
      <c r="F87" s="397"/>
      <c r="G87" s="397"/>
      <c r="H87" s="397"/>
      <c r="I87" s="397"/>
      <c r="J87" s="397"/>
      <c r="K87" s="398"/>
      <c r="L87" s="370" t="s">
        <v>62</v>
      </c>
      <c r="M87" s="370"/>
      <c r="N87" s="370"/>
      <c r="O87" s="370"/>
      <c r="P87" s="370"/>
      <c r="Q87" s="370"/>
      <c r="R87" s="370"/>
      <c r="S87" s="480" t="e">
        <f>+'１年目裏面'!AG103</f>
        <v>#DIV/0!</v>
      </c>
      <c r="T87" s="480"/>
      <c r="U87" s="480"/>
      <c r="V87" s="480"/>
      <c r="W87" s="480"/>
      <c r="X87" s="480"/>
      <c r="Y87" s="480"/>
      <c r="Z87" s="358" t="e">
        <f>+IF(S87="",0,MIN(S87,BE55-Z67-Z73-Z75-Z81-Z83-Z85))</f>
        <v>#DIV/0!</v>
      </c>
      <c r="AA87" s="358"/>
      <c r="AB87" s="358"/>
      <c r="AC87" s="358"/>
      <c r="AD87" s="358"/>
      <c r="AE87" s="358"/>
      <c r="AF87" s="358"/>
      <c r="AG87" s="299" t="e">
        <f t="shared" ref="AG87" si="6">+S87-Z87</f>
        <v>#DIV/0!</v>
      </c>
      <c r="AH87" s="300"/>
      <c r="AI87" s="300"/>
      <c r="AJ87" s="300"/>
      <c r="AK87" s="300"/>
      <c r="AL87" s="300"/>
      <c r="AM87" s="301"/>
      <c r="AN87" s="291"/>
      <c r="AO87" s="291"/>
      <c r="AP87" s="291"/>
      <c r="AQ87" s="291"/>
      <c r="AR87" s="291"/>
      <c r="AS87" s="291"/>
      <c r="AT87" s="291"/>
      <c r="AU87" s="291"/>
      <c r="AV87" s="291"/>
      <c r="AW87" s="291"/>
      <c r="AX87" s="291"/>
      <c r="AY87" s="291"/>
      <c r="AZ87" s="291"/>
      <c r="BA87" s="291"/>
      <c r="BB87" s="414"/>
      <c r="BC87" s="415"/>
      <c r="BD87" s="415"/>
      <c r="BE87" s="415"/>
      <c r="BF87" s="415"/>
      <c r="BG87" s="415"/>
      <c r="BH87" s="416"/>
      <c r="BI87" s="476" t="e">
        <f>+IF(OR(S83+S85+S87&gt;0,AN83&gt;0),IF(申告情報!G2="政令指定都市","〇",""),"")</f>
        <v>#DIV/0!</v>
      </c>
      <c r="BJ87" s="477"/>
      <c r="BK87" s="180" t="s">
        <v>131</v>
      </c>
      <c r="BL87" s="180"/>
      <c r="BM87" s="180"/>
      <c r="BN87" s="180"/>
      <c r="BO87" s="181"/>
    </row>
    <row r="88" spans="5:67" ht="6" customHeight="1">
      <c r="E88" s="396"/>
      <c r="F88" s="397"/>
      <c r="G88" s="397"/>
      <c r="H88" s="397"/>
      <c r="I88" s="397"/>
      <c r="J88" s="397"/>
      <c r="K88" s="398"/>
      <c r="L88" s="371"/>
      <c r="M88" s="371"/>
      <c r="N88" s="371"/>
      <c r="O88" s="371"/>
      <c r="P88" s="371"/>
      <c r="Q88" s="371"/>
      <c r="R88" s="371"/>
      <c r="S88" s="481"/>
      <c r="T88" s="481"/>
      <c r="U88" s="481"/>
      <c r="V88" s="481"/>
      <c r="W88" s="481"/>
      <c r="X88" s="481"/>
      <c r="Y88" s="481"/>
      <c r="Z88" s="359"/>
      <c r="AA88" s="359"/>
      <c r="AB88" s="359"/>
      <c r="AC88" s="359"/>
      <c r="AD88" s="359"/>
      <c r="AE88" s="359"/>
      <c r="AF88" s="359"/>
      <c r="AG88" s="302"/>
      <c r="AH88" s="303"/>
      <c r="AI88" s="303"/>
      <c r="AJ88" s="303"/>
      <c r="AK88" s="303"/>
      <c r="AL88" s="303"/>
      <c r="AM88" s="304"/>
      <c r="AN88" s="291"/>
      <c r="AO88" s="291"/>
      <c r="AP88" s="291"/>
      <c r="AQ88" s="291"/>
      <c r="AR88" s="291"/>
      <c r="AS88" s="291"/>
      <c r="AT88" s="291"/>
      <c r="AU88" s="291"/>
      <c r="AV88" s="291"/>
      <c r="AW88" s="291"/>
      <c r="AX88" s="291"/>
      <c r="AY88" s="291"/>
      <c r="AZ88" s="291"/>
      <c r="BA88" s="291"/>
      <c r="BB88" s="414"/>
      <c r="BC88" s="415"/>
      <c r="BD88" s="415"/>
      <c r="BE88" s="415"/>
      <c r="BF88" s="415"/>
      <c r="BG88" s="415"/>
      <c r="BH88" s="416"/>
      <c r="BI88" s="476"/>
      <c r="BJ88" s="477"/>
      <c r="BK88" s="180"/>
      <c r="BL88" s="180"/>
      <c r="BM88" s="180"/>
      <c r="BN88" s="180"/>
      <c r="BO88" s="181"/>
    </row>
    <row r="89" spans="5:67" ht="6" customHeight="1">
      <c r="E89" s="396"/>
      <c r="F89" s="397"/>
      <c r="G89" s="397"/>
      <c r="H89" s="397"/>
      <c r="I89" s="397"/>
      <c r="J89" s="397"/>
      <c r="K89" s="398"/>
      <c r="L89" s="305" t="s">
        <v>63</v>
      </c>
      <c r="M89" s="305"/>
      <c r="N89" s="305"/>
      <c r="O89" s="305"/>
      <c r="P89" s="305"/>
      <c r="Q89" s="305"/>
      <c r="R89" s="305"/>
      <c r="S89" s="491" t="e">
        <f>SUM(S85:Y88)</f>
        <v>#DIV/0!</v>
      </c>
      <c r="T89" s="491"/>
      <c r="U89" s="491"/>
      <c r="V89" s="491"/>
      <c r="W89" s="491"/>
      <c r="X89" s="491"/>
      <c r="Y89" s="491"/>
      <c r="Z89" s="306" t="e">
        <f>SUM(Z85:AF88)</f>
        <v>#DIV/0!</v>
      </c>
      <c r="AA89" s="306"/>
      <c r="AB89" s="306"/>
      <c r="AC89" s="306"/>
      <c r="AD89" s="306"/>
      <c r="AE89" s="306"/>
      <c r="AF89" s="306"/>
      <c r="AG89" s="299" t="e">
        <f t="shared" ref="AG89" si="7">+S89-Z89</f>
        <v>#DIV/0!</v>
      </c>
      <c r="AH89" s="300"/>
      <c r="AI89" s="300"/>
      <c r="AJ89" s="300"/>
      <c r="AK89" s="300"/>
      <c r="AL89" s="300"/>
      <c r="AM89" s="301"/>
      <c r="AN89" s="291"/>
      <c r="AO89" s="291"/>
      <c r="AP89" s="291"/>
      <c r="AQ89" s="291"/>
      <c r="AR89" s="291"/>
      <c r="AS89" s="291"/>
      <c r="AT89" s="291"/>
      <c r="AU89" s="291"/>
      <c r="AV89" s="291"/>
      <c r="AW89" s="291"/>
      <c r="AX89" s="291"/>
      <c r="AY89" s="291"/>
      <c r="AZ89" s="291"/>
      <c r="BA89" s="291"/>
      <c r="BB89" s="414"/>
      <c r="BC89" s="415"/>
      <c r="BD89" s="415"/>
      <c r="BE89" s="415"/>
      <c r="BF89" s="415"/>
      <c r="BG89" s="415"/>
      <c r="BH89" s="416"/>
      <c r="BI89" s="476" t="e">
        <f>+IF(OR(S83+S85+S87&gt;0,AN83&gt;0),IF(申告情報!G2="政令指定都市","","〇"),"")</f>
        <v>#DIV/0!</v>
      </c>
      <c r="BJ89" s="477"/>
      <c r="BK89" s="180" t="s">
        <v>130</v>
      </c>
      <c r="BL89" s="180"/>
      <c r="BM89" s="180"/>
      <c r="BN89" s="180"/>
      <c r="BO89" s="181"/>
    </row>
    <row r="90" spans="5:67" ht="6" customHeight="1">
      <c r="E90" s="363"/>
      <c r="F90" s="399"/>
      <c r="G90" s="399"/>
      <c r="H90" s="399"/>
      <c r="I90" s="399"/>
      <c r="J90" s="399"/>
      <c r="K90" s="441"/>
      <c r="L90" s="214"/>
      <c r="M90" s="214"/>
      <c r="N90" s="214"/>
      <c r="O90" s="214"/>
      <c r="P90" s="214"/>
      <c r="Q90" s="214"/>
      <c r="R90" s="214"/>
      <c r="S90" s="492"/>
      <c r="T90" s="492"/>
      <c r="U90" s="492"/>
      <c r="V90" s="492"/>
      <c r="W90" s="492"/>
      <c r="X90" s="492"/>
      <c r="Y90" s="492"/>
      <c r="Z90" s="291"/>
      <c r="AA90" s="291"/>
      <c r="AB90" s="291"/>
      <c r="AC90" s="291"/>
      <c r="AD90" s="291"/>
      <c r="AE90" s="291"/>
      <c r="AF90" s="291"/>
      <c r="AG90" s="296"/>
      <c r="AH90" s="297"/>
      <c r="AI90" s="297"/>
      <c r="AJ90" s="297"/>
      <c r="AK90" s="297"/>
      <c r="AL90" s="297"/>
      <c r="AM90" s="298"/>
      <c r="AN90" s="291"/>
      <c r="AO90" s="291"/>
      <c r="AP90" s="291"/>
      <c r="AQ90" s="291"/>
      <c r="AR90" s="291"/>
      <c r="AS90" s="291"/>
      <c r="AT90" s="291"/>
      <c r="AU90" s="291"/>
      <c r="AV90" s="291"/>
      <c r="AW90" s="291"/>
      <c r="AX90" s="291"/>
      <c r="AY90" s="291"/>
      <c r="AZ90" s="291"/>
      <c r="BA90" s="291"/>
      <c r="BB90" s="296"/>
      <c r="BC90" s="297"/>
      <c r="BD90" s="297"/>
      <c r="BE90" s="297"/>
      <c r="BF90" s="297"/>
      <c r="BG90" s="297"/>
      <c r="BH90" s="298"/>
      <c r="BI90" s="478"/>
      <c r="BJ90" s="479"/>
      <c r="BK90" s="182"/>
      <c r="BL90" s="182"/>
      <c r="BM90" s="182"/>
      <c r="BN90" s="182"/>
      <c r="BO90" s="183"/>
    </row>
    <row r="91" spans="5:67" ht="6" customHeight="1">
      <c r="E91" s="214" t="s">
        <v>38</v>
      </c>
      <c r="F91" s="214"/>
      <c r="G91" s="214"/>
      <c r="H91" s="214"/>
      <c r="I91" s="214"/>
      <c r="J91" s="214"/>
      <c r="K91" s="214"/>
      <c r="L91" s="214" t="s">
        <v>19</v>
      </c>
      <c r="M91" s="214"/>
      <c r="N91" s="214"/>
      <c r="O91" s="214"/>
      <c r="P91" s="214"/>
      <c r="Q91" s="214"/>
      <c r="R91" s="214"/>
      <c r="S91" s="492" t="e">
        <f>+S67+S75+S83</f>
        <v>#DIV/0!</v>
      </c>
      <c r="T91" s="492"/>
      <c r="U91" s="492"/>
      <c r="V91" s="492"/>
      <c r="W91" s="492"/>
      <c r="X91" s="492"/>
      <c r="Y91" s="492"/>
      <c r="Z91" s="74" t="s">
        <v>163</v>
      </c>
      <c r="AA91" s="366" t="e">
        <f>+Z67+Z75+Z83</f>
        <v>#DIV/0!</v>
      </c>
      <c r="AB91" s="366"/>
      <c r="AC91" s="366"/>
      <c r="AD91" s="366"/>
      <c r="AE91" s="366"/>
      <c r="AF91" s="367"/>
      <c r="AG91" s="494" t="e">
        <f>+AG75+AG83</f>
        <v>#DIV/0!</v>
      </c>
      <c r="AH91" s="294"/>
      <c r="AI91" s="294"/>
      <c r="AJ91" s="294"/>
      <c r="AK91" s="294"/>
      <c r="AL91" s="294"/>
      <c r="AM91" s="295"/>
      <c r="AN91" s="291" t="e">
        <f>SUM(AN67:AT90)</f>
        <v>#DIV/0!</v>
      </c>
      <c r="AO91" s="291"/>
      <c r="AP91" s="291"/>
      <c r="AQ91" s="291"/>
      <c r="AR91" s="291"/>
      <c r="AS91" s="291"/>
      <c r="AT91" s="291"/>
      <c r="AU91" s="291" t="e">
        <f>SUM(AU67:BA90)</f>
        <v>#DIV/0!</v>
      </c>
      <c r="AV91" s="291"/>
      <c r="AW91" s="291"/>
      <c r="AX91" s="291"/>
      <c r="AY91" s="291"/>
      <c r="AZ91" s="291"/>
      <c r="BA91" s="291"/>
      <c r="BB91" s="293" t="e">
        <f>+BB75+BB83</f>
        <v>#DIV/0!</v>
      </c>
      <c r="BC91" s="294"/>
      <c r="BD91" s="294"/>
      <c r="BE91" s="294"/>
      <c r="BF91" s="294"/>
      <c r="BG91" s="294"/>
      <c r="BH91" s="295"/>
      <c r="BI91" s="221"/>
      <c r="BJ91" s="221"/>
      <c r="BK91" s="221"/>
      <c r="BL91" s="221"/>
      <c r="BM91" s="221"/>
      <c r="BN91" s="221"/>
      <c r="BO91" s="221"/>
    </row>
    <row r="92" spans="5:67" ht="6" customHeight="1">
      <c r="E92" s="214"/>
      <c r="F92" s="214"/>
      <c r="G92" s="214"/>
      <c r="H92" s="214"/>
      <c r="I92" s="214"/>
      <c r="J92" s="214"/>
      <c r="K92" s="214"/>
      <c r="L92" s="214"/>
      <c r="M92" s="214"/>
      <c r="N92" s="214"/>
      <c r="O92" s="214"/>
      <c r="P92" s="214"/>
      <c r="Q92" s="214"/>
      <c r="R92" s="214"/>
      <c r="S92" s="492"/>
      <c r="T92" s="492"/>
      <c r="U92" s="492"/>
      <c r="V92" s="492"/>
      <c r="W92" s="492"/>
      <c r="X92" s="492"/>
      <c r="Y92" s="492"/>
      <c r="Z92" s="73"/>
      <c r="AA92" s="368"/>
      <c r="AB92" s="368"/>
      <c r="AC92" s="368"/>
      <c r="AD92" s="368"/>
      <c r="AE92" s="368"/>
      <c r="AF92" s="369"/>
      <c r="AG92" s="296"/>
      <c r="AH92" s="297"/>
      <c r="AI92" s="297"/>
      <c r="AJ92" s="297"/>
      <c r="AK92" s="297"/>
      <c r="AL92" s="297"/>
      <c r="AM92" s="298"/>
      <c r="AN92" s="291"/>
      <c r="AO92" s="291"/>
      <c r="AP92" s="291"/>
      <c r="AQ92" s="291"/>
      <c r="AR92" s="291"/>
      <c r="AS92" s="291"/>
      <c r="AT92" s="291"/>
      <c r="AU92" s="291"/>
      <c r="AV92" s="291"/>
      <c r="AW92" s="291"/>
      <c r="AX92" s="291"/>
      <c r="AY92" s="291"/>
      <c r="AZ92" s="291"/>
      <c r="BA92" s="291"/>
      <c r="BB92" s="414"/>
      <c r="BC92" s="415"/>
      <c r="BD92" s="415"/>
      <c r="BE92" s="415"/>
      <c r="BF92" s="415"/>
      <c r="BG92" s="415"/>
      <c r="BH92" s="416"/>
      <c r="BI92" s="221"/>
      <c r="BJ92" s="221"/>
      <c r="BK92" s="221"/>
      <c r="BL92" s="221"/>
      <c r="BM92" s="221"/>
      <c r="BN92" s="221"/>
      <c r="BO92" s="221"/>
    </row>
    <row r="93" spans="5:67" ht="6" customHeight="1">
      <c r="E93" s="214"/>
      <c r="F93" s="214"/>
      <c r="G93" s="214"/>
      <c r="H93" s="214"/>
      <c r="I93" s="214"/>
      <c r="J93" s="214"/>
      <c r="K93" s="214"/>
      <c r="L93" s="154" t="s">
        <v>61</v>
      </c>
      <c r="M93" s="154"/>
      <c r="N93" s="154"/>
      <c r="O93" s="154"/>
      <c r="P93" s="154"/>
      <c r="Q93" s="154"/>
      <c r="R93" s="154"/>
      <c r="S93" s="492" t="e">
        <f>+S69+S77+S85</f>
        <v>#DIV/0!</v>
      </c>
      <c r="T93" s="492"/>
      <c r="U93" s="492"/>
      <c r="V93" s="492"/>
      <c r="W93" s="492"/>
      <c r="X93" s="492"/>
      <c r="Y93" s="492"/>
      <c r="Z93" s="291" t="e">
        <f>+Z69+Z77+Z85</f>
        <v>#DIV/0!</v>
      </c>
      <c r="AA93" s="291"/>
      <c r="AB93" s="291"/>
      <c r="AC93" s="291"/>
      <c r="AD93" s="291"/>
      <c r="AE93" s="291"/>
      <c r="AF93" s="291"/>
      <c r="AG93" s="293" t="e">
        <f>+AG77+AG85</f>
        <v>#DIV/0!</v>
      </c>
      <c r="AH93" s="294"/>
      <c r="AI93" s="294"/>
      <c r="AJ93" s="294"/>
      <c r="AK93" s="294"/>
      <c r="AL93" s="294"/>
      <c r="AM93" s="295"/>
      <c r="AN93" s="291"/>
      <c r="AO93" s="291"/>
      <c r="AP93" s="291"/>
      <c r="AQ93" s="291"/>
      <c r="AR93" s="291"/>
      <c r="AS93" s="291"/>
      <c r="AT93" s="291"/>
      <c r="AU93" s="291"/>
      <c r="AV93" s="291"/>
      <c r="AW93" s="291"/>
      <c r="AX93" s="291"/>
      <c r="AY93" s="291"/>
      <c r="AZ93" s="291"/>
      <c r="BA93" s="291"/>
      <c r="BB93" s="414"/>
      <c r="BC93" s="415"/>
      <c r="BD93" s="415"/>
      <c r="BE93" s="415"/>
      <c r="BF93" s="415"/>
      <c r="BG93" s="415"/>
      <c r="BH93" s="416"/>
      <c r="BI93" s="221"/>
      <c r="BJ93" s="221"/>
      <c r="BK93" s="221"/>
      <c r="BL93" s="221"/>
      <c r="BM93" s="221"/>
      <c r="BN93" s="221"/>
      <c r="BO93" s="221"/>
    </row>
    <row r="94" spans="5:67" ht="6" customHeight="1">
      <c r="E94" s="214"/>
      <c r="F94" s="214"/>
      <c r="G94" s="214"/>
      <c r="H94" s="214"/>
      <c r="I94" s="214"/>
      <c r="J94" s="214"/>
      <c r="K94" s="214"/>
      <c r="L94" s="154"/>
      <c r="M94" s="154"/>
      <c r="N94" s="154"/>
      <c r="O94" s="154"/>
      <c r="P94" s="154"/>
      <c r="Q94" s="154"/>
      <c r="R94" s="154"/>
      <c r="S94" s="493"/>
      <c r="T94" s="493"/>
      <c r="U94" s="493"/>
      <c r="V94" s="493"/>
      <c r="W94" s="493"/>
      <c r="X94" s="493"/>
      <c r="Y94" s="493"/>
      <c r="Z94" s="292"/>
      <c r="AA94" s="292"/>
      <c r="AB94" s="292"/>
      <c r="AC94" s="292"/>
      <c r="AD94" s="292"/>
      <c r="AE94" s="292"/>
      <c r="AF94" s="292"/>
      <c r="AG94" s="296"/>
      <c r="AH94" s="297"/>
      <c r="AI94" s="297"/>
      <c r="AJ94" s="297"/>
      <c r="AK94" s="297"/>
      <c r="AL94" s="297"/>
      <c r="AM94" s="298"/>
      <c r="AN94" s="291"/>
      <c r="AO94" s="291"/>
      <c r="AP94" s="291"/>
      <c r="AQ94" s="291"/>
      <c r="AR94" s="291"/>
      <c r="AS94" s="291"/>
      <c r="AT94" s="291"/>
      <c r="AU94" s="291"/>
      <c r="AV94" s="291"/>
      <c r="AW94" s="291"/>
      <c r="AX94" s="291"/>
      <c r="AY94" s="291"/>
      <c r="AZ94" s="291"/>
      <c r="BA94" s="291"/>
      <c r="BB94" s="414"/>
      <c r="BC94" s="415"/>
      <c r="BD94" s="415"/>
      <c r="BE94" s="415"/>
      <c r="BF94" s="415"/>
      <c r="BG94" s="415"/>
      <c r="BH94" s="416"/>
      <c r="BI94" s="221"/>
      <c r="BJ94" s="221"/>
      <c r="BK94" s="221"/>
      <c r="BL94" s="221"/>
      <c r="BM94" s="221"/>
      <c r="BN94" s="221"/>
      <c r="BO94" s="221"/>
    </row>
    <row r="95" spans="5:67" ht="6" customHeight="1">
      <c r="E95" s="214"/>
      <c r="F95" s="214"/>
      <c r="G95" s="214"/>
      <c r="H95" s="214"/>
      <c r="I95" s="214"/>
      <c r="J95" s="214"/>
      <c r="K95" s="214"/>
      <c r="L95" s="154" t="s">
        <v>62</v>
      </c>
      <c r="M95" s="154"/>
      <c r="N95" s="154"/>
      <c r="O95" s="154"/>
      <c r="P95" s="154"/>
      <c r="Q95" s="154"/>
      <c r="R95" s="154"/>
      <c r="S95" s="492" t="e">
        <f>+S71+S79+S87</f>
        <v>#DIV/0!</v>
      </c>
      <c r="T95" s="492"/>
      <c r="U95" s="492"/>
      <c r="V95" s="492"/>
      <c r="W95" s="492"/>
      <c r="X95" s="492"/>
      <c r="Y95" s="492"/>
      <c r="Z95" s="291" t="e">
        <f>+Z71+Z79+Z87</f>
        <v>#DIV/0!</v>
      </c>
      <c r="AA95" s="291"/>
      <c r="AB95" s="291"/>
      <c r="AC95" s="291"/>
      <c r="AD95" s="291"/>
      <c r="AE95" s="291"/>
      <c r="AF95" s="291"/>
      <c r="AG95" s="293" t="e">
        <f>+AG79+AG87</f>
        <v>#DIV/0!</v>
      </c>
      <c r="AH95" s="294"/>
      <c r="AI95" s="294"/>
      <c r="AJ95" s="294"/>
      <c r="AK95" s="294"/>
      <c r="AL95" s="294"/>
      <c r="AM95" s="295"/>
      <c r="AN95" s="291"/>
      <c r="AO95" s="291"/>
      <c r="AP95" s="291"/>
      <c r="AQ95" s="291"/>
      <c r="AR95" s="291"/>
      <c r="AS95" s="291"/>
      <c r="AT95" s="291"/>
      <c r="AU95" s="291"/>
      <c r="AV95" s="291"/>
      <c r="AW95" s="291"/>
      <c r="AX95" s="291"/>
      <c r="AY95" s="291"/>
      <c r="AZ95" s="291"/>
      <c r="BA95" s="291"/>
      <c r="BB95" s="414"/>
      <c r="BC95" s="415"/>
      <c r="BD95" s="415"/>
      <c r="BE95" s="415"/>
      <c r="BF95" s="415"/>
      <c r="BG95" s="415"/>
      <c r="BH95" s="416"/>
      <c r="BI95" s="221"/>
      <c r="BJ95" s="221"/>
      <c r="BK95" s="221"/>
      <c r="BL95" s="221"/>
      <c r="BM95" s="221"/>
      <c r="BN95" s="221"/>
      <c r="BO95" s="221"/>
    </row>
    <row r="96" spans="5:67" ht="6" customHeight="1">
      <c r="E96" s="214"/>
      <c r="F96" s="214"/>
      <c r="G96" s="214"/>
      <c r="H96" s="214"/>
      <c r="I96" s="214"/>
      <c r="J96" s="214"/>
      <c r="K96" s="214"/>
      <c r="L96" s="154"/>
      <c r="M96" s="154"/>
      <c r="N96" s="154"/>
      <c r="O96" s="154"/>
      <c r="P96" s="154"/>
      <c r="Q96" s="154"/>
      <c r="R96" s="154"/>
      <c r="S96" s="492"/>
      <c r="T96" s="492"/>
      <c r="U96" s="492"/>
      <c r="V96" s="492"/>
      <c r="W96" s="492"/>
      <c r="X96" s="492"/>
      <c r="Y96" s="492"/>
      <c r="Z96" s="291"/>
      <c r="AA96" s="291"/>
      <c r="AB96" s="291"/>
      <c r="AC96" s="291"/>
      <c r="AD96" s="291"/>
      <c r="AE96" s="291"/>
      <c r="AF96" s="291"/>
      <c r="AG96" s="296"/>
      <c r="AH96" s="297"/>
      <c r="AI96" s="297"/>
      <c r="AJ96" s="297"/>
      <c r="AK96" s="297"/>
      <c r="AL96" s="297"/>
      <c r="AM96" s="298"/>
      <c r="AN96" s="291"/>
      <c r="AO96" s="291"/>
      <c r="AP96" s="291"/>
      <c r="AQ96" s="291"/>
      <c r="AR96" s="291"/>
      <c r="AS96" s="291"/>
      <c r="AT96" s="291"/>
      <c r="AU96" s="291"/>
      <c r="AV96" s="291"/>
      <c r="AW96" s="291"/>
      <c r="AX96" s="291"/>
      <c r="AY96" s="291"/>
      <c r="AZ96" s="291"/>
      <c r="BA96" s="291"/>
      <c r="BB96" s="414"/>
      <c r="BC96" s="415"/>
      <c r="BD96" s="415"/>
      <c r="BE96" s="415"/>
      <c r="BF96" s="415"/>
      <c r="BG96" s="415"/>
      <c r="BH96" s="416"/>
      <c r="BI96" s="221"/>
      <c r="BJ96" s="221"/>
      <c r="BK96" s="221"/>
      <c r="BL96" s="221"/>
      <c r="BM96" s="221"/>
      <c r="BN96" s="221"/>
      <c r="BO96" s="221"/>
    </row>
    <row r="97" spans="5:68" ht="6" customHeight="1">
      <c r="E97" s="214"/>
      <c r="F97" s="214"/>
      <c r="G97" s="214"/>
      <c r="H97" s="214"/>
      <c r="I97" s="214"/>
      <c r="J97" s="214"/>
      <c r="K97" s="214"/>
      <c r="L97" s="214" t="s">
        <v>87</v>
      </c>
      <c r="M97" s="214"/>
      <c r="N97" s="214"/>
      <c r="O97" s="214"/>
      <c r="P97" s="214"/>
      <c r="Q97" s="214"/>
      <c r="R97" s="214"/>
      <c r="S97" s="306" t="e">
        <f>SUM(S91:Y96)</f>
        <v>#DIV/0!</v>
      </c>
      <c r="T97" s="306"/>
      <c r="U97" s="306"/>
      <c r="V97" s="306"/>
      <c r="W97" s="306"/>
      <c r="X97" s="306"/>
      <c r="Y97" s="306"/>
      <c r="Z97" s="306" t="e">
        <f>+AA91+Z93+Z95</f>
        <v>#DIV/0!</v>
      </c>
      <c r="AA97" s="306"/>
      <c r="AB97" s="306"/>
      <c r="AC97" s="306"/>
      <c r="AD97" s="306"/>
      <c r="AE97" s="306"/>
      <c r="AF97" s="306"/>
      <c r="AG97" s="293" t="e">
        <f>+AG91+AG93+AG95</f>
        <v>#DIV/0!</v>
      </c>
      <c r="AH97" s="294"/>
      <c r="AI97" s="294"/>
      <c r="AJ97" s="294"/>
      <c r="AK97" s="294"/>
      <c r="AL97" s="294"/>
      <c r="AM97" s="295"/>
      <c r="AN97" s="291"/>
      <c r="AO97" s="291"/>
      <c r="AP97" s="291"/>
      <c r="AQ97" s="291"/>
      <c r="AR97" s="291"/>
      <c r="AS97" s="291"/>
      <c r="AT97" s="291"/>
      <c r="AU97" s="291"/>
      <c r="AV97" s="291"/>
      <c r="AW97" s="291"/>
      <c r="AX97" s="291"/>
      <c r="AY97" s="291"/>
      <c r="AZ97" s="291"/>
      <c r="BA97" s="291"/>
      <c r="BB97" s="414"/>
      <c r="BC97" s="415"/>
      <c r="BD97" s="415"/>
      <c r="BE97" s="415"/>
      <c r="BF97" s="415"/>
      <c r="BG97" s="415"/>
      <c r="BH97" s="416"/>
      <c r="BI97" s="221"/>
      <c r="BJ97" s="221"/>
      <c r="BK97" s="221"/>
      <c r="BL97" s="221"/>
      <c r="BM97" s="221"/>
      <c r="BN97" s="221"/>
      <c r="BO97" s="221"/>
    </row>
    <row r="98" spans="5:68" ht="6" customHeight="1">
      <c r="E98" s="214"/>
      <c r="F98" s="214"/>
      <c r="G98" s="214"/>
      <c r="H98" s="214"/>
      <c r="I98" s="214"/>
      <c r="J98" s="214"/>
      <c r="K98" s="214"/>
      <c r="L98" s="214"/>
      <c r="M98" s="214"/>
      <c r="N98" s="214"/>
      <c r="O98" s="214"/>
      <c r="P98" s="214"/>
      <c r="Q98" s="214"/>
      <c r="R98" s="214"/>
      <c r="S98" s="291"/>
      <c r="T98" s="291"/>
      <c r="U98" s="291"/>
      <c r="V98" s="291"/>
      <c r="W98" s="291"/>
      <c r="X98" s="291"/>
      <c r="Y98" s="291"/>
      <c r="Z98" s="291"/>
      <c r="AA98" s="291"/>
      <c r="AB98" s="291"/>
      <c r="AC98" s="291"/>
      <c r="AD98" s="291"/>
      <c r="AE98" s="291"/>
      <c r="AF98" s="291"/>
      <c r="AG98" s="296"/>
      <c r="AH98" s="297"/>
      <c r="AI98" s="297"/>
      <c r="AJ98" s="297"/>
      <c r="AK98" s="297"/>
      <c r="AL98" s="297"/>
      <c r="AM98" s="298"/>
      <c r="AN98" s="291"/>
      <c r="AO98" s="291"/>
      <c r="AP98" s="291"/>
      <c r="AQ98" s="291"/>
      <c r="AR98" s="291"/>
      <c r="AS98" s="291"/>
      <c r="AT98" s="291"/>
      <c r="AU98" s="291"/>
      <c r="AV98" s="291"/>
      <c r="AW98" s="291"/>
      <c r="AX98" s="291"/>
      <c r="AY98" s="291"/>
      <c r="AZ98" s="291"/>
      <c r="BA98" s="291"/>
      <c r="BB98" s="296"/>
      <c r="BC98" s="297"/>
      <c r="BD98" s="297"/>
      <c r="BE98" s="297"/>
      <c r="BF98" s="297"/>
      <c r="BG98" s="297"/>
      <c r="BH98" s="298"/>
      <c r="BI98" s="221"/>
      <c r="BJ98" s="221"/>
      <c r="BK98" s="221"/>
      <c r="BL98" s="221"/>
      <c r="BM98" s="221"/>
      <c r="BN98" s="221"/>
      <c r="BO98" s="221"/>
    </row>
    <row r="99" spans="5:68" ht="6" customHeight="1">
      <c r="E99" s="214" t="s">
        <v>39</v>
      </c>
      <c r="F99" s="214"/>
      <c r="G99" s="214"/>
      <c r="H99" s="214"/>
      <c r="I99" s="214"/>
      <c r="J99" s="214"/>
      <c r="K99" s="214"/>
      <c r="L99" s="214" t="s">
        <v>19</v>
      </c>
      <c r="M99" s="214"/>
      <c r="N99" s="214"/>
      <c r="O99" s="214"/>
      <c r="P99" s="214"/>
      <c r="Q99" s="214"/>
      <c r="R99" s="214"/>
      <c r="S99" s="291" t="e">
        <f>+BE35</f>
        <v>#DIV/0!</v>
      </c>
      <c r="T99" s="291"/>
      <c r="U99" s="291"/>
      <c r="V99" s="291"/>
      <c r="W99" s="291"/>
      <c r="X99" s="291"/>
      <c r="Y99" s="291"/>
      <c r="Z99" s="74" t="s">
        <v>164</v>
      </c>
      <c r="AA99" s="366" t="e">
        <f>+MIN(S99,Z105)</f>
        <v>#DIV/0!</v>
      </c>
      <c r="AB99" s="366"/>
      <c r="AC99" s="366"/>
      <c r="AD99" s="366"/>
      <c r="AE99" s="366"/>
      <c r="AF99" s="367"/>
      <c r="AG99" s="293" t="e">
        <f>+S99-AA99</f>
        <v>#DIV/0!</v>
      </c>
      <c r="AH99" s="294"/>
      <c r="AI99" s="294"/>
      <c r="AJ99" s="294"/>
      <c r="AK99" s="294"/>
      <c r="AL99" s="294"/>
      <c r="AM99" s="295"/>
      <c r="AN99" s="291" t="e">
        <f>+BE55</f>
        <v>#DIV/0!</v>
      </c>
      <c r="AO99" s="291"/>
      <c r="AP99" s="291"/>
      <c r="AQ99" s="291"/>
      <c r="AR99" s="291"/>
      <c r="AS99" s="291"/>
      <c r="AT99" s="291"/>
      <c r="AU99" s="291" t="e">
        <f>+Z97</f>
        <v>#DIV/0!</v>
      </c>
      <c r="AV99" s="291"/>
      <c r="AW99" s="291"/>
      <c r="AX99" s="291"/>
      <c r="AY99" s="291"/>
      <c r="AZ99" s="291"/>
      <c r="BA99" s="291"/>
      <c r="BB99" s="293" t="e">
        <f>+AN99-AU99</f>
        <v>#DIV/0!</v>
      </c>
      <c r="BC99" s="294"/>
      <c r="BD99" s="294"/>
      <c r="BE99" s="294"/>
      <c r="BF99" s="294"/>
      <c r="BG99" s="294"/>
      <c r="BH99" s="295"/>
      <c r="BI99" s="221"/>
      <c r="BJ99" s="221"/>
      <c r="BK99" s="221"/>
      <c r="BL99" s="221"/>
      <c r="BM99" s="221"/>
      <c r="BN99" s="221"/>
      <c r="BO99" s="221"/>
    </row>
    <row r="100" spans="5:68" ht="6" customHeight="1">
      <c r="E100" s="214"/>
      <c r="F100" s="214"/>
      <c r="G100" s="214"/>
      <c r="H100" s="214"/>
      <c r="I100" s="214"/>
      <c r="J100" s="214"/>
      <c r="K100" s="214"/>
      <c r="L100" s="214"/>
      <c r="M100" s="214"/>
      <c r="N100" s="214"/>
      <c r="O100" s="214"/>
      <c r="P100" s="214"/>
      <c r="Q100" s="214"/>
      <c r="R100" s="214"/>
      <c r="S100" s="291"/>
      <c r="T100" s="291"/>
      <c r="U100" s="291"/>
      <c r="V100" s="291"/>
      <c r="W100" s="291"/>
      <c r="X100" s="291"/>
      <c r="Y100" s="291"/>
      <c r="Z100" s="73"/>
      <c r="AA100" s="368"/>
      <c r="AB100" s="368"/>
      <c r="AC100" s="368"/>
      <c r="AD100" s="368"/>
      <c r="AE100" s="368"/>
      <c r="AF100" s="369"/>
      <c r="AG100" s="296"/>
      <c r="AH100" s="297"/>
      <c r="AI100" s="297"/>
      <c r="AJ100" s="297"/>
      <c r="AK100" s="297"/>
      <c r="AL100" s="297"/>
      <c r="AM100" s="298"/>
      <c r="AN100" s="291"/>
      <c r="AO100" s="291"/>
      <c r="AP100" s="291"/>
      <c r="AQ100" s="291"/>
      <c r="AR100" s="291"/>
      <c r="AS100" s="291"/>
      <c r="AT100" s="291"/>
      <c r="AU100" s="291"/>
      <c r="AV100" s="291"/>
      <c r="AW100" s="291"/>
      <c r="AX100" s="291"/>
      <c r="AY100" s="291"/>
      <c r="AZ100" s="291"/>
      <c r="BA100" s="291"/>
      <c r="BB100" s="414"/>
      <c r="BC100" s="415"/>
      <c r="BD100" s="415"/>
      <c r="BE100" s="415"/>
      <c r="BF100" s="415"/>
      <c r="BG100" s="415"/>
      <c r="BH100" s="416"/>
      <c r="BI100" s="221"/>
      <c r="BJ100" s="221"/>
      <c r="BK100" s="221"/>
      <c r="BL100" s="221"/>
      <c r="BM100" s="221"/>
      <c r="BN100" s="221"/>
      <c r="BO100" s="221"/>
    </row>
    <row r="101" spans="5:68" ht="6" customHeight="1">
      <c r="E101" s="214"/>
      <c r="F101" s="214"/>
      <c r="G101" s="214"/>
      <c r="H101" s="214"/>
      <c r="I101" s="214"/>
      <c r="J101" s="214"/>
      <c r="K101" s="214"/>
      <c r="L101" s="154" t="s">
        <v>61</v>
      </c>
      <c r="M101" s="154"/>
      <c r="N101" s="154"/>
      <c r="O101" s="154"/>
      <c r="P101" s="154"/>
      <c r="Q101" s="154"/>
      <c r="R101" s="154"/>
      <c r="S101" s="291" t="e">
        <f>+BE40</f>
        <v>#DIV/0!</v>
      </c>
      <c r="T101" s="291"/>
      <c r="U101" s="291"/>
      <c r="V101" s="291"/>
      <c r="W101" s="291"/>
      <c r="X101" s="291"/>
      <c r="Y101" s="291"/>
      <c r="Z101" s="291" t="e">
        <f>+MIN(S101,Z105-AA99)</f>
        <v>#DIV/0!</v>
      </c>
      <c r="AA101" s="291"/>
      <c r="AB101" s="291"/>
      <c r="AC101" s="291"/>
      <c r="AD101" s="291"/>
      <c r="AE101" s="291"/>
      <c r="AF101" s="291"/>
      <c r="AG101" s="293" t="e">
        <f t="shared" ref="AG101" si="8">+S101-Z101</f>
        <v>#DIV/0!</v>
      </c>
      <c r="AH101" s="294"/>
      <c r="AI101" s="294"/>
      <c r="AJ101" s="294"/>
      <c r="AK101" s="294"/>
      <c r="AL101" s="294"/>
      <c r="AM101" s="295"/>
      <c r="AN101" s="291"/>
      <c r="AO101" s="291"/>
      <c r="AP101" s="291"/>
      <c r="AQ101" s="291"/>
      <c r="AR101" s="291"/>
      <c r="AS101" s="291"/>
      <c r="AT101" s="291"/>
      <c r="AU101" s="291"/>
      <c r="AV101" s="291"/>
      <c r="AW101" s="291"/>
      <c r="AX101" s="291"/>
      <c r="AY101" s="291"/>
      <c r="AZ101" s="291"/>
      <c r="BA101" s="291"/>
      <c r="BB101" s="414"/>
      <c r="BC101" s="415"/>
      <c r="BD101" s="415"/>
      <c r="BE101" s="415"/>
      <c r="BF101" s="415"/>
      <c r="BG101" s="415"/>
      <c r="BH101" s="416"/>
      <c r="BI101" s="221"/>
      <c r="BJ101" s="221"/>
      <c r="BK101" s="221"/>
      <c r="BL101" s="221"/>
      <c r="BM101" s="221"/>
      <c r="BN101" s="221"/>
      <c r="BO101" s="221"/>
    </row>
    <row r="102" spans="5:68" ht="6" customHeight="1">
      <c r="E102" s="214"/>
      <c r="F102" s="214"/>
      <c r="G102" s="214"/>
      <c r="H102" s="214"/>
      <c r="I102" s="214"/>
      <c r="J102" s="214"/>
      <c r="K102" s="214"/>
      <c r="L102" s="154"/>
      <c r="M102" s="154"/>
      <c r="N102" s="154"/>
      <c r="O102" s="154"/>
      <c r="P102" s="154"/>
      <c r="Q102" s="154"/>
      <c r="R102" s="154"/>
      <c r="S102" s="292"/>
      <c r="T102" s="292"/>
      <c r="U102" s="292"/>
      <c r="V102" s="292"/>
      <c r="W102" s="292"/>
      <c r="X102" s="292"/>
      <c r="Y102" s="292"/>
      <c r="Z102" s="292"/>
      <c r="AA102" s="292"/>
      <c r="AB102" s="292"/>
      <c r="AC102" s="292"/>
      <c r="AD102" s="292"/>
      <c r="AE102" s="292"/>
      <c r="AF102" s="292"/>
      <c r="AG102" s="296"/>
      <c r="AH102" s="297"/>
      <c r="AI102" s="297"/>
      <c r="AJ102" s="297"/>
      <c r="AK102" s="297"/>
      <c r="AL102" s="297"/>
      <c r="AM102" s="298"/>
      <c r="AN102" s="291"/>
      <c r="AO102" s="291"/>
      <c r="AP102" s="291"/>
      <c r="AQ102" s="291"/>
      <c r="AR102" s="291"/>
      <c r="AS102" s="291"/>
      <c r="AT102" s="291"/>
      <c r="AU102" s="291"/>
      <c r="AV102" s="291"/>
      <c r="AW102" s="291"/>
      <c r="AX102" s="291"/>
      <c r="AY102" s="291"/>
      <c r="AZ102" s="291"/>
      <c r="BA102" s="291"/>
      <c r="BB102" s="414"/>
      <c r="BC102" s="415"/>
      <c r="BD102" s="415"/>
      <c r="BE102" s="415"/>
      <c r="BF102" s="415"/>
      <c r="BG102" s="415"/>
      <c r="BH102" s="416"/>
      <c r="BI102" s="221"/>
      <c r="BJ102" s="221"/>
      <c r="BK102" s="221"/>
      <c r="BL102" s="221"/>
      <c r="BM102" s="221"/>
      <c r="BN102" s="221"/>
      <c r="BO102" s="221"/>
    </row>
    <row r="103" spans="5:68" ht="6" customHeight="1">
      <c r="E103" s="214"/>
      <c r="F103" s="214"/>
      <c r="G103" s="214"/>
      <c r="H103" s="214"/>
      <c r="I103" s="214"/>
      <c r="J103" s="214"/>
      <c r="K103" s="214"/>
      <c r="L103" s="154" t="s">
        <v>62</v>
      </c>
      <c r="M103" s="154"/>
      <c r="N103" s="154"/>
      <c r="O103" s="154"/>
      <c r="P103" s="154"/>
      <c r="Q103" s="154"/>
      <c r="R103" s="154"/>
      <c r="S103" s="291" t="e">
        <f>+BE45</f>
        <v>#DIV/0!</v>
      </c>
      <c r="T103" s="291"/>
      <c r="U103" s="291"/>
      <c r="V103" s="291"/>
      <c r="W103" s="291"/>
      <c r="X103" s="291"/>
      <c r="Y103" s="291"/>
      <c r="Z103" s="291" t="e">
        <f>+MIN(S103,Z105-AA99-Z101)</f>
        <v>#DIV/0!</v>
      </c>
      <c r="AA103" s="291"/>
      <c r="AB103" s="291"/>
      <c r="AC103" s="291"/>
      <c r="AD103" s="291"/>
      <c r="AE103" s="291"/>
      <c r="AF103" s="291"/>
      <c r="AG103" s="293" t="e">
        <f t="shared" ref="AG103" si="9">+S103-Z103</f>
        <v>#DIV/0!</v>
      </c>
      <c r="AH103" s="294"/>
      <c r="AI103" s="294"/>
      <c r="AJ103" s="294"/>
      <c r="AK103" s="294"/>
      <c r="AL103" s="294"/>
      <c r="AM103" s="295"/>
      <c r="AN103" s="291"/>
      <c r="AO103" s="291"/>
      <c r="AP103" s="291"/>
      <c r="AQ103" s="291"/>
      <c r="AR103" s="291"/>
      <c r="AS103" s="291"/>
      <c r="AT103" s="291"/>
      <c r="AU103" s="291"/>
      <c r="AV103" s="291"/>
      <c r="AW103" s="291"/>
      <c r="AX103" s="291"/>
      <c r="AY103" s="291"/>
      <c r="AZ103" s="291"/>
      <c r="BA103" s="291"/>
      <c r="BB103" s="414"/>
      <c r="BC103" s="415"/>
      <c r="BD103" s="415"/>
      <c r="BE103" s="415"/>
      <c r="BF103" s="415"/>
      <c r="BG103" s="415"/>
      <c r="BH103" s="416"/>
      <c r="BI103" s="221"/>
      <c r="BJ103" s="221"/>
      <c r="BK103" s="221"/>
      <c r="BL103" s="221"/>
      <c r="BM103" s="221"/>
      <c r="BN103" s="221"/>
      <c r="BO103" s="221"/>
    </row>
    <row r="104" spans="5:68" ht="6" customHeight="1">
      <c r="E104" s="214"/>
      <c r="F104" s="214"/>
      <c r="G104" s="214"/>
      <c r="H104" s="214"/>
      <c r="I104" s="214"/>
      <c r="J104" s="214"/>
      <c r="K104" s="214"/>
      <c r="L104" s="154"/>
      <c r="M104" s="154"/>
      <c r="N104" s="154"/>
      <c r="O104" s="154"/>
      <c r="P104" s="154"/>
      <c r="Q104" s="154"/>
      <c r="R104" s="154"/>
      <c r="S104" s="291"/>
      <c r="T104" s="291"/>
      <c r="U104" s="291"/>
      <c r="V104" s="291"/>
      <c r="W104" s="291"/>
      <c r="X104" s="291"/>
      <c r="Y104" s="291"/>
      <c r="Z104" s="291"/>
      <c r="AA104" s="291"/>
      <c r="AB104" s="291"/>
      <c r="AC104" s="291"/>
      <c r="AD104" s="291"/>
      <c r="AE104" s="291"/>
      <c r="AF104" s="291"/>
      <c r="AG104" s="296"/>
      <c r="AH104" s="297"/>
      <c r="AI104" s="297"/>
      <c r="AJ104" s="297"/>
      <c r="AK104" s="297"/>
      <c r="AL104" s="297"/>
      <c r="AM104" s="298"/>
      <c r="AN104" s="291"/>
      <c r="AO104" s="291"/>
      <c r="AP104" s="291"/>
      <c r="AQ104" s="291"/>
      <c r="AR104" s="291"/>
      <c r="AS104" s="291"/>
      <c r="AT104" s="291"/>
      <c r="AU104" s="291"/>
      <c r="AV104" s="291"/>
      <c r="AW104" s="291"/>
      <c r="AX104" s="291"/>
      <c r="AY104" s="291"/>
      <c r="AZ104" s="291"/>
      <c r="BA104" s="291"/>
      <c r="BB104" s="414"/>
      <c r="BC104" s="415"/>
      <c r="BD104" s="415"/>
      <c r="BE104" s="415"/>
      <c r="BF104" s="415"/>
      <c r="BG104" s="415"/>
      <c r="BH104" s="416"/>
      <c r="BI104" s="221"/>
      <c r="BJ104" s="221"/>
      <c r="BK104" s="221"/>
      <c r="BL104" s="221"/>
      <c r="BM104" s="221"/>
      <c r="BN104" s="221"/>
      <c r="BO104" s="221"/>
    </row>
    <row r="105" spans="5:68" ht="6" customHeight="1">
      <c r="E105" s="214"/>
      <c r="F105" s="214"/>
      <c r="G105" s="214"/>
      <c r="H105" s="214"/>
      <c r="I105" s="214"/>
      <c r="J105" s="214"/>
      <c r="K105" s="214"/>
      <c r="L105" s="214" t="s">
        <v>87</v>
      </c>
      <c r="M105" s="214"/>
      <c r="N105" s="214"/>
      <c r="O105" s="214"/>
      <c r="P105" s="214"/>
      <c r="Q105" s="214"/>
      <c r="R105" s="214"/>
      <c r="S105" s="306" t="e">
        <f>SUM(S99:Y104)</f>
        <v>#DIV/0!</v>
      </c>
      <c r="T105" s="306"/>
      <c r="U105" s="306"/>
      <c r="V105" s="306"/>
      <c r="W105" s="306"/>
      <c r="X105" s="306"/>
      <c r="Y105" s="306"/>
      <c r="Z105" s="306" t="e">
        <f>+AU91</f>
        <v>#DIV/0!</v>
      </c>
      <c r="AA105" s="306"/>
      <c r="AB105" s="306"/>
      <c r="AC105" s="306"/>
      <c r="AD105" s="306"/>
      <c r="AE105" s="306"/>
      <c r="AF105" s="306"/>
      <c r="AG105" s="293" t="e">
        <f>+S105-Z105</f>
        <v>#DIV/0!</v>
      </c>
      <c r="AH105" s="294"/>
      <c r="AI105" s="294"/>
      <c r="AJ105" s="294"/>
      <c r="AK105" s="294"/>
      <c r="AL105" s="294"/>
      <c r="AM105" s="295"/>
      <c r="AN105" s="291"/>
      <c r="AO105" s="291"/>
      <c r="AP105" s="291"/>
      <c r="AQ105" s="291"/>
      <c r="AR105" s="291"/>
      <c r="AS105" s="291"/>
      <c r="AT105" s="291"/>
      <c r="AU105" s="291"/>
      <c r="AV105" s="291"/>
      <c r="AW105" s="291"/>
      <c r="AX105" s="291"/>
      <c r="AY105" s="291"/>
      <c r="AZ105" s="291"/>
      <c r="BA105" s="291"/>
      <c r="BB105" s="414"/>
      <c r="BC105" s="415"/>
      <c r="BD105" s="415"/>
      <c r="BE105" s="415"/>
      <c r="BF105" s="415"/>
      <c r="BG105" s="415"/>
      <c r="BH105" s="416"/>
      <c r="BI105" s="221"/>
      <c r="BJ105" s="221"/>
      <c r="BK105" s="221"/>
      <c r="BL105" s="221"/>
      <c r="BM105" s="221"/>
      <c r="BN105" s="221"/>
      <c r="BO105" s="221"/>
    </row>
    <row r="106" spans="5:68" ht="6" customHeight="1">
      <c r="E106" s="214"/>
      <c r="F106" s="214"/>
      <c r="G106" s="214"/>
      <c r="H106" s="214"/>
      <c r="I106" s="214"/>
      <c r="J106" s="214"/>
      <c r="K106" s="214"/>
      <c r="L106" s="214"/>
      <c r="M106" s="214"/>
      <c r="N106" s="214"/>
      <c r="O106" s="214"/>
      <c r="P106" s="214"/>
      <c r="Q106" s="214"/>
      <c r="R106" s="214"/>
      <c r="S106" s="291"/>
      <c r="T106" s="291"/>
      <c r="U106" s="291"/>
      <c r="V106" s="291"/>
      <c r="W106" s="291"/>
      <c r="X106" s="291"/>
      <c r="Y106" s="291"/>
      <c r="Z106" s="291"/>
      <c r="AA106" s="291"/>
      <c r="AB106" s="291"/>
      <c r="AC106" s="291"/>
      <c r="AD106" s="291"/>
      <c r="AE106" s="291"/>
      <c r="AF106" s="291"/>
      <c r="AG106" s="296"/>
      <c r="AH106" s="297"/>
      <c r="AI106" s="297"/>
      <c r="AJ106" s="297"/>
      <c r="AK106" s="297"/>
      <c r="AL106" s="297"/>
      <c r="AM106" s="298"/>
      <c r="AN106" s="291"/>
      <c r="AO106" s="291"/>
      <c r="AP106" s="291"/>
      <c r="AQ106" s="291"/>
      <c r="AR106" s="291"/>
      <c r="AS106" s="291"/>
      <c r="AT106" s="291"/>
      <c r="AU106" s="291"/>
      <c r="AV106" s="291"/>
      <c r="AW106" s="291"/>
      <c r="AX106" s="291"/>
      <c r="AY106" s="291"/>
      <c r="AZ106" s="291"/>
      <c r="BA106" s="291"/>
      <c r="BB106" s="296"/>
      <c r="BC106" s="297"/>
      <c r="BD106" s="297"/>
      <c r="BE106" s="297"/>
      <c r="BF106" s="297"/>
      <c r="BG106" s="297"/>
      <c r="BH106" s="298"/>
      <c r="BI106" s="221"/>
      <c r="BJ106" s="221"/>
      <c r="BK106" s="221"/>
      <c r="BL106" s="221"/>
      <c r="BM106" s="221"/>
      <c r="BN106" s="221"/>
      <c r="BO106" s="221"/>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412" t="s">
        <v>182</v>
      </c>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0"/>
    </row>
    <row r="109" spans="5:68" ht="6" customHeight="1">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0"/>
    </row>
    <row r="110" spans="5:68" ht="6" customHeight="1">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40"/>
    </row>
    <row r="111" spans="5:68" ht="6" customHeight="1">
      <c r="E111" s="390" t="s">
        <v>55</v>
      </c>
      <c r="F111" s="391"/>
      <c r="G111" s="391"/>
      <c r="H111" s="391"/>
      <c r="I111" s="391"/>
      <c r="J111" s="391"/>
      <c r="K111" s="391"/>
      <c r="L111" s="391"/>
      <c r="M111" s="391"/>
      <c r="N111" s="391"/>
      <c r="O111" s="391"/>
      <c r="P111" s="391"/>
      <c r="Q111" s="391"/>
      <c r="R111" s="391"/>
      <c r="S111" s="391"/>
      <c r="T111" s="391"/>
      <c r="U111" s="391"/>
      <c r="V111" s="391"/>
      <c r="W111" s="154" t="s">
        <v>40</v>
      </c>
      <c r="X111" s="154"/>
      <c r="Y111" s="350" t="e">
        <f>+V20</f>
        <v>#DIV/0!</v>
      </c>
      <c r="Z111" s="350"/>
      <c r="AA111" s="350"/>
      <c r="AB111" s="350"/>
      <c r="AC111" s="350"/>
      <c r="AD111" s="350"/>
      <c r="AE111" s="350"/>
      <c r="AF111" s="350"/>
      <c r="AG111" s="350"/>
      <c r="AH111" s="350"/>
      <c r="AI111" s="350"/>
      <c r="AJ111" s="350"/>
      <c r="AK111" s="390" t="s">
        <v>191</v>
      </c>
      <c r="AL111" s="391"/>
      <c r="AM111" s="391"/>
      <c r="AN111" s="391"/>
      <c r="AO111" s="391"/>
      <c r="AP111" s="391"/>
      <c r="AQ111" s="391"/>
      <c r="AR111" s="391"/>
      <c r="AS111" s="391"/>
      <c r="AT111" s="391"/>
      <c r="AU111" s="391"/>
      <c r="AV111" s="391"/>
      <c r="AW111" s="391"/>
      <c r="AX111" s="391"/>
      <c r="AY111" s="391"/>
      <c r="AZ111" s="391"/>
      <c r="BA111" s="391"/>
      <c r="BB111" s="154" t="s">
        <v>47</v>
      </c>
      <c r="BC111" s="154"/>
      <c r="BD111" s="350" t="e">
        <f>+MIN(Y127,Y135)</f>
        <v>#DIV/0!</v>
      </c>
      <c r="BE111" s="350"/>
      <c r="BF111" s="350"/>
      <c r="BG111" s="350"/>
      <c r="BH111" s="350"/>
      <c r="BI111" s="350"/>
      <c r="BJ111" s="350"/>
      <c r="BK111" s="350"/>
      <c r="BL111" s="350"/>
      <c r="BM111" s="350"/>
      <c r="BN111" s="350"/>
      <c r="BO111" s="350"/>
    </row>
    <row r="112" spans="5:68" ht="6" customHeight="1">
      <c r="E112" s="391"/>
      <c r="F112" s="391"/>
      <c r="G112" s="391"/>
      <c r="H112" s="391"/>
      <c r="I112" s="391"/>
      <c r="J112" s="391"/>
      <c r="K112" s="391"/>
      <c r="L112" s="391"/>
      <c r="M112" s="391"/>
      <c r="N112" s="391"/>
      <c r="O112" s="391"/>
      <c r="P112" s="391"/>
      <c r="Q112" s="391"/>
      <c r="R112" s="391"/>
      <c r="S112" s="391"/>
      <c r="T112" s="391"/>
      <c r="U112" s="391"/>
      <c r="V112" s="391"/>
      <c r="W112" s="154"/>
      <c r="X112" s="154"/>
      <c r="Y112" s="350"/>
      <c r="Z112" s="350"/>
      <c r="AA112" s="350"/>
      <c r="AB112" s="350"/>
      <c r="AC112" s="350"/>
      <c r="AD112" s="350"/>
      <c r="AE112" s="350"/>
      <c r="AF112" s="350"/>
      <c r="AG112" s="350"/>
      <c r="AH112" s="350"/>
      <c r="AI112" s="350"/>
      <c r="AJ112" s="350"/>
      <c r="AK112" s="391"/>
      <c r="AL112" s="391"/>
      <c r="AM112" s="391"/>
      <c r="AN112" s="391"/>
      <c r="AO112" s="391"/>
      <c r="AP112" s="391"/>
      <c r="AQ112" s="391"/>
      <c r="AR112" s="391"/>
      <c r="AS112" s="391"/>
      <c r="AT112" s="391"/>
      <c r="AU112" s="391"/>
      <c r="AV112" s="391"/>
      <c r="AW112" s="391"/>
      <c r="AX112" s="391"/>
      <c r="AY112" s="391"/>
      <c r="AZ112" s="391"/>
      <c r="BA112" s="391"/>
      <c r="BB112" s="154"/>
      <c r="BC112" s="154"/>
      <c r="BD112" s="350"/>
      <c r="BE112" s="350"/>
      <c r="BF112" s="350"/>
      <c r="BG112" s="350"/>
      <c r="BH112" s="350"/>
      <c r="BI112" s="350"/>
      <c r="BJ112" s="350"/>
      <c r="BK112" s="350"/>
      <c r="BL112" s="350"/>
      <c r="BM112" s="350"/>
      <c r="BN112" s="350"/>
      <c r="BO112" s="350"/>
    </row>
    <row r="113" spans="5:67" ht="6" customHeight="1">
      <c r="E113" s="391"/>
      <c r="F113" s="391"/>
      <c r="G113" s="391"/>
      <c r="H113" s="391"/>
      <c r="I113" s="391"/>
      <c r="J113" s="391"/>
      <c r="K113" s="391"/>
      <c r="L113" s="391"/>
      <c r="M113" s="391"/>
      <c r="N113" s="391"/>
      <c r="O113" s="391"/>
      <c r="P113" s="391"/>
      <c r="Q113" s="391"/>
      <c r="R113" s="391"/>
      <c r="S113" s="391"/>
      <c r="T113" s="391"/>
      <c r="U113" s="391"/>
      <c r="V113" s="391"/>
      <c r="W113" s="154"/>
      <c r="X113" s="154"/>
      <c r="Y113" s="350"/>
      <c r="Z113" s="350"/>
      <c r="AA113" s="350"/>
      <c r="AB113" s="350"/>
      <c r="AC113" s="350"/>
      <c r="AD113" s="350"/>
      <c r="AE113" s="350"/>
      <c r="AF113" s="350"/>
      <c r="AG113" s="350"/>
      <c r="AH113" s="350"/>
      <c r="AI113" s="350"/>
      <c r="AJ113" s="350"/>
      <c r="AK113" s="391"/>
      <c r="AL113" s="391"/>
      <c r="AM113" s="391"/>
      <c r="AN113" s="391"/>
      <c r="AO113" s="391"/>
      <c r="AP113" s="391"/>
      <c r="AQ113" s="391"/>
      <c r="AR113" s="391"/>
      <c r="AS113" s="391"/>
      <c r="AT113" s="391"/>
      <c r="AU113" s="391"/>
      <c r="AV113" s="391"/>
      <c r="AW113" s="391"/>
      <c r="AX113" s="391"/>
      <c r="AY113" s="391"/>
      <c r="AZ113" s="391"/>
      <c r="BA113" s="391"/>
      <c r="BB113" s="154"/>
      <c r="BC113" s="154"/>
      <c r="BD113" s="350"/>
      <c r="BE113" s="350"/>
      <c r="BF113" s="350"/>
      <c r="BG113" s="350"/>
      <c r="BH113" s="350"/>
      <c r="BI113" s="350"/>
      <c r="BJ113" s="350"/>
      <c r="BK113" s="350"/>
      <c r="BL113" s="350"/>
      <c r="BM113" s="350"/>
      <c r="BN113" s="350"/>
      <c r="BO113" s="350"/>
    </row>
    <row r="114" spans="5:67" ht="6" customHeight="1">
      <c r="E114" s="391"/>
      <c r="F114" s="391"/>
      <c r="G114" s="391"/>
      <c r="H114" s="391"/>
      <c r="I114" s="391"/>
      <c r="J114" s="391"/>
      <c r="K114" s="391"/>
      <c r="L114" s="391"/>
      <c r="M114" s="391"/>
      <c r="N114" s="391"/>
      <c r="O114" s="391"/>
      <c r="P114" s="391"/>
      <c r="Q114" s="391"/>
      <c r="R114" s="391"/>
      <c r="S114" s="391"/>
      <c r="T114" s="391"/>
      <c r="U114" s="391"/>
      <c r="V114" s="391"/>
      <c r="W114" s="154"/>
      <c r="X114" s="154"/>
      <c r="Y114" s="350"/>
      <c r="Z114" s="350"/>
      <c r="AA114" s="350"/>
      <c r="AB114" s="350"/>
      <c r="AC114" s="350"/>
      <c r="AD114" s="350"/>
      <c r="AE114" s="350"/>
      <c r="AF114" s="350"/>
      <c r="AG114" s="350"/>
      <c r="AH114" s="350"/>
      <c r="AI114" s="350"/>
      <c r="AJ114" s="350"/>
      <c r="AK114" s="391"/>
      <c r="AL114" s="391"/>
      <c r="AM114" s="391"/>
      <c r="AN114" s="391"/>
      <c r="AO114" s="391"/>
      <c r="AP114" s="391"/>
      <c r="AQ114" s="391"/>
      <c r="AR114" s="391"/>
      <c r="AS114" s="391"/>
      <c r="AT114" s="391"/>
      <c r="AU114" s="391"/>
      <c r="AV114" s="391"/>
      <c r="AW114" s="391"/>
      <c r="AX114" s="391"/>
      <c r="AY114" s="391"/>
      <c r="AZ114" s="391"/>
      <c r="BA114" s="391"/>
      <c r="BB114" s="154"/>
      <c r="BC114" s="154"/>
      <c r="BD114" s="350"/>
      <c r="BE114" s="350"/>
      <c r="BF114" s="350"/>
      <c r="BG114" s="350"/>
      <c r="BH114" s="350"/>
      <c r="BI114" s="350"/>
      <c r="BJ114" s="350"/>
      <c r="BK114" s="350"/>
      <c r="BL114" s="350"/>
      <c r="BM114" s="350"/>
      <c r="BN114" s="350"/>
      <c r="BO114" s="350"/>
    </row>
    <row r="115" spans="5:67" ht="6" customHeight="1">
      <c r="E115" s="390" t="s">
        <v>56</v>
      </c>
      <c r="F115" s="391"/>
      <c r="G115" s="391"/>
      <c r="H115" s="391"/>
      <c r="I115" s="391"/>
      <c r="J115" s="391"/>
      <c r="K115" s="391"/>
      <c r="L115" s="391"/>
      <c r="M115" s="391"/>
      <c r="N115" s="391"/>
      <c r="O115" s="391"/>
      <c r="P115" s="391"/>
      <c r="Q115" s="391"/>
      <c r="R115" s="391"/>
      <c r="S115" s="391"/>
      <c r="T115" s="391"/>
      <c r="U115" s="391"/>
      <c r="V115" s="391"/>
      <c r="W115" s="154" t="s">
        <v>41</v>
      </c>
      <c r="X115" s="154"/>
      <c r="Y115" s="291" t="e">
        <f>+V24</f>
        <v>#DIV/0!</v>
      </c>
      <c r="Z115" s="291"/>
      <c r="AA115" s="291"/>
      <c r="AB115" s="291"/>
      <c r="AC115" s="291"/>
      <c r="AD115" s="291"/>
      <c r="AE115" s="291"/>
      <c r="AF115" s="291"/>
      <c r="AG115" s="291"/>
      <c r="AH115" s="291"/>
      <c r="AI115" s="291"/>
      <c r="AJ115" s="291"/>
      <c r="AK115" s="390" t="s">
        <v>192</v>
      </c>
      <c r="AL115" s="391"/>
      <c r="AM115" s="391"/>
      <c r="AN115" s="391"/>
      <c r="AO115" s="391"/>
      <c r="AP115" s="391"/>
      <c r="AQ115" s="391"/>
      <c r="AR115" s="391"/>
      <c r="AS115" s="391"/>
      <c r="AT115" s="391"/>
      <c r="AU115" s="391"/>
      <c r="AV115" s="391"/>
      <c r="AW115" s="391"/>
      <c r="AX115" s="391"/>
      <c r="AY115" s="391"/>
      <c r="AZ115" s="391"/>
      <c r="BA115" s="391"/>
      <c r="BB115" s="154" t="s">
        <v>48</v>
      </c>
      <c r="BC115" s="154"/>
      <c r="BD115" s="291" t="e">
        <f>+IF(Y127&lt;Y135,MIN(Y135-Y127,Y131),0)</f>
        <v>#DIV/0!</v>
      </c>
      <c r="BE115" s="291"/>
      <c r="BF115" s="291"/>
      <c r="BG115" s="291"/>
      <c r="BH115" s="291"/>
      <c r="BI115" s="291"/>
      <c r="BJ115" s="291"/>
      <c r="BK115" s="291"/>
      <c r="BL115" s="291"/>
      <c r="BM115" s="291"/>
      <c r="BN115" s="291"/>
      <c r="BO115" s="291"/>
    </row>
    <row r="116" spans="5:67" ht="6" customHeight="1">
      <c r="E116" s="391"/>
      <c r="F116" s="391"/>
      <c r="G116" s="391"/>
      <c r="H116" s="391"/>
      <c r="I116" s="391"/>
      <c r="J116" s="391"/>
      <c r="K116" s="391"/>
      <c r="L116" s="391"/>
      <c r="M116" s="391"/>
      <c r="N116" s="391"/>
      <c r="O116" s="391"/>
      <c r="P116" s="391"/>
      <c r="Q116" s="391"/>
      <c r="R116" s="391"/>
      <c r="S116" s="391"/>
      <c r="T116" s="391"/>
      <c r="U116" s="391"/>
      <c r="V116" s="391"/>
      <c r="W116" s="154"/>
      <c r="X116" s="154"/>
      <c r="Y116" s="291"/>
      <c r="Z116" s="291"/>
      <c r="AA116" s="291"/>
      <c r="AB116" s="291"/>
      <c r="AC116" s="291"/>
      <c r="AD116" s="291"/>
      <c r="AE116" s="291"/>
      <c r="AF116" s="291"/>
      <c r="AG116" s="291"/>
      <c r="AH116" s="291"/>
      <c r="AI116" s="291"/>
      <c r="AJ116" s="291"/>
      <c r="AK116" s="391"/>
      <c r="AL116" s="391"/>
      <c r="AM116" s="391"/>
      <c r="AN116" s="391"/>
      <c r="AO116" s="391"/>
      <c r="AP116" s="391"/>
      <c r="AQ116" s="391"/>
      <c r="AR116" s="391"/>
      <c r="AS116" s="391"/>
      <c r="AT116" s="391"/>
      <c r="AU116" s="391"/>
      <c r="AV116" s="391"/>
      <c r="AW116" s="391"/>
      <c r="AX116" s="391"/>
      <c r="AY116" s="391"/>
      <c r="AZ116" s="391"/>
      <c r="BA116" s="391"/>
      <c r="BB116" s="154"/>
      <c r="BC116" s="154"/>
      <c r="BD116" s="291"/>
      <c r="BE116" s="291"/>
      <c r="BF116" s="291"/>
      <c r="BG116" s="291"/>
      <c r="BH116" s="291"/>
      <c r="BI116" s="291"/>
      <c r="BJ116" s="291"/>
      <c r="BK116" s="291"/>
      <c r="BL116" s="291"/>
      <c r="BM116" s="291"/>
      <c r="BN116" s="291"/>
      <c r="BO116" s="291"/>
    </row>
    <row r="117" spans="5:67" ht="6" customHeight="1">
      <c r="E117" s="391"/>
      <c r="F117" s="391"/>
      <c r="G117" s="391"/>
      <c r="H117" s="391"/>
      <c r="I117" s="391"/>
      <c r="J117" s="391"/>
      <c r="K117" s="391"/>
      <c r="L117" s="391"/>
      <c r="M117" s="391"/>
      <c r="N117" s="391"/>
      <c r="O117" s="391"/>
      <c r="P117" s="391"/>
      <c r="Q117" s="391"/>
      <c r="R117" s="391"/>
      <c r="S117" s="391"/>
      <c r="T117" s="391"/>
      <c r="U117" s="391"/>
      <c r="V117" s="391"/>
      <c r="W117" s="154"/>
      <c r="X117" s="154"/>
      <c r="Y117" s="291"/>
      <c r="Z117" s="291"/>
      <c r="AA117" s="291"/>
      <c r="AB117" s="291"/>
      <c r="AC117" s="291"/>
      <c r="AD117" s="291"/>
      <c r="AE117" s="291"/>
      <c r="AF117" s="291"/>
      <c r="AG117" s="291"/>
      <c r="AH117" s="291"/>
      <c r="AI117" s="291"/>
      <c r="AJ117" s="291"/>
      <c r="AK117" s="391"/>
      <c r="AL117" s="391"/>
      <c r="AM117" s="391"/>
      <c r="AN117" s="391"/>
      <c r="AO117" s="391"/>
      <c r="AP117" s="391"/>
      <c r="AQ117" s="391"/>
      <c r="AR117" s="391"/>
      <c r="AS117" s="391"/>
      <c r="AT117" s="391"/>
      <c r="AU117" s="391"/>
      <c r="AV117" s="391"/>
      <c r="AW117" s="391"/>
      <c r="AX117" s="391"/>
      <c r="AY117" s="391"/>
      <c r="AZ117" s="391"/>
      <c r="BA117" s="391"/>
      <c r="BB117" s="154"/>
      <c r="BC117" s="154"/>
      <c r="BD117" s="291"/>
      <c r="BE117" s="291"/>
      <c r="BF117" s="291"/>
      <c r="BG117" s="291"/>
      <c r="BH117" s="291"/>
      <c r="BI117" s="291"/>
      <c r="BJ117" s="291"/>
      <c r="BK117" s="291"/>
      <c r="BL117" s="291"/>
      <c r="BM117" s="291"/>
      <c r="BN117" s="291"/>
      <c r="BO117" s="291"/>
    </row>
    <row r="118" spans="5:67" ht="6" customHeight="1">
      <c r="E118" s="391"/>
      <c r="F118" s="391"/>
      <c r="G118" s="391"/>
      <c r="H118" s="391"/>
      <c r="I118" s="391"/>
      <c r="J118" s="391"/>
      <c r="K118" s="391"/>
      <c r="L118" s="391"/>
      <c r="M118" s="391"/>
      <c r="N118" s="391"/>
      <c r="O118" s="391"/>
      <c r="P118" s="391"/>
      <c r="Q118" s="391"/>
      <c r="R118" s="391"/>
      <c r="S118" s="391"/>
      <c r="T118" s="391"/>
      <c r="U118" s="391"/>
      <c r="V118" s="391"/>
      <c r="W118" s="154"/>
      <c r="X118" s="154"/>
      <c r="Y118" s="291"/>
      <c r="Z118" s="291"/>
      <c r="AA118" s="291"/>
      <c r="AB118" s="291"/>
      <c r="AC118" s="291"/>
      <c r="AD118" s="291"/>
      <c r="AE118" s="291"/>
      <c r="AF118" s="291"/>
      <c r="AG118" s="291"/>
      <c r="AH118" s="291"/>
      <c r="AI118" s="291"/>
      <c r="AJ118" s="291"/>
      <c r="AK118" s="391"/>
      <c r="AL118" s="391"/>
      <c r="AM118" s="391"/>
      <c r="AN118" s="391"/>
      <c r="AO118" s="391"/>
      <c r="AP118" s="391"/>
      <c r="AQ118" s="391"/>
      <c r="AR118" s="391"/>
      <c r="AS118" s="391"/>
      <c r="AT118" s="391"/>
      <c r="AU118" s="391"/>
      <c r="AV118" s="391"/>
      <c r="AW118" s="391"/>
      <c r="AX118" s="391"/>
      <c r="AY118" s="391"/>
      <c r="AZ118" s="391"/>
      <c r="BA118" s="391"/>
      <c r="BB118" s="154"/>
      <c r="BC118" s="154"/>
      <c r="BD118" s="291"/>
      <c r="BE118" s="291"/>
      <c r="BF118" s="291"/>
      <c r="BG118" s="291"/>
      <c r="BH118" s="291"/>
      <c r="BI118" s="291"/>
      <c r="BJ118" s="291"/>
      <c r="BK118" s="291"/>
      <c r="BL118" s="291"/>
      <c r="BM118" s="291"/>
      <c r="BN118" s="291"/>
      <c r="BO118" s="291"/>
    </row>
    <row r="119" spans="5:67" ht="6" customHeight="1">
      <c r="E119" s="265" t="s">
        <v>132</v>
      </c>
      <c r="F119" s="266"/>
      <c r="G119" s="266"/>
      <c r="H119" s="266"/>
      <c r="I119" s="266"/>
      <c r="J119" s="266"/>
      <c r="K119" s="266"/>
      <c r="L119" s="266"/>
      <c r="M119" s="266"/>
      <c r="N119" s="266"/>
      <c r="O119" s="266"/>
      <c r="P119" s="266"/>
      <c r="Q119" s="266"/>
      <c r="R119" s="266"/>
      <c r="S119" s="266"/>
      <c r="T119" s="266"/>
      <c r="U119" s="266"/>
      <c r="V119" s="267"/>
      <c r="W119" s="154" t="s">
        <v>42</v>
      </c>
      <c r="X119" s="154"/>
      <c r="Y119" s="291" t="str">
        <f>+IF(申告情報!I27="","",申告情報!I27)</f>
        <v/>
      </c>
      <c r="Z119" s="291"/>
      <c r="AA119" s="291"/>
      <c r="AB119" s="291"/>
      <c r="AC119" s="291"/>
      <c r="AD119" s="291"/>
      <c r="AE119" s="291"/>
      <c r="AF119" s="291"/>
      <c r="AG119" s="291"/>
      <c r="AH119" s="291"/>
      <c r="AI119" s="291"/>
      <c r="AJ119" s="291"/>
      <c r="AK119" s="390" t="s">
        <v>193</v>
      </c>
      <c r="AL119" s="391"/>
      <c r="AM119" s="391"/>
      <c r="AN119" s="391"/>
      <c r="AO119" s="391"/>
      <c r="AP119" s="391"/>
      <c r="AQ119" s="391"/>
      <c r="AR119" s="391"/>
      <c r="AS119" s="391"/>
      <c r="AT119" s="391"/>
      <c r="AU119" s="391"/>
      <c r="AV119" s="391"/>
      <c r="AW119" s="391"/>
      <c r="AX119" s="391"/>
      <c r="AY119" s="391"/>
      <c r="AZ119" s="391"/>
      <c r="BA119" s="391"/>
      <c r="BB119" s="154" t="s">
        <v>49</v>
      </c>
      <c r="BC119" s="154"/>
      <c r="BD119" s="291" t="e">
        <f>+AA91</f>
        <v>#DIV/0!</v>
      </c>
      <c r="BE119" s="291"/>
      <c r="BF119" s="291"/>
      <c r="BG119" s="291"/>
      <c r="BH119" s="291"/>
      <c r="BI119" s="291"/>
      <c r="BJ119" s="291"/>
      <c r="BK119" s="291"/>
      <c r="BL119" s="291"/>
      <c r="BM119" s="291"/>
      <c r="BN119" s="291"/>
      <c r="BO119" s="291"/>
    </row>
    <row r="120" spans="5:67" ht="6" customHeight="1">
      <c r="E120" s="268"/>
      <c r="F120" s="269"/>
      <c r="G120" s="269"/>
      <c r="H120" s="269"/>
      <c r="I120" s="269"/>
      <c r="J120" s="269"/>
      <c r="K120" s="269"/>
      <c r="L120" s="269"/>
      <c r="M120" s="269"/>
      <c r="N120" s="269"/>
      <c r="O120" s="269"/>
      <c r="P120" s="269"/>
      <c r="Q120" s="269"/>
      <c r="R120" s="269"/>
      <c r="S120" s="269"/>
      <c r="T120" s="269"/>
      <c r="U120" s="269"/>
      <c r="V120" s="270"/>
      <c r="W120" s="154"/>
      <c r="X120" s="154"/>
      <c r="Y120" s="291"/>
      <c r="Z120" s="291"/>
      <c r="AA120" s="291"/>
      <c r="AB120" s="291"/>
      <c r="AC120" s="291"/>
      <c r="AD120" s="291"/>
      <c r="AE120" s="291"/>
      <c r="AF120" s="291"/>
      <c r="AG120" s="291"/>
      <c r="AH120" s="291"/>
      <c r="AI120" s="291"/>
      <c r="AJ120" s="291"/>
      <c r="AK120" s="391"/>
      <c r="AL120" s="391"/>
      <c r="AM120" s="391"/>
      <c r="AN120" s="391"/>
      <c r="AO120" s="391"/>
      <c r="AP120" s="391"/>
      <c r="AQ120" s="391"/>
      <c r="AR120" s="391"/>
      <c r="AS120" s="391"/>
      <c r="AT120" s="391"/>
      <c r="AU120" s="391"/>
      <c r="AV120" s="391"/>
      <c r="AW120" s="391"/>
      <c r="AX120" s="391"/>
      <c r="AY120" s="391"/>
      <c r="AZ120" s="391"/>
      <c r="BA120" s="391"/>
      <c r="BB120" s="154"/>
      <c r="BC120" s="154"/>
      <c r="BD120" s="291"/>
      <c r="BE120" s="291"/>
      <c r="BF120" s="291"/>
      <c r="BG120" s="291"/>
      <c r="BH120" s="291"/>
      <c r="BI120" s="291"/>
      <c r="BJ120" s="291"/>
      <c r="BK120" s="291"/>
      <c r="BL120" s="291"/>
      <c r="BM120" s="291"/>
      <c r="BN120" s="291"/>
      <c r="BO120" s="291"/>
    </row>
    <row r="121" spans="5:67" ht="6" customHeight="1">
      <c r="E121" s="268" t="s">
        <v>133</v>
      </c>
      <c r="F121" s="269"/>
      <c r="G121" s="269"/>
      <c r="H121" s="269"/>
      <c r="I121" s="269"/>
      <c r="J121" s="269"/>
      <c r="K121" s="269"/>
      <c r="L121" s="269"/>
      <c r="M121" s="269"/>
      <c r="N121" s="269"/>
      <c r="O121" s="269"/>
      <c r="P121" s="269"/>
      <c r="Q121" s="269"/>
      <c r="R121" s="269" t="s">
        <v>134</v>
      </c>
      <c r="S121" s="269"/>
      <c r="T121" s="269"/>
      <c r="U121" s="269"/>
      <c r="V121" s="270"/>
      <c r="W121" s="443"/>
      <c r="X121" s="154"/>
      <c r="Y121" s="291"/>
      <c r="Z121" s="291"/>
      <c r="AA121" s="291"/>
      <c r="AB121" s="291"/>
      <c r="AC121" s="291"/>
      <c r="AD121" s="291"/>
      <c r="AE121" s="291"/>
      <c r="AF121" s="291"/>
      <c r="AG121" s="291"/>
      <c r="AH121" s="291"/>
      <c r="AI121" s="291"/>
      <c r="AJ121" s="291"/>
      <c r="AK121" s="391"/>
      <c r="AL121" s="391"/>
      <c r="AM121" s="391"/>
      <c r="AN121" s="391"/>
      <c r="AO121" s="391"/>
      <c r="AP121" s="391"/>
      <c r="AQ121" s="391"/>
      <c r="AR121" s="391"/>
      <c r="AS121" s="391"/>
      <c r="AT121" s="391"/>
      <c r="AU121" s="391"/>
      <c r="AV121" s="391"/>
      <c r="AW121" s="391"/>
      <c r="AX121" s="391"/>
      <c r="AY121" s="391"/>
      <c r="AZ121" s="391"/>
      <c r="BA121" s="391"/>
      <c r="BB121" s="154"/>
      <c r="BC121" s="154"/>
      <c r="BD121" s="291"/>
      <c r="BE121" s="291"/>
      <c r="BF121" s="291"/>
      <c r="BG121" s="291"/>
      <c r="BH121" s="291"/>
      <c r="BI121" s="291"/>
      <c r="BJ121" s="291"/>
      <c r="BK121" s="291"/>
      <c r="BL121" s="291"/>
      <c r="BM121" s="291"/>
      <c r="BN121" s="291"/>
      <c r="BO121" s="291"/>
    </row>
    <row r="122" spans="5:67" ht="6" customHeight="1">
      <c r="E122" s="324"/>
      <c r="F122" s="323"/>
      <c r="G122" s="323"/>
      <c r="H122" s="323"/>
      <c r="I122" s="323"/>
      <c r="J122" s="323"/>
      <c r="K122" s="323"/>
      <c r="L122" s="323"/>
      <c r="M122" s="323"/>
      <c r="N122" s="323"/>
      <c r="O122" s="323"/>
      <c r="P122" s="323"/>
      <c r="Q122" s="323"/>
      <c r="R122" s="323"/>
      <c r="S122" s="323"/>
      <c r="T122" s="323"/>
      <c r="U122" s="323"/>
      <c r="V122" s="280"/>
      <c r="W122" s="443"/>
      <c r="X122" s="154"/>
      <c r="Y122" s="291"/>
      <c r="Z122" s="291"/>
      <c r="AA122" s="291"/>
      <c r="AB122" s="291"/>
      <c r="AC122" s="291"/>
      <c r="AD122" s="291"/>
      <c r="AE122" s="291"/>
      <c r="AF122" s="291"/>
      <c r="AG122" s="291"/>
      <c r="AH122" s="291"/>
      <c r="AI122" s="291"/>
      <c r="AJ122" s="291"/>
      <c r="AK122" s="391"/>
      <c r="AL122" s="391"/>
      <c r="AM122" s="391"/>
      <c r="AN122" s="391"/>
      <c r="AO122" s="391"/>
      <c r="AP122" s="391"/>
      <c r="AQ122" s="391"/>
      <c r="AR122" s="391"/>
      <c r="AS122" s="391"/>
      <c r="AT122" s="391"/>
      <c r="AU122" s="391"/>
      <c r="AV122" s="391"/>
      <c r="AW122" s="391"/>
      <c r="AX122" s="391"/>
      <c r="AY122" s="391"/>
      <c r="AZ122" s="391"/>
      <c r="BA122" s="391"/>
      <c r="BB122" s="154"/>
      <c r="BC122" s="154"/>
      <c r="BD122" s="291"/>
      <c r="BE122" s="291"/>
      <c r="BF122" s="291"/>
      <c r="BG122" s="291"/>
      <c r="BH122" s="291"/>
      <c r="BI122" s="291"/>
      <c r="BJ122" s="291"/>
      <c r="BK122" s="291"/>
      <c r="BL122" s="291"/>
      <c r="BM122" s="291"/>
      <c r="BN122" s="291"/>
      <c r="BO122" s="291"/>
    </row>
    <row r="123" spans="5:67" ht="6" customHeight="1">
      <c r="E123" s="265" t="s">
        <v>132</v>
      </c>
      <c r="F123" s="266"/>
      <c r="G123" s="266"/>
      <c r="H123" s="266"/>
      <c r="I123" s="266"/>
      <c r="J123" s="266"/>
      <c r="K123" s="266"/>
      <c r="L123" s="266"/>
      <c r="M123" s="266"/>
      <c r="N123" s="266"/>
      <c r="O123" s="266"/>
      <c r="P123" s="266"/>
      <c r="Q123" s="266"/>
      <c r="R123" s="266"/>
      <c r="S123" s="266"/>
      <c r="T123" s="266"/>
      <c r="U123" s="266"/>
      <c r="V123" s="267"/>
      <c r="W123" s="154" t="s">
        <v>43</v>
      </c>
      <c r="X123" s="154"/>
      <c r="Y123" s="291" t="str">
        <f>+IF(申告情報!I28="","",申告情報!I28)</f>
        <v/>
      </c>
      <c r="Z123" s="291"/>
      <c r="AA123" s="291"/>
      <c r="AB123" s="291"/>
      <c r="AC123" s="291"/>
      <c r="AD123" s="291"/>
      <c r="AE123" s="291"/>
      <c r="AF123" s="291"/>
      <c r="AG123" s="291"/>
      <c r="AH123" s="291"/>
      <c r="AI123" s="291"/>
      <c r="AJ123" s="291"/>
      <c r="AK123" s="390" t="s">
        <v>194</v>
      </c>
      <c r="AL123" s="391"/>
      <c r="AM123" s="391"/>
      <c r="AN123" s="391"/>
      <c r="AO123" s="391"/>
      <c r="AP123" s="391"/>
      <c r="AQ123" s="391"/>
      <c r="AR123" s="391"/>
      <c r="AS123" s="391"/>
      <c r="AT123" s="391"/>
      <c r="AU123" s="391"/>
      <c r="AV123" s="391"/>
      <c r="AW123" s="391"/>
      <c r="AX123" s="391"/>
      <c r="AY123" s="391"/>
      <c r="AZ123" s="391"/>
      <c r="BA123" s="391"/>
      <c r="BB123" s="154" t="s">
        <v>50</v>
      </c>
      <c r="BC123" s="154"/>
      <c r="BD123" s="291" t="e">
        <f>+AA99</f>
        <v>#DIV/0!</v>
      </c>
      <c r="BE123" s="291"/>
      <c r="BF123" s="291"/>
      <c r="BG123" s="291"/>
      <c r="BH123" s="291"/>
      <c r="BI123" s="291"/>
      <c r="BJ123" s="291"/>
      <c r="BK123" s="291"/>
      <c r="BL123" s="291"/>
      <c r="BM123" s="291"/>
      <c r="BN123" s="291"/>
      <c r="BO123" s="291"/>
    </row>
    <row r="124" spans="5:67" ht="6" customHeight="1">
      <c r="E124" s="268"/>
      <c r="F124" s="269"/>
      <c r="G124" s="269"/>
      <c r="H124" s="269"/>
      <c r="I124" s="269"/>
      <c r="J124" s="269"/>
      <c r="K124" s="269"/>
      <c r="L124" s="269"/>
      <c r="M124" s="269"/>
      <c r="N124" s="269"/>
      <c r="O124" s="269"/>
      <c r="P124" s="269"/>
      <c r="Q124" s="269"/>
      <c r="R124" s="269"/>
      <c r="S124" s="269"/>
      <c r="T124" s="269"/>
      <c r="U124" s="269"/>
      <c r="V124" s="270"/>
      <c r="W124" s="154"/>
      <c r="X124" s="154"/>
      <c r="Y124" s="291"/>
      <c r="Z124" s="291"/>
      <c r="AA124" s="291"/>
      <c r="AB124" s="291"/>
      <c r="AC124" s="291"/>
      <c r="AD124" s="291"/>
      <c r="AE124" s="291"/>
      <c r="AF124" s="291"/>
      <c r="AG124" s="291"/>
      <c r="AH124" s="291"/>
      <c r="AI124" s="291"/>
      <c r="AJ124" s="291"/>
      <c r="AK124" s="391"/>
      <c r="AL124" s="391"/>
      <c r="AM124" s="391"/>
      <c r="AN124" s="391"/>
      <c r="AO124" s="391"/>
      <c r="AP124" s="391"/>
      <c r="AQ124" s="391"/>
      <c r="AR124" s="391"/>
      <c r="AS124" s="391"/>
      <c r="AT124" s="391"/>
      <c r="AU124" s="391"/>
      <c r="AV124" s="391"/>
      <c r="AW124" s="391"/>
      <c r="AX124" s="391"/>
      <c r="AY124" s="391"/>
      <c r="AZ124" s="391"/>
      <c r="BA124" s="391"/>
      <c r="BB124" s="154"/>
      <c r="BC124" s="154"/>
      <c r="BD124" s="291"/>
      <c r="BE124" s="291"/>
      <c r="BF124" s="291"/>
      <c r="BG124" s="291"/>
      <c r="BH124" s="291"/>
      <c r="BI124" s="291"/>
      <c r="BJ124" s="291"/>
      <c r="BK124" s="291"/>
      <c r="BL124" s="291"/>
      <c r="BM124" s="291"/>
      <c r="BN124" s="291"/>
      <c r="BO124" s="291"/>
    </row>
    <row r="125" spans="5:67" ht="6" customHeight="1">
      <c r="E125" s="268" t="s">
        <v>135</v>
      </c>
      <c r="F125" s="269"/>
      <c r="G125" s="269"/>
      <c r="H125" s="269"/>
      <c r="I125" s="269"/>
      <c r="J125" s="269"/>
      <c r="K125" s="269"/>
      <c r="L125" s="269"/>
      <c r="M125" s="269"/>
      <c r="N125" s="269"/>
      <c r="O125" s="269"/>
      <c r="P125" s="269"/>
      <c r="Q125" s="269"/>
      <c r="R125" s="269" t="s">
        <v>134</v>
      </c>
      <c r="S125" s="269"/>
      <c r="T125" s="269"/>
      <c r="U125" s="269"/>
      <c r="V125" s="270"/>
      <c r="W125" s="154"/>
      <c r="X125" s="154"/>
      <c r="Y125" s="291"/>
      <c r="Z125" s="291"/>
      <c r="AA125" s="291"/>
      <c r="AB125" s="291"/>
      <c r="AC125" s="291"/>
      <c r="AD125" s="291"/>
      <c r="AE125" s="291"/>
      <c r="AF125" s="291"/>
      <c r="AG125" s="291"/>
      <c r="AH125" s="291"/>
      <c r="AI125" s="291"/>
      <c r="AJ125" s="291"/>
      <c r="AK125" s="391"/>
      <c r="AL125" s="391"/>
      <c r="AM125" s="391"/>
      <c r="AN125" s="391"/>
      <c r="AO125" s="391"/>
      <c r="AP125" s="391"/>
      <c r="AQ125" s="391"/>
      <c r="AR125" s="391"/>
      <c r="AS125" s="391"/>
      <c r="AT125" s="391"/>
      <c r="AU125" s="391"/>
      <c r="AV125" s="391"/>
      <c r="AW125" s="391"/>
      <c r="AX125" s="391"/>
      <c r="AY125" s="391"/>
      <c r="AZ125" s="391"/>
      <c r="BA125" s="391"/>
      <c r="BB125" s="154"/>
      <c r="BC125" s="154"/>
      <c r="BD125" s="291"/>
      <c r="BE125" s="291"/>
      <c r="BF125" s="291"/>
      <c r="BG125" s="291"/>
      <c r="BH125" s="291"/>
      <c r="BI125" s="291"/>
      <c r="BJ125" s="291"/>
      <c r="BK125" s="291"/>
      <c r="BL125" s="291"/>
      <c r="BM125" s="291"/>
      <c r="BN125" s="291"/>
      <c r="BO125" s="291"/>
    </row>
    <row r="126" spans="5:67" ht="6" customHeight="1">
      <c r="E126" s="324"/>
      <c r="F126" s="323"/>
      <c r="G126" s="323"/>
      <c r="H126" s="323"/>
      <c r="I126" s="323"/>
      <c r="J126" s="323"/>
      <c r="K126" s="323"/>
      <c r="L126" s="323"/>
      <c r="M126" s="323"/>
      <c r="N126" s="323"/>
      <c r="O126" s="323"/>
      <c r="P126" s="323"/>
      <c r="Q126" s="323"/>
      <c r="R126" s="323"/>
      <c r="S126" s="323"/>
      <c r="T126" s="323"/>
      <c r="U126" s="323"/>
      <c r="V126" s="280"/>
      <c r="W126" s="154"/>
      <c r="X126" s="154"/>
      <c r="Y126" s="291"/>
      <c r="Z126" s="291"/>
      <c r="AA126" s="291"/>
      <c r="AB126" s="291"/>
      <c r="AC126" s="291"/>
      <c r="AD126" s="291"/>
      <c r="AE126" s="291"/>
      <c r="AF126" s="291"/>
      <c r="AG126" s="291"/>
      <c r="AH126" s="291"/>
      <c r="AI126" s="291"/>
      <c r="AJ126" s="291"/>
      <c r="AK126" s="391"/>
      <c r="AL126" s="391"/>
      <c r="AM126" s="391"/>
      <c r="AN126" s="391"/>
      <c r="AO126" s="391"/>
      <c r="AP126" s="391"/>
      <c r="AQ126" s="391"/>
      <c r="AR126" s="391"/>
      <c r="AS126" s="391"/>
      <c r="AT126" s="391"/>
      <c r="AU126" s="391"/>
      <c r="AV126" s="391"/>
      <c r="AW126" s="391"/>
      <c r="AX126" s="391"/>
      <c r="AY126" s="391"/>
      <c r="AZ126" s="391"/>
      <c r="BA126" s="391"/>
      <c r="BB126" s="154"/>
      <c r="BC126" s="154"/>
      <c r="BD126" s="291"/>
      <c r="BE126" s="291"/>
      <c r="BF126" s="291"/>
      <c r="BG126" s="291"/>
      <c r="BH126" s="291"/>
      <c r="BI126" s="291"/>
      <c r="BJ126" s="291"/>
      <c r="BK126" s="291"/>
      <c r="BL126" s="291"/>
      <c r="BM126" s="291"/>
      <c r="BN126" s="291"/>
      <c r="BO126" s="291"/>
    </row>
    <row r="127" spans="5:67" ht="6" customHeight="1">
      <c r="E127" s="390" t="s">
        <v>58</v>
      </c>
      <c r="F127" s="391"/>
      <c r="G127" s="391"/>
      <c r="H127" s="391"/>
      <c r="I127" s="391"/>
      <c r="J127" s="391"/>
      <c r="K127" s="391"/>
      <c r="L127" s="391"/>
      <c r="M127" s="391"/>
      <c r="N127" s="391"/>
      <c r="O127" s="391"/>
      <c r="P127" s="391"/>
      <c r="Q127" s="391"/>
      <c r="R127" s="391"/>
      <c r="S127" s="391"/>
      <c r="T127" s="391"/>
      <c r="U127" s="391"/>
      <c r="V127" s="391"/>
      <c r="W127" s="154" t="s">
        <v>44</v>
      </c>
      <c r="X127" s="154"/>
      <c r="Y127" s="291" t="e">
        <f>+MIN(Y111,Y119)</f>
        <v>#DIV/0!</v>
      </c>
      <c r="Z127" s="291"/>
      <c r="AA127" s="291"/>
      <c r="AB127" s="291"/>
      <c r="AC127" s="291"/>
      <c r="AD127" s="291"/>
      <c r="AE127" s="291"/>
      <c r="AF127" s="291"/>
      <c r="AG127" s="291"/>
      <c r="AH127" s="291"/>
      <c r="AI127" s="291"/>
      <c r="AJ127" s="291"/>
      <c r="AK127" s="390" t="s">
        <v>59</v>
      </c>
      <c r="AL127" s="391"/>
      <c r="AM127" s="391"/>
      <c r="AN127" s="391"/>
      <c r="AO127" s="391"/>
      <c r="AP127" s="391"/>
      <c r="AQ127" s="391"/>
      <c r="AR127" s="391"/>
      <c r="AS127" s="391"/>
      <c r="AT127" s="391"/>
      <c r="AU127" s="391"/>
      <c r="AV127" s="391"/>
      <c r="AW127" s="391"/>
      <c r="AX127" s="391"/>
      <c r="AY127" s="391"/>
      <c r="AZ127" s="391"/>
      <c r="BA127" s="391"/>
      <c r="BB127" s="154" t="s">
        <v>51</v>
      </c>
      <c r="BC127" s="154"/>
      <c r="BD127" s="291" t="e">
        <f>+BD111+BD115+BD119+BD123</f>
        <v>#DIV/0!</v>
      </c>
      <c r="BE127" s="291"/>
      <c r="BF127" s="291"/>
      <c r="BG127" s="291"/>
      <c r="BH127" s="291"/>
      <c r="BI127" s="291"/>
      <c r="BJ127" s="291"/>
      <c r="BK127" s="291"/>
      <c r="BL127" s="291"/>
      <c r="BM127" s="291"/>
      <c r="BN127" s="291"/>
      <c r="BO127" s="291"/>
    </row>
    <row r="128" spans="5:67" ht="6" customHeight="1">
      <c r="E128" s="391"/>
      <c r="F128" s="391"/>
      <c r="G128" s="391"/>
      <c r="H128" s="391"/>
      <c r="I128" s="391"/>
      <c r="J128" s="391"/>
      <c r="K128" s="391"/>
      <c r="L128" s="391"/>
      <c r="M128" s="391"/>
      <c r="N128" s="391"/>
      <c r="O128" s="391"/>
      <c r="P128" s="391"/>
      <c r="Q128" s="391"/>
      <c r="R128" s="391"/>
      <c r="S128" s="391"/>
      <c r="T128" s="391"/>
      <c r="U128" s="391"/>
      <c r="V128" s="391"/>
      <c r="W128" s="154"/>
      <c r="X128" s="154"/>
      <c r="Y128" s="291"/>
      <c r="Z128" s="291"/>
      <c r="AA128" s="291"/>
      <c r="AB128" s="291"/>
      <c r="AC128" s="291"/>
      <c r="AD128" s="291"/>
      <c r="AE128" s="291"/>
      <c r="AF128" s="291"/>
      <c r="AG128" s="291"/>
      <c r="AH128" s="291"/>
      <c r="AI128" s="291"/>
      <c r="AJ128" s="291"/>
      <c r="AK128" s="391"/>
      <c r="AL128" s="391"/>
      <c r="AM128" s="391"/>
      <c r="AN128" s="391"/>
      <c r="AO128" s="391"/>
      <c r="AP128" s="391"/>
      <c r="AQ128" s="391"/>
      <c r="AR128" s="391"/>
      <c r="AS128" s="391"/>
      <c r="AT128" s="391"/>
      <c r="AU128" s="391"/>
      <c r="AV128" s="391"/>
      <c r="AW128" s="391"/>
      <c r="AX128" s="391"/>
      <c r="AY128" s="391"/>
      <c r="AZ128" s="391"/>
      <c r="BA128" s="391"/>
      <c r="BB128" s="154"/>
      <c r="BC128" s="154"/>
      <c r="BD128" s="291"/>
      <c r="BE128" s="291"/>
      <c r="BF128" s="291"/>
      <c r="BG128" s="291"/>
      <c r="BH128" s="291"/>
      <c r="BI128" s="291"/>
      <c r="BJ128" s="291"/>
      <c r="BK128" s="291"/>
      <c r="BL128" s="291"/>
      <c r="BM128" s="291"/>
      <c r="BN128" s="291"/>
      <c r="BO128" s="291"/>
    </row>
    <row r="129" spans="5:67" ht="6" customHeight="1">
      <c r="E129" s="391"/>
      <c r="F129" s="391"/>
      <c r="G129" s="391"/>
      <c r="H129" s="391"/>
      <c r="I129" s="391"/>
      <c r="J129" s="391"/>
      <c r="K129" s="391"/>
      <c r="L129" s="391"/>
      <c r="M129" s="391"/>
      <c r="N129" s="391"/>
      <c r="O129" s="391"/>
      <c r="P129" s="391"/>
      <c r="Q129" s="391"/>
      <c r="R129" s="391"/>
      <c r="S129" s="391"/>
      <c r="T129" s="391"/>
      <c r="U129" s="391"/>
      <c r="V129" s="391"/>
      <c r="W129" s="154"/>
      <c r="X129" s="154"/>
      <c r="Y129" s="291"/>
      <c r="Z129" s="291"/>
      <c r="AA129" s="291"/>
      <c r="AB129" s="291"/>
      <c r="AC129" s="291"/>
      <c r="AD129" s="291"/>
      <c r="AE129" s="291"/>
      <c r="AF129" s="291"/>
      <c r="AG129" s="291"/>
      <c r="AH129" s="291"/>
      <c r="AI129" s="291"/>
      <c r="AJ129" s="291"/>
      <c r="AK129" s="391"/>
      <c r="AL129" s="391"/>
      <c r="AM129" s="391"/>
      <c r="AN129" s="391"/>
      <c r="AO129" s="391"/>
      <c r="AP129" s="391"/>
      <c r="AQ129" s="391"/>
      <c r="AR129" s="391"/>
      <c r="AS129" s="391"/>
      <c r="AT129" s="391"/>
      <c r="AU129" s="391"/>
      <c r="AV129" s="391"/>
      <c r="AW129" s="391"/>
      <c r="AX129" s="391"/>
      <c r="AY129" s="391"/>
      <c r="AZ129" s="391"/>
      <c r="BA129" s="391"/>
      <c r="BB129" s="154"/>
      <c r="BC129" s="154"/>
      <c r="BD129" s="291"/>
      <c r="BE129" s="291"/>
      <c r="BF129" s="291"/>
      <c r="BG129" s="291"/>
      <c r="BH129" s="291"/>
      <c r="BI129" s="291"/>
      <c r="BJ129" s="291"/>
      <c r="BK129" s="291"/>
      <c r="BL129" s="291"/>
      <c r="BM129" s="291"/>
      <c r="BN129" s="291"/>
      <c r="BO129" s="291"/>
    </row>
    <row r="130" spans="5:67" ht="6" customHeight="1">
      <c r="E130" s="391"/>
      <c r="F130" s="391"/>
      <c r="G130" s="391"/>
      <c r="H130" s="391"/>
      <c r="I130" s="391"/>
      <c r="J130" s="391"/>
      <c r="K130" s="391"/>
      <c r="L130" s="391"/>
      <c r="M130" s="391"/>
      <c r="N130" s="391"/>
      <c r="O130" s="391"/>
      <c r="P130" s="391"/>
      <c r="Q130" s="391"/>
      <c r="R130" s="391"/>
      <c r="S130" s="391"/>
      <c r="T130" s="391"/>
      <c r="U130" s="391"/>
      <c r="V130" s="391"/>
      <c r="W130" s="154"/>
      <c r="X130" s="154"/>
      <c r="Y130" s="291"/>
      <c r="Z130" s="291"/>
      <c r="AA130" s="291"/>
      <c r="AB130" s="291"/>
      <c r="AC130" s="291"/>
      <c r="AD130" s="291"/>
      <c r="AE130" s="291"/>
      <c r="AF130" s="291"/>
      <c r="AG130" s="291"/>
      <c r="AH130" s="291"/>
      <c r="AI130" s="291"/>
      <c r="AJ130" s="291"/>
      <c r="AK130" s="391"/>
      <c r="AL130" s="391"/>
      <c r="AM130" s="391"/>
      <c r="AN130" s="391"/>
      <c r="AO130" s="391"/>
      <c r="AP130" s="391"/>
      <c r="AQ130" s="391"/>
      <c r="AR130" s="391"/>
      <c r="AS130" s="391"/>
      <c r="AT130" s="391"/>
      <c r="AU130" s="391"/>
      <c r="AV130" s="391"/>
      <c r="AW130" s="391"/>
      <c r="AX130" s="391"/>
      <c r="AY130" s="391"/>
      <c r="AZ130" s="391"/>
      <c r="BA130" s="391"/>
      <c r="BB130" s="154"/>
      <c r="BC130" s="154"/>
      <c r="BD130" s="291"/>
      <c r="BE130" s="291"/>
      <c r="BF130" s="291"/>
      <c r="BG130" s="291"/>
      <c r="BH130" s="291"/>
      <c r="BI130" s="291"/>
      <c r="BJ130" s="291"/>
      <c r="BK130" s="291"/>
      <c r="BL130" s="291"/>
      <c r="BM130" s="291"/>
      <c r="BN130" s="291"/>
      <c r="BO130" s="291"/>
    </row>
    <row r="131" spans="5:67" ht="6" customHeight="1">
      <c r="E131" s="390" t="s">
        <v>57</v>
      </c>
      <c r="F131" s="391"/>
      <c r="G131" s="391"/>
      <c r="H131" s="391"/>
      <c r="I131" s="391"/>
      <c r="J131" s="391"/>
      <c r="K131" s="391"/>
      <c r="L131" s="391"/>
      <c r="M131" s="391"/>
      <c r="N131" s="391"/>
      <c r="O131" s="391"/>
      <c r="P131" s="391"/>
      <c r="Q131" s="391"/>
      <c r="R131" s="391"/>
      <c r="S131" s="391"/>
      <c r="T131" s="391"/>
      <c r="U131" s="391"/>
      <c r="V131" s="391"/>
      <c r="W131" s="154" t="s">
        <v>45</v>
      </c>
      <c r="X131" s="154"/>
      <c r="Y131" s="291" t="e">
        <f>+MIN(Y115,Y123)</f>
        <v>#DIV/0!</v>
      </c>
      <c r="Z131" s="291"/>
      <c r="AA131" s="291"/>
      <c r="AB131" s="291"/>
      <c r="AC131" s="291"/>
      <c r="AD131" s="291"/>
      <c r="AE131" s="291"/>
      <c r="AF131" s="291"/>
      <c r="AG131" s="291"/>
      <c r="AH131" s="291"/>
      <c r="AI131" s="291"/>
      <c r="AJ131" s="291"/>
      <c r="AK131" s="215" t="s">
        <v>125</v>
      </c>
      <c r="AL131" s="400"/>
      <c r="AM131" s="400"/>
      <c r="AN131" s="400"/>
      <c r="AO131" s="400"/>
      <c r="AP131" s="400"/>
      <c r="AQ131" s="400"/>
      <c r="AR131" s="400"/>
      <c r="AS131" s="400"/>
      <c r="AT131" s="400"/>
      <c r="AU131" s="400"/>
      <c r="AV131" s="400"/>
      <c r="AW131" s="400"/>
      <c r="AX131" s="400"/>
      <c r="AY131" s="400"/>
      <c r="AZ131" s="400"/>
      <c r="BA131" s="400"/>
      <c r="BB131" s="154" t="s">
        <v>52</v>
      </c>
      <c r="BC131" s="154"/>
      <c r="BD131" s="291" t="str">
        <f>+IF(申告情報!I37="","",申告情報!I37)</f>
        <v/>
      </c>
      <c r="BE131" s="291"/>
      <c r="BF131" s="291"/>
      <c r="BG131" s="291"/>
      <c r="BH131" s="291"/>
      <c r="BI131" s="291"/>
      <c r="BJ131" s="291"/>
      <c r="BK131" s="291"/>
      <c r="BL131" s="291"/>
      <c r="BM131" s="291"/>
      <c r="BN131" s="291"/>
      <c r="BO131" s="291"/>
    </row>
    <row r="132" spans="5:67" ht="6" customHeight="1">
      <c r="E132" s="391"/>
      <c r="F132" s="391"/>
      <c r="G132" s="391"/>
      <c r="H132" s="391"/>
      <c r="I132" s="391"/>
      <c r="J132" s="391"/>
      <c r="K132" s="391"/>
      <c r="L132" s="391"/>
      <c r="M132" s="391"/>
      <c r="N132" s="391"/>
      <c r="O132" s="391"/>
      <c r="P132" s="391"/>
      <c r="Q132" s="391"/>
      <c r="R132" s="391"/>
      <c r="S132" s="391"/>
      <c r="T132" s="391"/>
      <c r="U132" s="391"/>
      <c r="V132" s="391"/>
      <c r="W132" s="154"/>
      <c r="X132" s="154"/>
      <c r="Y132" s="291"/>
      <c r="Z132" s="291"/>
      <c r="AA132" s="291"/>
      <c r="AB132" s="291"/>
      <c r="AC132" s="291"/>
      <c r="AD132" s="291"/>
      <c r="AE132" s="291"/>
      <c r="AF132" s="291"/>
      <c r="AG132" s="291"/>
      <c r="AH132" s="291"/>
      <c r="AI132" s="291"/>
      <c r="AJ132" s="291"/>
      <c r="AK132" s="400"/>
      <c r="AL132" s="400"/>
      <c r="AM132" s="400"/>
      <c r="AN132" s="400"/>
      <c r="AO132" s="400"/>
      <c r="AP132" s="400"/>
      <c r="AQ132" s="400"/>
      <c r="AR132" s="400"/>
      <c r="AS132" s="400"/>
      <c r="AT132" s="400"/>
      <c r="AU132" s="400"/>
      <c r="AV132" s="400"/>
      <c r="AW132" s="400"/>
      <c r="AX132" s="400"/>
      <c r="AY132" s="400"/>
      <c r="AZ132" s="400"/>
      <c r="BA132" s="400"/>
      <c r="BB132" s="154"/>
      <c r="BC132" s="154"/>
      <c r="BD132" s="291"/>
      <c r="BE132" s="291"/>
      <c r="BF132" s="291"/>
      <c r="BG132" s="291"/>
      <c r="BH132" s="291"/>
      <c r="BI132" s="291"/>
      <c r="BJ132" s="291"/>
      <c r="BK132" s="291"/>
      <c r="BL132" s="291"/>
      <c r="BM132" s="291"/>
      <c r="BN132" s="291"/>
      <c r="BO132" s="291"/>
    </row>
    <row r="133" spans="5:67" ht="6" customHeight="1">
      <c r="E133" s="391"/>
      <c r="F133" s="391"/>
      <c r="G133" s="391"/>
      <c r="H133" s="391"/>
      <c r="I133" s="391"/>
      <c r="J133" s="391"/>
      <c r="K133" s="391"/>
      <c r="L133" s="391"/>
      <c r="M133" s="391"/>
      <c r="N133" s="391"/>
      <c r="O133" s="391"/>
      <c r="P133" s="391"/>
      <c r="Q133" s="391"/>
      <c r="R133" s="391"/>
      <c r="S133" s="391"/>
      <c r="T133" s="391"/>
      <c r="U133" s="391"/>
      <c r="V133" s="391"/>
      <c r="W133" s="154"/>
      <c r="X133" s="154"/>
      <c r="Y133" s="291"/>
      <c r="Z133" s="291"/>
      <c r="AA133" s="291"/>
      <c r="AB133" s="291"/>
      <c r="AC133" s="291"/>
      <c r="AD133" s="291"/>
      <c r="AE133" s="291"/>
      <c r="AF133" s="291"/>
      <c r="AG133" s="291"/>
      <c r="AH133" s="291"/>
      <c r="AI133" s="291"/>
      <c r="AJ133" s="291"/>
      <c r="AK133" s="400"/>
      <c r="AL133" s="400"/>
      <c r="AM133" s="400"/>
      <c r="AN133" s="400"/>
      <c r="AO133" s="400"/>
      <c r="AP133" s="400"/>
      <c r="AQ133" s="400"/>
      <c r="AR133" s="400"/>
      <c r="AS133" s="400"/>
      <c r="AT133" s="400"/>
      <c r="AU133" s="400"/>
      <c r="AV133" s="400"/>
      <c r="AW133" s="400"/>
      <c r="AX133" s="400"/>
      <c r="AY133" s="400"/>
      <c r="AZ133" s="400"/>
      <c r="BA133" s="400"/>
      <c r="BB133" s="154"/>
      <c r="BC133" s="154"/>
      <c r="BD133" s="291"/>
      <c r="BE133" s="291"/>
      <c r="BF133" s="291"/>
      <c r="BG133" s="291"/>
      <c r="BH133" s="291"/>
      <c r="BI133" s="291"/>
      <c r="BJ133" s="291"/>
      <c r="BK133" s="291"/>
      <c r="BL133" s="291"/>
      <c r="BM133" s="291"/>
      <c r="BN133" s="291"/>
      <c r="BO133" s="291"/>
    </row>
    <row r="134" spans="5:67" ht="6" customHeight="1">
      <c r="E134" s="391"/>
      <c r="F134" s="391"/>
      <c r="G134" s="391"/>
      <c r="H134" s="391"/>
      <c r="I134" s="391"/>
      <c r="J134" s="391"/>
      <c r="K134" s="391"/>
      <c r="L134" s="391"/>
      <c r="M134" s="391"/>
      <c r="N134" s="391"/>
      <c r="O134" s="391"/>
      <c r="P134" s="391"/>
      <c r="Q134" s="391"/>
      <c r="R134" s="391"/>
      <c r="S134" s="391"/>
      <c r="T134" s="391"/>
      <c r="U134" s="391"/>
      <c r="V134" s="391"/>
      <c r="W134" s="154"/>
      <c r="X134" s="154"/>
      <c r="Y134" s="291"/>
      <c r="Z134" s="291"/>
      <c r="AA134" s="291"/>
      <c r="AB134" s="291"/>
      <c r="AC134" s="291"/>
      <c r="AD134" s="291"/>
      <c r="AE134" s="291"/>
      <c r="AF134" s="291"/>
      <c r="AG134" s="291"/>
      <c r="AH134" s="291"/>
      <c r="AI134" s="291"/>
      <c r="AJ134" s="291"/>
      <c r="AK134" s="400"/>
      <c r="AL134" s="400"/>
      <c r="AM134" s="400"/>
      <c r="AN134" s="400"/>
      <c r="AO134" s="400"/>
      <c r="AP134" s="400"/>
      <c r="AQ134" s="400"/>
      <c r="AR134" s="400"/>
      <c r="AS134" s="400"/>
      <c r="AT134" s="400"/>
      <c r="AU134" s="400"/>
      <c r="AV134" s="400"/>
      <c r="AW134" s="400"/>
      <c r="AX134" s="400"/>
      <c r="AY134" s="400"/>
      <c r="AZ134" s="400"/>
      <c r="BA134" s="400"/>
      <c r="BB134" s="154"/>
      <c r="BC134" s="154"/>
      <c r="BD134" s="291"/>
      <c r="BE134" s="291"/>
      <c r="BF134" s="291"/>
      <c r="BG134" s="291"/>
      <c r="BH134" s="291"/>
      <c r="BI134" s="291"/>
      <c r="BJ134" s="291"/>
      <c r="BK134" s="291"/>
      <c r="BL134" s="291"/>
      <c r="BM134" s="291"/>
      <c r="BN134" s="291"/>
      <c r="BO134" s="291"/>
    </row>
    <row r="135" spans="5:67" ht="6" customHeight="1">
      <c r="E135" s="390" t="s">
        <v>29</v>
      </c>
      <c r="F135" s="391"/>
      <c r="G135" s="391"/>
      <c r="H135" s="391"/>
      <c r="I135" s="391"/>
      <c r="J135" s="391"/>
      <c r="K135" s="391"/>
      <c r="L135" s="391"/>
      <c r="M135" s="391"/>
      <c r="N135" s="391"/>
      <c r="O135" s="391"/>
      <c r="P135" s="391"/>
      <c r="Q135" s="391"/>
      <c r="R135" s="391"/>
      <c r="S135" s="391"/>
      <c r="T135" s="391"/>
      <c r="U135" s="391"/>
      <c r="V135" s="391"/>
      <c r="W135" s="154" t="s">
        <v>46</v>
      </c>
      <c r="X135" s="154"/>
      <c r="Y135" s="291">
        <f>+Y55</f>
        <v>0</v>
      </c>
      <c r="Z135" s="291"/>
      <c r="AA135" s="291"/>
      <c r="AB135" s="291"/>
      <c r="AC135" s="291"/>
      <c r="AD135" s="291"/>
      <c r="AE135" s="291"/>
      <c r="AF135" s="291"/>
      <c r="AG135" s="291"/>
      <c r="AH135" s="291"/>
      <c r="AI135" s="291"/>
      <c r="AJ135" s="291"/>
      <c r="AK135" s="390" t="s">
        <v>60</v>
      </c>
      <c r="AL135" s="391"/>
      <c r="AM135" s="391"/>
      <c r="AN135" s="391"/>
      <c r="AO135" s="391"/>
      <c r="AP135" s="391"/>
      <c r="AQ135" s="391"/>
      <c r="AR135" s="391"/>
      <c r="AS135" s="391"/>
      <c r="AT135" s="391"/>
      <c r="AU135" s="391"/>
      <c r="AV135" s="391"/>
      <c r="AW135" s="391"/>
      <c r="AX135" s="391"/>
      <c r="AY135" s="391"/>
      <c r="AZ135" s="391"/>
      <c r="BA135" s="391"/>
      <c r="BB135" s="154" t="s">
        <v>53</v>
      </c>
      <c r="BC135" s="154"/>
      <c r="BD135" s="291" t="e">
        <f>+IF(BD131="",BD127,BD127+BD131)</f>
        <v>#DIV/0!</v>
      </c>
      <c r="BE135" s="291"/>
      <c r="BF135" s="291"/>
      <c r="BG135" s="291"/>
      <c r="BH135" s="291"/>
      <c r="BI135" s="291"/>
      <c r="BJ135" s="291"/>
      <c r="BK135" s="291"/>
      <c r="BL135" s="291"/>
      <c r="BM135" s="291"/>
      <c r="BN135" s="291"/>
      <c r="BO135" s="291"/>
    </row>
    <row r="136" spans="5:67" ht="6" customHeight="1">
      <c r="E136" s="391"/>
      <c r="F136" s="391"/>
      <c r="G136" s="391"/>
      <c r="H136" s="391"/>
      <c r="I136" s="391"/>
      <c r="J136" s="391"/>
      <c r="K136" s="391"/>
      <c r="L136" s="391"/>
      <c r="M136" s="391"/>
      <c r="N136" s="391"/>
      <c r="O136" s="391"/>
      <c r="P136" s="391"/>
      <c r="Q136" s="391"/>
      <c r="R136" s="391"/>
      <c r="S136" s="391"/>
      <c r="T136" s="391"/>
      <c r="U136" s="391"/>
      <c r="V136" s="391"/>
      <c r="W136" s="154"/>
      <c r="X136" s="154"/>
      <c r="Y136" s="291"/>
      <c r="Z136" s="291"/>
      <c r="AA136" s="291"/>
      <c r="AB136" s="291"/>
      <c r="AC136" s="291"/>
      <c r="AD136" s="291"/>
      <c r="AE136" s="291"/>
      <c r="AF136" s="291"/>
      <c r="AG136" s="291"/>
      <c r="AH136" s="291"/>
      <c r="AI136" s="291"/>
      <c r="AJ136" s="291"/>
      <c r="AK136" s="391"/>
      <c r="AL136" s="391"/>
      <c r="AM136" s="391"/>
      <c r="AN136" s="391"/>
      <c r="AO136" s="391"/>
      <c r="AP136" s="391"/>
      <c r="AQ136" s="391"/>
      <c r="AR136" s="391"/>
      <c r="AS136" s="391"/>
      <c r="AT136" s="391"/>
      <c r="AU136" s="391"/>
      <c r="AV136" s="391"/>
      <c r="AW136" s="391"/>
      <c r="AX136" s="391"/>
      <c r="AY136" s="391"/>
      <c r="AZ136" s="391"/>
      <c r="BA136" s="391"/>
      <c r="BB136" s="154"/>
      <c r="BC136" s="154"/>
      <c r="BD136" s="291"/>
      <c r="BE136" s="291"/>
      <c r="BF136" s="291"/>
      <c r="BG136" s="291"/>
      <c r="BH136" s="291"/>
      <c r="BI136" s="291"/>
      <c r="BJ136" s="291"/>
      <c r="BK136" s="291"/>
      <c r="BL136" s="291"/>
      <c r="BM136" s="291"/>
      <c r="BN136" s="291"/>
      <c r="BO136" s="291"/>
    </row>
    <row r="137" spans="5:67" ht="6" customHeight="1">
      <c r="E137" s="391"/>
      <c r="F137" s="391"/>
      <c r="G137" s="391"/>
      <c r="H137" s="391"/>
      <c r="I137" s="391"/>
      <c r="J137" s="391"/>
      <c r="K137" s="391"/>
      <c r="L137" s="391"/>
      <c r="M137" s="391"/>
      <c r="N137" s="391"/>
      <c r="O137" s="391"/>
      <c r="P137" s="391"/>
      <c r="Q137" s="391"/>
      <c r="R137" s="391"/>
      <c r="S137" s="391"/>
      <c r="T137" s="391"/>
      <c r="U137" s="391"/>
      <c r="V137" s="391"/>
      <c r="W137" s="154"/>
      <c r="X137" s="154"/>
      <c r="Y137" s="291"/>
      <c r="Z137" s="291"/>
      <c r="AA137" s="291"/>
      <c r="AB137" s="291"/>
      <c r="AC137" s="291"/>
      <c r="AD137" s="291"/>
      <c r="AE137" s="291"/>
      <c r="AF137" s="291"/>
      <c r="AG137" s="291"/>
      <c r="AH137" s="291"/>
      <c r="AI137" s="291"/>
      <c r="AJ137" s="291"/>
      <c r="AK137" s="391"/>
      <c r="AL137" s="391"/>
      <c r="AM137" s="391"/>
      <c r="AN137" s="391"/>
      <c r="AO137" s="391"/>
      <c r="AP137" s="391"/>
      <c r="AQ137" s="391"/>
      <c r="AR137" s="391"/>
      <c r="AS137" s="391"/>
      <c r="AT137" s="391"/>
      <c r="AU137" s="391"/>
      <c r="AV137" s="391"/>
      <c r="AW137" s="391"/>
      <c r="AX137" s="391"/>
      <c r="AY137" s="391"/>
      <c r="AZ137" s="391"/>
      <c r="BA137" s="391"/>
      <c r="BB137" s="154"/>
      <c r="BC137" s="154"/>
      <c r="BD137" s="291"/>
      <c r="BE137" s="291"/>
      <c r="BF137" s="291"/>
      <c r="BG137" s="291"/>
      <c r="BH137" s="291"/>
      <c r="BI137" s="291"/>
      <c r="BJ137" s="291"/>
      <c r="BK137" s="291"/>
      <c r="BL137" s="291"/>
      <c r="BM137" s="291"/>
      <c r="BN137" s="291"/>
      <c r="BO137" s="291"/>
    </row>
    <row r="138" spans="5:67" ht="6" customHeight="1">
      <c r="E138" s="391"/>
      <c r="F138" s="391"/>
      <c r="G138" s="391"/>
      <c r="H138" s="391"/>
      <c r="I138" s="391"/>
      <c r="J138" s="391"/>
      <c r="K138" s="391"/>
      <c r="L138" s="391"/>
      <c r="M138" s="391"/>
      <c r="N138" s="391"/>
      <c r="O138" s="391"/>
      <c r="P138" s="391"/>
      <c r="Q138" s="391"/>
      <c r="R138" s="391"/>
      <c r="S138" s="391"/>
      <c r="T138" s="391"/>
      <c r="U138" s="391"/>
      <c r="V138" s="391"/>
      <c r="W138" s="154"/>
      <c r="X138" s="154"/>
      <c r="Y138" s="291"/>
      <c r="Z138" s="291"/>
      <c r="AA138" s="291"/>
      <c r="AB138" s="291"/>
      <c r="AC138" s="291"/>
      <c r="AD138" s="291"/>
      <c r="AE138" s="291"/>
      <c r="AF138" s="291"/>
      <c r="AG138" s="291"/>
      <c r="AH138" s="291"/>
      <c r="AI138" s="291"/>
      <c r="AJ138" s="291"/>
      <c r="AK138" s="391"/>
      <c r="AL138" s="391"/>
      <c r="AM138" s="391"/>
      <c r="AN138" s="391"/>
      <c r="AO138" s="391"/>
      <c r="AP138" s="391"/>
      <c r="AQ138" s="391"/>
      <c r="AR138" s="391"/>
      <c r="AS138" s="391"/>
      <c r="AT138" s="391"/>
      <c r="AU138" s="391"/>
      <c r="AV138" s="391"/>
      <c r="AW138" s="391"/>
      <c r="AX138" s="391"/>
      <c r="AY138" s="391"/>
      <c r="AZ138" s="391"/>
      <c r="BA138" s="391"/>
      <c r="BB138" s="154"/>
      <c r="BC138" s="154"/>
      <c r="BD138" s="291"/>
      <c r="BE138" s="291"/>
      <c r="BF138" s="291"/>
      <c r="BG138" s="291"/>
      <c r="BH138" s="291"/>
      <c r="BI138" s="291"/>
      <c r="BJ138" s="291"/>
      <c r="BK138" s="291"/>
      <c r="BL138" s="291"/>
      <c r="BM138" s="291"/>
      <c r="BN138" s="291"/>
      <c r="BO138" s="291"/>
    </row>
    <row r="139" spans="5:67" ht="6" customHeight="1">
      <c r="G139" s="442" t="s">
        <v>81</v>
      </c>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row>
    <row r="140" spans="5:67" ht="6" customHeight="1">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row>
  </sheetData>
  <sheetProtection algorithmName="SHA-512" hashValue="+2fHFqNJg7ioY850QXQB56DDK3Lu07/eGU0RtmkxcZfTWls4OCSAMFS0VKkCKf5pgPvUPPDWgHTCydDWhSj13Q==" saltValue="IteodF6pAfz5DIBmPwx6nQ==" spinCount="100000" sheet="1" objects="1" scenarios="1" selectLockedCells="1"/>
  <mergeCells count="246">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E83:K86"/>
    <mergeCell ref="L83:R84"/>
    <mergeCell ref="S83:Y84"/>
    <mergeCell ref="Z83:AF84"/>
    <mergeCell ref="AG83:AM84"/>
    <mergeCell ref="AN83:AT90"/>
    <mergeCell ref="E87:K90"/>
    <mergeCell ref="Z87:AF88"/>
    <mergeCell ref="AG87:AM88"/>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CA9-9431-4D3C-A005-B77227CA9961}">
  <sheetPr codeName="Sheet6">
    <tabColor theme="7"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32" t="s">
        <v>189</v>
      </c>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9"/>
    </row>
    <row r="2" spans="5:63" ht="7.15" customHeight="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9"/>
    </row>
    <row r="3" spans="5:63" ht="7.15" customHeight="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9"/>
    </row>
    <row r="4" spans="5:63" ht="7.15" customHeight="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9"/>
    </row>
    <row r="5" spans="5:63" ht="7.15" customHeight="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9"/>
    </row>
    <row r="6" spans="5:63" ht="7.15" customHeight="1">
      <c r="E6" s="465" t="s">
        <v>137</v>
      </c>
      <c r="F6" s="465"/>
      <c r="G6" s="465"/>
      <c r="H6" s="465"/>
      <c r="I6" s="253">
        <f>+IF('１年目表面'!I6+2&lt;6,'１年目表面'!I6+2,"×")</f>
        <v>4</v>
      </c>
      <c r="J6" s="253"/>
      <c r="K6" s="235" t="s">
        <v>33</v>
      </c>
      <c r="L6" s="235"/>
      <c r="M6" s="235"/>
      <c r="N6" s="235"/>
      <c r="O6" s="235"/>
      <c r="P6" s="235"/>
      <c r="Q6" s="19"/>
      <c r="R6" s="19"/>
      <c r="S6" s="19"/>
      <c r="T6" s="19"/>
      <c r="U6" s="19"/>
      <c r="V6" s="19"/>
      <c r="W6" s="19"/>
      <c r="X6" s="19"/>
      <c r="Y6" s="19"/>
      <c r="Z6" s="19"/>
      <c r="AA6" s="19"/>
      <c r="AB6" s="19"/>
      <c r="AC6" s="19"/>
      <c r="AD6" s="19"/>
      <c r="AE6" s="19"/>
      <c r="AF6" s="19"/>
      <c r="AG6" s="19"/>
      <c r="AH6" s="19"/>
      <c r="AI6" s="19"/>
      <c r="AJ6" s="19"/>
      <c r="AK6" s="19"/>
      <c r="AL6" s="19"/>
      <c r="AM6" s="19"/>
      <c r="AN6" s="171" t="s">
        <v>93</v>
      </c>
      <c r="AO6" s="171"/>
      <c r="AP6" s="171"/>
      <c r="AQ6" s="171"/>
      <c r="AR6" s="171"/>
      <c r="AS6" s="495" t="str">
        <f>+IF('１年目表面'!AS6=0,"",'１年目表面'!AS6)</f>
        <v/>
      </c>
      <c r="AT6" s="495"/>
      <c r="AU6" s="495"/>
      <c r="AV6" s="495"/>
      <c r="AW6" s="495"/>
      <c r="AX6" s="495"/>
      <c r="AY6" s="495"/>
      <c r="AZ6" s="495"/>
      <c r="BA6" s="495"/>
      <c r="BB6" s="495"/>
      <c r="BC6" s="495"/>
      <c r="BD6" s="495"/>
      <c r="BE6" s="495"/>
      <c r="BF6" s="495"/>
      <c r="BG6" s="495"/>
      <c r="BH6" s="495"/>
      <c r="BI6" s="495"/>
      <c r="BJ6" s="495"/>
      <c r="BK6" s="19"/>
    </row>
    <row r="7" spans="5:63" ht="7.15" customHeight="1">
      <c r="E7" s="465"/>
      <c r="F7" s="465"/>
      <c r="G7" s="465"/>
      <c r="H7" s="465"/>
      <c r="I7" s="253"/>
      <c r="J7" s="253"/>
      <c r="K7" s="235"/>
      <c r="L7" s="235"/>
      <c r="M7" s="235"/>
      <c r="N7" s="235"/>
      <c r="O7" s="235"/>
      <c r="P7" s="235"/>
      <c r="Q7" s="19"/>
      <c r="R7" s="19"/>
      <c r="S7" s="19"/>
      <c r="T7" s="19"/>
      <c r="U7" s="19"/>
      <c r="V7" s="19"/>
      <c r="W7" s="19"/>
      <c r="X7" s="19"/>
      <c r="Y7" s="19"/>
      <c r="Z7" s="19"/>
      <c r="AA7" s="19"/>
      <c r="AB7" s="19"/>
      <c r="AC7" s="19"/>
      <c r="AD7" s="19"/>
      <c r="AE7" s="19"/>
      <c r="AF7" s="19"/>
      <c r="AG7" s="19"/>
      <c r="AH7" s="19"/>
      <c r="AI7" s="19"/>
      <c r="AJ7" s="19"/>
      <c r="AK7" s="19"/>
      <c r="AL7" s="19"/>
      <c r="AM7" s="19"/>
      <c r="AN7" s="171"/>
      <c r="AO7" s="171"/>
      <c r="AP7" s="171"/>
      <c r="AQ7" s="171"/>
      <c r="AR7" s="171"/>
      <c r="AS7" s="495"/>
      <c r="AT7" s="495"/>
      <c r="AU7" s="495"/>
      <c r="AV7" s="495"/>
      <c r="AW7" s="495"/>
      <c r="AX7" s="495"/>
      <c r="AY7" s="495"/>
      <c r="AZ7" s="495"/>
      <c r="BA7" s="495"/>
      <c r="BB7" s="495"/>
      <c r="BC7" s="495"/>
      <c r="BD7" s="495"/>
      <c r="BE7" s="495"/>
      <c r="BF7" s="495"/>
      <c r="BG7" s="495"/>
      <c r="BH7" s="495"/>
      <c r="BI7" s="495"/>
      <c r="BJ7" s="495"/>
      <c r="BK7" s="19"/>
    </row>
    <row r="8" spans="5:63" ht="7.15" customHeight="1">
      <c r="E8" s="465"/>
      <c r="F8" s="465"/>
      <c r="G8" s="465"/>
      <c r="H8" s="465"/>
      <c r="I8" s="253"/>
      <c r="J8" s="253"/>
      <c r="K8" s="235"/>
      <c r="L8" s="235"/>
      <c r="M8" s="235"/>
      <c r="N8" s="235"/>
      <c r="O8" s="235"/>
      <c r="P8" s="235"/>
      <c r="Q8" s="19"/>
      <c r="R8" s="19"/>
      <c r="S8" s="19"/>
      <c r="T8" s="19"/>
      <c r="U8" s="19"/>
      <c r="V8" s="19"/>
      <c r="W8" s="19"/>
      <c r="X8" s="19"/>
      <c r="Y8" s="19"/>
      <c r="Z8" s="19"/>
      <c r="AA8" s="19"/>
      <c r="AB8" s="19"/>
      <c r="AC8" s="19"/>
      <c r="AD8" s="19"/>
      <c r="AE8" s="19"/>
      <c r="AF8" s="19"/>
      <c r="AG8" s="19"/>
      <c r="AH8" s="19"/>
      <c r="AI8" s="19"/>
      <c r="AJ8" s="19"/>
      <c r="AK8" s="19"/>
      <c r="AL8" s="19"/>
      <c r="AM8" s="19"/>
      <c r="AN8" s="171"/>
      <c r="AO8" s="171"/>
      <c r="AP8" s="171"/>
      <c r="AQ8" s="171"/>
      <c r="AR8" s="171"/>
      <c r="AS8" s="496"/>
      <c r="AT8" s="496"/>
      <c r="AU8" s="496"/>
      <c r="AV8" s="496"/>
      <c r="AW8" s="496"/>
      <c r="AX8" s="496"/>
      <c r="AY8" s="496"/>
      <c r="AZ8" s="496"/>
      <c r="BA8" s="496"/>
      <c r="BB8" s="496"/>
      <c r="BC8" s="496"/>
      <c r="BD8" s="496"/>
      <c r="BE8" s="496"/>
      <c r="BF8" s="496"/>
      <c r="BG8" s="496"/>
      <c r="BH8" s="496"/>
      <c r="BI8" s="496"/>
      <c r="BJ8" s="496"/>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35" t="s">
        <v>190</v>
      </c>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row>
    <row r="11" spans="5:63" ht="7.15" customHeight="1">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row>
    <row r="12" spans="5:63" ht="7.15" customHeight="1">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row>
    <row r="13" spans="5:63" ht="7.15" customHeight="1">
      <c r="E13" s="193" t="s">
        <v>94</v>
      </c>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row>
    <row r="14" spans="5:63" ht="7.15" customHeight="1">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5:63" ht="7.15" customHeight="1">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5:63" ht="7.15" customHeight="1">
      <c r="E16" s="254" t="s">
        <v>82</v>
      </c>
      <c r="F16" s="254"/>
      <c r="G16" s="254"/>
      <c r="H16" s="254"/>
      <c r="I16" s="254"/>
      <c r="J16" s="254"/>
      <c r="K16" s="254" t="s">
        <v>83</v>
      </c>
      <c r="L16" s="254"/>
      <c r="M16" s="254"/>
      <c r="N16" s="254"/>
      <c r="O16" s="254"/>
      <c r="P16" s="254"/>
      <c r="Q16" s="254" t="s">
        <v>84</v>
      </c>
      <c r="R16" s="254"/>
      <c r="S16" s="254"/>
      <c r="T16" s="254"/>
      <c r="U16" s="254"/>
      <c r="V16" s="254"/>
      <c r="W16" s="254" t="s">
        <v>85</v>
      </c>
      <c r="X16" s="254"/>
      <c r="Y16" s="254"/>
      <c r="Z16" s="254"/>
      <c r="AA16" s="254"/>
      <c r="AB16" s="254"/>
      <c r="AC16" s="254" t="s">
        <v>86</v>
      </c>
      <c r="AD16" s="254"/>
      <c r="AE16" s="254"/>
      <c r="AF16" s="254"/>
      <c r="AG16" s="254"/>
      <c r="AH16" s="254"/>
      <c r="AI16" s="256" t="s">
        <v>112</v>
      </c>
      <c r="AJ16" s="250"/>
      <c r="AK16" s="250"/>
      <c r="AL16" s="250"/>
      <c r="AM16" s="250"/>
      <c r="AN16" s="250"/>
      <c r="AO16" s="250" t="s">
        <v>113</v>
      </c>
      <c r="AP16" s="251"/>
      <c r="AQ16" s="251"/>
      <c r="AR16" s="251"/>
      <c r="AS16" s="251"/>
      <c r="AT16" s="251"/>
      <c r="AU16" s="250" t="s">
        <v>114</v>
      </c>
      <c r="AV16" s="251"/>
      <c r="AW16" s="251"/>
      <c r="AX16" s="251"/>
      <c r="AY16" s="251"/>
      <c r="AZ16" s="251"/>
      <c r="BA16" s="251"/>
      <c r="BB16" s="251"/>
      <c r="BC16" s="250" t="s">
        <v>115</v>
      </c>
      <c r="BD16" s="251"/>
      <c r="BE16" s="251"/>
      <c r="BF16" s="251"/>
      <c r="BG16" s="251"/>
      <c r="BH16" s="251"/>
      <c r="BI16" s="251"/>
      <c r="BJ16" s="251"/>
    </row>
    <row r="17" spans="5:62" ht="7.15" customHeight="1">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0"/>
      <c r="AJ17" s="250"/>
      <c r="AK17" s="250"/>
      <c r="AL17" s="250"/>
      <c r="AM17" s="250"/>
      <c r="AN17" s="250"/>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row>
    <row r="18" spans="5:62" ht="7.15" customHeight="1">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0"/>
      <c r="AJ18" s="250"/>
      <c r="AK18" s="250"/>
      <c r="AL18" s="250"/>
      <c r="AM18" s="250"/>
      <c r="AN18" s="250"/>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row>
    <row r="19" spans="5:62" ht="6.4" customHeight="1">
      <c r="E19" s="213"/>
      <c r="F19" s="213"/>
      <c r="G19" s="213"/>
      <c r="H19" s="213"/>
      <c r="I19" s="213"/>
      <c r="J19" s="213"/>
      <c r="K19" s="213"/>
      <c r="L19" s="213"/>
      <c r="M19" s="213"/>
      <c r="N19" s="213"/>
      <c r="O19" s="213"/>
      <c r="P19" s="213"/>
      <c r="Q19" s="213"/>
      <c r="R19" s="213"/>
      <c r="S19" s="213"/>
      <c r="T19" s="213"/>
      <c r="U19" s="213"/>
      <c r="V19" s="213"/>
      <c r="W19" s="210"/>
      <c r="X19" s="210"/>
      <c r="Y19" s="210"/>
      <c r="Z19" s="210"/>
      <c r="AA19" s="210"/>
      <c r="AB19" s="210"/>
      <c r="AC19" s="210"/>
      <c r="AD19" s="210"/>
      <c r="AE19" s="210"/>
      <c r="AF19" s="210"/>
      <c r="AG19" s="210"/>
      <c r="AH19" s="210"/>
      <c r="AI19" s="220"/>
      <c r="AJ19" s="220"/>
      <c r="AK19" s="220"/>
      <c r="AL19" s="220"/>
      <c r="AM19" s="220"/>
      <c r="AN19" s="220"/>
      <c r="AO19" s="229"/>
      <c r="AP19" s="230"/>
      <c r="AQ19" s="230"/>
      <c r="AR19" s="230"/>
      <c r="AS19" s="230"/>
      <c r="AT19" s="231"/>
      <c r="AU19" s="242"/>
      <c r="AV19" s="243"/>
      <c r="AW19" s="243"/>
      <c r="AX19" s="243"/>
      <c r="AY19" s="243"/>
      <c r="AZ19" s="243"/>
      <c r="BA19" s="257"/>
      <c r="BB19" s="258"/>
      <c r="BC19" s="261"/>
      <c r="BD19" s="262"/>
      <c r="BE19" s="262"/>
      <c r="BF19" s="262"/>
      <c r="BG19" s="262"/>
      <c r="BH19" s="262"/>
      <c r="BI19" s="246"/>
      <c r="BJ19" s="247"/>
    </row>
    <row r="20" spans="5:62" ht="6.4" customHeight="1">
      <c r="E20" s="213"/>
      <c r="F20" s="213"/>
      <c r="G20" s="213"/>
      <c r="H20" s="213"/>
      <c r="I20" s="213"/>
      <c r="J20" s="213"/>
      <c r="K20" s="213"/>
      <c r="L20" s="213"/>
      <c r="M20" s="213"/>
      <c r="N20" s="213"/>
      <c r="O20" s="213"/>
      <c r="P20" s="213"/>
      <c r="Q20" s="213"/>
      <c r="R20" s="213"/>
      <c r="S20" s="213"/>
      <c r="T20" s="213"/>
      <c r="U20" s="213"/>
      <c r="V20" s="213"/>
      <c r="W20" s="210"/>
      <c r="X20" s="210"/>
      <c r="Y20" s="210"/>
      <c r="Z20" s="210"/>
      <c r="AA20" s="210"/>
      <c r="AB20" s="210"/>
      <c r="AC20" s="210"/>
      <c r="AD20" s="210"/>
      <c r="AE20" s="210"/>
      <c r="AF20" s="210"/>
      <c r="AG20" s="210"/>
      <c r="AH20" s="210"/>
      <c r="AI20" s="220"/>
      <c r="AJ20" s="220"/>
      <c r="AK20" s="220"/>
      <c r="AL20" s="220"/>
      <c r="AM20" s="220"/>
      <c r="AN20" s="220"/>
      <c r="AO20" s="223"/>
      <c r="AP20" s="224"/>
      <c r="AQ20" s="224"/>
      <c r="AR20" s="224"/>
      <c r="AS20" s="224"/>
      <c r="AT20" s="225"/>
      <c r="AU20" s="244"/>
      <c r="AV20" s="245"/>
      <c r="AW20" s="245"/>
      <c r="AX20" s="245"/>
      <c r="AY20" s="245"/>
      <c r="AZ20" s="245"/>
      <c r="BA20" s="259"/>
      <c r="BB20" s="260"/>
      <c r="BC20" s="263"/>
      <c r="BD20" s="264"/>
      <c r="BE20" s="264"/>
      <c r="BF20" s="264"/>
      <c r="BG20" s="264"/>
      <c r="BH20" s="264"/>
      <c r="BI20" s="248"/>
      <c r="BJ20" s="249"/>
    </row>
    <row r="21" spans="5:62" ht="6.4" customHeight="1">
      <c r="E21" s="213"/>
      <c r="F21" s="213"/>
      <c r="G21" s="213"/>
      <c r="H21" s="213"/>
      <c r="I21" s="213"/>
      <c r="J21" s="213"/>
      <c r="K21" s="213"/>
      <c r="L21" s="213"/>
      <c r="M21" s="213"/>
      <c r="N21" s="213"/>
      <c r="O21" s="213"/>
      <c r="P21" s="213"/>
      <c r="Q21" s="213"/>
      <c r="R21" s="213"/>
      <c r="S21" s="213"/>
      <c r="T21" s="213"/>
      <c r="U21" s="213"/>
      <c r="V21" s="213"/>
      <c r="W21" s="210"/>
      <c r="X21" s="210"/>
      <c r="Y21" s="210"/>
      <c r="Z21" s="210"/>
      <c r="AA21" s="210"/>
      <c r="AB21" s="210"/>
      <c r="AC21" s="210"/>
      <c r="AD21" s="210"/>
      <c r="AE21" s="210"/>
      <c r="AF21" s="210"/>
      <c r="AG21" s="210"/>
      <c r="AH21" s="210"/>
      <c r="AI21" s="220"/>
      <c r="AJ21" s="220"/>
      <c r="AK21" s="220"/>
      <c r="AL21" s="220"/>
      <c r="AM21" s="220"/>
      <c r="AN21" s="220"/>
      <c r="AO21" s="223"/>
      <c r="AP21" s="224"/>
      <c r="AQ21" s="224"/>
      <c r="AR21" s="224"/>
      <c r="AS21" s="224"/>
      <c r="AT21" s="225"/>
      <c r="AU21" s="236"/>
      <c r="AV21" s="237"/>
      <c r="AW21" s="237"/>
      <c r="AX21" s="237"/>
      <c r="AY21" s="237"/>
      <c r="AZ21" s="237"/>
      <c r="BA21" s="237"/>
      <c r="BB21" s="238"/>
      <c r="BC21" s="236"/>
      <c r="BD21" s="237"/>
      <c r="BE21" s="237"/>
      <c r="BF21" s="237"/>
      <c r="BG21" s="237"/>
      <c r="BH21" s="237"/>
      <c r="BI21" s="237"/>
      <c r="BJ21" s="238"/>
    </row>
    <row r="22" spans="5:62" ht="6.4" customHeight="1">
      <c r="E22" s="213"/>
      <c r="F22" s="213"/>
      <c r="G22" s="213"/>
      <c r="H22" s="213"/>
      <c r="I22" s="213"/>
      <c r="J22" s="213"/>
      <c r="K22" s="213"/>
      <c r="L22" s="213"/>
      <c r="M22" s="213"/>
      <c r="N22" s="213"/>
      <c r="O22" s="213"/>
      <c r="P22" s="213"/>
      <c r="Q22" s="213"/>
      <c r="R22" s="213"/>
      <c r="S22" s="213"/>
      <c r="T22" s="213"/>
      <c r="U22" s="213"/>
      <c r="V22" s="213"/>
      <c r="W22" s="210"/>
      <c r="X22" s="210"/>
      <c r="Y22" s="210"/>
      <c r="Z22" s="210"/>
      <c r="AA22" s="210"/>
      <c r="AB22" s="210"/>
      <c r="AC22" s="210"/>
      <c r="AD22" s="210"/>
      <c r="AE22" s="210"/>
      <c r="AF22" s="210"/>
      <c r="AG22" s="210"/>
      <c r="AH22" s="210"/>
      <c r="AI22" s="220"/>
      <c r="AJ22" s="220"/>
      <c r="AK22" s="220"/>
      <c r="AL22" s="220"/>
      <c r="AM22" s="220"/>
      <c r="AN22" s="220"/>
      <c r="AO22" s="226"/>
      <c r="AP22" s="227"/>
      <c r="AQ22" s="227"/>
      <c r="AR22" s="227"/>
      <c r="AS22" s="227"/>
      <c r="AT22" s="228"/>
      <c r="AU22" s="239"/>
      <c r="AV22" s="240"/>
      <c r="AW22" s="240"/>
      <c r="AX22" s="240"/>
      <c r="AY22" s="240"/>
      <c r="AZ22" s="240"/>
      <c r="BA22" s="240"/>
      <c r="BB22" s="241"/>
      <c r="BC22" s="239"/>
      <c r="BD22" s="240"/>
      <c r="BE22" s="240"/>
      <c r="BF22" s="240"/>
      <c r="BG22" s="240"/>
      <c r="BH22" s="240"/>
      <c r="BI22" s="240"/>
      <c r="BJ22" s="241"/>
    </row>
    <row r="23" spans="5:62" ht="6.4" customHeight="1">
      <c r="E23" s="213"/>
      <c r="F23" s="213"/>
      <c r="G23" s="213"/>
      <c r="H23" s="213"/>
      <c r="I23" s="213"/>
      <c r="J23" s="213"/>
      <c r="K23" s="213"/>
      <c r="L23" s="213"/>
      <c r="M23" s="213"/>
      <c r="N23" s="213"/>
      <c r="O23" s="213"/>
      <c r="P23" s="213"/>
      <c r="Q23" s="213"/>
      <c r="R23" s="213"/>
      <c r="S23" s="213"/>
      <c r="T23" s="213"/>
      <c r="U23" s="213"/>
      <c r="V23" s="213"/>
      <c r="W23" s="210"/>
      <c r="X23" s="210"/>
      <c r="Y23" s="210"/>
      <c r="Z23" s="210"/>
      <c r="AA23" s="210"/>
      <c r="AB23" s="210"/>
      <c r="AC23" s="210"/>
      <c r="AD23" s="210"/>
      <c r="AE23" s="210"/>
      <c r="AF23" s="210"/>
      <c r="AG23" s="210"/>
      <c r="AH23" s="210"/>
      <c r="AI23" s="220"/>
      <c r="AJ23" s="220"/>
      <c r="AK23" s="220"/>
      <c r="AL23" s="220"/>
      <c r="AM23" s="220"/>
      <c r="AN23" s="220"/>
      <c r="AO23" s="229"/>
      <c r="AP23" s="230"/>
      <c r="AQ23" s="230"/>
      <c r="AR23" s="230"/>
      <c r="AS23" s="230"/>
      <c r="AT23" s="231"/>
      <c r="AU23" s="242"/>
      <c r="AV23" s="243"/>
      <c r="AW23" s="243"/>
      <c r="AX23" s="243"/>
      <c r="AY23" s="243"/>
      <c r="AZ23" s="243"/>
      <c r="BA23" s="246"/>
      <c r="BB23" s="247"/>
      <c r="BC23" s="261"/>
      <c r="BD23" s="262"/>
      <c r="BE23" s="262"/>
      <c r="BF23" s="262"/>
      <c r="BG23" s="262"/>
      <c r="BH23" s="262"/>
      <c r="BI23" s="246"/>
      <c r="BJ23" s="247"/>
    </row>
    <row r="24" spans="5:62" ht="6.4" customHeight="1">
      <c r="E24" s="213"/>
      <c r="F24" s="213"/>
      <c r="G24" s="213"/>
      <c r="H24" s="213"/>
      <c r="I24" s="213"/>
      <c r="J24" s="213"/>
      <c r="K24" s="213"/>
      <c r="L24" s="213"/>
      <c r="M24" s="213"/>
      <c r="N24" s="213"/>
      <c r="O24" s="213"/>
      <c r="P24" s="213"/>
      <c r="Q24" s="213"/>
      <c r="R24" s="213"/>
      <c r="S24" s="213"/>
      <c r="T24" s="213"/>
      <c r="U24" s="213"/>
      <c r="V24" s="213"/>
      <c r="W24" s="210"/>
      <c r="X24" s="210"/>
      <c r="Y24" s="210"/>
      <c r="Z24" s="210"/>
      <c r="AA24" s="210"/>
      <c r="AB24" s="210"/>
      <c r="AC24" s="210"/>
      <c r="AD24" s="210"/>
      <c r="AE24" s="210"/>
      <c r="AF24" s="210"/>
      <c r="AG24" s="210"/>
      <c r="AH24" s="210"/>
      <c r="AI24" s="220"/>
      <c r="AJ24" s="220"/>
      <c r="AK24" s="220"/>
      <c r="AL24" s="220"/>
      <c r="AM24" s="220"/>
      <c r="AN24" s="220"/>
      <c r="AO24" s="223"/>
      <c r="AP24" s="224"/>
      <c r="AQ24" s="224"/>
      <c r="AR24" s="224"/>
      <c r="AS24" s="224"/>
      <c r="AT24" s="225"/>
      <c r="AU24" s="244"/>
      <c r="AV24" s="245"/>
      <c r="AW24" s="245"/>
      <c r="AX24" s="245"/>
      <c r="AY24" s="245"/>
      <c r="AZ24" s="245"/>
      <c r="BA24" s="248"/>
      <c r="BB24" s="249"/>
      <c r="BC24" s="263"/>
      <c r="BD24" s="264"/>
      <c r="BE24" s="264"/>
      <c r="BF24" s="264"/>
      <c r="BG24" s="264"/>
      <c r="BH24" s="264"/>
      <c r="BI24" s="248"/>
      <c r="BJ24" s="249"/>
    </row>
    <row r="25" spans="5:62" ht="6.4" customHeight="1">
      <c r="E25" s="213"/>
      <c r="F25" s="213"/>
      <c r="G25" s="213"/>
      <c r="H25" s="213"/>
      <c r="I25" s="213"/>
      <c r="J25" s="213"/>
      <c r="K25" s="213"/>
      <c r="L25" s="213"/>
      <c r="M25" s="213"/>
      <c r="N25" s="213"/>
      <c r="O25" s="213"/>
      <c r="P25" s="213"/>
      <c r="Q25" s="213"/>
      <c r="R25" s="213"/>
      <c r="S25" s="213"/>
      <c r="T25" s="213"/>
      <c r="U25" s="213"/>
      <c r="V25" s="213"/>
      <c r="W25" s="210"/>
      <c r="X25" s="210"/>
      <c r="Y25" s="210"/>
      <c r="Z25" s="210"/>
      <c r="AA25" s="210"/>
      <c r="AB25" s="210"/>
      <c r="AC25" s="210"/>
      <c r="AD25" s="210"/>
      <c r="AE25" s="210"/>
      <c r="AF25" s="210"/>
      <c r="AG25" s="210"/>
      <c r="AH25" s="210"/>
      <c r="AI25" s="220"/>
      <c r="AJ25" s="220"/>
      <c r="AK25" s="220"/>
      <c r="AL25" s="220"/>
      <c r="AM25" s="220"/>
      <c r="AN25" s="220"/>
      <c r="AO25" s="223"/>
      <c r="AP25" s="224"/>
      <c r="AQ25" s="224"/>
      <c r="AR25" s="224"/>
      <c r="AS25" s="224"/>
      <c r="AT25" s="225"/>
      <c r="AU25" s="236"/>
      <c r="AV25" s="237"/>
      <c r="AW25" s="237"/>
      <c r="AX25" s="237"/>
      <c r="AY25" s="237"/>
      <c r="AZ25" s="237"/>
      <c r="BA25" s="237"/>
      <c r="BB25" s="238"/>
      <c r="BC25" s="236"/>
      <c r="BD25" s="237"/>
      <c r="BE25" s="237"/>
      <c r="BF25" s="237"/>
      <c r="BG25" s="237"/>
      <c r="BH25" s="237"/>
      <c r="BI25" s="237"/>
      <c r="BJ25" s="238"/>
    </row>
    <row r="26" spans="5:62" ht="6.4" customHeight="1">
      <c r="E26" s="213"/>
      <c r="F26" s="213"/>
      <c r="G26" s="213"/>
      <c r="H26" s="213"/>
      <c r="I26" s="213"/>
      <c r="J26" s="213"/>
      <c r="K26" s="213"/>
      <c r="L26" s="213"/>
      <c r="M26" s="213"/>
      <c r="N26" s="213"/>
      <c r="O26" s="213"/>
      <c r="P26" s="213"/>
      <c r="Q26" s="213"/>
      <c r="R26" s="213"/>
      <c r="S26" s="213"/>
      <c r="T26" s="213"/>
      <c r="U26" s="213"/>
      <c r="V26" s="213"/>
      <c r="W26" s="210"/>
      <c r="X26" s="210"/>
      <c r="Y26" s="210"/>
      <c r="Z26" s="210"/>
      <c r="AA26" s="210"/>
      <c r="AB26" s="210"/>
      <c r="AC26" s="210"/>
      <c r="AD26" s="210"/>
      <c r="AE26" s="210"/>
      <c r="AF26" s="210"/>
      <c r="AG26" s="210"/>
      <c r="AH26" s="210"/>
      <c r="AI26" s="220"/>
      <c r="AJ26" s="220"/>
      <c r="AK26" s="220"/>
      <c r="AL26" s="220"/>
      <c r="AM26" s="220"/>
      <c r="AN26" s="220"/>
      <c r="AO26" s="226"/>
      <c r="AP26" s="227"/>
      <c r="AQ26" s="227"/>
      <c r="AR26" s="227"/>
      <c r="AS26" s="227"/>
      <c r="AT26" s="228"/>
      <c r="AU26" s="239"/>
      <c r="AV26" s="240"/>
      <c r="AW26" s="240"/>
      <c r="AX26" s="240"/>
      <c r="AY26" s="240"/>
      <c r="AZ26" s="240"/>
      <c r="BA26" s="240"/>
      <c r="BB26" s="241"/>
      <c r="BC26" s="239"/>
      <c r="BD26" s="240"/>
      <c r="BE26" s="240"/>
      <c r="BF26" s="240"/>
      <c r="BG26" s="240"/>
      <c r="BH26" s="240"/>
      <c r="BI26" s="240"/>
      <c r="BJ26" s="241"/>
    </row>
    <row r="27" spans="5:62" ht="6.4" customHeight="1">
      <c r="E27" s="213"/>
      <c r="F27" s="213"/>
      <c r="G27" s="213"/>
      <c r="H27" s="213"/>
      <c r="I27" s="213"/>
      <c r="J27" s="213"/>
      <c r="K27" s="213"/>
      <c r="L27" s="213"/>
      <c r="M27" s="213"/>
      <c r="N27" s="213"/>
      <c r="O27" s="213"/>
      <c r="P27" s="213"/>
      <c r="Q27" s="213"/>
      <c r="R27" s="213"/>
      <c r="S27" s="213"/>
      <c r="T27" s="213"/>
      <c r="U27" s="213"/>
      <c r="V27" s="213"/>
      <c r="W27" s="210"/>
      <c r="X27" s="210"/>
      <c r="Y27" s="210"/>
      <c r="Z27" s="210"/>
      <c r="AA27" s="210"/>
      <c r="AB27" s="210"/>
      <c r="AC27" s="210"/>
      <c r="AD27" s="210"/>
      <c r="AE27" s="210"/>
      <c r="AF27" s="210"/>
      <c r="AG27" s="210"/>
      <c r="AH27" s="210"/>
      <c r="AI27" s="220"/>
      <c r="AJ27" s="220"/>
      <c r="AK27" s="220"/>
      <c r="AL27" s="220"/>
      <c r="AM27" s="220"/>
      <c r="AN27" s="220"/>
      <c r="AO27" s="229"/>
      <c r="AP27" s="230"/>
      <c r="AQ27" s="230"/>
      <c r="AR27" s="230"/>
      <c r="AS27" s="230"/>
      <c r="AT27" s="231"/>
      <c r="AU27" s="242"/>
      <c r="AV27" s="243"/>
      <c r="AW27" s="243"/>
      <c r="AX27" s="243"/>
      <c r="AY27" s="243"/>
      <c r="AZ27" s="243"/>
      <c r="BA27" s="246"/>
      <c r="BB27" s="247"/>
      <c r="BC27" s="261"/>
      <c r="BD27" s="262"/>
      <c r="BE27" s="262"/>
      <c r="BF27" s="262"/>
      <c r="BG27" s="262"/>
      <c r="BH27" s="262"/>
      <c r="BI27" s="246"/>
      <c r="BJ27" s="247"/>
    </row>
    <row r="28" spans="5:62" ht="6.4" customHeight="1">
      <c r="E28" s="213"/>
      <c r="F28" s="213"/>
      <c r="G28" s="213"/>
      <c r="H28" s="213"/>
      <c r="I28" s="213"/>
      <c r="J28" s="213"/>
      <c r="K28" s="213"/>
      <c r="L28" s="213"/>
      <c r="M28" s="213"/>
      <c r="N28" s="213"/>
      <c r="O28" s="213"/>
      <c r="P28" s="213"/>
      <c r="Q28" s="213"/>
      <c r="R28" s="213"/>
      <c r="S28" s="213"/>
      <c r="T28" s="213"/>
      <c r="U28" s="213"/>
      <c r="V28" s="213"/>
      <c r="W28" s="210"/>
      <c r="X28" s="210"/>
      <c r="Y28" s="210"/>
      <c r="Z28" s="210"/>
      <c r="AA28" s="210"/>
      <c r="AB28" s="210"/>
      <c r="AC28" s="210"/>
      <c r="AD28" s="210"/>
      <c r="AE28" s="210"/>
      <c r="AF28" s="210"/>
      <c r="AG28" s="210"/>
      <c r="AH28" s="210"/>
      <c r="AI28" s="220"/>
      <c r="AJ28" s="220"/>
      <c r="AK28" s="220"/>
      <c r="AL28" s="220"/>
      <c r="AM28" s="220"/>
      <c r="AN28" s="220"/>
      <c r="AO28" s="223"/>
      <c r="AP28" s="224"/>
      <c r="AQ28" s="224"/>
      <c r="AR28" s="224"/>
      <c r="AS28" s="224"/>
      <c r="AT28" s="225"/>
      <c r="AU28" s="244"/>
      <c r="AV28" s="245"/>
      <c r="AW28" s="245"/>
      <c r="AX28" s="245"/>
      <c r="AY28" s="245"/>
      <c r="AZ28" s="245"/>
      <c r="BA28" s="248"/>
      <c r="BB28" s="249"/>
      <c r="BC28" s="263"/>
      <c r="BD28" s="264"/>
      <c r="BE28" s="264"/>
      <c r="BF28" s="264"/>
      <c r="BG28" s="264"/>
      <c r="BH28" s="264"/>
      <c r="BI28" s="248"/>
      <c r="BJ28" s="249"/>
    </row>
    <row r="29" spans="5:62" ht="6.4" customHeight="1">
      <c r="E29" s="213"/>
      <c r="F29" s="213"/>
      <c r="G29" s="213"/>
      <c r="H29" s="213"/>
      <c r="I29" s="213"/>
      <c r="J29" s="213"/>
      <c r="K29" s="213"/>
      <c r="L29" s="213"/>
      <c r="M29" s="213"/>
      <c r="N29" s="213"/>
      <c r="O29" s="213"/>
      <c r="P29" s="213"/>
      <c r="Q29" s="213"/>
      <c r="R29" s="213"/>
      <c r="S29" s="213"/>
      <c r="T29" s="213"/>
      <c r="U29" s="213"/>
      <c r="V29" s="213"/>
      <c r="W29" s="210"/>
      <c r="X29" s="210"/>
      <c r="Y29" s="210"/>
      <c r="Z29" s="210"/>
      <c r="AA29" s="210"/>
      <c r="AB29" s="210"/>
      <c r="AC29" s="210"/>
      <c r="AD29" s="210"/>
      <c r="AE29" s="210"/>
      <c r="AF29" s="210"/>
      <c r="AG29" s="210"/>
      <c r="AH29" s="210"/>
      <c r="AI29" s="220"/>
      <c r="AJ29" s="220"/>
      <c r="AK29" s="220"/>
      <c r="AL29" s="220"/>
      <c r="AM29" s="220"/>
      <c r="AN29" s="220"/>
      <c r="AO29" s="223"/>
      <c r="AP29" s="224"/>
      <c r="AQ29" s="224"/>
      <c r="AR29" s="224"/>
      <c r="AS29" s="224"/>
      <c r="AT29" s="225"/>
      <c r="AU29" s="236"/>
      <c r="AV29" s="237"/>
      <c r="AW29" s="237"/>
      <c r="AX29" s="237"/>
      <c r="AY29" s="237"/>
      <c r="AZ29" s="237"/>
      <c r="BA29" s="237"/>
      <c r="BB29" s="238"/>
      <c r="BC29" s="236"/>
      <c r="BD29" s="237"/>
      <c r="BE29" s="237"/>
      <c r="BF29" s="237"/>
      <c r="BG29" s="237"/>
      <c r="BH29" s="237"/>
      <c r="BI29" s="237"/>
      <c r="BJ29" s="238"/>
    </row>
    <row r="30" spans="5:62" ht="6.4" customHeight="1">
      <c r="E30" s="213"/>
      <c r="F30" s="213"/>
      <c r="G30" s="213"/>
      <c r="H30" s="213"/>
      <c r="I30" s="213"/>
      <c r="J30" s="213"/>
      <c r="K30" s="213"/>
      <c r="L30" s="213"/>
      <c r="M30" s="213"/>
      <c r="N30" s="213"/>
      <c r="O30" s="213"/>
      <c r="P30" s="213"/>
      <c r="Q30" s="213"/>
      <c r="R30" s="213"/>
      <c r="S30" s="213"/>
      <c r="T30" s="213"/>
      <c r="U30" s="213"/>
      <c r="V30" s="213"/>
      <c r="W30" s="210"/>
      <c r="X30" s="210"/>
      <c r="Y30" s="210"/>
      <c r="Z30" s="210"/>
      <c r="AA30" s="210"/>
      <c r="AB30" s="210"/>
      <c r="AC30" s="210"/>
      <c r="AD30" s="210"/>
      <c r="AE30" s="210"/>
      <c r="AF30" s="210"/>
      <c r="AG30" s="210"/>
      <c r="AH30" s="210"/>
      <c r="AI30" s="220"/>
      <c r="AJ30" s="220"/>
      <c r="AK30" s="220"/>
      <c r="AL30" s="220"/>
      <c r="AM30" s="220"/>
      <c r="AN30" s="220"/>
      <c r="AO30" s="226"/>
      <c r="AP30" s="227"/>
      <c r="AQ30" s="227"/>
      <c r="AR30" s="227"/>
      <c r="AS30" s="227"/>
      <c r="AT30" s="228"/>
      <c r="AU30" s="239"/>
      <c r="AV30" s="240"/>
      <c r="AW30" s="240"/>
      <c r="AX30" s="240"/>
      <c r="AY30" s="240"/>
      <c r="AZ30" s="240"/>
      <c r="BA30" s="240"/>
      <c r="BB30" s="241"/>
      <c r="BC30" s="239"/>
      <c r="BD30" s="240"/>
      <c r="BE30" s="240"/>
      <c r="BF30" s="240"/>
      <c r="BG30" s="240"/>
      <c r="BH30" s="240"/>
      <c r="BI30" s="240"/>
      <c r="BJ30" s="241"/>
    </row>
    <row r="31" spans="5:62" ht="7.15" customHeight="1">
      <c r="E31" s="212" t="s">
        <v>87</v>
      </c>
      <c r="F31" s="212"/>
      <c r="G31" s="212"/>
      <c r="H31" s="212"/>
      <c r="I31" s="212"/>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151" t="str">
        <f>+IF(AU21="","",AU21+AU25+AU29)</f>
        <v/>
      </c>
      <c r="AV31" s="151"/>
      <c r="AW31" s="151"/>
      <c r="AX31" s="151"/>
      <c r="AY31" s="151"/>
      <c r="AZ31" s="151"/>
      <c r="BA31" s="151"/>
      <c r="BB31" s="151"/>
      <c r="BC31" s="68" t="s">
        <v>158</v>
      </c>
      <c r="BD31" s="201">
        <f>+BC21+BC25+BC29</f>
        <v>0</v>
      </c>
      <c r="BE31" s="201"/>
      <c r="BF31" s="201"/>
      <c r="BG31" s="201"/>
      <c r="BH31" s="201"/>
      <c r="BI31" s="201"/>
      <c r="BJ31" s="202"/>
    </row>
    <row r="32" spans="5:62" ht="7.15" customHeight="1">
      <c r="E32" s="212"/>
      <c r="F32" s="212"/>
      <c r="G32" s="212"/>
      <c r="H32" s="212"/>
      <c r="I32" s="212"/>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151"/>
      <c r="AV32" s="151"/>
      <c r="AW32" s="151"/>
      <c r="AX32" s="151"/>
      <c r="AY32" s="151"/>
      <c r="AZ32" s="151"/>
      <c r="BA32" s="151"/>
      <c r="BB32" s="151"/>
      <c r="BC32" s="67"/>
      <c r="BD32" s="203"/>
      <c r="BE32" s="203"/>
      <c r="BF32" s="203"/>
      <c r="BG32" s="203"/>
      <c r="BH32" s="203"/>
      <c r="BI32" s="203"/>
      <c r="BJ32" s="204"/>
    </row>
    <row r="33" spans="5:62" ht="7.15" customHeight="1">
      <c r="E33" s="212"/>
      <c r="F33" s="212"/>
      <c r="G33" s="212"/>
      <c r="H33" s="212"/>
      <c r="I33" s="212"/>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151"/>
      <c r="AV33" s="151"/>
      <c r="AW33" s="151"/>
      <c r="AX33" s="151"/>
      <c r="AY33" s="151"/>
      <c r="AZ33" s="151"/>
      <c r="BA33" s="151"/>
      <c r="BB33" s="151"/>
      <c r="BC33" s="66"/>
      <c r="BD33" s="205"/>
      <c r="BE33" s="205"/>
      <c r="BF33" s="205"/>
      <c r="BG33" s="205"/>
      <c r="BH33" s="205"/>
      <c r="BI33" s="205"/>
      <c r="BJ33" s="206"/>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193" t="s">
        <v>154</v>
      </c>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row>
    <row r="36" spans="5:62" ht="7.15" customHeight="1">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row>
    <row r="37" spans="5:62" ht="7.15" customHeight="1">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row>
    <row r="38" spans="5:62" ht="7.15" customHeight="1">
      <c r="E38" s="255" t="s">
        <v>82</v>
      </c>
      <c r="F38" s="255"/>
      <c r="G38" s="255"/>
      <c r="H38" s="255"/>
      <c r="I38" s="255"/>
      <c r="J38" s="255"/>
      <c r="K38" s="255" t="s">
        <v>83</v>
      </c>
      <c r="L38" s="255"/>
      <c r="M38" s="255"/>
      <c r="N38" s="255"/>
      <c r="O38" s="255"/>
      <c r="P38" s="255"/>
      <c r="Q38" s="255" t="s">
        <v>84</v>
      </c>
      <c r="R38" s="255"/>
      <c r="S38" s="255"/>
      <c r="T38" s="255"/>
      <c r="U38" s="255"/>
      <c r="V38" s="255"/>
      <c r="W38" s="255" t="s">
        <v>86</v>
      </c>
      <c r="X38" s="255"/>
      <c r="Y38" s="255"/>
      <c r="Z38" s="255"/>
      <c r="AA38" s="255"/>
      <c r="AB38" s="255"/>
      <c r="AC38" s="256" t="s">
        <v>112</v>
      </c>
      <c r="AD38" s="250"/>
      <c r="AE38" s="250"/>
      <c r="AF38" s="250"/>
      <c r="AG38" s="250"/>
      <c r="AH38" s="250"/>
      <c r="AI38" s="256" t="s">
        <v>113</v>
      </c>
      <c r="AJ38" s="250"/>
      <c r="AK38" s="250"/>
      <c r="AL38" s="250"/>
      <c r="AM38" s="250"/>
      <c r="AN38" s="250"/>
      <c r="AO38" s="250" t="s">
        <v>118</v>
      </c>
      <c r="AP38" s="250"/>
      <c r="AQ38" s="250"/>
      <c r="AR38" s="250"/>
      <c r="AS38" s="250"/>
      <c r="AT38" s="250"/>
      <c r="AU38" s="250"/>
      <c r="AV38" s="250"/>
      <c r="AW38" s="250" t="s">
        <v>117</v>
      </c>
      <c r="AX38" s="250"/>
      <c r="AY38" s="250"/>
      <c r="AZ38" s="250"/>
      <c r="BA38" s="250"/>
      <c r="BB38" s="250"/>
      <c r="BC38" s="250" t="s">
        <v>116</v>
      </c>
      <c r="BD38" s="250"/>
      <c r="BE38" s="250"/>
      <c r="BF38" s="250"/>
      <c r="BG38" s="250"/>
      <c r="BH38" s="250"/>
      <c r="BI38" s="250"/>
      <c r="BJ38" s="250"/>
    </row>
    <row r="39" spans="5:62" ht="7.15" customHeight="1">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row>
    <row r="40" spans="5:62" ht="7.15" customHeight="1">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row>
    <row r="41" spans="5:62" ht="6.4" customHeight="1">
      <c r="E41" s="213"/>
      <c r="F41" s="213"/>
      <c r="G41" s="213"/>
      <c r="H41" s="213"/>
      <c r="I41" s="213"/>
      <c r="J41" s="213"/>
      <c r="K41" s="213"/>
      <c r="L41" s="213"/>
      <c r="M41" s="213"/>
      <c r="N41" s="213"/>
      <c r="O41" s="213"/>
      <c r="P41" s="213"/>
      <c r="Q41" s="213"/>
      <c r="R41" s="213"/>
      <c r="S41" s="213"/>
      <c r="T41" s="213"/>
      <c r="U41" s="213"/>
      <c r="V41" s="213"/>
      <c r="W41" s="210"/>
      <c r="X41" s="210"/>
      <c r="Y41" s="210"/>
      <c r="Z41" s="210"/>
      <c r="AA41" s="210"/>
      <c r="AB41" s="210"/>
      <c r="AC41" s="220"/>
      <c r="AD41" s="220"/>
      <c r="AE41" s="220"/>
      <c r="AF41" s="220"/>
      <c r="AG41" s="220"/>
      <c r="AH41" s="220"/>
      <c r="AI41" s="229"/>
      <c r="AJ41" s="230"/>
      <c r="AK41" s="230"/>
      <c r="AL41" s="230"/>
      <c r="AM41" s="230"/>
      <c r="AN41" s="231"/>
      <c r="AO41" s="222"/>
      <c r="AP41" s="222"/>
      <c r="AQ41" s="222"/>
      <c r="AR41" s="222"/>
      <c r="AS41" s="222"/>
      <c r="AT41" s="222"/>
      <c r="AU41" s="222"/>
      <c r="AV41" s="222"/>
      <c r="AW41" s="210"/>
      <c r="AX41" s="210"/>
      <c r="AY41" s="210"/>
      <c r="AZ41" s="210"/>
      <c r="BA41" s="210"/>
      <c r="BB41" s="210"/>
      <c r="BC41" s="261"/>
      <c r="BD41" s="262"/>
      <c r="BE41" s="262"/>
      <c r="BF41" s="262"/>
      <c r="BG41" s="262"/>
      <c r="BH41" s="262"/>
      <c r="BI41" s="246"/>
      <c r="BJ41" s="247"/>
    </row>
    <row r="42" spans="5:62" ht="6.4" customHeight="1">
      <c r="E42" s="213"/>
      <c r="F42" s="213"/>
      <c r="G42" s="213"/>
      <c r="H42" s="213"/>
      <c r="I42" s="213"/>
      <c r="J42" s="213"/>
      <c r="K42" s="213"/>
      <c r="L42" s="213"/>
      <c r="M42" s="213"/>
      <c r="N42" s="213"/>
      <c r="O42" s="213"/>
      <c r="P42" s="213"/>
      <c r="Q42" s="213"/>
      <c r="R42" s="213"/>
      <c r="S42" s="213"/>
      <c r="T42" s="213"/>
      <c r="U42" s="213"/>
      <c r="V42" s="213"/>
      <c r="W42" s="210"/>
      <c r="X42" s="210"/>
      <c r="Y42" s="210"/>
      <c r="Z42" s="210"/>
      <c r="AA42" s="210"/>
      <c r="AB42" s="210"/>
      <c r="AC42" s="220"/>
      <c r="AD42" s="220"/>
      <c r="AE42" s="220"/>
      <c r="AF42" s="220"/>
      <c r="AG42" s="220"/>
      <c r="AH42" s="220"/>
      <c r="AI42" s="223"/>
      <c r="AJ42" s="224"/>
      <c r="AK42" s="224"/>
      <c r="AL42" s="224"/>
      <c r="AM42" s="224"/>
      <c r="AN42" s="225"/>
      <c r="AO42" s="222"/>
      <c r="AP42" s="222"/>
      <c r="AQ42" s="222"/>
      <c r="AR42" s="222"/>
      <c r="AS42" s="222"/>
      <c r="AT42" s="222"/>
      <c r="AU42" s="222"/>
      <c r="AV42" s="222"/>
      <c r="AW42" s="210"/>
      <c r="AX42" s="210"/>
      <c r="AY42" s="210"/>
      <c r="AZ42" s="210"/>
      <c r="BA42" s="210"/>
      <c r="BB42" s="210"/>
      <c r="BC42" s="263"/>
      <c r="BD42" s="264"/>
      <c r="BE42" s="264"/>
      <c r="BF42" s="264"/>
      <c r="BG42" s="264"/>
      <c r="BH42" s="264"/>
      <c r="BI42" s="248"/>
      <c r="BJ42" s="249"/>
    </row>
    <row r="43" spans="5:62" ht="6.4" customHeight="1">
      <c r="E43" s="213"/>
      <c r="F43" s="213"/>
      <c r="G43" s="213"/>
      <c r="H43" s="213"/>
      <c r="I43" s="213"/>
      <c r="J43" s="213"/>
      <c r="K43" s="213"/>
      <c r="L43" s="213"/>
      <c r="M43" s="213"/>
      <c r="N43" s="213"/>
      <c r="O43" s="213"/>
      <c r="P43" s="213"/>
      <c r="Q43" s="213"/>
      <c r="R43" s="213"/>
      <c r="S43" s="213"/>
      <c r="T43" s="213"/>
      <c r="U43" s="213"/>
      <c r="V43" s="213"/>
      <c r="W43" s="210"/>
      <c r="X43" s="210"/>
      <c r="Y43" s="210"/>
      <c r="Z43" s="210"/>
      <c r="AA43" s="210"/>
      <c r="AB43" s="210"/>
      <c r="AC43" s="220"/>
      <c r="AD43" s="220"/>
      <c r="AE43" s="220"/>
      <c r="AF43" s="220"/>
      <c r="AG43" s="220"/>
      <c r="AH43" s="220"/>
      <c r="AI43" s="223"/>
      <c r="AJ43" s="224"/>
      <c r="AK43" s="224"/>
      <c r="AL43" s="224"/>
      <c r="AM43" s="224"/>
      <c r="AN43" s="225"/>
      <c r="AO43" s="222"/>
      <c r="AP43" s="222"/>
      <c r="AQ43" s="222"/>
      <c r="AR43" s="222"/>
      <c r="AS43" s="222"/>
      <c r="AT43" s="222"/>
      <c r="AU43" s="222"/>
      <c r="AV43" s="222"/>
      <c r="AW43" s="210"/>
      <c r="AX43" s="210"/>
      <c r="AY43" s="210"/>
      <c r="AZ43" s="210"/>
      <c r="BA43" s="210"/>
      <c r="BB43" s="210"/>
      <c r="BC43" s="236"/>
      <c r="BD43" s="237"/>
      <c r="BE43" s="237"/>
      <c r="BF43" s="237"/>
      <c r="BG43" s="237"/>
      <c r="BH43" s="237"/>
      <c r="BI43" s="237"/>
      <c r="BJ43" s="238"/>
    </row>
    <row r="44" spans="5:62" ht="6.4" customHeight="1">
      <c r="E44" s="213"/>
      <c r="F44" s="213"/>
      <c r="G44" s="213"/>
      <c r="H44" s="213"/>
      <c r="I44" s="213"/>
      <c r="J44" s="213"/>
      <c r="K44" s="213"/>
      <c r="L44" s="213"/>
      <c r="M44" s="213"/>
      <c r="N44" s="213"/>
      <c r="O44" s="213"/>
      <c r="P44" s="213"/>
      <c r="Q44" s="213"/>
      <c r="R44" s="213"/>
      <c r="S44" s="213"/>
      <c r="T44" s="213"/>
      <c r="U44" s="213"/>
      <c r="V44" s="213"/>
      <c r="W44" s="210"/>
      <c r="X44" s="210"/>
      <c r="Y44" s="210"/>
      <c r="Z44" s="210"/>
      <c r="AA44" s="210"/>
      <c r="AB44" s="210"/>
      <c r="AC44" s="220"/>
      <c r="AD44" s="220"/>
      <c r="AE44" s="220"/>
      <c r="AF44" s="220"/>
      <c r="AG44" s="220"/>
      <c r="AH44" s="220"/>
      <c r="AI44" s="226"/>
      <c r="AJ44" s="227"/>
      <c r="AK44" s="227"/>
      <c r="AL44" s="227"/>
      <c r="AM44" s="227"/>
      <c r="AN44" s="228"/>
      <c r="AO44" s="222"/>
      <c r="AP44" s="222"/>
      <c r="AQ44" s="222"/>
      <c r="AR44" s="222"/>
      <c r="AS44" s="222"/>
      <c r="AT44" s="222"/>
      <c r="AU44" s="222"/>
      <c r="AV44" s="222"/>
      <c r="AW44" s="210"/>
      <c r="AX44" s="210"/>
      <c r="AY44" s="210"/>
      <c r="AZ44" s="210"/>
      <c r="BA44" s="210"/>
      <c r="BB44" s="210"/>
      <c r="BC44" s="239"/>
      <c r="BD44" s="240"/>
      <c r="BE44" s="240"/>
      <c r="BF44" s="240"/>
      <c r="BG44" s="240"/>
      <c r="BH44" s="240"/>
      <c r="BI44" s="240"/>
      <c r="BJ44" s="241"/>
    </row>
    <row r="45" spans="5:62" ht="6.4" customHeight="1">
      <c r="E45" s="213"/>
      <c r="F45" s="213"/>
      <c r="G45" s="213"/>
      <c r="H45" s="213"/>
      <c r="I45" s="213"/>
      <c r="J45" s="213"/>
      <c r="K45" s="213"/>
      <c r="L45" s="213"/>
      <c r="M45" s="213"/>
      <c r="N45" s="213"/>
      <c r="O45" s="213"/>
      <c r="P45" s="213"/>
      <c r="Q45" s="213"/>
      <c r="R45" s="213"/>
      <c r="S45" s="213"/>
      <c r="T45" s="213"/>
      <c r="U45" s="213"/>
      <c r="V45" s="213"/>
      <c r="W45" s="210"/>
      <c r="X45" s="210"/>
      <c r="Y45" s="210"/>
      <c r="Z45" s="210"/>
      <c r="AA45" s="210"/>
      <c r="AB45" s="210"/>
      <c r="AC45" s="220"/>
      <c r="AD45" s="220"/>
      <c r="AE45" s="220"/>
      <c r="AF45" s="220"/>
      <c r="AG45" s="220"/>
      <c r="AH45" s="220"/>
      <c r="AI45" s="229"/>
      <c r="AJ45" s="230"/>
      <c r="AK45" s="230"/>
      <c r="AL45" s="230"/>
      <c r="AM45" s="230"/>
      <c r="AN45" s="231"/>
      <c r="AO45" s="222"/>
      <c r="AP45" s="222"/>
      <c r="AQ45" s="222"/>
      <c r="AR45" s="222"/>
      <c r="AS45" s="222"/>
      <c r="AT45" s="222"/>
      <c r="AU45" s="222"/>
      <c r="AV45" s="222"/>
      <c r="AW45" s="210"/>
      <c r="AX45" s="210"/>
      <c r="AY45" s="210"/>
      <c r="AZ45" s="210"/>
      <c r="BA45" s="210"/>
      <c r="BB45" s="210"/>
      <c r="BC45" s="261"/>
      <c r="BD45" s="262"/>
      <c r="BE45" s="262"/>
      <c r="BF45" s="262"/>
      <c r="BG45" s="262"/>
      <c r="BH45" s="262"/>
      <c r="BI45" s="246"/>
      <c r="BJ45" s="247"/>
    </row>
    <row r="46" spans="5:62" ht="6.4" customHeight="1">
      <c r="E46" s="213"/>
      <c r="F46" s="213"/>
      <c r="G46" s="213"/>
      <c r="H46" s="213"/>
      <c r="I46" s="213"/>
      <c r="J46" s="213"/>
      <c r="K46" s="213"/>
      <c r="L46" s="213"/>
      <c r="M46" s="213"/>
      <c r="N46" s="213"/>
      <c r="O46" s="213"/>
      <c r="P46" s="213"/>
      <c r="Q46" s="213"/>
      <c r="R46" s="213"/>
      <c r="S46" s="213"/>
      <c r="T46" s="213"/>
      <c r="U46" s="213"/>
      <c r="V46" s="213"/>
      <c r="W46" s="210"/>
      <c r="X46" s="210"/>
      <c r="Y46" s="210"/>
      <c r="Z46" s="210"/>
      <c r="AA46" s="210"/>
      <c r="AB46" s="210"/>
      <c r="AC46" s="220"/>
      <c r="AD46" s="220"/>
      <c r="AE46" s="220"/>
      <c r="AF46" s="220"/>
      <c r="AG46" s="220"/>
      <c r="AH46" s="220"/>
      <c r="AI46" s="223"/>
      <c r="AJ46" s="224"/>
      <c r="AK46" s="224"/>
      <c r="AL46" s="224"/>
      <c r="AM46" s="224"/>
      <c r="AN46" s="225"/>
      <c r="AO46" s="222"/>
      <c r="AP46" s="222"/>
      <c r="AQ46" s="222"/>
      <c r="AR46" s="222"/>
      <c r="AS46" s="222"/>
      <c r="AT46" s="222"/>
      <c r="AU46" s="222"/>
      <c r="AV46" s="222"/>
      <c r="AW46" s="210"/>
      <c r="AX46" s="210"/>
      <c r="AY46" s="210"/>
      <c r="AZ46" s="210"/>
      <c r="BA46" s="210"/>
      <c r="BB46" s="210"/>
      <c r="BC46" s="263"/>
      <c r="BD46" s="264"/>
      <c r="BE46" s="264"/>
      <c r="BF46" s="264"/>
      <c r="BG46" s="264"/>
      <c r="BH46" s="264"/>
      <c r="BI46" s="248"/>
      <c r="BJ46" s="249"/>
    </row>
    <row r="47" spans="5:62" ht="6.4" customHeight="1">
      <c r="E47" s="213"/>
      <c r="F47" s="213"/>
      <c r="G47" s="213"/>
      <c r="H47" s="213"/>
      <c r="I47" s="213"/>
      <c r="J47" s="213"/>
      <c r="K47" s="213"/>
      <c r="L47" s="213"/>
      <c r="M47" s="213"/>
      <c r="N47" s="213"/>
      <c r="O47" s="213"/>
      <c r="P47" s="213"/>
      <c r="Q47" s="213"/>
      <c r="R47" s="213"/>
      <c r="S47" s="213"/>
      <c r="T47" s="213"/>
      <c r="U47" s="213"/>
      <c r="V47" s="213"/>
      <c r="W47" s="210"/>
      <c r="X47" s="210"/>
      <c r="Y47" s="210"/>
      <c r="Z47" s="210"/>
      <c r="AA47" s="210"/>
      <c r="AB47" s="210"/>
      <c r="AC47" s="220"/>
      <c r="AD47" s="220"/>
      <c r="AE47" s="220"/>
      <c r="AF47" s="220"/>
      <c r="AG47" s="220"/>
      <c r="AH47" s="220"/>
      <c r="AI47" s="223"/>
      <c r="AJ47" s="224"/>
      <c r="AK47" s="224"/>
      <c r="AL47" s="224"/>
      <c r="AM47" s="224"/>
      <c r="AN47" s="225"/>
      <c r="AO47" s="222"/>
      <c r="AP47" s="222"/>
      <c r="AQ47" s="222"/>
      <c r="AR47" s="222"/>
      <c r="AS47" s="222"/>
      <c r="AT47" s="222"/>
      <c r="AU47" s="222"/>
      <c r="AV47" s="222"/>
      <c r="AW47" s="210"/>
      <c r="AX47" s="210"/>
      <c r="AY47" s="210"/>
      <c r="AZ47" s="210"/>
      <c r="BA47" s="210"/>
      <c r="BB47" s="210"/>
      <c r="BC47" s="236"/>
      <c r="BD47" s="237"/>
      <c r="BE47" s="237"/>
      <c r="BF47" s="237"/>
      <c r="BG47" s="237"/>
      <c r="BH47" s="237"/>
      <c r="BI47" s="237"/>
      <c r="BJ47" s="238"/>
    </row>
    <row r="48" spans="5:62" ht="6.4" customHeight="1">
      <c r="E48" s="213"/>
      <c r="F48" s="213"/>
      <c r="G48" s="213"/>
      <c r="H48" s="213"/>
      <c r="I48" s="213"/>
      <c r="J48" s="213"/>
      <c r="K48" s="213"/>
      <c r="L48" s="213"/>
      <c r="M48" s="213"/>
      <c r="N48" s="213"/>
      <c r="O48" s="213"/>
      <c r="P48" s="213"/>
      <c r="Q48" s="213"/>
      <c r="R48" s="213"/>
      <c r="S48" s="213"/>
      <c r="T48" s="213"/>
      <c r="U48" s="213"/>
      <c r="V48" s="213"/>
      <c r="W48" s="210"/>
      <c r="X48" s="210"/>
      <c r="Y48" s="210"/>
      <c r="Z48" s="210"/>
      <c r="AA48" s="210"/>
      <c r="AB48" s="210"/>
      <c r="AC48" s="220"/>
      <c r="AD48" s="220"/>
      <c r="AE48" s="220"/>
      <c r="AF48" s="220"/>
      <c r="AG48" s="220"/>
      <c r="AH48" s="220"/>
      <c r="AI48" s="226"/>
      <c r="AJ48" s="227"/>
      <c r="AK48" s="227"/>
      <c r="AL48" s="227"/>
      <c r="AM48" s="227"/>
      <c r="AN48" s="228"/>
      <c r="AO48" s="222"/>
      <c r="AP48" s="222"/>
      <c r="AQ48" s="222"/>
      <c r="AR48" s="222"/>
      <c r="AS48" s="222"/>
      <c r="AT48" s="222"/>
      <c r="AU48" s="222"/>
      <c r="AV48" s="222"/>
      <c r="AW48" s="210"/>
      <c r="AX48" s="210"/>
      <c r="AY48" s="210"/>
      <c r="AZ48" s="210"/>
      <c r="BA48" s="210"/>
      <c r="BB48" s="210"/>
      <c r="BC48" s="239"/>
      <c r="BD48" s="240"/>
      <c r="BE48" s="240"/>
      <c r="BF48" s="240"/>
      <c r="BG48" s="240"/>
      <c r="BH48" s="240"/>
      <c r="BI48" s="240"/>
      <c r="BJ48" s="241"/>
    </row>
    <row r="49" spans="5:62" ht="6.4" customHeight="1">
      <c r="E49" s="213"/>
      <c r="F49" s="213"/>
      <c r="G49" s="213"/>
      <c r="H49" s="213"/>
      <c r="I49" s="213"/>
      <c r="J49" s="213"/>
      <c r="K49" s="213"/>
      <c r="L49" s="213"/>
      <c r="M49" s="213"/>
      <c r="N49" s="213"/>
      <c r="O49" s="213"/>
      <c r="P49" s="213"/>
      <c r="Q49" s="213"/>
      <c r="R49" s="213"/>
      <c r="S49" s="213"/>
      <c r="T49" s="213"/>
      <c r="U49" s="213"/>
      <c r="V49" s="213"/>
      <c r="W49" s="210"/>
      <c r="X49" s="210"/>
      <c r="Y49" s="210"/>
      <c r="Z49" s="210"/>
      <c r="AA49" s="210"/>
      <c r="AB49" s="210"/>
      <c r="AC49" s="220"/>
      <c r="AD49" s="220"/>
      <c r="AE49" s="220"/>
      <c r="AF49" s="220"/>
      <c r="AG49" s="220"/>
      <c r="AH49" s="220"/>
      <c r="AI49" s="229"/>
      <c r="AJ49" s="230"/>
      <c r="AK49" s="230"/>
      <c r="AL49" s="230"/>
      <c r="AM49" s="230"/>
      <c r="AN49" s="231"/>
      <c r="AO49" s="222"/>
      <c r="AP49" s="222"/>
      <c r="AQ49" s="222"/>
      <c r="AR49" s="222"/>
      <c r="AS49" s="222"/>
      <c r="AT49" s="222"/>
      <c r="AU49" s="222"/>
      <c r="AV49" s="222"/>
      <c r="AW49" s="210"/>
      <c r="AX49" s="210"/>
      <c r="AY49" s="210"/>
      <c r="AZ49" s="210"/>
      <c r="BA49" s="210"/>
      <c r="BB49" s="210"/>
      <c r="BC49" s="261"/>
      <c r="BD49" s="262"/>
      <c r="BE49" s="262"/>
      <c r="BF49" s="262"/>
      <c r="BG49" s="262"/>
      <c r="BH49" s="262"/>
      <c r="BI49" s="246"/>
      <c r="BJ49" s="247"/>
    </row>
    <row r="50" spans="5:62" ht="6.4" customHeight="1">
      <c r="E50" s="213"/>
      <c r="F50" s="213"/>
      <c r="G50" s="213"/>
      <c r="H50" s="213"/>
      <c r="I50" s="213"/>
      <c r="J50" s="213"/>
      <c r="K50" s="213"/>
      <c r="L50" s="213"/>
      <c r="M50" s="213"/>
      <c r="N50" s="213"/>
      <c r="O50" s="213"/>
      <c r="P50" s="213"/>
      <c r="Q50" s="213"/>
      <c r="R50" s="213"/>
      <c r="S50" s="213"/>
      <c r="T50" s="213"/>
      <c r="U50" s="213"/>
      <c r="V50" s="213"/>
      <c r="W50" s="210"/>
      <c r="X50" s="210"/>
      <c r="Y50" s="210"/>
      <c r="Z50" s="210"/>
      <c r="AA50" s="210"/>
      <c r="AB50" s="210"/>
      <c r="AC50" s="220"/>
      <c r="AD50" s="220"/>
      <c r="AE50" s="220"/>
      <c r="AF50" s="220"/>
      <c r="AG50" s="220"/>
      <c r="AH50" s="220"/>
      <c r="AI50" s="223"/>
      <c r="AJ50" s="224"/>
      <c r="AK50" s="224"/>
      <c r="AL50" s="224"/>
      <c r="AM50" s="224"/>
      <c r="AN50" s="225"/>
      <c r="AO50" s="222"/>
      <c r="AP50" s="222"/>
      <c r="AQ50" s="222"/>
      <c r="AR50" s="222"/>
      <c r="AS50" s="222"/>
      <c r="AT50" s="222"/>
      <c r="AU50" s="222"/>
      <c r="AV50" s="222"/>
      <c r="AW50" s="210"/>
      <c r="AX50" s="210"/>
      <c r="AY50" s="210"/>
      <c r="AZ50" s="210"/>
      <c r="BA50" s="210"/>
      <c r="BB50" s="210"/>
      <c r="BC50" s="263"/>
      <c r="BD50" s="264"/>
      <c r="BE50" s="264"/>
      <c r="BF50" s="264"/>
      <c r="BG50" s="264"/>
      <c r="BH50" s="264"/>
      <c r="BI50" s="248"/>
      <c r="BJ50" s="249"/>
    </row>
    <row r="51" spans="5:62" ht="6.4" customHeight="1">
      <c r="E51" s="213"/>
      <c r="F51" s="213"/>
      <c r="G51" s="213"/>
      <c r="H51" s="213"/>
      <c r="I51" s="213"/>
      <c r="J51" s="213"/>
      <c r="K51" s="213"/>
      <c r="L51" s="213"/>
      <c r="M51" s="213"/>
      <c r="N51" s="213"/>
      <c r="O51" s="213"/>
      <c r="P51" s="213"/>
      <c r="Q51" s="213"/>
      <c r="R51" s="213"/>
      <c r="S51" s="213"/>
      <c r="T51" s="213"/>
      <c r="U51" s="213"/>
      <c r="V51" s="213"/>
      <c r="W51" s="210"/>
      <c r="X51" s="210"/>
      <c r="Y51" s="210"/>
      <c r="Z51" s="210"/>
      <c r="AA51" s="210"/>
      <c r="AB51" s="210"/>
      <c r="AC51" s="220"/>
      <c r="AD51" s="220"/>
      <c r="AE51" s="220"/>
      <c r="AF51" s="220"/>
      <c r="AG51" s="220"/>
      <c r="AH51" s="220"/>
      <c r="AI51" s="223"/>
      <c r="AJ51" s="224"/>
      <c r="AK51" s="224"/>
      <c r="AL51" s="224"/>
      <c r="AM51" s="224"/>
      <c r="AN51" s="225"/>
      <c r="AO51" s="222"/>
      <c r="AP51" s="222"/>
      <c r="AQ51" s="222"/>
      <c r="AR51" s="222"/>
      <c r="AS51" s="222"/>
      <c r="AT51" s="222"/>
      <c r="AU51" s="222"/>
      <c r="AV51" s="222"/>
      <c r="AW51" s="210"/>
      <c r="AX51" s="210"/>
      <c r="AY51" s="210"/>
      <c r="AZ51" s="210"/>
      <c r="BA51" s="210"/>
      <c r="BB51" s="210"/>
      <c r="BC51" s="236"/>
      <c r="BD51" s="237"/>
      <c r="BE51" s="237"/>
      <c r="BF51" s="237"/>
      <c r="BG51" s="237"/>
      <c r="BH51" s="237"/>
      <c r="BI51" s="237"/>
      <c r="BJ51" s="238"/>
    </row>
    <row r="52" spans="5:62" ht="6.4" customHeight="1">
      <c r="E52" s="213"/>
      <c r="F52" s="213"/>
      <c r="G52" s="213"/>
      <c r="H52" s="213"/>
      <c r="I52" s="213"/>
      <c r="J52" s="213"/>
      <c r="K52" s="213"/>
      <c r="L52" s="213"/>
      <c r="M52" s="213"/>
      <c r="N52" s="213"/>
      <c r="O52" s="213"/>
      <c r="P52" s="213"/>
      <c r="Q52" s="213"/>
      <c r="R52" s="213"/>
      <c r="S52" s="213"/>
      <c r="T52" s="213"/>
      <c r="U52" s="213"/>
      <c r="V52" s="213"/>
      <c r="W52" s="210"/>
      <c r="X52" s="210"/>
      <c r="Y52" s="210"/>
      <c r="Z52" s="210"/>
      <c r="AA52" s="210"/>
      <c r="AB52" s="210"/>
      <c r="AC52" s="220"/>
      <c r="AD52" s="220"/>
      <c r="AE52" s="220"/>
      <c r="AF52" s="220"/>
      <c r="AG52" s="220"/>
      <c r="AH52" s="220"/>
      <c r="AI52" s="226"/>
      <c r="AJ52" s="227"/>
      <c r="AK52" s="227"/>
      <c r="AL52" s="227"/>
      <c r="AM52" s="227"/>
      <c r="AN52" s="228"/>
      <c r="AO52" s="222"/>
      <c r="AP52" s="222"/>
      <c r="AQ52" s="222"/>
      <c r="AR52" s="222"/>
      <c r="AS52" s="222"/>
      <c r="AT52" s="222"/>
      <c r="AU52" s="222"/>
      <c r="AV52" s="222"/>
      <c r="AW52" s="210"/>
      <c r="AX52" s="210"/>
      <c r="AY52" s="210"/>
      <c r="AZ52" s="210"/>
      <c r="BA52" s="210"/>
      <c r="BB52" s="210"/>
      <c r="BC52" s="239"/>
      <c r="BD52" s="240"/>
      <c r="BE52" s="240"/>
      <c r="BF52" s="240"/>
      <c r="BG52" s="240"/>
      <c r="BH52" s="240"/>
      <c r="BI52" s="240"/>
      <c r="BJ52" s="241"/>
    </row>
    <row r="53" spans="5:62" ht="7.15" customHeight="1">
      <c r="E53" s="212" t="s">
        <v>87</v>
      </c>
      <c r="F53" s="212"/>
      <c r="G53" s="212"/>
      <c r="H53" s="212"/>
      <c r="I53" s="212"/>
      <c r="J53" s="212"/>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21"/>
      <c r="AP53" s="221"/>
      <c r="AQ53" s="221"/>
      <c r="AR53" s="221"/>
      <c r="AS53" s="221"/>
      <c r="AT53" s="221"/>
      <c r="AU53" s="221"/>
      <c r="AV53" s="221"/>
      <c r="AW53" s="211"/>
      <c r="AX53" s="211"/>
      <c r="AY53" s="211"/>
      <c r="AZ53" s="211"/>
      <c r="BA53" s="211"/>
      <c r="BB53" s="211"/>
      <c r="BC53" s="68" t="s">
        <v>159</v>
      </c>
      <c r="BD53" s="201">
        <f>+BC43+BC47+BC51</f>
        <v>0</v>
      </c>
      <c r="BE53" s="201"/>
      <c r="BF53" s="201"/>
      <c r="BG53" s="201"/>
      <c r="BH53" s="201"/>
      <c r="BI53" s="201"/>
      <c r="BJ53" s="202"/>
    </row>
    <row r="54" spans="5:62" ht="7.15" customHeight="1">
      <c r="E54" s="212"/>
      <c r="F54" s="212"/>
      <c r="G54" s="212"/>
      <c r="H54" s="212"/>
      <c r="I54" s="212"/>
      <c r="J54" s="212"/>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21"/>
      <c r="AP54" s="221"/>
      <c r="AQ54" s="221"/>
      <c r="AR54" s="221"/>
      <c r="AS54" s="221"/>
      <c r="AT54" s="221"/>
      <c r="AU54" s="221"/>
      <c r="AV54" s="221"/>
      <c r="AW54" s="211"/>
      <c r="AX54" s="211"/>
      <c r="AY54" s="211"/>
      <c r="AZ54" s="211"/>
      <c r="BA54" s="211"/>
      <c r="BB54" s="211"/>
      <c r="BC54" s="67"/>
      <c r="BD54" s="203"/>
      <c r="BE54" s="203"/>
      <c r="BF54" s="203"/>
      <c r="BG54" s="203"/>
      <c r="BH54" s="203"/>
      <c r="BI54" s="203"/>
      <c r="BJ54" s="204"/>
    </row>
    <row r="55" spans="5:62" ht="7.15" customHeight="1">
      <c r="E55" s="212"/>
      <c r="F55" s="212"/>
      <c r="G55" s="212"/>
      <c r="H55" s="212"/>
      <c r="I55" s="212"/>
      <c r="J55" s="212"/>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21"/>
      <c r="AP55" s="221"/>
      <c r="AQ55" s="221"/>
      <c r="AR55" s="221"/>
      <c r="AS55" s="221"/>
      <c r="AT55" s="221"/>
      <c r="AU55" s="221"/>
      <c r="AV55" s="221"/>
      <c r="AW55" s="211"/>
      <c r="AX55" s="211"/>
      <c r="AY55" s="211"/>
      <c r="AZ55" s="211"/>
      <c r="BA55" s="211"/>
      <c r="BB55" s="211"/>
      <c r="BC55" s="66"/>
      <c r="BD55" s="205"/>
      <c r="BE55" s="205"/>
      <c r="BF55" s="205"/>
      <c r="BG55" s="205"/>
      <c r="BH55" s="205"/>
      <c r="BI55" s="205"/>
      <c r="BJ55" s="206"/>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152" t="s">
        <v>95</v>
      </c>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row>
    <row r="58" spans="5:62" ht="7.15" customHeight="1">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row>
    <row r="59" spans="5:62" ht="7.15" customHeight="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row>
    <row r="60" spans="5:62" ht="7.15" customHeight="1">
      <c r="E60" s="19"/>
      <c r="F60" s="19"/>
      <c r="G60" s="162">
        <f>+IF(BD31-BD53&gt;=0,BD31,"")</f>
        <v>0</v>
      </c>
      <c r="H60" s="163"/>
      <c r="I60" s="163"/>
      <c r="J60" s="163"/>
      <c r="K60" s="163"/>
      <c r="L60" s="163"/>
      <c r="M60" s="163"/>
      <c r="N60" s="163"/>
      <c r="O60" s="163"/>
      <c r="P60" s="163"/>
      <c r="Q60" s="164"/>
      <c r="R60" s="19"/>
      <c r="S60" s="19"/>
      <c r="T60" s="19"/>
      <c r="U60" s="19"/>
      <c r="V60" s="162">
        <f>+IF(BD31-BD53&gt;=0,BD53,"")</f>
        <v>0</v>
      </c>
      <c r="W60" s="163"/>
      <c r="X60" s="163"/>
      <c r="Y60" s="163"/>
      <c r="Z60" s="163"/>
      <c r="AA60" s="163"/>
      <c r="AB60" s="163"/>
      <c r="AC60" s="163"/>
      <c r="AD60" s="163"/>
      <c r="AE60" s="163"/>
      <c r="AF60" s="164"/>
      <c r="AG60" s="19"/>
      <c r="AH60" s="19"/>
      <c r="AI60" s="19"/>
      <c r="AJ60" s="19"/>
      <c r="AK60" s="69" t="s">
        <v>160</v>
      </c>
      <c r="AL60" s="163">
        <f>+IFERROR(G60-V60,0)</f>
        <v>0</v>
      </c>
      <c r="AM60" s="163"/>
      <c r="AN60" s="163"/>
      <c r="AO60" s="163"/>
      <c r="AP60" s="163"/>
      <c r="AQ60" s="163"/>
      <c r="AR60" s="163"/>
      <c r="AS60" s="163"/>
      <c r="AT60" s="163"/>
      <c r="AU60" s="164"/>
      <c r="AV60" s="19"/>
      <c r="AW60" s="19"/>
      <c r="AX60" s="19"/>
      <c r="AY60" s="19"/>
      <c r="AZ60" s="19"/>
      <c r="BA60" s="19"/>
      <c r="BB60" s="19"/>
      <c r="BC60" s="19"/>
      <c r="BD60" s="19"/>
      <c r="BE60" s="19"/>
      <c r="BF60" s="19"/>
      <c r="BG60" s="19"/>
      <c r="BH60" s="19"/>
      <c r="BI60" s="19"/>
      <c r="BJ60" s="19"/>
    </row>
    <row r="61" spans="5:62" ht="7.15" customHeight="1">
      <c r="E61" s="19"/>
      <c r="F61" s="19"/>
      <c r="G61" s="165"/>
      <c r="H61" s="166"/>
      <c r="I61" s="166"/>
      <c r="J61" s="166"/>
      <c r="K61" s="166"/>
      <c r="L61" s="166"/>
      <c r="M61" s="166"/>
      <c r="N61" s="166"/>
      <c r="O61" s="166"/>
      <c r="P61" s="166"/>
      <c r="Q61" s="167"/>
      <c r="R61" s="19"/>
      <c r="S61" s="171" t="s">
        <v>88</v>
      </c>
      <c r="T61" s="171"/>
      <c r="U61" s="19"/>
      <c r="V61" s="165"/>
      <c r="W61" s="166"/>
      <c r="X61" s="166"/>
      <c r="Y61" s="166"/>
      <c r="Z61" s="166"/>
      <c r="AA61" s="166"/>
      <c r="AB61" s="166"/>
      <c r="AC61" s="166"/>
      <c r="AD61" s="166"/>
      <c r="AE61" s="166"/>
      <c r="AF61" s="167"/>
      <c r="AG61" s="19"/>
      <c r="AH61" s="171" t="s">
        <v>89</v>
      </c>
      <c r="AI61" s="171"/>
      <c r="AJ61" s="19"/>
      <c r="AK61" s="64"/>
      <c r="AL61" s="166"/>
      <c r="AM61" s="166"/>
      <c r="AN61" s="166"/>
      <c r="AO61" s="166"/>
      <c r="AP61" s="166"/>
      <c r="AQ61" s="166"/>
      <c r="AR61" s="166"/>
      <c r="AS61" s="166"/>
      <c r="AT61" s="166"/>
      <c r="AU61" s="167"/>
      <c r="AV61" s="19"/>
      <c r="AW61" s="19"/>
      <c r="AX61" s="19"/>
      <c r="AY61" s="19"/>
      <c r="AZ61" s="19"/>
      <c r="BA61" s="19"/>
      <c r="BB61" s="19"/>
      <c r="BC61" s="19"/>
      <c r="BD61" s="19"/>
      <c r="BE61" s="19"/>
      <c r="BF61" s="19"/>
      <c r="BG61" s="19"/>
      <c r="BH61" s="19"/>
      <c r="BI61" s="19"/>
      <c r="BJ61" s="19"/>
    </row>
    <row r="62" spans="5:62" ht="7.15" customHeight="1">
      <c r="E62" s="19"/>
      <c r="F62" s="19"/>
      <c r="G62" s="168"/>
      <c r="H62" s="169"/>
      <c r="I62" s="169"/>
      <c r="J62" s="169"/>
      <c r="K62" s="169"/>
      <c r="L62" s="169"/>
      <c r="M62" s="169"/>
      <c r="N62" s="169"/>
      <c r="O62" s="169"/>
      <c r="P62" s="169"/>
      <c r="Q62" s="170"/>
      <c r="R62" s="19"/>
      <c r="S62" s="19"/>
      <c r="T62" s="19"/>
      <c r="U62" s="19"/>
      <c r="V62" s="168"/>
      <c r="W62" s="169"/>
      <c r="X62" s="169"/>
      <c r="Y62" s="169"/>
      <c r="Z62" s="169"/>
      <c r="AA62" s="169"/>
      <c r="AB62" s="169"/>
      <c r="AC62" s="169"/>
      <c r="AD62" s="169"/>
      <c r="AE62" s="169"/>
      <c r="AF62" s="170"/>
      <c r="AG62" s="19"/>
      <c r="AH62" s="19"/>
      <c r="AI62" s="19"/>
      <c r="AJ62" s="19"/>
      <c r="AK62" s="65"/>
      <c r="AL62" s="169"/>
      <c r="AM62" s="169"/>
      <c r="AN62" s="169"/>
      <c r="AO62" s="169"/>
      <c r="AP62" s="169"/>
      <c r="AQ62" s="169"/>
      <c r="AR62" s="169"/>
      <c r="AS62" s="169"/>
      <c r="AT62" s="169"/>
      <c r="AU62" s="170"/>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152" t="s">
        <v>96</v>
      </c>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5:63" ht="7.15" customHeight="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row>
    <row r="66" spans="5:63" ht="7.15" customHeight="1">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row>
    <row r="67" spans="5:63" ht="7.15" customHeight="1">
      <c r="E67" s="19"/>
      <c r="F67" s="19"/>
      <c r="G67" s="162" t="str">
        <f>+IF(BD31-BD53&lt;0,BD53,"")</f>
        <v/>
      </c>
      <c r="H67" s="163"/>
      <c r="I67" s="163"/>
      <c r="J67" s="163"/>
      <c r="K67" s="163"/>
      <c r="L67" s="163"/>
      <c r="M67" s="163"/>
      <c r="N67" s="163"/>
      <c r="O67" s="163"/>
      <c r="P67" s="163"/>
      <c r="Q67" s="164"/>
      <c r="R67" s="19"/>
      <c r="S67" s="19"/>
      <c r="T67" s="19"/>
      <c r="U67" s="19"/>
      <c r="V67" s="162" t="str">
        <f>+IF(BD31-BD53&lt;0,BD31,"")</f>
        <v/>
      </c>
      <c r="W67" s="163"/>
      <c r="X67" s="163"/>
      <c r="Y67" s="163"/>
      <c r="Z67" s="163"/>
      <c r="AA67" s="163"/>
      <c r="AB67" s="163"/>
      <c r="AC67" s="163"/>
      <c r="AD67" s="163"/>
      <c r="AE67" s="163"/>
      <c r="AF67" s="164"/>
      <c r="AG67" s="19"/>
      <c r="AH67" s="19"/>
      <c r="AI67" s="19"/>
      <c r="AJ67" s="19"/>
      <c r="AK67" s="69" t="s">
        <v>161</v>
      </c>
      <c r="AL67" s="163">
        <f>+IFERROR(G67-V67,0)</f>
        <v>0</v>
      </c>
      <c r="AM67" s="163"/>
      <c r="AN67" s="163"/>
      <c r="AO67" s="163"/>
      <c r="AP67" s="163"/>
      <c r="AQ67" s="163"/>
      <c r="AR67" s="163"/>
      <c r="AS67" s="163"/>
      <c r="AT67" s="163"/>
      <c r="AU67" s="164"/>
      <c r="AV67" s="19"/>
      <c r="AW67" s="19"/>
      <c r="AX67" s="19"/>
      <c r="AY67" s="19"/>
      <c r="AZ67" s="19"/>
      <c r="BA67" s="19"/>
      <c r="BB67" s="19"/>
      <c r="BC67" s="19"/>
      <c r="BD67" s="19"/>
      <c r="BE67" s="19"/>
      <c r="BF67" s="19"/>
      <c r="BG67" s="19"/>
      <c r="BH67" s="19"/>
      <c r="BI67" s="19"/>
      <c r="BJ67" s="19"/>
    </row>
    <row r="68" spans="5:63" ht="7.15" customHeight="1">
      <c r="E68" s="19"/>
      <c r="F68" s="19"/>
      <c r="G68" s="165"/>
      <c r="H68" s="166"/>
      <c r="I68" s="166"/>
      <c r="J68" s="166"/>
      <c r="K68" s="166"/>
      <c r="L68" s="166"/>
      <c r="M68" s="166"/>
      <c r="N68" s="166"/>
      <c r="O68" s="166"/>
      <c r="P68" s="166"/>
      <c r="Q68" s="167"/>
      <c r="R68" s="19"/>
      <c r="S68" s="171" t="s">
        <v>88</v>
      </c>
      <c r="T68" s="171"/>
      <c r="U68" s="19"/>
      <c r="V68" s="165"/>
      <c r="W68" s="166"/>
      <c r="X68" s="166"/>
      <c r="Y68" s="166"/>
      <c r="Z68" s="166"/>
      <c r="AA68" s="166"/>
      <c r="AB68" s="166"/>
      <c r="AC68" s="166"/>
      <c r="AD68" s="166"/>
      <c r="AE68" s="166"/>
      <c r="AF68" s="167"/>
      <c r="AG68" s="19"/>
      <c r="AH68" s="171" t="s">
        <v>89</v>
      </c>
      <c r="AI68" s="171"/>
      <c r="AJ68" s="19"/>
      <c r="AK68" s="64"/>
      <c r="AL68" s="166"/>
      <c r="AM68" s="166"/>
      <c r="AN68" s="166"/>
      <c r="AO68" s="166"/>
      <c r="AP68" s="166"/>
      <c r="AQ68" s="166"/>
      <c r="AR68" s="166"/>
      <c r="AS68" s="166"/>
      <c r="AT68" s="166"/>
      <c r="AU68" s="167"/>
      <c r="AV68" s="19"/>
      <c r="AW68" s="19"/>
      <c r="AX68" s="19"/>
      <c r="AY68" s="19"/>
      <c r="AZ68" s="19"/>
      <c r="BA68" s="19"/>
      <c r="BB68" s="19"/>
      <c r="BC68" s="19"/>
      <c r="BD68" s="19"/>
      <c r="BE68" s="19"/>
      <c r="BF68" s="19"/>
      <c r="BG68" s="19"/>
      <c r="BH68" s="19"/>
      <c r="BI68" s="19"/>
      <c r="BJ68" s="19"/>
    </row>
    <row r="69" spans="5:63" ht="7.15" customHeight="1">
      <c r="E69" s="19"/>
      <c r="F69" s="19"/>
      <c r="G69" s="168"/>
      <c r="H69" s="169"/>
      <c r="I69" s="169"/>
      <c r="J69" s="169"/>
      <c r="K69" s="169"/>
      <c r="L69" s="169"/>
      <c r="M69" s="169"/>
      <c r="N69" s="169"/>
      <c r="O69" s="169"/>
      <c r="P69" s="169"/>
      <c r="Q69" s="170"/>
      <c r="R69" s="19"/>
      <c r="S69" s="19"/>
      <c r="T69" s="19"/>
      <c r="U69" s="19"/>
      <c r="V69" s="168"/>
      <c r="W69" s="169"/>
      <c r="X69" s="169"/>
      <c r="Y69" s="169"/>
      <c r="Z69" s="169"/>
      <c r="AA69" s="169"/>
      <c r="AB69" s="169"/>
      <c r="AC69" s="169"/>
      <c r="AD69" s="169"/>
      <c r="AE69" s="169"/>
      <c r="AF69" s="170"/>
      <c r="AG69" s="19"/>
      <c r="AH69" s="19"/>
      <c r="AI69" s="19"/>
      <c r="AJ69" s="19"/>
      <c r="AK69" s="65"/>
      <c r="AL69" s="169"/>
      <c r="AM69" s="169"/>
      <c r="AN69" s="169"/>
      <c r="AO69" s="169"/>
      <c r="AP69" s="169"/>
      <c r="AQ69" s="169"/>
      <c r="AR69" s="169"/>
      <c r="AS69" s="169"/>
      <c r="AT69" s="169"/>
      <c r="AU69" s="170"/>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153" t="s">
        <v>97</v>
      </c>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row>
    <row r="72" spans="5:63" ht="7.15" customHeight="1">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row>
    <row r="73" spans="5:63" ht="7.15" customHeight="1">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row>
    <row r="74" spans="5:63" ht="7.15" customHeight="1">
      <c r="E74" s="154" t="s">
        <v>90</v>
      </c>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154" t="s">
        <v>165</v>
      </c>
      <c r="F77" s="154"/>
      <c r="G77" s="154"/>
      <c r="H77" s="154"/>
      <c r="I77" s="154"/>
      <c r="J77" s="154"/>
      <c r="K77" s="154"/>
      <c r="L77" s="154"/>
      <c r="M77" s="84" t="s">
        <v>167</v>
      </c>
      <c r="N77" s="172" t="s">
        <v>166</v>
      </c>
      <c r="O77" s="172"/>
      <c r="P77" s="172"/>
      <c r="Q77" s="172"/>
      <c r="R77" s="172"/>
      <c r="S77" s="172"/>
      <c r="T77" s="173"/>
      <c r="U77" s="83" t="s">
        <v>168</v>
      </c>
      <c r="V77" s="178" t="s">
        <v>169</v>
      </c>
      <c r="W77" s="178"/>
      <c r="X77" s="178"/>
      <c r="Y77" s="178"/>
      <c r="Z77" s="178"/>
      <c r="AA77" s="178"/>
      <c r="AB77" s="179"/>
      <c r="AC77" s="74" t="s">
        <v>170</v>
      </c>
      <c r="AD77" s="184" t="s">
        <v>171</v>
      </c>
      <c r="AE77" s="184"/>
      <c r="AF77" s="184"/>
      <c r="AG77" s="184"/>
      <c r="AH77" s="184"/>
      <c r="AI77" s="184"/>
      <c r="AJ77" s="185"/>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154"/>
      <c r="F78" s="154"/>
      <c r="G78" s="154"/>
      <c r="H78" s="154"/>
      <c r="I78" s="154"/>
      <c r="J78" s="154"/>
      <c r="K78" s="154"/>
      <c r="L78" s="154"/>
      <c r="M78" s="80"/>
      <c r="N78" s="174"/>
      <c r="O78" s="174"/>
      <c r="P78" s="174"/>
      <c r="Q78" s="174"/>
      <c r="R78" s="174"/>
      <c r="S78" s="174"/>
      <c r="T78" s="175"/>
      <c r="U78" s="81"/>
      <c r="V78" s="180"/>
      <c r="W78" s="180"/>
      <c r="X78" s="180"/>
      <c r="Y78" s="180"/>
      <c r="Z78" s="180"/>
      <c r="AA78" s="180"/>
      <c r="AB78" s="181"/>
      <c r="AC78" s="80"/>
      <c r="AD78" s="186"/>
      <c r="AE78" s="186"/>
      <c r="AF78" s="186"/>
      <c r="AG78" s="186"/>
      <c r="AH78" s="186"/>
      <c r="AI78" s="186"/>
      <c r="AJ78" s="187"/>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154"/>
      <c r="F79" s="154"/>
      <c r="G79" s="154"/>
      <c r="H79" s="154"/>
      <c r="I79" s="154"/>
      <c r="J79" s="154"/>
      <c r="K79" s="154"/>
      <c r="L79" s="154"/>
      <c r="M79" s="79"/>
      <c r="N79" s="176"/>
      <c r="O79" s="176"/>
      <c r="P79" s="176"/>
      <c r="Q79" s="176"/>
      <c r="R79" s="176"/>
      <c r="S79" s="176"/>
      <c r="T79" s="177"/>
      <c r="U79" s="82"/>
      <c r="V79" s="182"/>
      <c r="W79" s="182"/>
      <c r="X79" s="182"/>
      <c r="Y79" s="182"/>
      <c r="Z79" s="182"/>
      <c r="AA79" s="182"/>
      <c r="AB79" s="183"/>
      <c r="AC79" s="79"/>
      <c r="AD79" s="188"/>
      <c r="AE79" s="188"/>
      <c r="AF79" s="188"/>
      <c r="AG79" s="188"/>
      <c r="AH79" s="188"/>
      <c r="AI79" s="188"/>
      <c r="AJ79" s="189"/>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190" t="str">
        <f>+_xlfn.SWITCH(I6,2,"平成29年分（３年前）",3,"平成30年分（３年前）",4,"令和元年分（３年前）",5,"令和２年分（３年前）","")</f>
        <v>令和元年分（３年前）</v>
      </c>
      <c r="F80" s="190"/>
      <c r="G80" s="190"/>
      <c r="H80" s="190"/>
      <c r="I80" s="190"/>
      <c r="J80" s="190"/>
      <c r="K80" s="190"/>
      <c r="L80" s="190"/>
      <c r="M80" s="468">
        <f>+IF(AL67&gt;0,'２年目裏面 '!BB75,0)</f>
        <v>0</v>
      </c>
      <c r="N80" s="468"/>
      <c r="O80" s="468"/>
      <c r="P80" s="468"/>
      <c r="Q80" s="468"/>
      <c r="R80" s="468"/>
      <c r="S80" s="468"/>
      <c r="T80" s="468"/>
      <c r="U80" s="469">
        <f>+IF(M80="",0,MIN(AL67,M80))</f>
        <v>0</v>
      </c>
      <c r="V80" s="469"/>
      <c r="W80" s="469"/>
      <c r="X80" s="469"/>
      <c r="Y80" s="469"/>
      <c r="Z80" s="469"/>
      <c r="AA80" s="469"/>
      <c r="AB80" s="469"/>
      <c r="AC80" s="469">
        <f>+M80-U80</f>
        <v>0</v>
      </c>
      <c r="AD80" s="469"/>
      <c r="AE80" s="469"/>
      <c r="AF80" s="469"/>
      <c r="AG80" s="469"/>
      <c r="AH80" s="469"/>
      <c r="AI80" s="469"/>
      <c r="AJ80" s="46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190"/>
      <c r="F81" s="190"/>
      <c r="G81" s="190"/>
      <c r="H81" s="190"/>
      <c r="I81" s="190"/>
      <c r="J81" s="190"/>
      <c r="K81" s="190"/>
      <c r="L81" s="190"/>
      <c r="M81" s="468"/>
      <c r="N81" s="468"/>
      <c r="O81" s="468"/>
      <c r="P81" s="468"/>
      <c r="Q81" s="468"/>
      <c r="R81" s="468"/>
      <c r="S81" s="468"/>
      <c r="T81" s="468"/>
      <c r="U81" s="469"/>
      <c r="V81" s="469"/>
      <c r="W81" s="469"/>
      <c r="X81" s="469"/>
      <c r="Y81" s="469"/>
      <c r="Z81" s="469"/>
      <c r="AA81" s="469"/>
      <c r="AB81" s="469"/>
      <c r="AC81" s="469"/>
      <c r="AD81" s="469"/>
      <c r="AE81" s="469"/>
      <c r="AF81" s="469"/>
      <c r="AG81" s="469"/>
      <c r="AH81" s="469"/>
      <c r="AI81" s="469"/>
      <c r="AJ81" s="46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190"/>
      <c r="F82" s="190"/>
      <c r="G82" s="190"/>
      <c r="H82" s="190"/>
      <c r="I82" s="190"/>
      <c r="J82" s="190"/>
      <c r="K82" s="190"/>
      <c r="L82" s="190"/>
      <c r="M82" s="468"/>
      <c r="N82" s="468"/>
      <c r="O82" s="468"/>
      <c r="P82" s="468"/>
      <c r="Q82" s="468"/>
      <c r="R82" s="468"/>
      <c r="S82" s="468"/>
      <c r="T82" s="468"/>
      <c r="U82" s="469"/>
      <c r="V82" s="469"/>
      <c r="W82" s="469"/>
      <c r="X82" s="469"/>
      <c r="Y82" s="469"/>
      <c r="Z82" s="469"/>
      <c r="AA82" s="469"/>
      <c r="AB82" s="469"/>
      <c r="AC82" s="469"/>
      <c r="AD82" s="469"/>
      <c r="AE82" s="469"/>
      <c r="AF82" s="469"/>
      <c r="AG82" s="469"/>
      <c r="AH82" s="469"/>
      <c r="AI82" s="469"/>
      <c r="AJ82" s="46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190" t="str">
        <f>+_xlfn.SWITCH(I6,2,"平成30年分（２年前）",3,"令和元年分（２年前）",4,"令和２年分（２年前）",5,"令和３年分（２年前）","")</f>
        <v>令和２年分（２年前）</v>
      </c>
      <c r="F83" s="190"/>
      <c r="G83" s="190"/>
      <c r="H83" s="190"/>
      <c r="I83" s="190"/>
      <c r="J83" s="190"/>
      <c r="K83" s="190"/>
      <c r="L83" s="190"/>
      <c r="M83" s="470">
        <f>+IF(AL67&gt;0,'２年目裏面 '!BB83,0)</f>
        <v>0</v>
      </c>
      <c r="N83" s="470"/>
      <c r="O83" s="470"/>
      <c r="P83" s="470"/>
      <c r="Q83" s="470"/>
      <c r="R83" s="470"/>
      <c r="S83" s="470"/>
      <c r="T83" s="470"/>
      <c r="U83" s="291">
        <f>+IF(M83="",0,MIN(AL67-U80,M83))</f>
        <v>0</v>
      </c>
      <c r="V83" s="291"/>
      <c r="W83" s="291"/>
      <c r="X83" s="291"/>
      <c r="Y83" s="291"/>
      <c r="Z83" s="291"/>
      <c r="AA83" s="291"/>
      <c r="AB83" s="291"/>
      <c r="AC83" s="291">
        <f t="shared" ref="AC83" si="0">+M83-U83</f>
        <v>0</v>
      </c>
      <c r="AD83" s="291"/>
      <c r="AE83" s="291"/>
      <c r="AF83" s="291"/>
      <c r="AG83" s="291"/>
      <c r="AH83" s="291"/>
      <c r="AI83" s="291"/>
      <c r="AJ83" s="291"/>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190"/>
      <c r="F84" s="190"/>
      <c r="G84" s="190"/>
      <c r="H84" s="190"/>
      <c r="I84" s="190"/>
      <c r="J84" s="190"/>
      <c r="K84" s="190"/>
      <c r="L84" s="190"/>
      <c r="M84" s="470"/>
      <c r="N84" s="470"/>
      <c r="O84" s="470"/>
      <c r="P84" s="470"/>
      <c r="Q84" s="470"/>
      <c r="R84" s="470"/>
      <c r="S84" s="470"/>
      <c r="T84" s="470"/>
      <c r="U84" s="291"/>
      <c r="V84" s="291"/>
      <c r="W84" s="291"/>
      <c r="X84" s="291"/>
      <c r="Y84" s="291"/>
      <c r="Z84" s="291"/>
      <c r="AA84" s="291"/>
      <c r="AB84" s="291"/>
      <c r="AC84" s="291"/>
      <c r="AD84" s="291"/>
      <c r="AE84" s="291"/>
      <c r="AF84" s="291"/>
      <c r="AG84" s="291"/>
      <c r="AH84" s="291"/>
      <c r="AI84" s="291"/>
      <c r="AJ84" s="291"/>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190"/>
      <c r="F85" s="190"/>
      <c r="G85" s="190"/>
      <c r="H85" s="190"/>
      <c r="I85" s="190"/>
      <c r="J85" s="190"/>
      <c r="K85" s="190"/>
      <c r="L85" s="190"/>
      <c r="M85" s="470"/>
      <c r="N85" s="470"/>
      <c r="O85" s="470"/>
      <c r="P85" s="470"/>
      <c r="Q85" s="470"/>
      <c r="R85" s="470"/>
      <c r="S85" s="470"/>
      <c r="T85" s="470"/>
      <c r="U85" s="291"/>
      <c r="V85" s="291"/>
      <c r="W85" s="291"/>
      <c r="X85" s="291"/>
      <c r="Y85" s="291"/>
      <c r="Z85" s="291"/>
      <c r="AA85" s="291"/>
      <c r="AB85" s="291"/>
      <c r="AC85" s="291"/>
      <c r="AD85" s="291"/>
      <c r="AE85" s="291"/>
      <c r="AF85" s="291"/>
      <c r="AG85" s="291"/>
      <c r="AH85" s="291"/>
      <c r="AI85" s="291"/>
      <c r="AJ85" s="291"/>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190" t="str">
        <f>+_xlfn.SWITCH(I6,2,"令和元年分（前年）",3,"令和２年分（前年）",4,"令和３年分（前年）",5,"令和４年分（前年）","")</f>
        <v>令和３年分（前年）</v>
      </c>
      <c r="F86" s="190"/>
      <c r="G86" s="190"/>
      <c r="H86" s="190"/>
      <c r="I86" s="190"/>
      <c r="J86" s="190"/>
      <c r="K86" s="190"/>
      <c r="L86" s="190"/>
      <c r="M86" s="470">
        <f>+IF(AL67&gt;0,'２年目裏面 '!BB99,0)</f>
        <v>0</v>
      </c>
      <c r="N86" s="470"/>
      <c r="O86" s="470"/>
      <c r="P86" s="470"/>
      <c r="Q86" s="470"/>
      <c r="R86" s="470"/>
      <c r="S86" s="470"/>
      <c r="T86" s="470"/>
      <c r="U86" s="471">
        <f>+IF(M86="",0,MIN(M86,AL67-U80-U83))</f>
        <v>0</v>
      </c>
      <c r="V86" s="471"/>
      <c r="W86" s="471"/>
      <c r="X86" s="471"/>
      <c r="Y86" s="471"/>
      <c r="Z86" s="471"/>
      <c r="AA86" s="471"/>
      <c r="AB86" s="471"/>
      <c r="AC86" s="291">
        <f t="shared" ref="AC86" si="1">+M86-U86</f>
        <v>0</v>
      </c>
      <c r="AD86" s="291"/>
      <c r="AE86" s="291"/>
      <c r="AF86" s="291"/>
      <c r="AG86" s="291"/>
      <c r="AH86" s="291"/>
      <c r="AI86" s="291"/>
      <c r="AJ86" s="291"/>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190"/>
      <c r="F87" s="190"/>
      <c r="G87" s="190"/>
      <c r="H87" s="190"/>
      <c r="I87" s="190"/>
      <c r="J87" s="190"/>
      <c r="K87" s="190"/>
      <c r="L87" s="190"/>
      <c r="M87" s="470"/>
      <c r="N87" s="470"/>
      <c r="O87" s="470"/>
      <c r="P87" s="470"/>
      <c r="Q87" s="470"/>
      <c r="R87" s="470"/>
      <c r="S87" s="470"/>
      <c r="T87" s="470"/>
      <c r="U87" s="471"/>
      <c r="V87" s="471"/>
      <c r="W87" s="471"/>
      <c r="X87" s="471"/>
      <c r="Y87" s="471"/>
      <c r="Z87" s="471"/>
      <c r="AA87" s="471"/>
      <c r="AB87" s="471"/>
      <c r="AC87" s="291"/>
      <c r="AD87" s="291"/>
      <c r="AE87" s="291"/>
      <c r="AF87" s="291"/>
      <c r="AG87" s="291"/>
      <c r="AH87" s="291"/>
      <c r="AI87" s="291"/>
      <c r="AJ87" s="291"/>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190"/>
      <c r="F88" s="190"/>
      <c r="G88" s="190"/>
      <c r="H88" s="190"/>
      <c r="I88" s="190"/>
      <c r="J88" s="190"/>
      <c r="K88" s="190"/>
      <c r="L88" s="190"/>
      <c r="M88" s="470"/>
      <c r="N88" s="470"/>
      <c r="O88" s="470"/>
      <c r="P88" s="470"/>
      <c r="Q88" s="470"/>
      <c r="R88" s="470"/>
      <c r="S88" s="470"/>
      <c r="T88" s="470"/>
      <c r="U88" s="471"/>
      <c r="V88" s="471"/>
      <c r="W88" s="471"/>
      <c r="X88" s="471"/>
      <c r="Y88" s="471"/>
      <c r="Z88" s="471"/>
      <c r="AA88" s="471"/>
      <c r="AB88" s="471"/>
      <c r="AC88" s="291"/>
      <c r="AD88" s="291"/>
      <c r="AE88" s="291"/>
      <c r="AF88" s="291"/>
      <c r="AG88" s="291"/>
      <c r="AH88" s="291"/>
      <c r="AI88" s="291"/>
      <c r="AJ88" s="291"/>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154" t="s">
        <v>87</v>
      </c>
      <c r="F89" s="154"/>
      <c r="G89" s="154"/>
      <c r="H89" s="154"/>
      <c r="I89" s="154"/>
      <c r="J89" s="154"/>
      <c r="K89" s="154"/>
      <c r="L89" s="154"/>
      <c r="M89" s="192"/>
      <c r="N89" s="192"/>
      <c r="O89" s="192"/>
      <c r="P89" s="192"/>
      <c r="Q89" s="192"/>
      <c r="R89" s="192"/>
      <c r="S89" s="192"/>
      <c r="T89" s="192"/>
      <c r="U89" s="72" t="s">
        <v>162</v>
      </c>
      <c r="V89" s="155">
        <f>SUM(U80:AB88)</f>
        <v>0</v>
      </c>
      <c r="W89" s="155"/>
      <c r="X89" s="155"/>
      <c r="Y89" s="155"/>
      <c r="Z89" s="155"/>
      <c r="AA89" s="155"/>
      <c r="AB89" s="156"/>
      <c r="AC89" s="192"/>
      <c r="AD89" s="192"/>
      <c r="AE89" s="192"/>
      <c r="AF89" s="192"/>
      <c r="AG89" s="192"/>
      <c r="AH89" s="192"/>
      <c r="AI89" s="192"/>
      <c r="AJ89" s="192"/>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154"/>
      <c r="F90" s="154"/>
      <c r="G90" s="154"/>
      <c r="H90" s="154"/>
      <c r="I90" s="154"/>
      <c r="J90" s="154"/>
      <c r="K90" s="154"/>
      <c r="L90" s="154"/>
      <c r="M90" s="192"/>
      <c r="N90" s="192"/>
      <c r="O90" s="192"/>
      <c r="P90" s="192"/>
      <c r="Q90" s="192"/>
      <c r="R90" s="192"/>
      <c r="S90" s="192"/>
      <c r="T90" s="192"/>
      <c r="U90" s="70"/>
      <c r="V90" s="157"/>
      <c r="W90" s="157"/>
      <c r="X90" s="157"/>
      <c r="Y90" s="157"/>
      <c r="Z90" s="157"/>
      <c r="AA90" s="157"/>
      <c r="AB90" s="158"/>
      <c r="AC90" s="192"/>
      <c r="AD90" s="192"/>
      <c r="AE90" s="192"/>
      <c r="AF90" s="192"/>
      <c r="AG90" s="192"/>
      <c r="AH90" s="192"/>
      <c r="AI90" s="192"/>
      <c r="AJ90" s="192"/>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154"/>
      <c r="F91" s="154"/>
      <c r="G91" s="154"/>
      <c r="H91" s="154"/>
      <c r="I91" s="154"/>
      <c r="J91" s="154"/>
      <c r="K91" s="154"/>
      <c r="L91" s="154"/>
      <c r="M91" s="192"/>
      <c r="N91" s="192"/>
      <c r="O91" s="192"/>
      <c r="P91" s="192"/>
      <c r="Q91" s="192"/>
      <c r="R91" s="192"/>
      <c r="S91" s="192"/>
      <c r="T91" s="192"/>
      <c r="U91" s="71"/>
      <c r="V91" s="159"/>
      <c r="W91" s="159"/>
      <c r="X91" s="159"/>
      <c r="Y91" s="159"/>
      <c r="Z91" s="159"/>
      <c r="AA91" s="159"/>
      <c r="AB91" s="160"/>
      <c r="AC91" s="192"/>
      <c r="AD91" s="192"/>
      <c r="AE91" s="192"/>
      <c r="AF91" s="192"/>
      <c r="AG91" s="192"/>
      <c r="AH91" s="192"/>
      <c r="AI91" s="192"/>
      <c r="AJ91" s="192"/>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154" t="s">
        <v>91</v>
      </c>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4" t="s">
        <v>92</v>
      </c>
      <c r="F95" s="214"/>
      <c r="G95" s="214"/>
      <c r="H95" s="214"/>
      <c r="I95" s="214"/>
      <c r="J95" s="214"/>
      <c r="K95" s="214"/>
      <c r="L95" s="214"/>
      <c r="M95" s="214"/>
      <c r="N95" s="214"/>
      <c r="O95" s="214"/>
      <c r="P95" s="215" t="s">
        <v>200</v>
      </c>
      <c r="Q95" s="215"/>
      <c r="R95" s="215"/>
      <c r="S95" s="215"/>
      <c r="T95" s="215"/>
      <c r="U95" s="215"/>
      <c r="V95" s="215"/>
      <c r="W95" s="215"/>
      <c r="X95" s="215"/>
      <c r="Y95" s="215"/>
      <c r="Z95" s="215"/>
      <c r="AA95" s="216" t="s">
        <v>199</v>
      </c>
      <c r="AB95" s="217"/>
      <c r="AC95" s="217"/>
      <c r="AD95" s="217"/>
      <c r="AE95" s="217"/>
      <c r="AF95" s="217"/>
      <c r="AG95" s="217"/>
      <c r="AH95" s="217"/>
      <c r="AI95" s="217"/>
      <c r="AJ95" s="217"/>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4"/>
      <c r="F96" s="214"/>
      <c r="G96" s="214"/>
      <c r="H96" s="214"/>
      <c r="I96" s="214"/>
      <c r="J96" s="214"/>
      <c r="K96" s="214"/>
      <c r="L96" s="214"/>
      <c r="M96" s="214"/>
      <c r="N96" s="214"/>
      <c r="O96" s="214"/>
      <c r="P96" s="215"/>
      <c r="Q96" s="215"/>
      <c r="R96" s="215"/>
      <c r="S96" s="215"/>
      <c r="T96" s="215"/>
      <c r="U96" s="215"/>
      <c r="V96" s="215"/>
      <c r="W96" s="215"/>
      <c r="X96" s="215"/>
      <c r="Y96" s="215"/>
      <c r="Z96" s="215"/>
      <c r="AA96" s="217"/>
      <c r="AB96" s="217"/>
      <c r="AC96" s="217"/>
      <c r="AD96" s="217"/>
      <c r="AE96" s="217"/>
      <c r="AF96" s="217"/>
      <c r="AG96" s="217"/>
      <c r="AH96" s="217"/>
      <c r="AI96" s="217"/>
      <c r="AJ96" s="217"/>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4"/>
      <c r="F97" s="214"/>
      <c r="G97" s="214"/>
      <c r="H97" s="214"/>
      <c r="I97" s="214"/>
      <c r="J97" s="214"/>
      <c r="K97" s="214"/>
      <c r="L97" s="214"/>
      <c r="M97" s="214"/>
      <c r="N97" s="214"/>
      <c r="O97" s="214"/>
      <c r="P97" s="215"/>
      <c r="Q97" s="215"/>
      <c r="R97" s="215"/>
      <c r="S97" s="215"/>
      <c r="T97" s="215"/>
      <c r="U97" s="215"/>
      <c r="V97" s="215"/>
      <c r="W97" s="215"/>
      <c r="X97" s="215"/>
      <c r="Y97" s="215"/>
      <c r="Z97" s="215"/>
      <c r="AA97" s="217"/>
      <c r="AB97" s="217"/>
      <c r="AC97" s="217"/>
      <c r="AD97" s="217"/>
      <c r="AE97" s="217"/>
      <c r="AF97" s="217"/>
      <c r="AG97" s="217"/>
      <c r="AH97" s="217"/>
      <c r="AI97" s="217"/>
      <c r="AJ97" s="217"/>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4"/>
      <c r="F98" s="214"/>
      <c r="G98" s="214"/>
      <c r="H98" s="214"/>
      <c r="I98" s="214"/>
      <c r="J98" s="214"/>
      <c r="K98" s="214"/>
      <c r="L98" s="214"/>
      <c r="M98" s="214"/>
      <c r="N98" s="214"/>
      <c r="O98" s="214"/>
      <c r="P98" s="215"/>
      <c r="Q98" s="215"/>
      <c r="R98" s="215"/>
      <c r="S98" s="215"/>
      <c r="T98" s="215"/>
      <c r="U98" s="215"/>
      <c r="V98" s="215"/>
      <c r="W98" s="215"/>
      <c r="X98" s="215"/>
      <c r="Y98" s="215"/>
      <c r="Z98" s="215"/>
      <c r="AA98" s="217"/>
      <c r="AB98" s="217"/>
      <c r="AC98" s="217"/>
      <c r="AD98" s="217"/>
      <c r="AE98" s="217"/>
      <c r="AF98" s="217"/>
      <c r="AG98" s="217"/>
      <c r="AH98" s="217"/>
      <c r="AI98" s="217"/>
      <c r="AJ98" s="217"/>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51">
        <f>+AL67</f>
        <v>0</v>
      </c>
      <c r="F99" s="151"/>
      <c r="G99" s="151"/>
      <c r="H99" s="151"/>
      <c r="I99" s="151"/>
      <c r="J99" s="151"/>
      <c r="K99" s="151"/>
      <c r="L99" s="151"/>
      <c r="M99" s="151"/>
      <c r="N99" s="151"/>
      <c r="O99" s="151"/>
      <c r="P99" s="151">
        <f>+V89</f>
        <v>0</v>
      </c>
      <c r="Q99" s="151"/>
      <c r="R99" s="151"/>
      <c r="S99" s="151"/>
      <c r="T99" s="151"/>
      <c r="U99" s="151"/>
      <c r="V99" s="151"/>
      <c r="W99" s="151"/>
      <c r="X99" s="151"/>
      <c r="Y99" s="151"/>
      <c r="Z99" s="151"/>
      <c r="AA99" s="151">
        <f>+E99-P99</f>
        <v>0</v>
      </c>
      <c r="AB99" s="151"/>
      <c r="AC99" s="151"/>
      <c r="AD99" s="151"/>
      <c r="AE99" s="151"/>
      <c r="AF99" s="151"/>
      <c r="AG99" s="151"/>
      <c r="AH99" s="151"/>
      <c r="AI99" s="151"/>
      <c r="AJ99" s="151"/>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e8qxOBHZ++onrMvLVLbB9NrAfpXxHYSsg23C20MUEHsBXs0TRUnaCslfMmlow19JowHb4zAjCTjDadaOE23bHQ==" saltValue="7E+LOFEe6j8nGEYSyMoS7A==" spinCount="100000" sheet="1" scenarios="1" selectLockedCells="1"/>
  <mergeCells count="164">
    <mergeCell ref="BC23:BH24"/>
    <mergeCell ref="BI23:BJ24"/>
    <mergeCell ref="BC25:BJ26"/>
    <mergeCell ref="BC27:BH28"/>
    <mergeCell ref="BI27:BJ28"/>
    <mergeCell ref="BC29:BJ30"/>
    <mergeCell ref="BC41:BH42"/>
    <mergeCell ref="BI41:BJ42"/>
    <mergeCell ref="BC43:BJ44"/>
    <mergeCell ref="BD31:BJ33"/>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G67:Q69"/>
    <mergeCell ref="V67:AF69"/>
    <mergeCell ref="S68:T68"/>
    <mergeCell ref="AH68:AI68"/>
    <mergeCell ref="E57:BJ59"/>
    <mergeCell ref="G60:Q62"/>
    <mergeCell ref="V60:AF62"/>
    <mergeCell ref="S61:T61"/>
    <mergeCell ref="AH61:AI61"/>
    <mergeCell ref="AL67:AU69"/>
    <mergeCell ref="E53:J55"/>
    <mergeCell ref="K53:P55"/>
    <mergeCell ref="Q53:V55"/>
    <mergeCell ref="W53:AB55"/>
    <mergeCell ref="AC53:AH55"/>
    <mergeCell ref="AI53:AN55"/>
    <mergeCell ref="AO53:AV55"/>
    <mergeCell ref="AW53:BB55"/>
    <mergeCell ref="E64:BJ66"/>
    <mergeCell ref="BD53:BJ55"/>
    <mergeCell ref="AL60:AU62"/>
    <mergeCell ref="E49:J52"/>
    <mergeCell ref="K49:P52"/>
    <mergeCell ref="Q49:V52"/>
    <mergeCell ref="W49:AB52"/>
    <mergeCell ref="AC49:AH52"/>
    <mergeCell ref="AO49:AV52"/>
    <mergeCell ref="E45:J48"/>
    <mergeCell ref="K45:P48"/>
    <mergeCell ref="Q45:V48"/>
    <mergeCell ref="W45:AB48"/>
    <mergeCell ref="AC45:AH48"/>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41A95470-C33C-4FB4-88B9-17CC38F3E3E4}"/>
    <dataValidation type="list" allowBlank="1" showInputMessage="1" showErrorMessage="1" sqref="AO41:AV52" xr:uid="{6C8AA4D7-1B55-4973-B222-0E86FBB23B23}">
      <formula1>INDIRECT("List"&amp;$I$6)</formula1>
    </dataValidation>
    <dataValidation type="list" allowBlank="1" showInputMessage="1" showErrorMessage="1" sqref="AI19:AN30 AC41:AH52" xr:uid="{565D80E8-6CE8-4587-B2BE-DC7755DD443C}">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DBF2-8D11-41C2-A2CC-CA08E5A568A2}">
  <sheetPr codeName="Sheet7">
    <tabColor theme="7"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92" t="s">
        <v>54</v>
      </c>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40"/>
    </row>
    <row r="2" spans="5:68" ht="6" customHeight="1">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40"/>
    </row>
    <row r="3" spans="5:68" ht="6" customHeight="1">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40"/>
    </row>
    <row r="4" spans="5:68" ht="6" customHeight="1">
      <c r="E4" s="265" t="s">
        <v>18</v>
      </c>
      <c r="F4" s="172"/>
      <c r="G4" s="172"/>
      <c r="H4" s="172"/>
      <c r="I4" s="172"/>
      <c r="J4" s="172"/>
      <c r="K4" s="172"/>
      <c r="L4" s="172"/>
      <c r="M4" s="172"/>
      <c r="N4" s="172"/>
      <c r="O4" s="172"/>
      <c r="P4" s="172"/>
      <c r="Q4" s="172"/>
      <c r="R4" s="172"/>
      <c r="S4" s="37"/>
      <c r="T4" s="277" t="s">
        <v>68</v>
      </c>
      <c r="U4" s="277"/>
      <c r="V4" s="402">
        <f>+IF(申告情報!K27="",申告情報!K5,申告情報!K27)</f>
        <v>0</v>
      </c>
      <c r="W4" s="402"/>
      <c r="X4" s="402"/>
      <c r="Y4" s="402"/>
      <c r="Z4" s="402"/>
      <c r="AA4" s="402"/>
      <c r="AB4" s="402"/>
      <c r="AC4" s="402"/>
      <c r="AD4" s="402"/>
      <c r="AE4" s="402"/>
      <c r="AF4" s="402"/>
      <c r="AG4" s="402"/>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401"/>
      <c r="F5" s="174"/>
      <c r="G5" s="174"/>
      <c r="H5" s="174"/>
      <c r="I5" s="174"/>
      <c r="J5" s="174"/>
      <c r="K5" s="174"/>
      <c r="L5" s="174"/>
      <c r="M5" s="174"/>
      <c r="N5" s="174"/>
      <c r="O5" s="174"/>
      <c r="P5" s="174"/>
      <c r="Q5" s="174"/>
      <c r="R5" s="174"/>
      <c r="S5" s="36"/>
      <c r="T5" s="277"/>
      <c r="U5" s="277"/>
      <c r="V5" s="402"/>
      <c r="W5" s="402"/>
      <c r="X5" s="402"/>
      <c r="Y5" s="402"/>
      <c r="Z5" s="402"/>
      <c r="AA5" s="402"/>
      <c r="AB5" s="402"/>
      <c r="AC5" s="402"/>
      <c r="AD5" s="402"/>
      <c r="AE5" s="402"/>
      <c r="AF5" s="402"/>
      <c r="AG5" s="402"/>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401"/>
      <c r="F6" s="174"/>
      <c r="G6" s="174"/>
      <c r="H6" s="174"/>
      <c r="I6" s="174"/>
      <c r="J6" s="174"/>
      <c r="K6" s="174"/>
      <c r="L6" s="174"/>
      <c r="M6" s="174"/>
      <c r="N6" s="174"/>
      <c r="O6" s="174"/>
      <c r="P6" s="174"/>
      <c r="Q6" s="174"/>
      <c r="R6" s="174"/>
      <c r="S6" s="36"/>
      <c r="T6" s="277"/>
      <c r="U6" s="277"/>
      <c r="V6" s="402"/>
      <c r="W6" s="402"/>
      <c r="X6" s="402"/>
      <c r="Y6" s="402"/>
      <c r="Z6" s="402"/>
      <c r="AA6" s="402"/>
      <c r="AB6" s="402"/>
      <c r="AC6" s="402"/>
      <c r="AD6" s="402"/>
      <c r="AE6" s="402"/>
      <c r="AF6" s="402"/>
      <c r="AG6" s="402"/>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282"/>
      <c r="F7" s="176"/>
      <c r="G7" s="176"/>
      <c r="H7" s="176"/>
      <c r="I7" s="176"/>
      <c r="J7" s="176"/>
      <c r="K7" s="176"/>
      <c r="L7" s="176"/>
      <c r="M7" s="176"/>
      <c r="N7" s="176"/>
      <c r="O7" s="176"/>
      <c r="P7" s="176"/>
      <c r="Q7" s="176"/>
      <c r="R7" s="176"/>
      <c r="S7" s="38"/>
      <c r="T7" s="277"/>
      <c r="U7" s="277"/>
      <c r="V7" s="402"/>
      <c r="W7" s="402"/>
      <c r="X7" s="402"/>
      <c r="Y7" s="402"/>
      <c r="Z7" s="402"/>
      <c r="AA7" s="402"/>
      <c r="AB7" s="402"/>
      <c r="AC7" s="402"/>
      <c r="AD7" s="402"/>
      <c r="AE7" s="402"/>
      <c r="AF7" s="402"/>
      <c r="AG7" s="402"/>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265" t="s">
        <v>153</v>
      </c>
      <c r="F8" s="172"/>
      <c r="G8" s="172"/>
      <c r="H8" s="172"/>
      <c r="I8" s="172"/>
      <c r="J8" s="172"/>
      <c r="K8" s="172"/>
      <c r="L8" s="172"/>
      <c r="M8" s="172"/>
      <c r="N8" s="172"/>
      <c r="O8" s="172"/>
      <c r="P8" s="172"/>
      <c r="Q8" s="172"/>
      <c r="R8" s="172"/>
      <c r="S8" s="37"/>
      <c r="T8" s="277" t="s">
        <v>69</v>
      </c>
      <c r="U8" s="277"/>
      <c r="V8" s="271">
        <f>+IF(申告情報!K28="",申告情報!K6,申告情報!K28)</f>
        <v>0</v>
      </c>
      <c r="W8" s="271"/>
      <c r="X8" s="271"/>
      <c r="Y8" s="271"/>
      <c r="Z8" s="271"/>
      <c r="AA8" s="271"/>
      <c r="AB8" s="271"/>
      <c r="AC8" s="271"/>
      <c r="AD8" s="271"/>
      <c r="AE8" s="271"/>
      <c r="AF8" s="271"/>
      <c r="AG8" s="271"/>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401"/>
      <c r="F9" s="174"/>
      <c r="G9" s="174"/>
      <c r="H9" s="174"/>
      <c r="I9" s="174"/>
      <c r="J9" s="174"/>
      <c r="K9" s="174"/>
      <c r="L9" s="174"/>
      <c r="M9" s="174"/>
      <c r="N9" s="174"/>
      <c r="O9" s="174"/>
      <c r="P9" s="174"/>
      <c r="Q9" s="174"/>
      <c r="R9" s="174"/>
      <c r="S9" s="36"/>
      <c r="T9" s="277"/>
      <c r="U9" s="277"/>
      <c r="V9" s="271"/>
      <c r="W9" s="271"/>
      <c r="X9" s="271"/>
      <c r="Y9" s="271"/>
      <c r="Z9" s="271"/>
      <c r="AA9" s="271"/>
      <c r="AB9" s="271"/>
      <c r="AC9" s="271"/>
      <c r="AD9" s="271"/>
      <c r="AE9" s="271"/>
      <c r="AF9" s="271"/>
      <c r="AG9" s="271"/>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401"/>
      <c r="F10" s="174"/>
      <c r="G10" s="174"/>
      <c r="H10" s="174"/>
      <c r="I10" s="174"/>
      <c r="J10" s="174"/>
      <c r="K10" s="174"/>
      <c r="L10" s="174"/>
      <c r="M10" s="174"/>
      <c r="N10" s="174"/>
      <c r="O10" s="174"/>
      <c r="P10" s="174"/>
      <c r="Q10" s="174"/>
      <c r="R10" s="174"/>
      <c r="S10" s="36"/>
      <c r="T10" s="277"/>
      <c r="U10" s="277"/>
      <c r="V10" s="271"/>
      <c r="W10" s="271"/>
      <c r="X10" s="271"/>
      <c r="Y10" s="271"/>
      <c r="Z10" s="271"/>
      <c r="AA10" s="271"/>
      <c r="AB10" s="271"/>
      <c r="AC10" s="271"/>
      <c r="AD10" s="271"/>
      <c r="AE10" s="271"/>
      <c r="AF10" s="271"/>
      <c r="AG10" s="271"/>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282"/>
      <c r="F11" s="176"/>
      <c r="G11" s="176"/>
      <c r="H11" s="176"/>
      <c r="I11" s="176"/>
      <c r="J11" s="176"/>
      <c r="K11" s="176"/>
      <c r="L11" s="176"/>
      <c r="M11" s="176"/>
      <c r="N11" s="176"/>
      <c r="O11" s="176"/>
      <c r="P11" s="176"/>
      <c r="Q11" s="176"/>
      <c r="R11" s="176"/>
      <c r="S11" s="38"/>
      <c r="T11" s="277"/>
      <c r="U11" s="277"/>
      <c r="V11" s="271"/>
      <c r="W11" s="271"/>
      <c r="X11" s="271"/>
      <c r="Y11" s="271"/>
      <c r="Z11" s="271"/>
      <c r="AA11" s="271"/>
      <c r="AB11" s="271"/>
      <c r="AC11" s="271"/>
      <c r="AD11" s="271"/>
      <c r="AE11" s="271"/>
      <c r="AF11" s="271"/>
      <c r="AG11" s="271"/>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268" t="s">
        <v>66</v>
      </c>
      <c r="F12" s="174"/>
      <c r="G12" s="174"/>
      <c r="H12" s="174"/>
      <c r="I12" s="174"/>
      <c r="J12" s="174"/>
      <c r="K12" s="174"/>
      <c r="L12" s="174"/>
      <c r="M12" s="174"/>
      <c r="N12" s="174"/>
      <c r="O12" s="174"/>
      <c r="P12" s="174"/>
      <c r="Q12" s="174"/>
      <c r="R12" s="174"/>
      <c r="S12" s="36"/>
      <c r="T12" s="277" t="s">
        <v>70</v>
      </c>
      <c r="U12" s="277"/>
      <c r="V12" s="271">
        <f>+申告情報!K21</f>
        <v>0</v>
      </c>
      <c r="W12" s="271"/>
      <c r="X12" s="271"/>
      <c r="Y12" s="271"/>
      <c r="Z12" s="271"/>
      <c r="AA12" s="271"/>
      <c r="AB12" s="271"/>
      <c r="AC12" s="271"/>
      <c r="AD12" s="271"/>
      <c r="AE12" s="271"/>
      <c r="AF12" s="271"/>
      <c r="AG12" s="271"/>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401"/>
      <c r="F13" s="174"/>
      <c r="G13" s="174"/>
      <c r="H13" s="174"/>
      <c r="I13" s="174"/>
      <c r="J13" s="174"/>
      <c r="K13" s="174"/>
      <c r="L13" s="174"/>
      <c r="M13" s="174"/>
      <c r="N13" s="174"/>
      <c r="O13" s="174"/>
      <c r="P13" s="174"/>
      <c r="Q13" s="174"/>
      <c r="R13" s="174"/>
      <c r="S13" s="36"/>
      <c r="T13" s="277"/>
      <c r="U13" s="277"/>
      <c r="V13" s="271"/>
      <c r="W13" s="271"/>
      <c r="X13" s="271"/>
      <c r="Y13" s="271"/>
      <c r="Z13" s="271"/>
      <c r="AA13" s="271"/>
      <c r="AB13" s="271"/>
      <c r="AC13" s="271"/>
      <c r="AD13" s="271"/>
      <c r="AE13" s="271"/>
      <c r="AF13" s="271"/>
      <c r="AG13" s="271"/>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401"/>
      <c r="F14" s="174"/>
      <c r="G14" s="174"/>
      <c r="H14" s="174"/>
      <c r="I14" s="174"/>
      <c r="J14" s="174"/>
      <c r="K14" s="174"/>
      <c r="L14" s="174"/>
      <c r="M14" s="174"/>
      <c r="N14" s="174"/>
      <c r="O14" s="174"/>
      <c r="P14" s="174"/>
      <c r="Q14" s="174"/>
      <c r="R14" s="174"/>
      <c r="S14" s="36"/>
      <c r="T14" s="277"/>
      <c r="U14" s="277"/>
      <c r="V14" s="271"/>
      <c r="W14" s="271"/>
      <c r="X14" s="271"/>
      <c r="Y14" s="271"/>
      <c r="Z14" s="271"/>
      <c r="AA14" s="271"/>
      <c r="AB14" s="271"/>
      <c r="AC14" s="271"/>
      <c r="AD14" s="271"/>
      <c r="AE14" s="271"/>
      <c r="AF14" s="271"/>
      <c r="AG14" s="271"/>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401"/>
      <c r="F15" s="174"/>
      <c r="G15" s="174"/>
      <c r="H15" s="174"/>
      <c r="I15" s="174"/>
      <c r="J15" s="174"/>
      <c r="K15" s="174"/>
      <c r="L15" s="174"/>
      <c r="M15" s="174"/>
      <c r="N15" s="174"/>
      <c r="O15" s="174"/>
      <c r="P15" s="174"/>
      <c r="Q15" s="174"/>
      <c r="R15" s="174"/>
      <c r="S15" s="36"/>
      <c r="T15" s="277"/>
      <c r="U15" s="277"/>
      <c r="V15" s="271"/>
      <c r="W15" s="271"/>
      <c r="X15" s="271"/>
      <c r="Y15" s="271"/>
      <c r="Z15" s="271"/>
      <c r="AA15" s="271"/>
      <c r="AB15" s="271"/>
      <c r="AC15" s="271"/>
      <c r="AD15" s="271"/>
      <c r="AE15" s="271"/>
      <c r="AF15" s="271"/>
      <c r="AG15" s="271"/>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265" t="s">
        <v>67</v>
      </c>
      <c r="F16" s="172"/>
      <c r="G16" s="172"/>
      <c r="H16" s="172"/>
      <c r="I16" s="172"/>
      <c r="J16" s="172"/>
      <c r="K16" s="172"/>
      <c r="L16" s="172"/>
      <c r="M16" s="172"/>
      <c r="N16" s="172"/>
      <c r="O16" s="172"/>
      <c r="P16" s="172"/>
      <c r="Q16" s="172"/>
      <c r="R16" s="172"/>
      <c r="S16" s="37"/>
      <c r="T16" s="277" t="s">
        <v>71</v>
      </c>
      <c r="U16" s="277"/>
      <c r="V16" s="271">
        <f>+MAX(申告情報!K22,0)</f>
        <v>0</v>
      </c>
      <c r="W16" s="271"/>
      <c r="X16" s="271"/>
      <c r="Y16" s="271"/>
      <c r="Z16" s="271"/>
      <c r="AA16" s="271"/>
      <c r="AB16" s="271"/>
      <c r="AC16" s="271"/>
      <c r="AD16" s="271"/>
      <c r="AE16" s="271"/>
      <c r="AF16" s="271"/>
      <c r="AG16" s="271"/>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401"/>
      <c r="F17" s="174"/>
      <c r="G17" s="174"/>
      <c r="H17" s="174"/>
      <c r="I17" s="174"/>
      <c r="J17" s="174"/>
      <c r="K17" s="174"/>
      <c r="L17" s="174"/>
      <c r="M17" s="174"/>
      <c r="N17" s="174"/>
      <c r="O17" s="174"/>
      <c r="P17" s="174"/>
      <c r="Q17" s="174"/>
      <c r="R17" s="174"/>
      <c r="S17" s="36"/>
      <c r="T17" s="277"/>
      <c r="U17" s="277"/>
      <c r="V17" s="271"/>
      <c r="W17" s="271"/>
      <c r="X17" s="271"/>
      <c r="Y17" s="271"/>
      <c r="Z17" s="271"/>
      <c r="AA17" s="271"/>
      <c r="AB17" s="271"/>
      <c r="AC17" s="271"/>
      <c r="AD17" s="271"/>
      <c r="AE17" s="271"/>
      <c r="AF17" s="271"/>
      <c r="AG17" s="271"/>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401"/>
      <c r="F18" s="174"/>
      <c r="G18" s="174"/>
      <c r="H18" s="174"/>
      <c r="I18" s="174"/>
      <c r="J18" s="174"/>
      <c r="K18" s="174"/>
      <c r="L18" s="174"/>
      <c r="M18" s="174"/>
      <c r="N18" s="174"/>
      <c r="O18" s="174"/>
      <c r="P18" s="174"/>
      <c r="Q18" s="174"/>
      <c r="R18" s="174"/>
      <c r="S18" s="36"/>
      <c r="T18" s="277"/>
      <c r="U18" s="277"/>
      <c r="V18" s="271"/>
      <c r="W18" s="271"/>
      <c r="X18" s="271"/>
      <c r="Y18" s="271"/>
      <c r="Z18" s="271"/>
      <c r="AA18" s="271"/>
      <c r="AB18" s="271"/>
      <c r="AC18" s="271"/>
      <c r="AD18" s="271"/>
      <c r="AE18" s="271"/>
      <c r="AF18" s="271"/>
      <c r="AG18" s="271"/>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282"/>
      <c r="F19" s="176"/>
      <c r="G19" s="176"/>
      <c r="H19" s="176"/>
      <c r="I19" s="176"/>
      <c r="J19" s="176"/>
      <c r="K19" s="176"/>
      <c r="L19" s="176"/>
      <c r="M19" s="176"/>
      <c r="N19" s="176"/>
      <c r="O19" s="176"/>
      <c r="P19" s="176"/>
      <c r="Q19" s="176"/>
      <c r="R19" s="176"/>
      <c r="S19" s="38"/>
      <c r="T19" s="277"/>
      <c r="U19" s="277"/>
      <c r="V19" s="271"/>
      <c r="W19" s="271"/>
      <c r="X19" s="271"/>
      <c r="Y19" s="271"/>
      <c r="Z19" s="271"/>
      <c r="AA19" s="271"/>
      <c r="AB19" s="271"/>
      <c r="AC19" s="271"/>
      <c r="AD19" s="271"/>
      <c r="AE19" s="271"/>
      <c r="AF19" s="271"/>
      <c r="AG19" s="271"/>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421" t="s">
        <v>122</v>
      </c>
      <c r="F20" s="422"/>
      <c r="G20" s="422"/>
      <c r="H20" s="422"/>
      <c r="I20" s="422"/>
      <c r="J20" s="422"/>
      <c r="K20" s="422"/>
      <c r="L20" s="422"/>
      <c r="M20" s="422"/>
      <c r="N20" s="422"/>
      <c r="O20" s="427" t="s">
        <v>119</v>
      </c>
      <c r="P20" s="427"/>
      <c r="Q20" s="427"/>
      <c r="R20" s="427"/>
      <c r="S20" s="428"/>
      <c r="T20" s="277" t="s">
        <v>72</v>
      </c>
      <c r="U20" s="277"/>
      <c r="V20" s="271" t="e">
        <f>+申告情報!K23</f>
        <v>#DIV/0!</v>
      </c>
      <c r="W20" s="271"/>
      <c r="X20" s="271"/>
      <c r="Y20" s="271"/>
      <c r="Z20" s="271"/>
      <c r="AA20" s="271"/>
      <c r="AB20" s="271"/>
      <c r="AC20" s="271"/>
      <c r="AD20" s="271"/>
      <c r="AE20" s="271"/>
      <c r="AF20" s="271"/>
      <c r="AG20" s="271"/>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423"/>
      <c r="F21" s="424"/>
      <c r="G21" s="424"/>
      <c r="H21" s="424"/>
      <c r="I21" s="424"/>
      <c r="J21" s="424"/>
      <c r="K21" s="424"/>
      <c r="L21" s="424"/>
      <c r="M21" s="424"/>
      <c r="N21" s="424"/>
      <c r="O21" s="429"/>
      <c r="P21" s="429"/>
      <c r="Q21" s="429"/>
      <c r="R21" s="429"/>
      <c r="S21" s="430"/>
      <c r="T21" s="277"/>
      <c r="U21" s="277"/>
      <c r="V21" s="271"/>
      <c r="W21" s="271"/>
      <c r="X21" s="271"/>
      <c r="Y21" s="271"/>
      <c r="Z21" s="271"/>
      <c r="AA21" s="271"/>
      <c r="AB21" s="271"/>
      <c r="AC21" s="271"/>
      <c r="AD21" s="271"/>
      <c r="AE21" s="271"/>
      <c r="AF21" s="271"/>
      <c r="AG21" s="271"/>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423"/>
      <c r="F22" s="424"/>
      <c r="G22" s="424"/>
      <c r="H22" s="424"/>
      <c r="I22" s="424"/>
      <c r="J22" s="424"/>
      <c r="K22" s="424"/>
      <c r="L22" s="424"/>
      <c r="M22" s="424"/>
      <c r="N22" s="424"/>
      <c r="O22" s="429"/>
      <c r="P22" s="429"/>
      <c r="Q22" s="429"/>
      <c r="R22" s="429"/>
      <c r="S22" s="430"/>
      <c r="T22" s="277"/>
      <c r="U22" s="277"/>
      <c r="V22" s="271"/>
      <c r="W22" s="271"/>
      <c r="X22" s="271"/>
      <c r="Y22" s="271"/>
      <c r="Z22" s="271"/>
      <c r="AA22" s="271"/>
      <c r="AB22" s="271"/>
      <c r="AC22" s="271"/>
      <c r="AD22" s="271"/>
      <c r="AE22" s="271"/>
      <c r="AF22" s="271"/>
      <c r="AG22" s="271"/>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425"/>
      <c r="F23" s="426"/>
      <c r="G23" s="426"/>
      <c r="H23" s="426"/>
      <c r="I23" s="426"/>
      <c r="J23" s="426"/>
      <c r="K23" s="426"/>
      <c r="L23" s="426"/>
      <c r="M23" s="426"/>
      <c r="N23" s="426"/>
      <c r="O23" s="431"/>
      <c r="P23" s="431"/>
      <c r="Q23" s="431"/>
      <c r="R23" s="431"/>
      <c r="S23" s="432"/>
      <c r="T23" s="277"/>
      <c r="U23" s="277"/>
      <c r="V23" s="271"/>
      <c r="W23" s="271"/>
      <c r="X23" s="271"/>
      <c r="Y23" s="271"/>
      <c r="Z23" s="271"/>
      <c r="AA23" s="271"/>
      <c r="AB23" s="271"/>
      <c r="AC23" s="271"/>
      <c r="AD23" s="271"/>
      <c r="AE23" s="271"/>
      <c r="AF23" s="271"/>
      <c r="AG23" s="271"/>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421" t="s">
        <v>121</v>
      </c>
      <c r="F24" s="422"/>
      <c r="G24" s="422"/>
      <c r="H24" s="422"/>
      <c r="I24" s="422"/>
      <c r="J24" s="422"/>
      <c r="K24" s="422"/>
      <c r="L24" s="422"/>
      <c r="M24" s="422"/>
      <c r="N24" s="422"/>
      <c r="O24" s="427" t="s">
        <v>120</v>
      </c>
      <c r="P24" s="427"/>
      <c r="Q24" s="427"/>
      <c r="R24" s="427"/>
      <c r="S24" s="428"/>
      <c r="T24" s="277" t="s">
        <v>73</v>
      </c>
      <c r="U24" s="277"/>
      <c r="V24" s="271" t="e">
        <f>+申告情報!K24</f>
        <v>#DIV/0!</v>
      </c>
      <c r="W24" s="271"/>
      <c r="X24" s="271"/>
      <c r="Y24" s="271"/>
      <c r="Z24" s="271"/>
      <c r="AA24" s="271"/>
      <c r="AB24" s="271"/>
      <c r="AC24" s="271"/>
      <c r="AD24" s="271"/>
      <c r="AE24" s="271"/>
      <c r="AF24" s="271"/>
      <c r="AG24" s="271"/>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423"/>
      <c r="F25" s="424"/>
      <c r="G25" s="424"/>
      <c r="H25" s="424"/>
      <c r="I25" s="424"/>
      <c r="J25" s="424"/>
      <c r="K25" s="424"/>
      <c r="L25" s="424"/>
      <c r="M25" s="424"/>
      <c r="N25" s="424"/>
      <c r="O25" s="429"/>
      <c r="P25" s="429"/>
      <c r="Q25" s="429"/>
      <c r="R25" s="429"/>
      <c r="S25" s="430"/>
      <c r="T25" s="277"/>
      <c r="U25" s="277"/>
      <c r="V25" s="271"/>
      <c r="W25" s="271"/>
      <c r="X25" s="271"/>
      <c r="Y25" s="271"/>
      <c r="Z25" s="271"/>
      <c r="AA25" s="271"/>
      <c r="AB25" s="271"/>
      <c r="AC25" s="271"/>
      <c r="AD25" s="271"/>
      <c r="AE25" s="271"/>
      <c r="AF25" s="271"/>
      <c r="AG25" s="271"/>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423"/>
      <c r="F26" s="424"/>
      <c r="G26" s="424"/>
      <c r="H26" s="424"/>
      <c r="I26" s="424"/>
      <c r="J26" s="424"/>
      <c r="K26" s="424"/>
      <c r="L26" s="424"/>
      <c r="M26" s="424"/>
      <c r="N26" s="424"/>
      <c r="O26" s="429"/>
      <c r="P26" s="429"/>
      <c r="Q26" s="429"/>
      <c r="R26" s="429"/>
      <c r="S26" s="430"/>
      <c r="T26" s="277"/>
      <c r="U26" s="277"/>
      <c r="V26" s="271"/>
      <c r="W26" s="271"/>
      <c r="X26" s="271"/>
      <c r="Y26" s="271"/>
      <c r="Z26" s="271"/>
      <c r="AA26" s="271"/>
      <c r="AB26" s="271"/>
      <c r="AC26" s="271"/>
      <c r="AD26" s="271"/>
      <c r="AE26" s="271"/>
      <c r="AF26" s="271"/>
      <c r="AG26" s="271"/>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425"/>
      <c r="F27" s="426"/>
      <c r="G27" s="426"/>
      <c r="H27" s="426"/>
      <c r="I27" s="426"/>
      <c r="J27" s="426"/>
      <c r="K27" s="426"/>
      <c r="L27" s="426"/>
      <c r="M27" s="426"/>
      <c r="N27" s="426"/>
      <c r="O27" s="431"/>
      <c r="P27" s="431"/>
      <c r="Q27" s="431"/>
      <c r="R27" s="431"/>
      <c r="S27" s="432"/>
      <c r="T27" s="277"/>
      <c r="U27" s="277"/>
      <c r="V27" s="271"/>
      <c r="W27" s="271"/>
      <c r="X27" s="271"/>
      <c r="Y27" s="271"/>
      <c r="Z27" s="271"/>
      <c r="AA27" s="271"/>
      <c r="AB27" s="271"/>
      <c r="AC27" s="271"/>
      <c r="AD27" s="271"/>
      <c r="AE27" s="271"/>
      <c r="AF27" s="271"/>
      <c r="AG27" s="271"/>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92" t="s">
        <v>139</v>
      </c>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40"/>
    </row>
    <row r="30" spans="5:68" ht="6" customHeight="1">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40"/>
    </row>
    <row r="31" spans="5:68" ht="6" customHeight="1">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40"/>
    </row>
    <row r="32" spans="5:68" ht="6" customHeight="1">
      <c r="E32" s="393" t="s">
        <v>32</v>
      </c>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5"/>
      <c r="BP32" s="39"/>
    </row>
    <row r="33" spans="5:72" ht="6" customHeight="1">
      <c r="E33" s="396"/>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8"/>
      <c r="BP33" s="39"/>
      <c r="BQ33" s="15"/>
      <c r="BR33" s="15"/>
      <c r="BS33" s="15"/>
      <c r="BT33" s="15"/>
    </row>
    <row r="34" spans="5:72" ht="6" customHeight="1">
      <c r="E34" s="363"/>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8"/>
      <c r="BP34" s="39"/>
      <c r="BQ34" s="15"/>
      <c r="BR34" s="15"/>
      <c r="BS34" s="15"/>
      <c r="BT34" s="15"/>
    </row>
    <row r="35" spans="5:72" ht="6" customHeight="1">
      <c r="E35" s="275" t="s">
        <v>30</v>
      </c>
      <c r="F35" s="276"/>
      <c r="G35" s="22"/>
      <c r="H35" s="280" t="s">
        <v>138</v>
      </c>
      <c r="I35" s="281"/>
      <c r="J35" s="281"/>
      <c r="K35" s="281"/>
      <c r="L35" s="281"/>
      <c r="M35" s="281"/>
      <c r="N35" s="281"/>
      <c r="O35" s="281"/>
      <c r="P35" s="281"/>
      <c r="Q35" s="281"/>
      <c r="R35" s="281"/>
      <c r="S35" s="281"/>
      <c r="T35" s="281"/>
      <c r="U35" s="282"/>
      <c r="V35" s="23"/>
      <c r="W35" s="276" t="s">
        <v>23</v>
      </c>
      <c r="X35" s="276"/>
      <c r="Y35" s="418" t="e">
        <f>+V20</f>
        <v>#DIV/0!</v>
      </c>
      <c r="Z35" s="418"/>
      <c r="AA35" s="418"/>
      <c r="AB35" s="418"/>
      <c r="AC35" s="418"/>
      <c r="AD35" s="418"/>
      <c r="AE35" s="418"/>
      <c r="AF35" s="418"/>
      <c r="AG35" s="418"/>
      <c r="AH35" s="418"/>
      <c r="AI35" s="418"/>
      <c r="AJ35" s="419"/>
      <c r="AK35" s="433" t="s">
        <v>64</v>
      </c>
      <c r="AL35" s="277"/>
      <c r="AM35" s="24"/>
      <c r="AN35" s="266" t="s">
        <v>79</v>
      </c>
      <c r="AO35" s="266"/>
      <c r="AP35" s="266"/>
      <c r="AQ35" s="266"/>
      <c r="AR35" s="266"/>
      <c r="AS35" s="266"/>
      <c r="AT35" s="266"/>
      <c r="AU35" s="266"/>
      <c r="AV35" s="266"/>
      <c r="AW35" s="266"/>
      <c r="AX35" s="266"/>
      <c r="AY35" s="266"/>
      <c r="AZ35" s="266"/>
      <c r="BA35" s="266"/>
      <c r="BB35" s="41"/>
      <c r="BC35" s="277" t="s">
        <v>74</v>
      </c>
      <c r="BD35" s="277"/>
      <c r="BE35" s="402" t="e">
        <f>+IF(Y35-Y55&lt;=0,0,Y35-Y55)</f>
        <v>#DIV/0!</v>
      </c>
      <c r="BF35" s="402"/>
      <c r="BG35" s="402"/>
      <c r="BH35" s="402"/>
      <c r="BI35" s="402"/>
      <c r="BJ35" s="402"/>
      <c r="BK35" s="402"/>
      <c r="BL35" s="402"/>
      <c r="BM35" s="402"/>
      <c r="BN35" s="402"/>
      <c r="BO35" s="402"/>
      <c r="BP35" s="39"/>
      <c r="BQ35" s="15"/>
      <c r="BR35" s="15"/>
      <c r="BS35" s="15"/>
      <c r="BT35" s="15"/>
    </row>
    <row r="36" spans="5:72" ht="6" customHeight="1">
      <c r="E36" s="277"/>
      <c r="F36" s="277"/>
      <c r="G36" s="22"/>
      <c r="H36" s="283"/>
      <c r="I36" s="284"/>
      <c r="J36" s="284"/>
      <c r="K36" s="284"/>
      <c r="L36" s="284"/>
      <c r="M36" s="284"/>
      <c r="N36" s="284"/>
      <c r="O36" s="284"/>
      <c r="P36" s="284"/>
      <c r="Q36" s="284"/>
      <c r="R36" s="284"/>
      <c r="S36" s="284"/>
      <c r="T36" s="284"/>
      <c r="U36" s="285"/>
      <c r="V36" s="23"/>
      <c r="W36" s="277"/>
      <c r="X36" s="277"/>
      <c r="Y36" s="402"/>
      <c r="Z36" s="402"/>
      <c r="AA36" s="402"/>
      <c r="AB36" s="402"/>
      <c r="AC36" s="402"/>
      <c r="AD36" s="402"/>
      <c r="AE36" s="402"/>
      <c r="AF36" s="402"/>
      <c r="AG36" s="402"/>
      <c r="AH36" s="402"/>
      <c r="AI36" s="402"/>
      <c r="AJ36" s="420"/>
      <c r="AK36" s="434"/>
      <c r="AL36" s="277"/>
      <c r="AM36" s="22"/>
      <c r="AN36" s="269"/>
      <c r="AO36" s="269"/>
      <c r="AP36" s="269"/>
      <c r="AQ36" s="269"/>
      <c r="AR36" s="269"/>
      <c r="AS36" s="269"/>
      <c r="AT36" s="269"/>
      <c r="AU36" s="269"/>
      <c r="AV36" s="269"/>
      <c r="AW36" s="269"/>
      <c r="AX36" s="269"/>
      <c r="AY36" s="269"/>
      <c r="AZ36" s="269"/>
      <c r="BA36" s="269"/>
      <c r="BB36" s="23"/>
      <c r="BC36" s="277"/>
      <c r="BD36" s="277"/>
      <c r="BE36" s="402"/>
      <c r="BF36" s="402"/>
      <c r="BG36" s="402"/>
      <c r="BH36" s="402"/>
      <c r="BI36" s="402"/>
      <c r="BJ36" s="402"/>
      <c r="BK36" s="402"/>
      <c r="BL36" s="402"/>
      <c r="BM36" s="402"/>
      <c r="BN36" s="402"/>
      <c r="BO36" s="402"/>
      <c r="BP36" s="39"/>
      <c r="BQ36" s="15"/>
      <c r="BR36" s="15"/>
      <c r="BS36" s="15"/>
      <c r="BT36" s="15"/>
    </row>
    <row r="37" spans="5:72" ht="6" customHeight="1">
      <c r="E37" s="277"/>
      <c r="F37" s="277"/>
      <c r="G37" s="22"/>
      <c r="H37" s="283"/>
      <c r="I37" s="284"/>
      <c r="J37" s="284"/>
      <c r="K37" s="284"/>
      <c r="L37" s="284"/>
      <c r="M37" s="284"/>
      <c r="N37" s="284"/>
      <c r="O37" s="284"/>
      <c r="P37" s="284"/>
      <c r="Q37" s="284"/>
      <c r="R37" s="284"/>
      <c r="S37" s="284"/>
      <c r="T37" s="284"/>
      <c r="U37" s="285"/>
      <c r="V37" s="23"/>
      <c r="W37" s="277"/>
      <c r="X37" s="277"/>
      <c r="Y37" s="402"/>
      <c r="Z37" s="402"/>
      <c r="AA37" s="402"/>
      <c r="AB37" s="402"/>
      <c r="AC37" s="402"/>
      <c r="AD37" s="402"/>
      <c r="AE37" s="402"/>
      <c r="AF37" s="402"/>
      <c r="AG37" s="402"/>
      <c r="AH37" s="402"/>
      <c r="AI37" s="402"/>
      <c r="AJ37" s="420"/>
      <c r="AK37" s="434"/>
      <c r="AL37" s="277"/>
      <c r="AM37" s="22"/>
      <c r="AN37" s="269"/>
      <c r="AO37" s="269"/>
      <c r="AP37" s="269"/>
      <c r="AQ37" s="269"/>
      <c r="AR37" s="269"/>
      <c r="AS37" s="269"/>
      <c r="AT37" s="269"/>
      <c r="AU37" s="269"/>
      <c r="AV37" s="269"/>
      <c r="AW37" s="269"/>
      <c r="AX37" s="269"/>
      <c r="AY37" s="269"/>
      <c r="AZ37" s="269"/>
      <c r="BA37" s="269"/>
      <c r="BB37" s="23"/>
      <c r="BC37" s="277"/>
      <c r="BD37" s="277"/>
      <c r="BE37" s="402"/>
      <c r="BF37" s="402"/>
      <c r="BG37" s="402"/>
      <c r="BH37" s="402"/>
      <c r="BI37" s="402"/>
      <c r="BJ37" s="402"/>
      <c r="BK37" s="402"/>
      <c r="BL37" s="402"/>
      <c r="BM37" s="402"/>
      <c r="BN37" s="402"/>
      <c r="BO37" s="402"/>
      <c r="BP37" s="39"/>
      <c r="BQ37" s="15"/>
      <c r="BR37" s="15"/>
      <c r="BS37" s="15"/>
      <c r="BT37" s="15"/>
    </row>
    <row r="38" spans="5:72" ht="6" customHeight="1">
      <c r="E38" s="277"/>
      <c r="F38" s="277"/>
      <c r="G38" s="26"/>
      <c r="H38" s="283"/>
      <c r="I38" s="284"/>
      <c r="J38" s="284"/>
      <c r="K38" s="284"/>
      <c r="L38" s="284"/>
      <c r="M38" s="284"/>
      <c r="N38" s="284"/>
      <c r="O38" s="284"/>
      <c r="P38" s="284"/>
      <c r="Q38" s="284"/>
      <c r="R38" s="284"/>
      <c r="S38" s="284"/>
      <c r="T38" s="284"/>
      <c r="U38" s="285"/>
      <c r="V38" s="27"/>
      <c r="W38" s="277"/>
      <c r="X38" s="277"/>
      <c r="Y38" s="402"/>
      <c r="Z38" s="402"/>
      <c r="AA38" s="402"/>
      <c r="AB38" s="402"/>
      <c r="AC38" s="402"/>
      <c r="AD38" s="402"/>
      <c r="AE38" s="402"/>
      <c r="AF38" s="402"/>
      <c r="AG38" s="402"/>
      <c r="AH38" s="402"/>
      <c r="AI38" s="402"/>
      <c r="AJ38" s="420"/>
      <c r="AK38" s="434"/>
      <c r="AL38" s="277"/>
      <c r="AM38" s="22"/>
      <c r="AN38" s="269"/>
      <c r="AO38" s="269"/>
      <c r="AP38" s="269"/>
      <c r="AQ38" s="269"/>
      <c r="AR38" s="269"/>
      <c r="AS38" s="269"/>
      <c r="AT38" s="269"/>
      <c r="AU38" s="269"/>
      <c r="AV38" s="269"/>
      <c r="AW38" s="269"/>
      <c r="AX38" s="269"/>
      <c r="AY38" s="269"/>
      <c r="AZ38" s="269"/>
      <c r="BA38" s="269"/>
      <c r="BB38" s="23"/>
      <c r="BC38" s="277"/>
      <c r="BD38" s="277"/>
      <c r="BE38" s="402"/>
      <c r="BF38" s="402"/>
      <c r="BG38" s="402"/>
      <c r="BH38" s="402"/>
      <c r="BI38" s="402"/>
      <c r="BJ38" s="402"/>
      <c r="BK38" s="402"/>
      <c r="BL38" s="402"/>
      <c r="BM38" s="402"/>
      <c r="BN38" s="402"/>
      <c r="BO38" s="402"/>
      <c r="BP38" s="39"/>
      <c r="BQ38" s="15"/>
      <c r="BR38" s="15"/>
      <c r="BS38" s="15"/>
      <c r="BT38" s="15"/>
    </row>
    <row r="39" spans="5:72" ht="6" customHeight="1">
      <c r="E39" s="277"/>
      <c r="F39" s="277"/>
      <c r="G39" s="22"/>
      <c r="H39" s="280" t="s">
        <v>20</v>
      </c>
      <c r="I39" s="281"/>
      <c r="J39" s="281"/>
      <c r="K39" s="281"/>
      <c r="L39" s="281"/>
      <c r="M39" s="281"/>
      <c r="N39" s="281"/>
      <c r="O39" s="281"/>
      <c r="P39" s="281"/>
      <c r="Q39" s="281"/>
      <c r="R39" s="281"/>
      <c r="S39" s="281"/>
      <c r="T39" s="281"/>
      <c r="U39" s="282"/>
      <c r="V39" s="23"/>
      <c r="W39" s="277" t="s">
        <v>24</v>
      </c>
      <c r="X39" s="277"/>
      <c r="Y39" s="271" t="e">
        <f>+V24</f>
        <v>#DIV/0!</v>
      </c>
      <c r="Z39" s="271"/>
      <c r="AA39" s="271"/>
      <c r="AB39" s="271"/>
      <c r="AC39" s="271"/>
      <c r="AD39" s="271"/>
      <c r="AE39" s="271"/>
      <c r="AF39" s="271"/>
      <c r="AG39" s="271"/>
      <c r="AH39" s="271"/>
      <c r="AI39" s="271"/>
      <c r="AJ39" s="272"/>
      <c r="AK39" s="434"/>
      <c r="AL39" s="277"/>
      <c r="AM39" s="26"/>
      <c r="AN39" s="323"/>
      <c r="AO39" s="323"/>
      <c r="AP39" s="323"/>
      <c r="AQ39" s="323"/>
      <c r="AR39" s="323"/>
      <c r="AS39" s="323"/>
      <c r="AT39" s="323"/>
      <c r="AU39" s="323"/>
      <c r="AV39" s="323"/>
      <c r="AW39" s="323"/>
      <c r="AX39" s="323"/>
      <c r="AY39" s="323"/>
      <c r="AZ39" s="323"/>
      <c r="BA39" s="323"/>
      <c r="BB39" s="27"/>
      <c r="BC39" s="277"/>
      <c r="BD39" s="277"/>
      <c r="BE39" s="402"/>
      <c r="BF39" s="402"/>
      <c r="BG39" s="402"/>
      <c r="BH39" s="402"/>
      <c r="BI39" s="402"/>
      <c r="BJ39" s="402"/>
      <c r="BK39" s="402"/>
      <c r="BL39" s="402"/>
      <c r="BM39" s="402"/>
      <c r="BN39" s="402"/>
      <c r="BO39" s="402"/>
      <c r="BP39" s="39"/>
      <c r="BQ39" s="15"/>
      <c r="BR39" s="15"/>
      <c r="BS39" s="15"/>
      <c r="BT39" s="15"/>
    </row>
    <row r="40" spans="5:72" ht="6" customHeight="1">
      <c r="E40" s="277"/>
      <c r="F40" s="277"/>
      <c r="G40" s="22"/>
      <c r="H40" s="283"/>
      <c r="I40" s="284"/>
      <c r="J40" s="284"/>
      <c r="K40" s="284"/>
      <c r="L40" s="284"/>
      <c r="M40" s="284"/>
      <c r="N40" s="284"/>
      <c r="O40" s="284"/>
      <c r="P40" s="284"/>
      <c r="Q40" s="284"/>
      <c r="R40" s="284"/>
      <c r="S40" s="284"/>
      <c r="T40" s="284"/>
      <c r="U40" s="285"/>
      <c r="V40" s="23"/>
      <c r="W40" s="277"/>
      <c r="X40" s="277"/>
      <c r="Y40" s="271"/>
      <c r="Z40" s="271"/>
      <c r="AA40" s="271"/>
      <c r="AB40" s="271"/>
      <c r="AC40" s="271"/>
      <c r="AD40" s="271"/>
      <c r="AE40" s="271"/>
      <c r="AF40" s="271"/>
      <c r="AG40" s="271"/>
      <c r="AH40" s="271"/>
      <c r="AI40" s="271"/>
      <c r="AJ40" s="272"/>
      <c r="AK40" s="434"/>
      <c r="AL40" s="277"/>
      <c r="AM40" s="22"/>
      <c r="AN40" s="269" t="s">
        <v>123</v>
      </c>
      <c r="AO40" s="269"/>
      <c r="AP40" s="269"/>
      <c r="AQ40" s="269"/>
      <c r="AR40" s="269"/>
      <c r="AS40" s="269"/>
      <c r="AT40" s="269"/>
      <c r="AU40" s="269"/>
      <c r="AV40" s="269"/>
      <c r="AW40" s="269"/>
      <c r="AX40" s="269"/>
      <c r="AY40" s="269"/>
      <c r="AZ40" s="269"/>
      <c r="BA40" s="269"/>
      <c r="BB40" s="23"/>
      <c r="BC40" s="277" t="s">
        <v>75</v>
      </c>
      <c r="BD40" s="277"/>
      <c r="BE40" s="271" t="e">
        <f>+IF(MIN(Y35+Y39+Y43-Y55,Y43)&lt;=0,0,MIN(Y35+Y39+Y43-Y55,Y43))</f>
        <v>#DIV/0!</v>
      </c>
      <c r="BF40" s="271"/>
      <c r="BG40" s="271"/>
      <c r="BH40" s="271"/>
      <c r="BI40" s="271"/>
      <c r="BJ40" s="271"/>
      <c r="BK40" s="271"/>
      <c r="BL40" s="271"/>
      <c r="BM40" s="271"/>
      <c r="BN40" s="271"/>
      <c r="BO40" s="271"/>
      <c r="BP40" s="39"/>
      <c r="BQ40" s="15"/>
      <c r="BR40" s="15"/>
      <c r="BS40" s="15"/>
      <c r="BT40" s="15"/>
    </row>
    <row r="41" spans="5:72" ht="6" customHeight="1">
      <c r="E41" s="277"/>
      <c r="F41" s="277"/>
      <c r="G41" s="22"/>
      <c r="H41" s="283"/>
      <c r="I41" s="284"/>
      <c r="J41" s="284"/>
      <c r="K41" s="284"/>
      <c r="L41" s="284"/>
      <c r="M41" s="284"/>
      <c r="N41" s="284"/>
      <c r="O41" s="284"/>
      <c r="P41" s="284"/>
      <c r="Q41" s="284"/>
      <c r="R41" s="284"/>
      <c r="S41" s="284"/>
      <c r="T41" s="284"/>
      <c r="U41" s="285"/>
      <c r="V41" s="23"/>
      <c r="W41" s="277"/>
      <c r="X41" s="277"/>
      <c r="Y41" s="271"/>
      <c r="Z41" s="271"/>
      <c r="AA41" s="271"/>
      <c r="AB41" s="271"/>
      <c r="AC41" s="271"/>
      <c r="AD41" s="271"/>
      <c r="AE41" s="271"/>
      <c r="AF41" s="271"/>
      <c r="AG41" s="271"/>
      <c r="AH41" s="271"/>
      <c r="AI41" s="271"/>
      <c r="AJ41" s="272"/>
      <c r="AK41" s="434"/>
      <c r="AL41" s="277"/>
      <c r="AM41" s="22"/>
      <c r="AN41" s="269"/>
      <c r="AO41" s="269"/>
      <c r="AP41" s="269"/>
      <c r="AQ41" s="269"/>
      <c r="AR41" s="269"/>
      <c r="AS41" s="269"/>
      <c r="AT41" s="269"/>
      <c r="AU41" s="269"/>
      <c r="AV41" s="269"/>
      <c r="AW41" s="269"/>
      <c r="AX41" s="269"/>
      <c r="AY41" s="269"/>
      <c r="AZ41" s="269"/>
      <c r="BA41" s="269"/>
      <c r="BB41" s="23"/>
      <c r="BC41" s="277"/>
      <c r="BD41" s="277"/>
      <c r="BE41" s="271"/>
      <c r="BF41" s="271"/>
      <c r="BG41" s="271"/>
      <c r="BH41" s="271"/>
      <c r="BI41" s="271"/>
      <c r="BJ41" s="271"/>
      <c r="BK41" s="271"/>
      <c r="BL41" s="271"/>
      <c r="BM41" s="271"/>
      <c r="BN41" s="271"/>
      <c r="BO41" s="271"/>
      <c r="BP41" s="39"/>
      <c r="BQ41" s="15"/>
      <c r="BR41" s="15"/>
      <c r="BS41" s="15"/>
      <c r="BT41" s="15"/>
    </row>
    <row r="42" spans="5:72" ht="6" customHeight="1">
      <c r="E42" s="277"/>
      <c r="F42" s="277"/>
      <c r="G42" s="22"/>
      <c r="H42" s="173"/>
      <c r="I42" s="286"/>
      <c r="J42" s="286"/>
      <c r="K42" s="286"/>
      <c r="L42" s="286"/>
      <c r="M42" s="286"/>
      <c r="N42" s="286"/>
      <c r="O42" s="286"/>
      <c r="P42" s="286"/>
      <c r="Q42" s="286"/>
      <c r="R42" s="286"/>
      <c r="S42" s="286"/>
      <c r="T42" s="286"/>
      <c r="U42" s="287"/>
      <c r="V42" s="23"/>
      <c r="W42" s="277"/>
      <c r="X42" s="277"/>
      <c r="Y42" s="271"/>
      <c r="Z42" s="271"/>
      <c r="AA42" s="271"/>
      <c r="AB42" s="271"/>
      <c r="AC42" s="271"/>
      <c r="AD42" s="271"/>
      <c r="AE42" s="271"/>
      <c r="AF42" s="271"/>
      <c r="AG42" s="271"/>
      <c r="AH42" s="271"/>
      <c r="AI42" s="271"/>
      <c r="AJ42" s="272"/>
      <c r="AK42" s="434"/>
      <c r="AL42" s="277"/>
      <c r="AM42" s="22"/>
      <c r="AN42" s="269"/>
      <c r="AO42" s="269"/>
      <c r="AP42" s="269"/>
      <c r="AQ42" s="269"/>
      <c r="AR42" s="269"/>
      <c r="AS42" s="269"/>
      <c r="AT42" s="269"/>
      <c r="AU42" s="269"/>
      <c r="AV42" s="269"/>
      <c r="AW42" s="269"/>
      <c r="AX42" s="269"/>
      <c r="AY42" s="269"/>
      <c r="AZ42" s="269"/>
      <c r="BA42" s="269"/>
      <c r="BB42" s="23"/>
      <c r="BC42" s="277"/>
      <c r="BD42" s="277"/>
      <c r="BE42" s="271"/>
      <c r="BF42" s="271"/>
      <c r="BG42" s="271"/>
      <c r="BH42" s="271"/>
      <c r="BI42" s="271"/>
      <c r="BJ42" s="271"/>
      <c r="BK42" s="271"/>
      <c r="BL42" s="271"/>
      <c r="BM42" s="271"/>
      <c r="BN42" s="271"/>
      <c r="BO42" s="271"/>
      <c r="BP42" s="39"/>
      <c r="BQ42" s="15"/>
      <c r="BR42" s="15"/>
      <c r="BS42" s="15"/>
      <c r="BT42" s="15"/>
    </row>
    <row r="43" spans="5:72" ht="6" customHeight="1">
      <c r="E43" s="277"/>
      <c r="F43" s="277"/>
      <c r="G43" s="24"/>
      <c r="H43" s="266" t="s">
        <v>21</v>
      </c>
      <c r="I43" s="266"/>
      <c r="J43" s="266"/>
      <c r="K43" s="266"/>
      <c r="L43" s="266"/>
      <c r="M43" s="266"/>
      <c r="N43" s="266"/>
      <c r="O43" s="266"/>
      <c r="P43" s="266"/>
      <c r="Q43" s="266"/>
      <c r="R43" s="266"/>
      <c r="S43" s="266"/>
      <c r="T43" s="266"/>
      <c r="U43" s="37"/>
      <c r="V43" s="41"/>
      <c r="W43" s="277" t="s">
        <v>25</v>
      </c>
      <c r="X43" s="277"/>
      <c r="Y43" s="271" t="e">
        <f>+INT(Y35*O45/100)</f>
        <v>#DIV/0!</v>
      </c>
      <c r="Z43" s="271"/>
      <c r="AA43" s="271"/>
      <c r="AB43" s="271"/>
      <c r="AC43" s="271"/>
      <c r="AD43" s="271"/>
      <c r="AE43" s="271"/>
      <c r="AF43" s="271"/>
      <c r="AG43" s="271"/>
      <c r="AH43" s="271"/>
      <c r="AI43" s="271"/>
      <c r="AJ43" s="272"/>
      <c r="AK43" s="434"/>
      <c r="AL43" s="277"/>
      <c r="AM43" s="22"/>
      <c r="AN43" s="269"/>
      <c r="AO43" s="269"/>
      <c r="AP43" s="269"/>
      <c r="AQ43" s="269"/>
      <c r="AR43" s="269"/>
      <c r="AS43" s="269"/>
      <c r="AT43" s="269"/>
      <c r="AU43" s="269"/>
      <c r="AV43" s="269"/>
      <c r="AW43" s="269"/>
      <c r="AX43" s="269"/>
      <c r="AY43" s="269"/>
      <c r="AZ43" s="269"/>
      <c r="BA43" s="269"/>
      <c r="BB43" s="23"/>
      <c r="BC43" s="277"/>
      <c r="BD43" s="277"/>
      <c r="BE43" s="271"/>
      <c r="BF43" s="271"/>
      <c r="BG43" s="271"/>
      <c r="BH43" s="271"/>
      <c r="BI43" s="271"/>
      <c r="BJ43" s="271"/>
      <c r="BK43" s="271"/>
      <c r="BL43" s="271"/>
      <c r="BM43" s="271"/>
      <c r="BN43" s="271"/>
      <c r="BO43" s="271"/>
      <c r="BP43" s="39"/>
      <c r="BQ43" s="15"/>
      <c r="BR43" s="15"/>
      <c r="BS43" s="15"/>
      <c r="BT43" s="15"/>
    </row>
    <row r="44" spans="5:72" ht="6" customHeight="1">
      <c r="E44" s="277"/>
      <c r="F44" s="277"/>
      <c r="G44" s="22"/>
      <c r="H44" s="269"/>
      <c r="I44" s="269"/>
      <c r="J44" s="269"/>
      <c r="K44" s="269"/>
      <c r="L44" s="269"/>
      <c r="M44" s="269"/>
      <c r="N44" s="269"/>
      <c r="O44" s="269"/>
      <c r="P44" s="269"/>
      <c r="Q44" s="269"/>
      <c r="R44" s="269"/>
      <c r="S44" s="269"/>
      <c r="T44" s="269"/>
      <c r="U44" s="36"/>
      <c r="V44" s="23"/>
      <c r="W44" s="277"/>
      <c r="X44" s="277"/>
      <c r="Y44" s="271"/>
      <c r="Z44" s="271"/>
      <c r="AA44" s="271"/>
      <c r="AB44" s="271"/>
      <c r="AC44" s="271"/>
      <c r="AD44" s="271"/>
      <c r="AE44" s="271"/>
      <c r="AF44" s="271"/>
      <c r="AG44" s="271"/>
      <c r="AH44" s="271"/>
      <c r="AI44" s="271"/>
      <c r="AJ44" s="272"/>
      <c r="AK44" s="434"/>
      <c r="AL44" s="277"/>
      <c r="AM44" s="22"/>
      <c r="AN44" s="269"/>
      <c r="AO44" s="269"/>
      <c r="AP44" s="269"/>
      <c r="AQ44" s="269"/>
      <c r="AR44" s="269"/>
      <c r="AS44" s="269"/>
      <c r="AT44" s="269"/>
      <c r="AU44" s="269"/>
      <c r="AV44" s="269"/>
      <c r="AW44" s="269"/>
      <c r="AX44" s="269"/>
      <c r="AY44" s="269"/>
      <c r="AZ44" s="269"/>
      <c r="BA44" s="269"/>
      <c r="BB44" s="23"/>
      <c r="BC44" s="277"/>
      <c r="BD44" s="277"/>
      <c r="BE44" s="271"/>
      <c r="BF44" s="271"/>
      <c r="BG44" s="271"/>
      <c r="BH44" s="271"/>
      <c r="BI44" s="271"/>
      <c r="BJ44" s="271"/>
      <c r="BK44" s="271"/>
      <c r="BL44" s="271"/>
      <c r="BM44" s="271"/>
      <c r="BN44" s="271"/>
      <c r="BO44" s="271"/>
      <c r="BP44" s="39"/>
      <c r="BQ44" s="15"/>
      <c r="BR44" s="15"/>
      <c r="BS44" s="15"/>
      <c r="BT44" s="15"/>
    </row>
    <row r="45" spans="5:72" ht="6" customHeight="1">
      <c r="E45" s="277"/>
      <c r="F45" s="277"/>
      <c r="G45" s="22"/>
      <c r="H45" s="174" t="s">
        <v>126</v>
      </c>
      <c r="I45" s="174"/>
      <c r="J45" s="174"/>
      <c r="K45" s="174"/>
      <c r="L45" s="174"/>
      <c r="M45" s="174"/>
      <c r="N45" s="174"/>
      <c r="O45" s="289">
        <f>+IF(申告情報!K2="政令指定都市",6,12)</f>
        <v>6</v>
      </c>
      <c r="P45" s="289"/>
      <c r="Q45" s="289"/>
      <c r="R45" s="174" t="s">
        <v>127</v>
      </c>
      <c r="S45" s="174"/>
      <c r="T45" s="174"/>
      <c r="U45" s="174"/>
      <c r="V45" s="23"/>
      <c r="W45" s="277"/>
      <c r="X45" s="277"/>
      <c r="Y45" s="271"/>
      <c r="Z45" s="271"/>
      <c r="AA45" s="271"/>
      <c r="AB45" s="271"/>
      <c r="AC45" s="271"/>
      <c r="AD45" s="271"/>
      <c r="AE45" s="271"/>
      <c r="AF45" s="271"/>
      <c r="AG45" s="271"/>
      <c r="AH45" s="271"/>
      <c r="AI45" s="271"/>
      <c r="AJ45" s="272"/>
      <c r="AK45" s="434"/>
      <c r="AL45" s="277"/>
      <c r="AM45" s="24"/>
      <c r="AN45" s="266" t="s">
        <v>124</v>
      </c>
      <c r="AO45" s="266"/>
      <c r="AP45" s="266"/>
      <c r="AQ45" s="266"/>
      <c r="AR45" s="266"/>
      <c r="AS45" s="266"/>
      <c r="AT45" s="266"/>
      <c r="AU45" s="266"/>
      <c r="AV45" s="266"/>
      <c r="AW45" s="266"/>
      <c r="AX45" s="266"/>
      <c r="AY45" s="266"/>
      <c r="AZ45" s="266"/>
      <c r="BA45" s="266"/>
      <c r="BB45" s="41"/>
      <c r="BC45" s="277" t="s">
        <v>76</v>
      </c>
      <c r="BD45" s="277"/>
      <c r="BE45" s="271" t="e">
        <f>+IF(MIN(Y51-Y55,Y47)&lt;=0,0,MIN(Y51-Y55,Y47))</f>
        <v>#DIV/0!</v>
      </c>
      <c r="BF45" s="271"/>
      <c r="BG45" s="271"/>
      <c r="BH45" s="271"/>
      <c r="BI45" s="271"/>
      <c r="BJ45" s="271"/>
      <c r="BK45" s="271"/>
      <c r="BL45" s="271"/>
      <c r="BM45" s="271"/>
      <c r="BN45" s="271"/>
      <c r="BO45" s="271"/>
      <c r="BP45" s="39"/>
      <c r="BQ45" s="15"/>
      <c r="BR45" s="15"/>
      <c r="BS45" s="15"/>
      <c r="BT45" s="15"/>
    </row>
    <row r="46" spans="5:72" ht="6" customHeight="1">
      <c r="E46" s="277"/>
      <c r="F46" s="277"/>
      <c r="G46" s="26"/>
      <c r="H46" s="176"/>
      <c r="I46" s="176"/>
      <c r="J46" s="176"/>
      <c r="K46" s="176"/>
      <c r="L46" s="176"/>
      <c r="M46" s="176"/>
      <c r="N46" s="176"/>
      <c r="O46" s="290"/>
      <c r="P46" s="290"/>
      <c r="Q46" s="290"/>
      <c r="R46" s="176"/>
      <c r="S46" s="176"/>
      <c r="T46" s="176"/>
      <c r="U46" s="176"/>
      <c r="V46" s="27"/>
      <c r="W46" s="277"/>
      <c r="X46" s="277"/>
      <c r="Y46" s="271"/>
      <c r="Z46" s="271"/>
      <c r="AA46" s="271"/>
      <c r="AB46" s="271"/>
      <c r="AC46" s="271"/>
      <c r="AD46" s="271"/>
      <c r="AE46" s="271"/>
      <c r="AF46" s="271"/>
      <c r="AG46" s="271"/>
      <c r="AH46" s="271"/>
      <c r="AI46" s="271"/>
      <c r="AJ46" s="272"/>
      <c r="AK46" s="434"/>
      <c r="AL46" s="277"/>
      <c r="AM46" s="22"/>
      <c r="AN46" s="269"/>
      <c r="AO46" s="269"/>
      <c r="AP46" s="269"/>
      <c r="AQ46" s="269"/>
      <c r="AR46" s="269"/>
      <c r="AS46" s="269"/>
      <c r="AT46" s="269"/>
      <c r="AU46" s="269"/>
      <c r="AV46" s="269"/>
      <c r="AW46" s="269"/>
      <c r="AX46" s="269"/>
      <c r="AY46" s="269"/>
      <c r="AZ46" s="269"/>
      <c r="BA46" s="269"/>
      <c r="BB46" s="23"/>
      <c r="BC46" s="277"/>
      <c r="BD46" s="277"/>
      <c r="BE46" s="271"/>
      <c r="BF46" s="271"/>
      <c r="BG46" s="271"/>
      <c r="BH46" s="271"/>
      <c r="BI46" s="271"/>
      <c r="BJ46" s="271"/>
      <c r="BK46" s="271"/>
      <c r="BL46" s="271"/>
      <c r="BM46" s="271"/>
      <c r="BN46" s="271"/>
      <c r="BO46" s="271"/>
      <c r="BP46" s="39"/>
      <c r="BQ46" s="15"/>
      <c r="BR46" s="15"/>
      <c r="BS46" s="15"/>
      <c r="BT46" s="15"/>
    </row>
    <row r="47" spans="5:72" ht="6" customHeight="1">
      <c r="E47" s="277"/>
      <c r="F47" s="277"/>
      <c r="G47" s="22"/>
      <c r="H47" s="266" t="s">
        <v>128</v>
      </c>
      <c r="I47" s="266"/>
      <c r="J47" s="266"/>
      <c r="K47" s="266"/>
      <c r="L47" s="266"/>
      <c r="M47" s="266"/>
      <c r="N47" s="266"/>
      <c r="O47" s="266"/>
      <c r="P47" s="266"/>
      <c r="Q47" s="266"/>
      <c r="R47" s="266"/>
      <c r="S47" s="266"/>
      <c r="T47" s="266"/>
      <c r="U47" s="37"/>
      <c r="V47" s="23"/>
      <c r="W47" s="277" t="s">
        <v>26</v>
      </c>
      <c r="X47" s="277"/>
      <c r="Y47" s="271" t="e">
        <f>+INT(Y35*O49/100)</f>
        <v>#DIV/0!</v>
      </c>
      <c r="Z47" s="271"/>
      <c r="AA47" s="271"/>
      <c r="AB47" s="271"/>
      <c r="AC47" s="271"/>
      <c r="AD47" s="271"/>
      <c r="AE47" s="271"/>
      <c r="AF47" s="271"/>
      <c r="AG47" s="271"/>
      <c r="AH47" s="271"/>
      <c r="AI47" s="271"/>
      <c r="AJ47" s="272"/>
      <c r="AK47" s="434"/>
      <c r="AL47" s="277"/>
      <c r="AM47" s="22"/>
      <c r="AN47" s="269"/>
      <c r="AO47" s="269"/>
      <c r="AP47" s="269"/>
      <c r="AQ47" s="269"/>
      <c r="AR47" s="269"/>
      <c r="AS47" s="269"/>
      <c r="AT47" s="269"/>
      <c r="AU47" s="269"/>
      <c r="AV47" s="269"/>
      <c r="AW47" s="269"/>
      <c r="AX47" s="269"/>
      <c r="AY47" s="269"/>
      <c r="AZ47" s="269"/>
      <c r="BA47" s="269"/>
      <c r="BB47" s="23"/>
      <c r="BC47" s="277"/>
      <c r="BD47" s="277"/>
      <c r="BE47" s="271"/>
      <c r="BF47" s="271"/>
      <c r="BG47" s="271"/>
      <c r="BH47" s="271"/>
      <c r="BI47" s="271"/>
      <c r="BJ47" s="271"/>
      <c r="BK47" s="271"/>
      <c r="BL47" s="271"/>
      <c r="BM47" s="271"/>
      <c r="BN47" s="271"/>
      <c r="BO47" s="271"/>
      <c r="BP47" s="39"/>
      <c r="BQ47" s="15"/>
      <c r="BR47" s="15"/>
      <c r="BS47" s="15"/>
      <c r="BT47" s="15"/>
    </row>
    <row r="48" spans="5:72" ht="6" customHeight="1">
      <c r="E48" s="277"/>
      <c r="F48" s="277"/>
      <c r="G48" s="22"/>
      <c r="H48" s="269"/>
      <c r="I48" s="269"/>
      <c r="J48" s="269"/>
      <c r="K48" s="269"/>
      <c r="L48" s="269"/>
      <c r="M48" s="269"/>
      <c r="N48" s="269"/>
      <c r="O48" s="269"/>
      <c r="P48" s="269"/>
      <c r="Q48" s="269"/>
      <c r="R48" s="269"/>
      <c r="S48" s="269"/>
      <c r="T48" s="269"/>
      <c r="U48" s="36"/>
      <c r="V48" s="23"/>
      <c r="W48" s="277"/>
      <c r="X48" s="277"/>
      <c r="Y48" s="271"/>
      <c r="Z48" s="271"/>
      <c r="AA48" s="271"/>
      <c r="AB48" s="271"/>
      <c r="AC48" s="271"/>
      <c r="AD48" s="271"/>
      <c r="AE48" s="271"/>
      <c r="AF48" s="271"/>
      <c r="AG48" s="271"/>
      <c r="AH48" s="271"/>
      <c r="AI48" s="271"/>
      <c r="AJ48" s="272"/>
      <c r="AK48" s="434"/>
      <c r="AL48" s="277"/>
      <c r="AM48" s="22"/>
      <c r="AN48" s="269"/>
      <c r="AO48" s="269"/>
      <c r="AP48" s="269"/>
      <c r="AQ48" s="269"/>
      <c r="AR48" s="269"/>
      <c r="AS48" s="269"/>
      <c r="AT48" s="269"/>
      <c r="AU48" s="269"/>
      <c r="AV48" s="269"/>
      <c r="AW48" s="269"/>
      <c r="AX48" s="269"/>
      <c r="AY48" s="269"/>
      <c r="AZ48" s="269"/>
      <c r="BA48" s="269"/>
      <c r="BB48" s="23"/>
      <c r="BC48" s="277"/>
      <c r="BD48" s="277"/>
      <c r="BE48" s="271"/>
      <c r="BF48" s="271"/>
      <c r="BG48" s="271"/>
      <c r="BH48" s="271"/>
      <c r="BI48" s="271"/>
      <c r="BJ48" s="271"/>
      <c r="BK48" s="271"/>
      <c r="BL48" s="271"/>
      <c r="BM48" s="271"/>
      <c r="BN48" s="271"/>
      <c r="BO48" s="271"/>
      <c r="BP48" s="39"/>
      <c r="BQ48" s="15"/>
      <c r="BR48" s="15"/>
      <c r="BS48" s="15"/>
      <c r="BT48" s="15"/>
    </row>
    <row r="49" spans="5:72" ht="6" customHeight="1">
      <c r="E49" s="277"/>
      <c r="F49" s="277"/>
      <c r="G49" s="22"/>
      <c r="H49" s="174" t="s">
        <v>126</v>
      </c>
      <c r="I49" s="174"/>
      <c r="J49" s="174"/>
      <c r="K49" s="174"/>
      <c r="L49" s="174"/>
      <c r="M49" s="174"/>
      <c r="N49" s="174"/>
      <c r="O49" s="289">
        <f>+IF(O45=12,18,24)</f>
        <v>24</v>
      </c>
      <c r="P49" s="289"/>
      <c r="Q49" s="289"/>
      <c r="R49" s="174" t="s">
        <v>127</v>
      </c>
      <c r="S49" s="174"/>
      <c r="T49" s="174"/>
      <c r="U49" s="174"/>
      <c r="V49" s="23"/>
      <c r="W49" s="277"/>
      <c r="X49" s="277"/>
      <c r="Y49" s="271"/>
      <c r="Z49" s="271"/>
      <c r="AA49" s="271"/>
      <c r="AB49" s="271"/>
      <c r="AC49" s="271"/>
      <c r="AD49" s="271"/>
      <c r="AE49" s="271"/>
      <c r="AF49" s="271"/>
      <c r="AG49" s="271"/>
      <c r="AH49" s="271"/>
      <c r="AI49" s="271"/>
      <c r="AJ49" s="272"/>
      <c r="AK49" s="434"/>
      <c r="AL49" s="277"/>
      <c r="AM49" s="26"/>
      <c r="AN49" s="323"/>
      <c r="AO49" s="323"/>
      <c r="AP49" s="323"/>
      <c r="AQ49" s="323"/>
      <c r="AR49" s="323"/>
      <c r="AS49" s="323"/>
      <c r="AT49" s="323"/>
      <c r="AU49" s="323"/>
      <c r="AV49" s="323"/>
      <c r="AW49" s="323"/>
      <c r="AX49" s="323"/>
      <c r="AY49" s="323"/>
      <c r="AZ49" s="323"/>
      <c r="BA49" s="323"/>
      <c r="BB49" s="27"/>
      <c r="BC49" s="277"/>
      <c r="BD49" s="277"/>
      <c r="BE49" s="271"/>
      <c r="BF49" s="271"/>
      <c r="BG49" s="271"/>
      <c r="BH49" s="271"/>
      <c r="BI49" s="271"/>
      <c r="BJ49" s="271"/>
      <c r="BK49" s="271"/>
      <c r="BL49" s="271"/>
      <c r="BM49" s="271"/>
      <c r="BN49" s="271"/>
      <c r="BO49" s="271"/>
      <c r="BP49" s="39"/>
      <c r="BQ49" s="15"/>
      <c r="BR49" s="15"/>
      <c r="BS49" s="15"/>
      <c r="BT49" s="15"/>
    </row>
    <row r="50" spans="5:72" ht="6" customHeight="1">
      <c r="E50" s="277"/>
      <c r="F50" s="277"/>
      <c r="G50" s="22"/>
      <c r="H50" s="176"/>
      <c r="I50" s="176"/>
      <c r="J50" s="176"/>
      <c r="K50" s="176"/>
      <c r="L50" s="176"/>
      <c r="M50" s="176"/>
      <c r="N50" s="176"/>
      <c r="O50" s="290"/>
      <c r="P50" s="290"/>
      <c r="Q50" s="290"/>
      <c r="R50" s="176"/>
      <c r="S50" s="176"/>
      <c r="T50" s="176"/>
      <c r="U50" s="176"/>
      <c r="V50" s="23"/>
      <c r="W50" s="277"/>
      <c r="X50" s="277"/>
      <c r="Y50" s="271"/>
      <c r="Z50" s="271"/>
      <c r="AA50" s="271"/>
      <c r="AB50" s="271"/>
      <c r="AC50" s="271"/>
      <c r="AD50" s="271"/>
      <c r="AE50" s="271"/>
      <c r="AF50" s="271"/>
      <c r="AG50" s="271"/>
      <c r="AH50" s="271"/>
      <c r="AI50" s="271"/>
      <c r="AJ50" s="272"/>
      <c r="AK50" s="434"/>
      <c r="AL50" s="277"/>
      <c r="AM50" s="22"/>
      <c r="AN50" s="269" t="s">
        <v>80</v>
      </c>
      <c r="AO50" s="269"/>
      <c r="AP50" s="269"/>
      <c r="AQ50" s="269"/>
      <c r="AR50" s="269"/>
      <c r="AS50" s="269"/>
      <c r="AT50" s="269"/>
      <c r="AU50" s="269"/>
      <c r="AV50" s="269"/>
      <c r="AW50" s="269"/>
      <c r="AX50" s="269"/>
      <c r="AY50" s="269"/>
      <c r="AZ50" s="269"/>
      <c r="BA50" s="269"/>
      <c r="BB50" s="23"/>
      <c r="BC50" s="277" t="s">
        <v>77</v>
      </c>
      <c r="BD50" s="277"/>
      <c r="BE50" s="271" t="e">
        <f>SUM(BE35:BO49)</f>
        <v>#DIV/0!</v>
      </c>
      <c r="BF50" s="271"/>
      <c r="BG50" s="271"/>
      <c r="BH50" s="271"/>
      <c r="BI50" s="271"/>
      <c r="BJ50" s="271"/>
      <c r="BK50" s="271"/>
      <c r="BL50" s="271"/>
      <c r="BM50" s="271"/>
      <c r="BN50" s="271"/>
      <c r="BO50" s="271"/>
      <c r="BP50" s="39"/>
      <c r="BQ50" s="15"/>
      <c r="BR50" s="15"/>
      <c r="BS50" s="15"/>
      <c r="BT50" s="15"/>
    </row>
    <row r="51" spans="5:72" ht="6" customHeight="1">
      <c r="E51" s="277"/>
      <c r="F51" s="277"/>
      <c r="G51" s="24"/>
      <c r="H51" s="288" t="s">
        <v>22</v>
      </c>
      <c r="I51" s="284"/>
      <c r="J51" s="284"/>
      <c r="K51" s="284"/>
      <c r="L51" s="284"/>
      <c r="M51" s="284"/>
      <c r="N51" s="284"/>
      <c r="O51" s="284"/>
      <c r="P51" s="284"/>
      <c r="Q51" s="284"/>
      <c r="R51" s="284"/>
      <c r="S51" s="284"/>
      <c r="T51" s="284"/>
      <c r="U51" s="285"/>
      <c r="V51" s="41"/>
      <c r="W51" s="277" t="s">
        <v>27</v>
      </c>
      <c r="X51" s="277"/>
      <c r="Y51" s="271" t="e">
        <f>SUM(Y35:AJ50)</f>
        <v>#DIV/0!</v>
      </c>
      <c r="Z51" s="271"/>
      <c r="AA51" s="271"/>
      <c r="AB51" s="271"/>
      <c r="AC51" s="271"/>
      <c r="AD51" s="271"/>
      <c r="AE51" s="271"/>
      <c r="AF51" s="271"/>
      <c r="AG51" s="271"/>
      <c r="AH51" s="271"/>
      <c r="AI51" s="271"/>
      <c r="AJ51" s="272"/>
      <c r="AK51" s="434"/>
      <c r="AL51" s="277"/>
      <c r="AM51" s="22"/>
      <c r="AN51" s="269"/>
      <c r="AO51" s="269"/>
      <c r="AP51" s="269"/>
      <c r="AQ51" s="269"/>
      <c r="AR51" s="269"/>
      <c r="AS51" s="269"/>
      <c r="AT51" s="269"/>
      <c r="AU51" s="269"/>
      <c r="AV51" s="269"/>
      <c r="AW51" s="269"/>
      <c r="AX51" s="269"/>
      <c r="AY51" s="269"/>
      <c r="AZ51" s="269"/>
      <c r="BA51" s="269"/>
      <c r="BB51" s="23"/>
      <c r="BC51" s="277"/>
      <c r="BD51" s="277"/>
      <c r="BE51" s="271"/>
      <c r="BF51" s="271"/>
      <c r="BG51" s="271"/>
      <c r="BH51" s="271"/>
      <c r="BI51" s="271"/>
      <c r="BJ51" s="271"/>
      <c r="BK51" s="271"/>
      <c r="BL51" s="271"/>
      <c r="BM51" s="271"/>
      <c r="BN51" s="271"/>
      <c r="BO51" s="271"/>
      <c r="BP51" s="39"/>
      <c r="BQ51" s="15"/>
      <c r="BR51" s="15"/>
      <c r="BS51" s="15"/>
      <c r="BT51" s="15"/>
    </row>
    <row r="52" spans="5:72" ht="6" customHeight="1">
      <c r="E52" s="277"/>
      <c r="F52" s="277"/>
      <c r="G52" s="22"/>
      <c r="H52" s="283"/>
      <c r="I52" s="284"/>
      <c r="J52" s="284"/>
      <c r="K52" s="284"/>
      <c r="L52" s="284"/>
      <c r="M52" s="284"/>
      <c r="N52" s="284"/>
      <c r="O52" s="284"/>
      <c r="P52" s="284"/>
      <c r="Q52" s="284"/>
      <c r="R52" s="284"/>
      <c r="S52" s="284"/>
      <c r="T52" s="284"/>
      <c r="U52" s="285"/>
      <c r="V52" s="23"/>
      <c r="W52" s="277"/>
      <c r="X52" s="277"/>
      <c r="Y52" s="271"/>
      <c r="Z52" s="271"/>
      <c r="AA52" s="271"/>
      <c r="AB52" s="271"/>
      <c r="AC52" s="271"/>
      <c r="AD52" s="271"/>
      <c r="AE52" s="271"/>
      <c r="AF52" s="271"/>
      <c r="AG52" s="271"/>
      <c r="AH52" s="271"/>
      <c r="AI52" s="271"/>
      <c r="AJ52" s="272"/>
      <c r="AK52" s="434"/>
      <c r="AL52" s="277"/>
      <c r="AM52" s="22"/>
      <c r="AN52" s="269"/>
      <c r="AO52" s="269"/>
      <c r="AP52" s="269"/>
      <c r="AQ52" s="269"/>
      <c r="AR52" s="269"/>
      <c r="AS52" s="269"/>
      <c r="AT52" s="269"/>
      <c r="AU52" s="269"/>
      <c r="AV52" s="269"/>
      <c r="AW52" s="269"/>
      <c r="AX52" s="269"/>
      <c r="AY52" s="269"/>
      <c r="AZ52" s="269"/>
      <c r="BA52" s="269"/>
      <c r="BB52" s="23"/>
      <c r="BC52" s="277"/>
      <c r="BD52" s="277"/>
      <c r="BE52" s="271"/>
      <c r="BF52" s="271"/>
      <c r="BG52" s="271"/>
      <c r="BH52" s="271"/>
      <c r="BI52" s="271"/>
      <c r="BJ52" s="271"/>
      <c r="BK52" s="271"/>
      <c r="BL52" s="271"/>
      <c r="BM52" s="271"/>
      <c r="BN52" s="271"/>
      <c r="BO52" s="271"/>
      <c r="BP52" s="39"/>
      <c r="BQ52" s="15"/>
      <c r="BR52" s="15"/>
      <c r="BS52" s="15"/>
      <c r="BT52" s="15"/>
    </row>
    <row r="53" spans="5:72" ht="6" customHeight="1">
      <c r="E53" s="277"/>
      <c r="F53" s="277"/>
      <c r="G53" s="22"/>
      <c r="H53" s="283"/>
      <c r="I53" s="284"/>
      <c r="J53" s="284"/>
      <c r="K53" s="284"/>
      <c r="L53" s="284"/>
      <c r="M53" s="284"/>
      <c r="N53" s="284"/>
      <c r="O53" s="284"/>
      <c r="P53" s="284"/>
      <c r="Q53" s="284"/>
      <c r="R53" s="284"/>
      <c r="S53" s="284"/>
      <c r="T53" s="284"/>
      <c r="U53" s="285"/>
      <c r="V53" s="23"/>
      <c r="W53" s="277"/>
      <c r="X53" s="277"/>
      <c r="Y53" s="271"/>
      <c r="Z53" s="271"/>
      <c r="AA53" s="271"/>
      <c r="AB53" s="271"/>
      <c r="AC53" s="271"/>
      <c r="AD53" s="271"/>
      <c r="AE53" s="271"/>
      <c r="AF53" s="271"/>
      <c r="AG53" s="271"/>
      <c r="AH53" s="271"/>
      <c r="AI53" s="271"/>
      <c r="AJ53" s="272"/>
      <c r="AK53" s="434"/>
      <c r="AL53" s="277"/>
      <c r="AM53" s="22"/>
      <c r="AN53" s="269"/>
      <c r="AO53" s="269"/>
      <c r="AP53" s="269"/>
      <c r="AQ53" s="269"/>
      <c r="AR53" s="269"/>
      <c r="AS53" s="269"/>
      <c r="AT53" s="269"/>
      <c r="AU53" s="269"/>
      <c r="AV53" s="269"/>
      <c r="AW53" s="269"/>
      <c r="AX53" s="269"/>
      <c r="AY53" s="269"/>
      <c r="AZ53" s="269"/>
      <c r="BA53" s="269"/>
      <c r="BB53" s="23"/>
      <c r="BC53" s="277"/>
      <c r="BD53" s="277"/>
      <c r="BE53" s="271"/>
      <c r="BF53" s="271"/>
      <c r="BG53" s="271"/>
      <c r="BH53" s="271"/>
      <c r="BI53" s="271"/>
      <c r="BJ53" s="271"/>
      <c r="BK53" s="271"/>
      <c r="BL53" s="271"/>
      <c r="BM53" s="271"/>
      <c r="BN53" s="271"/>
      <c r="BO53" s="271"/>
      <c r="BP53" s="39"/>
      <c r="BQ53" s="15"/>
      <c r="BR53" s="15"/>
      <c r="BS53" s="15"/>
      <c r="BT53" s="15"/>
    </row>
    <row r="54" spans="5:72" ht="6" customHeight="1">
      <c r="E54" s="277"/>
      <c r="F54" s="277"/>
      <c r="G54" s="26"/>
      <c r="H54" s="283"/>
      <c r="I54" s="284"/>
      <c r="J54" s="284"/>
      <c r="K54" s="284"/>
      <c r="L54" s="284"/>
      <c r="M54" s="284"/>
      <c r="N54" s="284"/>
      <c r="O54" s="284"/>
      <c r="P54" s="284"/>
      <c r="Q54" s="284"/>
      <c r="R54" s="284"/>
      <c r="S54" s="284"/>
      <c r="T54" s="284"/>
      <c r="U54" s="285"/>
      <c r="V54" s="27"/>
      <c r="W54" s="277"/>
      <c r="X54" s="277"/>
      <c r="Y54" s="271"/>
      <c r="Z54" s="271"/>
      <c r="AA54" s="271"/>
      <c r="AB54" s="271"/>
      <c r="AC54" s="271"/>
      <c r="AD54" s="271"/>
      <c r="AE54" s="271"/>
      <c r="AF54" s="271"/>
      <c r="AG54" s="271"/>
      <c r="AH54" s="271"/>
      <c r="AI54" s="271"/>
      <c r="AJ54" s="272"/>
      <c r="AK54" s="434"/>
      <c r="AL54" s="277"/>
      <c r="AM54" s="26"/>
      <c r="AN54" s="323"/>
      <c r="AO54" s="323"/>
      <c r="AP54" s="323"/>
      <c r="AQ54" s="323"/>
      <c r="AR54" s="323"/>
      <c r="AS54" s="323"/>
      <c r="AT54" s="323"/>
      <c r="AU54" s="323"/>
      <c r="AV54" s="323"/>
      <c r="AW54" s="323"/>
      <c r="AX54" s="323"/>
      <c r="AY54" s="323"/>
      <c r="AZ54" s="323"/>
      <c r="BA54" s="323"/>
      <c r="BB54" s="27"/>
      <c r="BC54" s="277"/>
      <c r="BD54" s="277"/>
      <c r="BE54" s="271"/>
      <c r="BF54" s="271"/>
      <c r="BG54" s="271"/>
      <c r="BH54" s="271"/>
      <c r="BI54" s="271"/>
      <c r="BJ54" s="271"/>
      <c r="BK54" s="271"/>
      <c r="BL54" s="271"/>
      <c r="BM54" s="271"/>
      <c r="BN54" s="271"/>
      <c r="BO54" s="271"/>
      <c r="BP54" s="39"/>
      <c r="BQ54" s="15"/>
      <c r="BR54" s="15"/>
      <c r="BS54" s="15"/>
      <c r="BT54" s="15"/>
    </row>
    <row r="55" spans="5:72" ht="6" customHeight="1">
      <c r="E55" s="278" t="s">
        <v>29</v>
      </c>
      <c r="F55" s="278"/>
      <c r="G55" s="278"/>
      <c r="H55" s="278"/>
      <c r="I55" s="278"/>
      <c r="J55" s="278"/>
      <c r="K55" s="278"/>
      <c r="L55" s="278"/>
      <c r="M55" s="278"/>
      <c r="N55" s="278"/>
      <c r="O55" s="278"/>
      <c r="P55" s="278"/>
      <c r="Q55" s="278"/>
      <c r="R55" s="278"/>
      <c r="S55" s="278"/>
      <c r="T55" s="278"/>
      <c r="U55" s="278"/>
      <c r="V55" s="278"/>
      <c r="W55" s="277" t="s">
        <v>28</v>
      </c>
      <c r="X55" s="277"/>
      <c r="Y55" s="271">
        <f>+'３年目表面'!AL60</f>
        <v>0</v>
      </c>
      <c r="Z55" s="271"/>
      <c r="AA55" s="271"/>
      <c r="AB55" s="271"/>
      <c r="AC55" s="271"/>
      <c r="AD55" s="271"/>
      <c r="AE55" s="271"/>
      <c r="AF55" s="271"/>
      <c r="AG55" s="271"/>
      <c r="AH55" s="271"/>
      <c r="AI55" s="271"/>
      <c r="AJ55" s="272"/>
      <c r="AK55" s="325" t="s">
        <v>65</v>
      </c>
      <c r="AL55" s="326"/>
      <c r="AM55" s="326"/>
      <c r="AN55" s="326"/>
      <c r="AO55" s="326"/>
      <c r="AP55" s="326"/>
      <c r="AQ55" s="326"/>
      <c r="AR55" s="326"/>
      <c r="AS55" s="326"/>
      <c r="AT55" s="326"/>
      <c r="AU55" s="326"/>
      <c r="AV55" s="326"/>
      <c r="AW55" s="326"/>
      <c r="AX55" s="326"/>
      <c r="AY55" s="326"/>
      <c r="AZ55" s="326"/>
      <c r="BA55" s="326"/>
      <c r="BB55" s="326"/>
      <c r="BC55" s="276" t="s">
        <v>78</v>
      </c>
      <c r="BD55" s="363"/>
      <c r="BE55" s="329" t="e">
        <f>+IF(Y55-Y51&lt;0,0,Y55-Y51)</f>
        <v>#DIV/0!</v>
      </c>
      <c r="BF55" s="329"/>
      <c r="BG55" s="329"/>
      <c r="BH55" s="329"/>
      <c r="BI55" s="329"/>
      <c r="BJ55" s="329"/>
      <c r="BK55" s="329"/>
      <c r="BL55" s="329"/>
      <c r="BM55" s="329"/>
      <c r="BN55" s="329"/>
      <c r="BO55" s="329"/>
      <c r="BP55" s="39"/>
      <c r="BQ55" s="15"/>
      <c r="BR55" s="15"/>
      <c r="BS55" s="15"/>
      <c r="BT55" s="15"/>
    </row>
    <row r="56" spans="5:72" ht="6" customHeight="1">
      <c r="E56" s="278"/>
      <c r="F56" s="278"/>
      <c r="G56" s="278"/>
      <c r="H56" s="278"/>
      <c r="I56" s="278"/>
      <c r="J56" s="278"/>
      <c r="K56" s="278"/>
      <c r="L56" s="278"/>
      <c r="M56" s="278"/>
      <c r="N56" s="278"/>
      <c r="O56" s="278"/>
      <c r="P56" s="278"/>
      <c r="Q56" s="278"/>
      <c r="R56" s="278"/>
      <c r="S56" s="278"/>
      <c r="T56" s="278"/>
      <c r="U56" s="278"/>
      <c r="V56" s="278"/>
      <c r="W56" s="277"/>
      <c r="X56" s="277"/>
      <c r="Y56" s="271"/>
      <c r="Z56" s="271"/>
      <c r="AA56" s="271"/>
      <c r="AB56" s="271"/>
      <c r="AC56" s="271"/>
      <c r="AD56" s="271"/>
      <c r="AE56" s="271"/>
      <c r="AF56" s="271"/>
      <c r="AG56" s="271"/>
      <c r="AH56" s="271"/>
      <c r="AI56" s="271"/>
      <c r="AJ56" s="272"/>
      <c r="AK56" s="327"/>
      <c r="AL56" s="278"/>
      <c r="AM56" s="278"/>
      <c r="AN56" s="278"/>
      <c r="AO56" s="278"/>
      <c r="AP56" s="278"/>
      <c r="AQ56" s="278"/>
      <c r="AR56" s="278"/>
      <c r="AS56" s="278"/>
      <c r="AT56" s="278"/>
      <c r="AU56" s="278"/>
      <c r="AV56" s="278"/>
      <c r="AW56" s="278"/>
      <c r="AX56" s="278"/>
      <c r="AY56" s="278"/>
      <c r="AZ56" s="278"/>
      <c r="BA56" s="278"/>
      <c r="BB56" s="278"/>
      <c r="BC56" s="277"/>
      <c r="BD56" s="364"/>
      <c r="BE56" s="271"/>
      <c r="BF56" s="271"/>
      <c r="BG56" s="271"/>
      <c r="BH56" s="271"/>
      <c r="BI56" s="271"/>
      <c r="BJ56" s="271"/>
      <c r="BK56" s="271"/>
      <c r="BL56" s="271"/>
      <c r="BM56" s="271"/>
      <c r="BN56" s="271"/>
      <c r="BO56" s="271"/>
      <c r="BP56" s="39"/>
      <c r="BQ56" s="15"/>
      <c r="BR56" s="15"/>
      <c r="BS56" s="15"/>
      <c r="BT56" s="15"/>
    </row>
    <row r="57" spans="5:72" ht="6" customHeight="1">
      <c r="E57" s="278"/>
      <c r="F57" s="278"/>
      <c r="G57" s="278"/>
      <c r="H57" s="278"/>
      <c r="I57" s="278"/>
      <c r="J57" s="278"/>
      <c r="K57" s="278"/>
      <c r="L57" s="278"/>
      <c r="M57" s="278"/>
      <c r="N57" s="278"/>
      <c r="O57" s="278"/>
      <c r="P57" s="278"/>
      <c r="Q57" s="278"/>
      <c r="R57" s="278"/>
      <c r="S57" s="278"/>
      <c r="T57" s="278"/>
      <c r="U57" s="278"/>
      <c r="V57" s="278"/>
      <c r="W57" s="277"/>
      <c r="X57" s="277"/>
      <c r="Y57" s="271"/>
      <c r="Z57" s="271"/>
      <c r="AA57" s="271"/>
      <c r="AB57" s="271"/>
      <c r="AC57" s="271"/>
      <c r="AD57" s="271"/>
      <c r="AE57" s="271"/>
      <c r="AF57" s="271"/>
      <c r="AG57" s="271"/>
      <c r="AH57" s="271"/>
      <c r="AI57" s="271"/>
      <c r="AJ57" s="272"/>
      <c r="AK57" s="327"/>
      <c r="AL57" s="278"/>
      <c r="AM57" s="278"/>
      <c r="AN57" s="278"/>
      <c r="AO57" s="278"/>
      <c r="AP57" s="278"/>
      <c r="AQ57" s="278"/>
      <c r="AR57" s="278"/>
      <c r="AS57" s="278"/>
      <c r="AT57" s="278"/>
      <c r="AU57" s="278"/>
      <c r="AV57" s="278"/>
      <c r="AW57" s="278"/>
      <c r="AX57" s="278"/>
      <c r="AY57" s="278"/>
      <c r="AZ57" s="278"/>
      <c r="BA57" s="278"/>
      <c r="BB57" s="278"/>
      <c r="BC57" s="277"/>
      <c r="BD57" s="364"/>
      <c r="BE57" s="271"/>
      <c r="BF57" s="271"/>
      <c r="BG57" s="271"/>
      <c r="BH57" s="271"/>
      <c r="BI57" s="271"/>
      <c r="BJ57" s="271"/>
      <c r="BK57" s="271"/>
      <c r="BL57" s="271"/>
      <c r="BM57" s="271"/>
      <c r="BN57" s="271"/>
      <c r="BO57" s="271"/>
      <c r="BP57" s="39"/>
      <c r="BQ57" s="15"/>
      <c r="BR57" s="15"/>
      <c r="BS57" s="15"/>
      <c r="BT57" s="15"/>
    </row>
    <row r="58" spans="5:72" ht="6" customHeight="1" thickBot="1">
      <c r="E58" s="279"/>
      <c r="F58" s="279"/>
      <c r="G58" s="279"/>
      <c r="H58" s="279"/>
      <c r="I58" s="279"/>
      <c r="J58" s="279"/>
      <c r="K58" s="279"/>
      <c r="L58" s="279"/>
      <c r="M58" s="279"/>
      <c r="N58" s="279"/>
      <c r="O58" s="279"/>
      <c r="P58" s="279"/>
      <c r="Q58" s="279"/>
      <c r="R58" s="279"/>
      <c r="S58" s="279"/>
      <c r="T58" s="279"/>
      <c r="U58" s="279"/>
      <c r="V58" s="279"/>
      <c r="W58" s="362"/>
      <c r="X58" s="362"/>
      <c r="Y58" s="273"/>
      <c r="Z58" s="273"/>
      <c r="AA58" s="273"/>
      <c r="AB58" s="273"/>
      <c r="AC58" s="273"/>
      <c r="AD58" s="273"/>
      <c r="AE58" s="273"/>
      <c r="AF58" s="273"/>
      <c r="AG58" s="273"/>
      <c r="AH58" s="273"/>
      <c r="AI58" s="273"/>
      <c r="AJ58" s="274"/>
      <c r="AK58" s="328"/>
      <c r="AL58" s="279"/>
      <c r="AM58" s="279"/>
      <c r="AN58" s="279"/>
      <c r="AO58" s="279"/>
      <c r="AP58" s="279"/>
      <c r="AQ58" s="279"/>
      <c r="AR58" s="279"/>
      <c r="AS58" s="279"/>
      <c r="AT58" s="279"/>
      <c r="AU58" s="279"/>
      <c r="AV58" s="279"/>
      <c r="AW58" s="279"/>
      <c r="AX58" s="279"/>
      <c r="AY58" s="279"/>
      <c r="AZ58" s="279"/>
      <c r="BA58" s="279"/>
      <c r="BB58" s="279"/>
      <c r="BC58" s="362"/>
      <c r="BD58" s="365"/>
      <c r="BE58" s="273"/>
      <c r="BF58" s="273"/>
      <c r="BG58" s="273"/>
      <c r="BH58" s="273"/>
      <c r="BI58" s="273"/>
      <c r="BJ58" s="273"/>
      <c r="BK58" s="273"/>
      <c r="BL58" s="273"/>
      <c r="BM58" s="273"/>
      <c r="BN58" s="273"/>
      <c r="BO58" s="273"/>
      <c r="BP58" s="39"/>
      <c r="BQ58" s="15"/>
      <c r="BR58" s="15"/>
      <c r="BS58" s="15"/>
      <c r="BT58" s="15"/>
    </row>
    <row r="59" spans="5:72" ht="6" customHeight="1" thickTop="1">
      <c r="E59" s="403" t="s">
        <v>31</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5"/>
      <c r="BP59" s="39"/>
      <c r="BQ59" s="15"/>
      <c r="BR59" s="15"/>
      <c r="BS59" s="15"/>
      <c r="BT59" s="15"/>
    </row>
    <row r="60" spans="5:72" ht="6" customHeight="1">
      <c r="E60" s="406"/>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8"/>
      <c r="BP60" s="39"/>
      <c r="BQ60" s="15"/>
      <c r="BR60" s="15"/>
      <c r="BS60" s="15"/>
      <c r="BT60" s="15"/>
    </row>
    <row r="61" spans="5:72" ht="6" customHeight="1">
      <c r="E61" s="409"/>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1"/>
      <c r="BP61" s="39"/>
    </row>
    <row r="62" spans="5:72" ht="6" customHeight="1">
      <c r="E62" s="214" t="s">
        <v>33</v>
      </c>
      <c r="F62" s="214"/>
      <c r="G62" s="214"/>
      <c r="H62" s="214"/>
      <c r="I62" s="214"/>
      <c r="J62" s="214"/>
      <c r="K62" s="214"/>
      <c r="L62" s="214" t="s">
        <v>34</v>
      </c>
      <c r="M62" s="214"/>
      <c r="N62" s="214"/>
      <c r="O62" s="214"/>
      <c r="P62" s="214"/>
      <c r="Q62" s="214"/>
      <c r="R62" s="214"/>
      <c r="S62" s="330" t="s">
        <v>35</v>
      </c>
      <c r="T62" s="330"/>
      <c r="U62" s="330"/>
      <c r="V62" s="330"/>
      <c r="W62" s="330"/>
      <c r="X62" s="330"/>
      <c r="Y62" s="330"/>
      <c r="Z62" s="330"/>
      <c r="AA62" s="330"/>
      <c r="AB62" s="330"/>
      <c r="AC62" s="330"/>
      <c r="AD62" s="330"/>
      <c r="AE62" s="330"/>
      <c r="AF62" s="330"/>
      <c r="AG62" s="330"/>
      <c r="AH62" s="330"/>
      <c r="AI62" s="330"/>
      <c r="AJ62" s="330"/>
      <c r="AK62" s="330"/>
      <c r="AL62" s="330"/>
      <c r="AM62" s="330"/>
      <c r="AN62" s="330" t="s">
        <v>36</v>
      </c>
      <c r="AO62" s="330"/>
      <c r="AP62" s="330"/>
      <c r="AQ62" s="330"/>
      <c r="AR62" s="330"/>
      <c r="AS62" s="330"/>
      <c r="AT62" s="330"/>
      <c r="AU62" s="330"/>
      <c r="AV62" s="330"/>
      <c r="AW62" s="330"/>
      <c r="AX62" s="330"/>
      <c r="AY62" s="330"/>
      <c r="AZ62" s="330"/>
      <c r="BA62" s="330"/>
      <c r="BB62" s="330"/>
      <c r="BC62" s="330"/>
      <c r="BD62" s="330"/>
      <c r="BE62" s="330"/>
      <c r="BF62" s="330"/>
      <c r="BG62" s="330"/>
      <c r="BH62" s="330"/>
      <c r="BI62" s="216" t="s">
        <v>37</v>
      </c>
      <c r="BJ62" s="216"/>
      <c r="BK62" s="216"/>
      <c r="BL62" s="216"/>
      <c r="BM62" s="216"/>
      <c r="BN62" s="216"/>
      <c r="BO62" s="216"/>
    </row>
    <row r="63" spans="5:72" ht="6" customHeight="1">
      <c r="E63" s="214"/>
      <c r="F63" s="214"/>
      <c r="G63" s="214"/>
      <c r="H63" s="214"/>
      <c r="I63" s="214"/>
      <c r="J63" s="214"/>
      <c r="K63" s="214"/>
      <c r="L63" s="214"/>
      <c r="M63" s="214"/>
      <c r="N63" s="214"/>
      <c r="O63" s="214"/>
      <c r="P63" s="214"/>
      <c r="Q63" s="214"/>
      <c r="R63" s="214"/>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216"/>
      <c r="BJ63" s="216"/>
      <c r="BK63" s="216"/>
      <c r="BL63" s="216"/>
      <c r="BM63" s="216"/>
      <c r="BN63" s="216"/>
      <c r="BO63" s="216"/>
    </row>
    <row r="64" spans="5:72" ht="6" customHeight="1">
      <c r="E64" s="214"/>
      <c r="F64" s="214"/>
      <c r="G64" s="214"/>
      <c r="H64" s="214"/>
      <c r="I64" s="214"/>
      <c r="J64" s="214"/>
      <c r="K64" s="214"/>
      <c r="L64" s="214"/>
      <c r="M64" s="214"/>
      <c r="N64" s="214"/>
      <c r="O64" s="214"/>
      <c r="P64" s="214"/>
      <c r="Q64" s="214"/>
      <c r="R64" s="214"/>
      <c r="S64" s="85" t="s">
        <v>172</v>
      </c>
      <c r="T64" s="331" t="s">
        <v>173</v>
      </c>
      <c r="U64" s="331"/>
      <c r="V64" s="331"/>
      <c r="W64" s="331"/>
      <c r="X64" s="331"/>
      <c r="Y64" s="332"/>
      <c r="Z64" s="88" t="s">
        <v>174</v>
      </c>
      <c r="AA64" s="337" t="s">
        <v>175</v>
      </c>
      <c r="AB64" s="337"/>
      <c r="AC64" s="337"/>
      <c r="AD64" s="337"/>
      <c r="AE64" s="337"/>
      <c r="AF64" s="338"/>
      <c r="AG64" s="85" t="s">
        <v>176</v>
      </c>
      <c r="AH64" s="331" t="s">
        <v>177</v>
      </c>
      <c r="AI64" s="337"/>
      <c r="AJ64" s="337"/>
      <c r="AK64" s="337"/>
      <c r="AL64" s="337"/>
      <c r="AM64" s="338"/>
      <c r="AN64" s="85" t="s">
        <v>178</v>
      </c>
      <c r="AO64" s="331" t="s">
        <v>173</v>
      </c>
      <c r="AP64" s="331"/>
      <c r="AQ64" s="331"/>
      <c r="AR64" s="331"/>
      <c r="AS64" s="331"/>
      <c r="AT64" s="332"/>
      <c r="AU64" s="88" t="s">
        <v>179</v>
      </c>
      <c r="AV64" s="337" t="s">
        <v>175</v>
      </c>
      <c r="AW64" s="337"/>
      <c r="AX64" s="337"/>
      <c r="AY64" s="337"/>
      <c r="AZ64" s="337"/>
      <c r="BA64" s="338"/>
      <c r="BB64" s="85" t="s">
        <v>180</v>
      </c>
      <c r="BC64" s="331" t="s">
        <v>181</v>
      </c>
      <c r="BD64" s="337"/>
      <c r="BE64" s="337"/>
      <c r="BF64" s="337"/>
      <c r="BG64" s="337"/>
      <c r="BH64" s="338"/>
      <c r="BI64" s="216"/>
      <c r="BJ64" s="216"/>
      <c r="BK64" s="216"/>
      <c r="BL64" s="216"/>
      <c r="BM64" s="216"/>
      <c r="BN64" s="216"/>
      <c r="BO64" s="216"/>
      <c r="BP64" s="16"/>
    </row>
    <row r="65" spans="5:68" ht="6" customHeight="1">
      <c r="E65" s="214"/>
      <c r="F65" s="214"/>
      <c r="G65" s="214"/>
      <c r="H65" s="214"/>
      <c r="I65" s="214"/>
      <c r="J65" s="214"/>
      <c r="K65" s="214"/>
      <c r="L65" s="214"/>
      <c r="M65" s="214"/>
      <c r="N65" s="214"/>
      <c r="O65" s="214"/>
      <c r="P65" s="214"/>
      <c r="Q65" s="214"/>
      <c r="R65" s="214"/>
      <c r="S65" s="87"/>
      <c r="T65" s="333"/>
      <c r="U65" s="333"/>
      <c r="V65" s="333"/>
      <c r="W65" s="333"/>
      <c r="X65" s="333"/>
      <c r="Y65" s="334"/>
      <c r="Z65" s="90"/>
      <c r="AA65" s="339"/>
      <c r="AB65" s="339"/>
      <c r="AC65" s="339"/>
      <c r="AD65" s="339"/>
      <c r="AE65" s="339"/>
      <c r="AF65" s="340"/>
      <c r="AG65" s="90"/>
      <c r="AH65" s="339"/>
      <c r="AI65" s="339"/>
      <c r="AJ65" s="339"/>
      <c r="AK65" s="339"/>
      <c r="AL65" s="339"/>
      <c r="AM65" s="340"/>
      <c r="AN65" s="87"/>
      <c r="AO65" s="333"/>
      <c r="AP65" s="333"/>
      <c r="AQ65" s="333"/>
      <c r="AR65" s="333"/>
      <c r="AS65" s="333"/>
      <c r="AT65" s="334"/>
      <c r="AU65" s="90"/>
      <c r="AV65" s="339"/>
      <c r="AW65" s="339"/>
      <c r="AX65" s="339"/>
      <c r="AY65" s="339"/>
      <c r="AZ65" s="339"/>
      <c r="BA65" s="340"/>
      <c r="BB65" s="90"/>
      <c r="BC65" s="339"/>
      <c r="BD65" s="339"/>
      <c r="BE65" s="339"/>
      <c r="BF65" s="339"/>
      <c r="BG65" s="339"/>
      <c r="BH65" s="340"/>
      <c r="BI65" s="216"/>
      <c r="BJ65" s="216"/>
      <c r="BK65" s="216"/>
      <c r="BL65" s="216"/>
      <c r="BM65" s="216"/>
      <c r="BN65" s="216"/>
      <c r="BO65" s="216"/>
      <c r="BP65" s="16"/>
    </row>
    <row r="66" spans="5:68" ht="6" customHeight="1">
      <c r="E66" s="214"/>
      <c r="F66" s="214"/>
      <c r="G66" s="214"/>
      <c r="H66" s="214"/>
      <c r="I66" s="214"/>
      <c r="J66" s="214"/>
      <c r="K66" s="214"/>
      <c r="L66" s="214"/>
      <c r="M66" s="214"/>
      <c r="N66" s="214"/>
      <c r="O66" s="214"/>
      <c r="P66" s="214"/>
      <c r="Q66" s="214"/>
      <c r="R66" s="214"/>
      <c r="S66" s="86"/>
      <c r="T66" s="335"/>
      <c r="U66" s="335"/>
      <c r="V66" s="335"/>
      <c r="W66" s="335"/>
      <c r="X66" s="335"/>
      <c r="Y66" s="336"/>
      <c r="Z66" s="89"/>
      <c r="AA66" s="341"/>
      <c r="AB66" s="341"/>
      <c r="AC66" s="341"/>
      <c r="AD66" s="341"/>
      <c r="AE66" s="341"/>
      <c r="AF66" s="342"/>
      <c r="AG66" s="89"/>
      <c r="AH66" s="341"/>
      <c r="AI66" s="341"/>
      <c r="AJ66" s="341"/>
      <c r="AK66" s="341"/>
      <c r="AL66" s="341"/>
      <c r="AM66" s="342"/>
      <c r="AN66" s="86"/>
      <c r="AO66" s="335"/>
      <c r="AP66" s="335"/>
      <c r="AQ66" s="335"/>
      <c r="AR66" s="335"/>
      <c r="AS66" s="335"/>
      <c r="AT66" s="336"/>
      <c r="AU66" s="89"/>
      <c r="AV66" s="341"/>
      <c r="AW66" s="341"/>
      <c r="AX66" s="341"/>
      <c r="AY66" s="341"/>
      <c r="AZ66" s="341"/>
      <c r="BA66" s="342"/>
      <c r="BB66" s="89"/>
      <c r="BC66" s="341"/>
      <c r="BD66" s="341"/>
      <c r="BE66" s="341"/>
      <c r="BF66" s="341"/>
      <c r="BG66" s="341"/>
      <c r="BH66" s="342"/>
      <c r="BI66" s="216"/>
      <c r="BJ66" s="216"/>
      <c r="BK66" s="216"/>
      <c r="BL66" s="216"/>
      <c r="BM66" s="216"/>
      <c r="BN66" s="216"/>
      <c r="BO66" s="216"/>
      <c r="BP66" s="16"/>
    </row>
    <row r="67" spans="5:68" ht="6" customHeight="1">
      <c r="E67" s="435" t="str">
        <f>+_xlfn.SWITCH('３年目表面'!I6,2,"平成29年分",3,"平成30年分",4,"令和元年分",5,"令和２年分","")</f>
        <v>令和元年分</v>
      </c>
      <c r="F67" s="436"/>
      <c r="G67" s="436"/>
      <c r="H67" s="436"/>
      <c r="I67" s="436"/>
      <c r="J67" s="436"/>
      <c r="K67" s="437"/>
      <c r="L67" s="372" t="s">
        <v>19</v>
      </c>
      <c r="M67" s="373"/>
      <c r="N67" s="373"/>
      <c r="O67" s="373"/>
      <c r="P67" s="373"/>
      <c r="Q67" s="373"/>
      <c r="R67" s="374"/>
      <c r="S67" s="472" t="e">
        <f>+'２年目裏面 '!AG75</f>
        <v>#DIV/0!</v>
      </c>
      <c r="T67" s="472"/>
      <c r="U67" s="472"/>
      <c r="V67" s="472"/>
      <c r="W67" s="472"/>
      <c r="X67" s="472"/>
      <c r="Y67" s="472"/>
      <c r="Z67" s="350" t="e">
        <f>+IF(S67="",0,MIN(S67,BE55))</f>
        <v>#DIV/0!</v>
      </c>
      <c r="AA67" s="350"/>
      <c r="AB67" s="350"/>
      <c r="AC67" s="350"/>
      <c r="AD67" s="350"/>
      <c r="AE67" s="350"/>
      <c r="AF67" s="350"/>
      <c r="AG67" s="192"/>
      <c r="AH67" s="192"/>
      <c r="AI67" s="192"/>
      <c r="AJ67" s="192"/>
      <c r="AK67" s="192"/>
      <c r="AL67" s="192"/>
      <c r="AM67" s="192"/>
      <c r="AN67" s="380" t="e">
        <f>+IF('３年目表面'!AL67&gt;0,MIN('３年目表面'!M80,'３年目表面'!AC80),'２年目裏面 '!BB75)</f>
        <v>#DIV/0!</v>
      </c>
      <c r="AO67" s="380"/>
      <c r="AP67" s="380"/>
      <c r="AQ67" s="380"/>
      <c r="AR67" s="380"/>
      <c r="AS67" s="380"/>
      <c r="AT67" s="380"/>
      <c r="AU67" s="380" t="e">
        <f>+MIN(AN67,BE50)</f>
        <v>#DIV/0!</v>
      </c>
      <c r="AV67" s="380"/>
      <c r="AW67" s="380"/>
      <c r="AX67" s="380"/>
      <c r="AY67" s="380"/>
      <c r="AZ67" s="380"/>
      <c r="BA67" s="380"/>
      <c r="BB67" s="192"/>
      <c r="BC67" s="192"/>
      <c r="BD67" s="192"/>
      <c r="BE67" s="192"/>
      <c r="BF67" s="192"/>
      <c r="BG67" s="192"/>
      <c r="BH67" s="192"/>
      <c r="BI67" s="473" t="e">
        <f>+IF(OR(S67+S69+S71&gt;0,AN67&gt;0),'２年目裏面 '!BI75,"")</f>
        <v>#DIV/0!</v>
      </c>
      <c r="BJ67" s="473"/>
      <c r="BK67" s="473"/>
      <c r="BL67" s="473"/>
      <c r="BM67" s="473"/>
      <c r="BN67" s="473"/>
      <c r="BO67" s="473"/>
    </row>
    <row r="68" spans="5:68" ht="6" customHeight="1">
      <c r="E68" s="438"/>
      <c r="F68" s="439"/>
      <c r="G68" s="439"/>
      <c r="H68" s="439"/>
      <c r="I68" s="439"/>
      <c r="J68" s="439"/>
      <c r="K68" s="440"/>
      <c r="L68" s="375"/>
      <c r="M68" s="376"/>
      <c r="N68" s="376"/>
      <c r="O68" s="376"/>
      <c r="P68" s="376"/>
      <c r="Q68" s="376"/>
      <c r="R68" s="377"/>
      <c r="S68" s="472"/>
      <c r="T68" s="472"/>
      <c r="U68" s="472"/>
      <c r="V68" s="472"/>
      <c r="W68" s="472"/>
      <c r="X68" s="472"/>
      <c r="Y68" s="472"/>
      <c r="Z68" s="350"/>
      <c r="AA68" s="350"/>
      <c r="AB68" s="350"/>
      <c r="AC68" s="350"/>
      <c r="AD68" s="350"/>
      <c r="AE68" s="350"/>
      <c r="AF68" s="350"/>
      <c r="AG68" s="192"/>
      <c r="AH68" s="192"/>
      <c r="AI68" s="192"/>
      <c r="AJ68" s="192"/>
      <c r="AK68" s="192"/>
      <c r="AL68" s="192"/>
      <c r="AM68" s="192"/>
      <c r="AN68" s="380"/>
      <c r="AO68" s="380"/>
      <c r="AP68" s="380"/>
      <c r="AQ68" s="380"/>
      <c r="AR68" s="380"/>
      <c r="AS68" s="380"/>
      <c r="AT68" s="380"/>
      <c r="AU68" s="380"/>
      <c r="AV68" s="380"/>
      <c r="AW68" s="380"/>
      <c r="AX68" s="380"/>
      <c r="AY68" s="380"/>
      <c r="AZ68" s="380"/>
      <c r="BA68" s="380"/>
      <c r="BB68" s="192"/>
      <c r="BC68" s="192"/>
      <c r="BD68" s="192"/>
      <c r="BE68" s="192"/>
      <c r="BF68" s="192"/>
      <c r="BG68" s="192"/>
      <c r="BH68" s="192"/>
      <c r="BI68" s="474"/>
      <c r="BJ68" s="474"/>
      <c r="BK68" s="474"/>
      <c r="BL68" s="474"/>
      <c r="BM68" s="474"/>
      <c r="BN68" s="474"/>
      <c r="BO68" s="474"/>
    </row>
    <row r="69" spans="5:68" ht="6" customHeight="1">
      <c r="E69" s="438"/>
      <c r="F69" s="439"/>
      <c r="G69" s="439"/>
      <c r="H69" s="439"/>
      <c r="I69" s="439"/>
      <c r="J69" s="439"/>
      <c r="K69" s="440"/>
      <c r="L69" s="154" t="s">
        <v>61</v>
      </c>
      <c r="M69" s="154"/>
      <c r="N69" s="154"/>
      <c r="O69" s="154"/>
      <c r="P69" s="154"/>
      <c r="Q69" s="154"/>
      <c r="R69" s="154"/>
      <c r="S69" s="470" t="e">
        <f>+'２年目裏面 '!AG77</f>
        <v>#DIV/0!</v>
      </c>
      <c r="T69" s="470"/>
      <c r="U69" s="470"/>
      <c r="V69" s="470"/>
      <c r="W69" s="470"/>
      <c r="X69" s="470"/>
      <c r="Y69" s="470"/>
      <c r="Z69" s="291" t="e">
        <f>+IF(S69="",0,MIN(S69,BE55-Z67))</f>
        <v>#DIV/0!</v>
      </c>
      <c r="AA69" s="291"/>
      <c r="AB69" s="291"/>
      <c r="AC69" s="291"/>
      <c r="AD69" s="291"/>
      <c r="AE69" s="291"/>
      <c r="AF69" s="291"/>
      <c r="AG69" s="192"/>
      <c r="AH69" s="192"/>
      <c r="AI69" s="192"/>
      <c r="AJ69" s="192"/>
      <c r="AK69" s="192"/>
      <c r="AL69" s="192"/>
      <c r="AM69" s="192"/>
      <c r="AN69" s="380"/>
      <c r="AO69" s="380"/>
      <c r="AP69" s="380"/>
      <c r="AQ69" s="380"/>
      <c r="AR69" s="380"/>
      <c r="AS69" s="380"/>
      <c r="AT69" s="380"/>
      <c r="AU69" s="380"/>
      <c r="AV69" s="380"/>
      <c r="AW69" s="380"/>
      <c r="AX69" s="380"/>
      <c r="AY69" s="380"/>
      <c r="AZ69" s="380"/>
      <c r="BA69" s="380"/>
      <c r="BB69" s="192"/>
      <c r="BC69" s="192"/>
      <c r="BD69" s="192"/>
      <c r="BE69" s="192"/>
      <c r="BF69" s="192"/>
      <c r="BG69" s="192"/>
      <c r="BH69" s="192"/>
      <c r="BI69" s="343" t="s">
        <v>129</v>
      </c>
      <c r="BJ69" s="344"/>
      <c r="BK69" s="344"/>
      <c r="BL69" s="344"/>
      <c r="BM69" s="344"/>
      <c r="BN69" s="344"/>
      <c r="BO69" s="345"/>
    </row>
    <row r="70" spans="5:68" ht="6" customHeight="1">
      <c r="E70" s="438"/>
      <c r="F70" s="439"/>
      <c r="G70" s="439"/>
      <c r="H70" s="439"/>
      <c r="I70" s="439"/>
      <c r="J70" s="439"/>
      <c r="K70" s="440"/>
      <c r="L70" s="378"/>
      <c r="M70" s="378"/>
      <c r="N70" s="378"/>
      <c r="O70" s="378"/>
      <c r="P70" s="378"/>
      <c r="Q70" s="378"/>
      <c r="R70" s="378"/>
      <c r="S70" s="475"/>
      <c r="T70" s="475"/>
      <c r="U70" s="475"/>
      <c r="V70" s="475"/>
      <c r="W70" s="475"/>
      <c r="X70" s="475"/>
      <c r="Y70" s="475"/>
      <c r="Z70" s="292"/>
      <c r="AA70" s="292"/>
      <c r="AB70" s="292"/>
      <c r="AC70" s="292"/>
      <c r="AD70" s="292"/>
      <c r="AE70" s="292"/>
      <c r="AF70" s="292"/>
      <c r="AG70" s="355"/>
      <c r="AH70" s="355"/>
      <c r="AI70" s="355"/>
      <c r="AJ70" s="355"/>
      <c r="AK70" s="355"/>
      <c r="AL70" s="355"/>
      <c r="AM70" s="355"/>
      <c r="AN70" s="380"/>
      <c r="AO70" s="380"/>
      <c r="AP70" s="380"/>
      <c r="AQ70" s="380"/>
      <c r="AR70" s="380"/>
      <c r="AS70" s="380"/>
      <c r="AT70" s="380"/>
      <c r="AU70" s="380"/>
      <c r="AV70" s="380"/>
      <c r="AW70" s="380"/>
      <c r="AX70" s="380"/>
      <c r="AY70" s="380"/>
      <c r="AZ70" s="380"/>
      <c r="BA70" s="380"/>
      <c r="BB70" s="192"/>
      <c r="BC70" s="192"/>
      <c r="BD70" s="192"/>
      <c r="BE70" s="192"/>
      <c r="BF70" s="192"/>
      <c r="BG70" s="192"/>
      <c r="BH70" s="192"/>
      <c r="BI70" s="346"/>
      <c r="BJ70" s="347"/>
      <c r="BK70" s="347"/>
      <c r="BL70" s="347"/>
      <c r="BM70" s="347"/>
      <c r="BN70" s="347"/>
      <c r="BO70" s="348"/>
    </row>
    <row r="71" spans="5:68" ht="6" customHeight="1">
      <c r="E71" s="396" t="s">
        <v>140</v>
      </c>
      <c r="F71" s="397"/>
      <c r="G71" s="397"/>
      <c r="H71" s="397"/>
      <c r="I71" s="397"/>
      <c r="J71" s="397"/>
      <c r="K71" s="398"/>
      <c r="L71" s="370" t="s">
        <v>62</v>
      </c>
      <c r="M71" s="370"/>
      <c r="N71" s="370"/>
      <c r="O71" s="370"/>
      <c r="P71" s="370"/>
      <c r="Q71" s="370"/>
      <c r="R71" s="370"/>
      <c r="S71" s="480" t="e">
        <f>+'２年目裏面 '!AG79</f>
        <v>#DIV/0!</v>
      </c>
      <c r="T71" s="480"/>
      <c r="U71" s="480"/>
      <c r="V71" s="480"/>
      <c r="W71" s="480"/>
      <c r="X71" s="480"/>
      <c r="Y71" s="480"/>
      <c r="Z71" s="358" t="e">
        <f>+IF(S71="",0,MIN(S71,BE55-Z67-Z69))</f>
        <v>#DIV/0!</v>
      </c>
      <c r="AA71" s="358"/>
      <c r="AB71" s="358"/>
      <c r="AC71" s="358"/>
      <c r="AD71" s="358"/>
      <c r="AE71" s="358"/>
      <c r="AF71" s="358"/>
      <c r="AG71" s="360"/>
      <c r="AH71" s="360"/>
      <c r="AI71" s="360"/>
      <c r="AJ71" s="360"/>
      <c r="AK71" s="360"/>
      <c r="AL71" s="360"/>
      <c r="AM71" s="360"/>
      <c r="AN71" s="380"/>
      <c r="AO71" s="380"/>
      <c r="AP71" s="380"/>
      <c r="AQ71" s="380"/>
      <c r="AR71" s="380"/>
      <c r="AS71" s="380"/>
      <c r="AT71" s="380"/>
      <c r="AU71" s="380"/>
      <c r="AV71" s="380"/>
      <c r="AW71" s="380"/>
      <c r="AX71" s="380"/>
      <c r="AY71" s="380"/>
      <c r="AZ71" s="380"/>
      <c r="BA71" s="380"/>
      <c r="BB71" s="192"/>
      <c r="BC71" s="192"/>
      <c r="BD71" s="192"/>
      <c r="BE71" s="192"/>
      <c r="BF71" s="192"/>
      <c r="BG71" s="192"/>
      <c r="BH71" s="192"/>
      <c r="BI71" s="476" t="e">
        <f>+IF(OR(S67+S69+S71&gt;0,AN67&gt;0),'２年目裏面 '!BI79,"")</f>
        <v>#DIV/0!</v>
      </c>
      <c r="BJ71" s="477"/>
      <c r="BK71" s="180" t="s">
        <v>131</v>
      </c>
      <c r="BL71" s="180"/>
      <c r="BM71" s="180"/>
      <c r="BN71" s="180"/>
      <c r="BO71" s="181"/>
    </row>
    <row r="72" spans="5:68" ht="6" customHeight="1">
      <c r="E72" s="396"/>
      <c r="F72" s="397"/>
      <c r="G72" s="397"/>
      <c r="H72" s="397"/>
      <c r="I72" s="397"/>
      <c r="J72" s="397"/>
      <c r="K72" s="398"/>
      <c r="L72" s="371"/>
      <c r="M72" s="371"/>
      <c r="N72" s="371"/>
      <c r="O72" s="371"/>
      <c r="P72" s="371"/>
      <c r="Q72" s="371"/>
      <c r="R72" s="371"/>
      <c r="S72" s="481"/>
      <c r="T72" s="481"/>
      <c r="U72" s="481"/>
      <c r="V72" s="481"/>
      <c r="W72" s="481"/>
      <c r="X72" s="481"/>
      <c r="Y72" s="481"/>
      <c r="Z72" s="359"/>
      <c r="AA72" s="359"/>
      <c r="AB72" s="359"/>
      <c r="AC72" s="359"/>
      <c r="AD72" s="359"/>
      <c r="AE72" s="359"/>
      <c r="AF72" s="359"/>
      <c r="AG72" s="361"/>
      <c r="AH72" s="361"/>
      <c r="AI72" s="361"/>
      <c r="AJ72" s="361"/>
      <c r="AK72" s="361"/>
      <c r="AL72" s="361"/>
      <c r="AM72" s="361"/>
      <c r="AN72" s="380"/>
      <c r="AO72" s="380"/>
      <c r="AP72" s="380"/>
      <c r="AQ72" s="380"/>
      <c r="AR72" s="380"/>
      <c r="AS72" s="380"/>
      <c r="AT72" s="380"/>
      <c r="AU72" s="380"/>
      <c r="AV72" s="380"/>
      <c r="AW72" s="380"/>
      <c r="AX72" s="380"/>
      <c r="AY72" s="380"/>
      <c r="AZ72" s="380"/>
      <c r="BA72" s="380"/>
      <c r="BB72" s="192"/>
      <c r="BC72" s="192"/>
      <c r="BD72" s="192"/>
      <c r="BE72" s="192"/>
      <c r="BF72" s="192"/>
      <c r="BG72" s="192"/>
      <c r="BH72" s="192"/>
      <c r="BI72" s="476"/>
      <c r="BJ72" s="477"/>
      <c r="BK72" s="180"/>
      <c r="BL72" s="180"/>
      <c r="BM72" s="180"/>
      <c r="BN72" s="180"/>
      <c r="BO72" s="181"/>
    </row>
    <row r="73" spans="5:68" ht="6" customHeight="1">
      <c r="E73" s="396"/>
      <c r="F73" s="397"/>
      <c r="G73" s="397"/>
      <c r="H73" s="397"/>
      <c r="I73" s="397"/>
      <c r="J73" s="397"/>
      <c r="K73" s="398"/>
      <c r="L73" s="305" t="s">
        <v>63</v>
      </c>
      <c r="M73" s="305"/>
      <c r="N73" s="305"/>
      <c r="O73" s="305"/>
      <c r="P73" s="305"/>
      <c r="Q73" s="305"/>
      <c r="R73" s="305"/>
      <c r="S73" s="484" t="e">
        <f>SUM(S69:Y72)</f>
        <v>#DIV/0!</v>
      </c>
      <c r="T73" s="484"/>
      <c r="U73" s="484"/>
      <c r="V73" s="484"/>
      <c r="W73" s="484"/>
      <c r="X73" s="484"/>
      <c r="Y73" s="484"/>
      <c r="Z73" s="306" t="e">
        <f>SUM(Z69:AF72)</f>
        <v>#DIV/0!</v>
      </c>
      <c r="AA73" s="306"/>
      <c r="AB73" s="306"/>
      <c r="AC73" s="306"/>
      <c r="AD73" s="306"/>
      <c r="AE73" s="306"/>
      <c r="AF73" s="306"/>
      <c r="AG73" s="464"/>
      <c r="AH73" s="464"/>
      <c r="AI73" s="464"/>
      <c r="AJ73" s="464"/>
      <c r="AK73" s="464"/>
      <c r="AL73" s="464"/>
      <c r="AM73" s="464"/>
      <c r="AN73" s="380"/>
      <c r="AO73" s="380"/>
      <c r="AP73" s="380"/>
      <c r="AQ73" s="380"/>
      <c r="AR73" s="380"/>
      <c r="AS73" s="380"/>
      <c r="AT73" s="380"/>
      <c r="AU73" s="380"/>
      <c r="AV73" s="380"/>
      <c r="AW73" s="380"/>
      <c r="AX73" s="380"/>
      <c r="AY73" s="380"/>
      <c r="AZ73" s="380"/>
      <c r="BA73" s="380"/>
      <c r="BB73" s="192"/>
      <c r="BC73" s="192"/>
      <c r="BD73" s="192"/>
      <c r="BE73" s="192"/>
      <c r="BF73" s="192"/>
      <c r="BG73" s="192"/>
      <c r="BH73" s="192"/>
      <c r="BI73" s="476" t="e">
        <f>+IF(OR(S67+S69+S71&gt;0,AN67&gt;0),'２年目裏面 '!BI81,"")</f>
        <v>#DIV/0!</v>
      </c>
      <c r="BJ73" s="477"/>
      <c r="BK73" s="180" t="s">
        <v>130</v>
      </c>
      <c r="BL73" s="180"/>
      <c r="BM73" s="180"/>
      <c r="BN73" s="180"/>
      <c r="BO73" s="181"/>
    </row>
    <row r="74" spans="5:68" ht="6" customHeight="1">
      <c r="E74" s="363"/>
      <c r="F74" s="399"/>
      <c r="G74" s="399"/>
      <c r="H74" s="399"/>
      <c r="I74" s="399"/>
      <c r="J74" s="399"/>
      <c r="K74" s="441"/>
      <c r="L74" s="214"/>
      <c r="M74" s="214"/>
      <c r="N74" s="214"/>
      <c r="O74" s="214"/>
      <c r="P74" s="214"/>
      <c r="Q74" s="214"/>
      <c r="R74" s="214"/>
      <c r="S74" s="470"/>
      <c r="T74" s="470"/>
      <c r="U74" s="470"/>
      <c r="V74" s="470"/>
      <c r="W74" s="470"/>
      <c r="X74" s="470"/>
      <c r="Y74" s="470"/>
      <c r="Z74" s="291"/>
      <c r="AA74" s="291"/>
      <c r="AB74" s="291"/>
      <c r="AC74" s="291"/>
      <c r="AD74" s="291"/>
      <c r="AE74" s="291"/>
      <c r="AF74" s="291"/>
      <c r="AG74" s="192"/>
      <c r="AH74" s="192"/>
      <c r="AI74" s="192"/>
      <c r="AJ74" s="192"/>
      <c r="AK74" s="192"/>
      <c r="AL74" s="192"/>
      <c r="AM74" s="192"/>
      <c r="AN74" s="380"/>
      <c r="AO74" s="380"/>
      <c r="AP74" s="380"/>
      <c r="AQ74" s="380"/>
      <c r="AR74" s="380"/>
      <c r="AS74" s="380"/>
      <c r="AT74" s="380"/>
      <c r="AU74" s="380"/>
      <c r="AV74" s="380"/>
      <c r="AW74" s="380"/>
      <c r="AX74" s="380"/>
      <c r="AY74" s="380"/>
      <c r="AZ74" s="380"/>
      <c r="BA74" s="380"/>
      <c r="BB74" s="192"/>
      <c r="BC74" s="192"/>
      <c r="BD74" s="192"/>
      <c r="BE74" s="192"/>
      <c r="BF74" s="192"/>
      <c r="BG74" s="192"/>
      <c r="BH74" s="192"/>
      <c r="BI74" s="478"/>
      <c r="BJ74" s="479"/>
      <c r="BK74" s="182"/>
      <c r="BL74" s="182"/>
      <c r="BM74" s="182"/>
      <c r="BN74" s="182"/>
      <c r="BO74" s="183"/>
    </row>
    <row r="75" spans="5:68" ht="6" customHeight="1">
      <c r="E75" s="435" t="str">
        <f>+_xlfn.SWITCH('３年目表面'!I6,2,"平成30年分",3,"令和元年分",4,"令和２年分",5,"令和３年分","")</f>
        <v>令和２年分</v>
      </c>
      <c r="F75" s="436"/>
      <c r="G75" s="436"/>
      <c r="H75" s="436"/>
      <c r="I75" s="436"/>
      <c r="J75" s="436"/>
      <c r="K75" s="437"/>
      <c r="L75" s="214" t="s">
        <v>19</v>
      </c>
      <c r="M75" s="214"/>
      <c r="N75" s="214"/>
      <c r="O75" s="214"/>
      <c r="P75" s="214"/>
      <c r="Q75" s="214"/>
      <c r="R75" s="214"/>
      <c r="S75" s="470" t="e">
        <f>+'２年目裏面 '!AG83</f>
        <v>#DIV/0!</v>
      </c>
      <c r="T75" s="470"/>
      <c r="U75" s="470"/>
      <c r="V75" s="470"/>
      <c r="W75" s="470"/>
      <c r="X75" s="470"/>
      <c r="Y75" s="470"/>
      <c r="Z75" s="291" t="e">
        <f>+IF(S75="",0,MIN(S75,BE55-Z67-Z73))</f>
        <v>#DIV/0!</v>
      </c>
      <c r="AA75" s="291"/>
      <c r="AB75" s="291"/>
      <c r="AC75" s="291"/>
      <c r="AD75" s="291"/>
      <c r="AE75" s="291"/>
      <c r="AF75" s="291"/>
      <c r="AG75" s="350" t="e">
        <f>+S75-Z75</f>
        <v>#DIV/0!</v>
      </c>
      <c r="AH75" s="350"/>
      <c r="AI75" s="350"/>
      <c r="AJ75" s="350"/>
      <c r="AK75" s="350"/>
      <c r="AL75" s="350"/>
      <c r="AM75" s="350"/>
      <c r="AN75" s="291" t="e">
        <f>+IF('３年目表面'!AL67&gt;0,MIN('３年目表面'!M83,'３年目表面'!AC83),'２年目裏面 '!BB83)</f>
        <v>#DIV/0!</v>
      </c>
      <c r="AO75" s="291"/>
      <c r="AP75" s="291"/>
      <c r="AQ75" s="291"/>
      <c r="AR75" s="291"/>
      <c r="AS75" s="291"/>
      <c r="AT75" s="291"/>
      <c r="AU75" s="291" t="e">
        <f>+MIN(AN75,BE50-AU67)</f>
        <v>#DIV/0!</v>
      </c>
      <c r="AV75" s="291"/>
      <c r="AW75" s="291"/>
      <c r="AX75" s="291"/>
      <c r="AY75" s="291"/>
      <c r="AZ75" s="291"/>
      <c r="BA75" s="291"/>
      <c r="BB75" s="350" t="e">
        <f>+AN75-AU75</f>
        <v>#DIV/0!</v>
      </c>
      <c r="BC75" s="350"/>
      <c r="BD75" s="350"/>
      <c r="BE75" s="350"/>
      <c r="BF75" s="350"/>
      <c r="BG75" s="350"/>
      <c r="BH75" s="350"/>
      <c r="BI75" s="482" t="e">
        <f>+IF(OR(S75+S77+S79&gt;0,AN75&gt;0),'２年目裏面 '!BI83,"")</f>
        <v>#DIV/0!</v>
      </c>
      <c r="BJ75" s="482"/>
      <c r="BK75" s="482"/>
      <c r="BL75" s="482"/>
      <c r="BM75" s="482"/>
      <c r="BN75" s="482"/>
      <c r="BO75" s="482"/>
    </row>
    <row r="76" spans="5:68" ht="6" customHeight="1">
      <c r="E76" s="438"/>
      <c r="F76" s="439"/>
      <c r="G76" s="439"/>
      <c r="H76" s="439"/>
      <c r="I76" s="439"/>
      <c r="J76" s="439"/>
      <c r="K76" s="440"/>
      <c r="L76" s="214"/>
      <c r="M76" s="214"/>
      <c r="N76" s="214"/>
      <c r="O76" s="214"/>
      <c r="P76" s="214"/>
      <c r="Q76" s="214"/>
      <c r="R76" s="214"/>
      <c r="S76" s="470"/>
      <c r="T76" s="470"/>
      <c r="U76" s="470"/>
      <c r="V76" s="470"/>
      <c r="W76" s="470"/>
      <c r="X76" s="470"/>
      <c r="Y76" s="470"/>
      <c r="Z76" s="291"/>
      <c r="AA76" s="291"/>
      <c r="AB76" s="291"/>
      <c r="AC76" s="291"/>
      <c r="AD76" s="291"/>
      <c r="AE76" s="291"/>
      <c r="AF76" s="291"/>
      <c r="AG76" s="350"/>
      <c r="AH76" s="350"/>
      <c r="AI76" s="350"/>
      <c r="AJ76" s="350"/>
      <c r="AK76" s="350"/>
      <c r="AL76" s="350"/>
      <c r="AM76" s="350"/>
      <c r="AN76" s="291"/>
      <c r="AO76" s="291"/>
      <c r="AP76" s="291"/>
      <c r="AQ76" s="291"/>
      <c r="AR76" s="291"/>
      <c r="AS76" s="291"/>
      <c r="AT76" s="291"/>
      <c r="AU76" s="291"/>
      <c r="AV76" s="291"/>
      <c r="AW76" s="291"/>
      <c r="AX76" s="291"/>
      <c r="AY76" s="291"/>
      <c r="AZ76" s="291"/>
      <c r="BA76" s="291"/>
      <c r="BB76" s="350"/>
      <c r="BC76" s="350"/>
      <c r="BD76" s="350"/>
      <c r="BE76" s="350"/>
      <c r="BF76" s="350"/>
      <c r="BG76" s="350"/>
      <c r="BH76" s="350"/>
      <c r="BI76" s="483"/>
      <c r="BJ76" s="483"/>
      <c r="BK76" s="483"/>
      <c r="BL76" s="483"/>
      <c r="BM76" s="483"/>
      <c r="BN76" s="483"/>
      <c r="BO76" s="483"/>
    </row>
    <row r="77" spans="5:68" ht="6" customHeight="1">
      <c r="E77" s="438"/>
      <c r="F77" s="439"/>
      <c r="G77" s="439"/>
      <c r="H77" s="439"/>
      <c r="I77" s="439"/>
      <c r="J77" s="439"/>
      <c r="K77" s="440"/>
      <c r="L77" s="154" t="s">
        <v>61</v>
      </c>
      <c r="M77" s="154"/>
      <c r="N77" s="154"/>
      <c r="O77" s="154"/>
      <c r="P77" s="154"/>
      <c r="Q77" s="154"/>
      <c r="R77" s="154"/>
      <c r="S77" s="470" t="e">
        <f>+'２年目裏面 '!AG85</f>
        <v>#DIV/0!</v>
      </c>
      <c r="T77" s="470"/>
      <c r="U77" s="470"/>
      <c r="V77" s="470"/>
      <c r="W77" s="470"/>
      <c r="X77" s="470"/>
      <c r="Y77" s="470"/>
      <c r="Z77" s="291" t="e">
        <f>+IF(S77="",0,MIN(S77,BE55-Z67-Z73-Z75))</f>
        <v>#DIV/0!</v>
      </c>
      <c r="AA77" s="291"/>
      <c r="AB77" s="291"/>
      <c r="AC77" s="291"/>
      <c r="AD77" s="291"/>
      <c r="AE77" s="291"/>
      <c r="AF77" s="291"/>
      <c r="AG77" s="293" t="e">
        <f t="shared" ref="AG77" si="0">+S77-Z77</f>
        <v>#DIV/0!</v>
      </c>
      <c r="AH77" s="294"/>
      <c r="AI77" s="294"/>
      <c r="AJ77" s="294"/>
      <c r="AK77" s="294"/>
      <c r="AL77" s="294"/>
      <c r="AM77" s="295"/>
      <c r="AN77" s="291"/>
      <c r="AO77" s="291"/>
      <c r="AP77" s="291"/>
      <c r="AQ77" s="291"/>
      <c r="AR77" s="291"/>
      <c r="AS77" s="291"/>
      <c r="AT77" s="291"/>
      <c r="AU77" s="291"/>
      <c r="AV77" s="291"/>
      <c r="AW77" s="291"/>
      <c r="AX77" s="291"/>
      <c r="AY77" s="291"/>
      <c r="AZ77" s="291"/>
      <c r="BA77" s="291"/>
      <c r="BB77" s="350"/>
      <c r="BC77" s="350"/>
      <c r="BD77" s="350"/>
      <c r="BE77" s="350"/>
      <c r="BF77" s="350"/>
      <c r="BG77" s="350"/>
      <c r="BH77" s="350"/>
      <c r="BI77" s="485" t="s">
        <v>129</v>
      </c>
      <c r="BJ77" s="486"/>
      <c r="BK77" s="486"/>
      <c r="BL77" s="486"/>
      <c r="BM77" s="486"/>
      <c r="BN77" s="486"/>
      <c r="BO77" s="487"/>
    </row>
    <row r="78" spans="5:68" ht="6" customHeight="1">
      <c r="E78" s="438"/>
      <c r="F78" s="439"/>
      <c r="G78" s="439"/>
      <c r="H78" s="439"/>
      <c r="I78" s="439"/>
      <c r="J78" s="439"/>
      <c r="K78" s="440"/>
      <c r="L78" s="378"/>
      <c r="M78" s="378"/>
      <c r="N78" s="378"/>
      <c r="O78" s="378"/>
      <c r="P78" s="378"/>
      <c r="Q78" s="378"/>
      <c r="R78" s="378"/>
      <c r="S78" s="475"/>
      <c r="T78" s="475"/>
      <c r="U78" s="475"/>
      <c r="V78" s="475"/>
      <c r="W78" s="475"/>
      <c r="X78" s="475"/>
      <c r="Y78" s="475"/>
      <c r="Z78" s="292"/>
      <c r="AA78" s="292"/>
      <c r="AB78" s="292"/>
      <c r="AC78" s="292"/>
      <c r="AD78" s="292"/>
      <c r="AE78" s="292"/>
      <c r="AF78" s="292"/>
      <c r="AG78" s="302"/>
      <c r="AH78" s="303"/>
      <c r="AI78" s="303"/>
      <c r="AJ78" s="303"/>
      <c r="AK78" s="303"/>
      <c r="AL78" s="303"/>
      <c r="AM78" s="304"/>
      <c r="AN78" s="291"/>
      <c r="AO78" s="291"/>
      <c r="AP78" s="291"/>
      <c r="AQ78" s="291"/>
      <c r="AR78" s="291"/>
      <c r="AS78" s="291"/>
      <c r="AT78" s="291"/>
      <c r="AU78" s="291"/>
      <c r="AV78" s="291"/>
      <c r="AW78" s="291"/>
      <c r="AX78" s="291"/>
      <c r="AY78" s="291"/>
      <c r="AZ78" s="291"/>
      <c r="BA78" s="291"/>
      <c r="BB78" s="350"/>
      <c r="BC78" s="350"/>
      <c r="BD78" s="350"/>
      <c r="BE78" s="350"/>
      <c r="BF78" s="350"/>
      <c r="BG78" s="350"/>
      <c r="BH78" s="350"/>
      <c r="BI78" s="488"/>
      <c r="BJ78" s="489"/>
      <c r="BK78" s="489"/>
      <c r="BL78" s="489"/>
      <c r="BM78" s="489"/>
      <c r="BN78" s="489"/>
      <c r="BO78" s="490"/>
    </row>
    <row r="79" spans="5:68" ht="6" customHeight="1">
      <c r="E79" s="396" t="s">
        <v>141</v>
      </c>
      <c r="F79" s="397"/>
      <c r="G79" s="397"/>
      <c r="H79" s="397"/>
      <c r="I79" s="397"/>
      <c r="J79" s="397"/>
      <c r="K79" s="398"/>
      <c r="L79" s="370" t="s">
        <v>62</v>
      </c>
      <c r="M79" s="370"/>
      <c r="N79" s="370"/>
      <c r="O79" s="370"/>
      <c r="P79" s="370"/>
      <c r="Q79" s="370"/>
      <c r="R79" s="370"/>
      <c r="S79" s="480" t="e">
        <f>+'２年目裏面 '!AG87</f>
        <v>#DIV/0!</v>
      </c>
      <c r="T79" s="480"/>
      <c r="U79" s="480"/>
      <c r="V79" s="480"/>
      <c r="W79" s="480"/>
      <c r="X79" s="480"/>
      <c r="Y79" s="480"/>
      <c r="Z79" s="358" t="e">
        <f>+IF(S79="",0,MIN(S79,BE55-Z67-Z73-Z75-Z77))</f>
        <v>#DIV/0!</v>
      </c>
      <c r="AA79" s="358"/>
      <c r="AB79" s="358"/>
      <c r="AC79" s="358"/>
      <c r="AD79" s="358"/>
      <c r="AE79" s="358"/>
      <c r="AF79" s="358"/>
      <c r="AG79" s="299" t="e">
        <f t="shared" ref="AG79" si="1">+S79-Z79</f>
        <v>#DIV/0!</v>
      </c>
      <c r="AH79" s="300"/>
      <c r="AI79" s="300"/>
      <c r="AJ79" s="300"/>
      <c r="AK79" s="300"/>
      <c r="AL79" s="300"/>
      <c r="AM79" s="301"/>
      <c r="AN79" s="291"/>
      <c r="AO79" s="291"/>
      <c r="AP79" s="291"/>
      <c r="AQ79" s="291"/>
      <c r="AR79" s="291"/>
      <c r="AS79" s="291"/>
      <c r="AT79" s="291"/>
      <c r="AU79" s="291"/>
      <c r="AV79" s="291"/>
      <c r="AW79" s="291"/>
      <c r="AX79" s="291"/>
      <c r="AY79" s="291"/>
      <c r="AZ79" s="291"/>
      <c r="BA79" s="291"/>
      <c r="BB79" s="350"/>
      <c r="BC79" s="350"/>
      <c r="BD79" s="350"/>
      <c r="BE79" s="350"/>
      <c r="BF79" s="350"/>
      <c r="BG79" s="350"/>
      <c r="BH79" s="350"/>
      <c r="BI79" s="476" t="e">
        <f>+IF(OR(S75+S77+S79&gt;0,AN75&gt;0),'２年目裏面 '!BI87,"")</f>
        <v>#DIV/0!</v>
      </c>
      <c r="BJ79" s="477"/>
      <c r="BK79" s="180" t="s">
        <v>131</v>
      </c>
      <c r="BL79" s="180"/>
      <c r="BM79" s="180"/>
      <c r="BN79" s="180"/>
      <c r="BO79" s="181"/>
    </row>
    <row r="80" spans="5:68" ht="6" customHeight="1">
      <c r="E80" s="396"/>
      <c r="F80" s="397"/>
      <c r="G80" s="397"/>
      <c r="H80" s="397"/>
      <c r="I80" s="397"/>
      <c r="J80" s="397"/>
      <c r="K80" s="398"/>
      <c r="L80" s="371"/>
      <c r="M80" s="371"/>
      <c r="N80" s="371"/>
      <c r="O80" s="371"/>
      <c r="P80" s="371"/>
      <c r="Q80" s="371"/>
      <c r="R80" s="371"/>
      <c r="S80" s="481"/>
      <c r="T80" s="481"/>
      <c r="U80" s="481"/>
      <c r="V80" s="481"/>
      <c r="W80" s="481"/>
      <c r="X80" s="481"/>
      <c r="Y80" s="481"/>
      <c r="Z80" s="359"/>
      <c r="AA80" s="359"/>
      <c r="AB80" s="359"/>
      <c r="AC80" s="359"/>
      <c r="AD80" s="359"/>
      <c r="AE80" s="359"/>
      <c r="AF80" s="359"/>
      <c r="AG80" s="302"/>
      <c r="AH80" s="303"/>
      <c r="AI80" s="303"/>
      <c r="AJ80" s="303"/>
      <c r="AK80" s="303"/>
      <c r="AL80" s="303"/>
      <c r="AM80" s="304"/>
      <c r="AN80" s="291"/>
      <c r="AO80" s="291"/>
      <c r="AP80" s="291"/>
      <c r="AQ80" s="291"/>
      <c r="AR80" s="291"/>
      <c r="AS80" s="291"/>
      <c r="AT80" s="291"/>
      <c r="AU80" s="291"/>
      <c r="AV80" s="291"/>
      <c r="AW80" s="291"/>
      <c r="AX80" s="291"/>
      <c r="AY80" s="291"/>
      <c r="AZ80" s="291"/>
      <c r="BA80" s="291"/>
      <c r="BB80" s="350"/>
      <c r="BC80" s="350"/>
      <c r="BD80" s="350"/>
      <c r="BE80" s="350"/>
      <c r="BF80" s="350"/>
      <c r="BG80" s="350"/>
      <c r="BH80" s="350"/>
      <c r="BI80" s="476"/>
      <c r="BJ80" s="477"/>
      <c r="BK80" s="180"/>
      <c r="BL80" s="180"/>
      <c r="BM80" s="180"/>
      <c r="BN80" s="180"/>
      <c r="BO80" s="181"/>
    </row>
    <row r="81" spans="5:67" ht="6" customHeight="1">
      <c r="E81" s="396"/>
      <c r="F81" s="397"/>
      <c r="G81" s="397"/>
      <c r="H81" s="397"/>
      <c r="I81" s="397"/>
      <c r="J81" s="397"/>
      <c r="K81" s="398"/>
      <c r="L81" s="305" t="s">
        <v>63</v>
      </c>
      <c r="M81" s="305"/>
      <c r="N81" s="305"/>
      <c r="O81" s="305"/>
      <c r="P81" s="305"/>
      <c r="Q81" s="305"/>
      <c r="R81" s="305"/>
      <c r="S81" s="484" t="e">
        <f>SUM(S77:Y80)</f>
        <v>#DIV/0!</v>
      </c>
      <c r="T81" s="484"/>
      <c r="U81" s="484"/>
      <c r="V81" s="484"/>
      <c r="W81" s="484"/>
      <c r="X81" s="484"/>
      <c r="Y81" s="484"/>
      <c r="Z81" s="306" t="e">
        <f>SUM(Z77:AF80)</f>
        <v>#DIV/0!</v>
      </c>
      <c r="AA81" s="306"/>
      <c r="AB81" s="306"/>
      <c r="AC81" s="306"/>
      <c r="AD81" s="306"/>
      <c r="AE81" s="306"/>
      <c r="AF81" s="306"/>
      <c r="AG81" s="299" t="e">
        <f t="shared" ref="AG81" si="2">+S81-Z81</f>
        <v>#DIV/0!</v>
      </c>
      <c r="AH81" s="300"/>
      <c r="AI81" s="300"/>
      <c r="AJ81" s="300"/>
      <c r="AK81" s="300"/>
      <c r="AL81" s="300"/>
      <c r="AM81" s="301"/>
      <c r="AN81" s="291"/>
      <c r="AO81" s="291"/>
      <c r="AP81" s="291"/>
      <c r="AQ81" s="291"/>
      <c r="AR81" s="291"/>
      <c r="AS81" s="291"/>
      <c r="AT81" s="291"/>
      <c r="AU81" s="291"/>
      <c r="AV81" s="291"/>
      <c r="AW81" s="291"/>
      <c r="AX81" s="291"/>
      <c r="AY81" s="291"/>
      <c r="AZ81" s="291"/>
      <c r="BA81" s="291"/>
      <c r="BB81" s="350"/>
      <c r="BC81" s="350"/>
      <c r="BD81" s="350"/>
      <c r="BE81" s="350"/>
      <c r="BF81" s="350"/>
      <c r="BG81" s="350"/>
      <c r="BH81" s="350"/>
      <c r="BI81" s="476" t="e">
        <f>+IF(OR(S75+S77+S79&gt;0,AN75&gt;0),'２年目裏面 '!BI89,"")</f>
        <v>#DIV/0!</v>
      </c>
      <c r="BJ81" s="477"/>
      <c r="BK81" s="180" t="s">
        <v>130</v>
      </c>
      <c r="BL81" s="180"/>
      <c r="BM81" s="180"/>
      <c r="BN81" s="180"/>
      <c r="BO81" s="181"/>
    </row>
    <row r="82" spans="5:67" ht="6" customHeight="1">
      <c r="E82" s="363"/>
      <c r="F82" s="399"/>
      <c r="G82" s="399"/>
      <c r="H82" s="399"/>
      <c r="I82" s="399"/>
      <c r="J82" s="399"/>
      <c r="K82" s="441"/>
      <c r="L82" s="214"/>
      <c r="M82" s="214"/>
      <c r="N82" s="214"/>
      <c r="O82" s="214"/>
      <c r="P82" s="214"/>
      <c r="Q82" s="214"/>
      <c r="R82" s="214"/>
      <c r="S82" s="470"/>
      <c r="T82" s="470"/>
      <c r="U82" s="470"/>
      <c r="V82" s="470"/>
      <c r="W82" s="470"/>
      <c r="X82" s="470"/>
      <c r="Y82" s="470"/>
      <c r="Z82" s="291"/>
      <c r="AA82" s="291"/>
      <c r="AB82" s="291"/>
      <c r="AC82" s="291"/>
      <c r="AD82" s="291"/>
      <c r="AE82" s="291"/>
      <c r="AF82" s="291"/>
      <c r="AG82" s="296"/>
      <c r="AH82" s="297"/>
      <c r="AI82" s="297"/>
      <c r="AJ82" s="297"/>
      <c r="AK82" s="297"/>
      <c r="AL82" s="297"/>
      <c r="AM82" s="298"/>
      <c r="AN82" s="291"/>
      <c r="AO82" s="291"/>
      <c r="AP82" s="291"/>
      <c r="AQ82" s="291"/>
      <c r="AR82" s="291"/>
      <c r="AS82" s="291"/>
      <c r="AT82" s="291"/>
      <c r="AU82" s="291"/>
      <c r="AV82" s="291"/>
      <c r="AW82" s="291"/>
      <c r="AX82" s="291"/>
      <c r="AY82" s="291"/>
      <c r="AZ82" s="291"/>
      <c r="BA82" s="291"/>
      <c r="BB82" s="350"/>
      <c r="BC82" s="350"/>
      <c r="BD82" s="350"/>
      <c r="BE82" s="350"/>
      <c r="BF82" s="350"/>
      <c r="BG82" s="350"/>
      <c r="BH82" s="350"/>
      <c r="BI82" s="478"/>
      <c r="BJ82" s="479"/>
      <c r="BK82" s="182"/>
      <c r="BL82" s="182"/>
      <c r="BM82" s="182"/>
      <c r="BN82" s="182"/>
      <c r="BO82" s="183"/>
    </row>
    <row r="83" spans="5:67" ht="6" customHeight="1">
      <c r="E83" s="435" t="str">
        <f>+_xlfn.SWITCH('３年目表面'!I6,2,"令和元年分",3,"令和２年分",4,"令和３年分",5,"令和４年分","")</f>
        <v>令和３年分</v>
      </c>
      <c r="F83" s="436"/>
      <c r="G83" s="436"/>
      <c r="H83" s="436"/>
      <c r="I83" s="436"/>
      <c r="J83" s="436"/>
      <c r="K83" s="437"/>
      <c r="L83" s="214" t="s">
        <v>19</v>
      </c>
      <c r="M83" s="214"/>
      <c r="N83" s="214"/>
      <c r="O83" s="214"/>
      <c r="P83" s="214"/>
      <c r="Q83" s="214"/>
      <c r="R83" s="214"/>
      <c r="S83" s="470" t="e">
        <f>+'２年目裏面 '!AG99</f>
        <v>#DIV/0!</v>
      </c>
      <c r="T83" s="470"/>
      <c r="U83" s="470"/>
      <c r="V83" s="470"/>
      <c r="W83" s="470"/>
      <c r="X83" s="470"/>
      <c r="Y83" s="470"/>
      <c r="Z83" s="291" t="e">
        <f>+IF(S83="",0,MIN(S83,BE55-Z67-Z73-Z75-Z81))</f>
        <v>#DIV/0!</v>
      </c>
      <c r="AA83" s="291"/>
      <c r="AB83" s="291"/>
      <c r="AC83" s="291"/>
      <c r="AD83" s="291"/>
      <c r="AE83" s="291"/>
      <c r="AF83" s="291"/>
      <c r="AG83" s="293" t="e">
        <f t="shared" ref="AG83" si="3">+S83-Z83</f>
        <v>#DIV/0!</v>
      </c>
      <c r="AH83" s="294"/>
      <c r="AI83" s="294"/>
      <c r="AJ83" s="294"/>
      <c r="AK83" s="294"/>
      <c r="AL83" s="294"/>
      <c r="AM83" s="295"/>
      <c r="AN83" s="291" t="e">
        <f>+IF('３年目表面'!AL67&gt;0,MIN('３年目表面'!M86,'３年目表面'!AC86),'２年目裏面 '!BB99)</f>
        <v>#DIV/0!</v>
      </c>
      <c r="AO83" s="291"/>
      <c r="AP83" s="291"/>
      <c r="AQ83" s="291"/>
      <c r="AR83" s="291"/>
      <c r="AS83" s="291"/>
      <c r="AT83" s="291"/>
      <c r="AU83" s="291" t="e">
        <f>+MIN(AN83,BE50-AU67-AU75)</f>
        <v>#DIV/0!</v>
      </c>
      <c r="AV83" s="291"/>
      <c r="AW83" s="291"/>
      <c r="AX83" s="291"/>
      <c r="AY83" s="291"/>
      <c r="AZ83" s="291"/>
      <c r="BA83" s="291"/>
      <c r="BB83" s="293" t="e">
        <f t="shared" ref="BB83" si="4">+AN83-AU83</f>
        <v>#DIV/0!</v>
      </c>
      <c r="BC83" s="294"/>
      <c r="BD83" s="294"/>
      <c r="BE83" s="294"/>
      <c r="BF83" s="294"/>
      <c r="BG83" s="294"/>
      <c r="BH83" s="295"/>
      <c r="BI83" s="482" t="e">
        <f>+IF(OR(S83+S85+S87&gt;0,AN83&gt;0),'２年目裏面 '!Y35,"")</f>
        <v>#DIV/0!</v>
      </c>
      <c r="BJ83" s="482"/>
      <c r="BK83" s="482"/>
      <c r="BL83" s="482"/>
      <c r="BM83" s="482"/>
      <c r="BN83" s="482"/>
      <c r="BO83" s="482"/>
    </row>
    <row r="84" spans="5:67" ht="6" customHeight="1">
      <c r="E84" s="438"/>
      <c r="F84" s="439"/>
      <c r="G84" s="439"/>
      <c r="H84" s="439"/>
      <c r="I84" s="439"/>
      <c r="J84" s="439"/>
      <c r="K84" s="440"/>
      <c r="L84" s="214"/>
      <c r="M84" s="214"/>
      <c r="N84" s="214"/>
      <c r="O84" s="214"/>
      <c r="P84" s="214"/>
      <c r="Q84" s="214"/>
      <c r="R84" s="214"/>
      <c r="S84" s="470"/>
      <c r="T84" s="470"/>
      <c r="U84" s="470"/>
      <c r="V84" s="470"/>
      <c r="W84" s="470"/>
      <c r="X84" s="470"/>
      <c r="Y84" s="470"/>
      <c r="Z84" s="291"/>
      <c r="AA84" s="291"/>
      <c r="AB84" s="291"/>
      <c r="AC84" s="291"/>
      <c r="AD84" s="291"/>
      <c r="AE84" s="291"/>
      <c r="AF84" s="291"/>
      <c r="AG84" s="296"/>
      <c r="AH84" s="297"/>
      <c r="AI84" s="297"/>
      <c r="AJ84" s="297"/>
      <c r="AK84" s="297"/>
      <c r="AL84" s="297"/>
      <c r="AM84" s="298"/>
      <c r="AN84" s="291"/>
      <c r="AO84" s="291"/>
      <c r="AP84" s="291"/>
      <c r="AQ84" s="291"/>
      <c r="AR84" s="291"/>
      <c r="AS84" s="291"/>
      <c r="AT84" s="291"/>
      <c r="AU84" s="291"/>
      <c r="AV84" s="291"/>
      <c r="AW84" s="291"/>
      <c r="AX84" s="291"/>
      <c r="AY84" s="291"/>
      <c r="AZ84" s="291"/>
      <c r="BA84" s="291"/>
      <c r="BB84" s="414"/>
      <c r="BC84" s="415"/>
      <c r="BD84" s="415"/>
      <c r="BE84" s="415"/>
      <c r="BF84" s="415"/>
      <c r="BG84" s="415"/>
      <c r="BH84" s="416"/>
      <c r="BI84" s="483"/>
      <c r="BJ84" s="483"/>
      <c r="BK84" s="483"/>
      <c r="BL84" s="483"/>
      <c r="BM84" s="483"/>
      <c r="BN84" s="483"/>
      <c r="BO84" s="483"/>
    </row>
    <row r="85" spans="5:67" ht="6" customHeight="1">
      <c r="E85" s="438"/>
      <c r="F85" s="439"/>
      <c r="G85" s="439"/>
      <c r="H85" s="439"/>
      <c r="I85" s="439"/>
      <c r="J85" s="439"/>
      <c r="K85" s="440"/>
      <c r="L85" s="154" t="s">
        <v>61</v>
      </c>
      <c r="M85" s="154"/>
      <c r="N85" s="154"/>
      <c r="O85" s="154"/>
      <c r="P85" s="154"/>
      <c r="Q85" s="154"/>
      <c r="R85" s="154"/>
      <c r="S85" s="470" t="e">
        <f>+'２年目裏面 '!AG101</f>
        <v>#DIV/0!</v>
      </c>
      <c r="T85" s="470"/>
      <c r="U85" s="470"/>
      <c r="V85" s="470"/>
      <c r="W85" s="470"/>
      <c r="X85" s="470"/>
      <c r="Y85" s="470"/>
      <c r="Z85" s="291" t="e">
        <f>+IF(S85="",0,MIN(S85,BE55-Z67-Z73-Z75-Z81-Z83))</f>
        <v>#DIV/0!</v>
      </c>
      <c r="AA85" s="291"/>
      <c r="AB85" s="291"/>
      <c r="AC85" s="291"/>
      <c r="AD85" s="291"/>
      <c r="AE85" s="291"/>
      <c r="AF85" s="291"/>
      <c r="AG85" s="293" t="e">
        <f t="shared" ref="AG85" si="5">+S85-Z85</f>
        <v>#DIV/0!</v>
      </c>
      <c r="AH85" s="294"/>
      <c r="AI85" s="294"/>
      <c r="AJ85" s="294"/>
      <c r="AK85" s="294"/>
      <c r="AL85" s="294"/>
      <c r="AM85" s="295"/>
      <c r="AN85" s="291"/>
      <c r="AO85" s="291"/>
      <c r="AP85" s="291"/>
      <c r="AQ85" s="291"/>
      <c r="AR85" s="291"/>
      <c r="AS85" s="291"/>
      <c r="AT85" s="291"/>
      <c r="AU85" s="291"/>
      <c r="AV85" s="291"/>
      <c r="AW85" s="291"/>
      <c r="AX85" s="291"/>
      <c r="AY85" s="291"/>
      <c r="AZ85" s="291"/>
      <c r="BA85" s="291"/>
      <c r="BB85" s="414"/>
      <c r="BC85" s="415"/>
      <c r="BD85" s="415"/>
      <c r="BE85" s="415"/>
      <c r="BF85" s="415"/>
      <c r="BG85" s="415"/>
      <c r="BH85" s="416"/>
      <c r="BI85" s="485" t="s">
        <v>129</v>
      </c>
      <c r="BJ85" s="486"/>
      <c r="BK85" s="486"/>
      <c r="BL85" s="486"/>
      <c r="BM85" s="486"/>
      <c r="BN85" s="486"/>
      <c r="BO85" s="487"/>
    </row>
    <row r="86" spans="5:67" ht="6" customHeight="1">
      <c r="E86" s="438"/>
      <c r="F86" s="439"/>
      <c r="G86" s="439"/>
      <c r="H86" s="439"/>
      <c r="I86" s="439"/>
      <c r="J86" s="439"/>
      <c r="K86" s="440"/>
      <c r="L86" s="378"/>
      <c r="M86" s="378"/>
      <c r="N86" s="378"/>
      <c r="O86" s="378"/>
      <c r="P86" s="378"/>
      <c r="Q86" s="378"/>
      <c r="R86" s="378"/>
      <c r="S86" s="475"/>
      <c r="T86" s="475"/>
      <c r="U86" s="475"/>
      <c r="V86" s="475"/>
      <c r="W86" s="475"/>
      <c r="X86" s="475"/>
      <c r="Y86" s="475"/>
      <c r="Z86" s="292"/>
      <c r="AA86" s="292"/>
      <c r="AB86" s="292"/>
      <c r="AC86" s="292"/>
      <c r="AD86" s="292"/>
      <c r="AE86" s="292"/>
      <c r="AF86" s="292"/>
      <c r="AG86" s="302"/>
      <c r="AH86" s="303"/>
      <c r="AI86" s="303"/>
      <c r="AJ86" s="303"/>
      <c r="AK86" s="303"/>
      <c r="AL86" s="303"/>
      <c r="AM86" s="304"/>
      <c r="AN86" s="291"/>
      <c r="AO86" s="291"/>
      <c r="AP86" s="291"/>
      <c r="AQ86" s="291"/>
      <c r="AR86" s="291"/>
      <c r="AS86" s="291"/>
      <c r="AT86" s="291"/>
      <c r="AU86" s="291"/>
      <c r="AV86" s="291"/>
      <c r="AW86" s="291"/>
      <c r="AX86" s="291"/>
      <c r="AY86" s="291"/>
      <c r="AZ86" s="291"/>
      <c r="BA86" s="291"/>
      <c r="BB86" s="414"/>
      <c r="BC86" s="415"/>
      <c r="BD86" s="415"/>
      <c r="BE86" s="415"/>
      <c r="BF86" s="415"/>
      <c r="BG86" s="415"/>
      <c r="BH86" s="416"/>
      <c r="BI86" s="488"/>
      <c r="BJ86" s="489"/>
      <c r="BK86" s="489"/>
      <c r="BL86" s="489"/>
      <c r="BM86" s="489"/>
      <c r="BN86" s="489"/>
      <c r="BO86" s="490"/>
    </row>
    <row r="87" spans="5:67" ht="6" customHeight="1">
      <c r="E87" s="396" t="s">
        <v>142</v>
      </c>
      <c r="F87" s="397"/>
      <c r="G87" s="397"/>
      <c r="H87" s="397"/>
      <c r="I87" s="397"/>
      <c r="J87" s="397"/>
      <c r="K87" s="398"/>
      <c r="L87" s="370" t="s">
        <v>62</v>
      </c>
      <c r="M87" s="370"/>
      <c r="N87" s="370"/>
      <c r="O87" s="370"/>
      <c r="P87" s="370"/>
      <c r="Q87" s="370"/>
      <c r="R87" s="370"/>
      <c r="S87" s="480" t="e">
        <f>+'２年目裏面 '!AG103</f>
        <v>#DIV/0!</v>
      </c>
      <c r="T87" s="480"/>
      <c r="U87" s="480"/>
      <c r="V87" s="480"/>
      <c r="W87" s="480"/>
      <c r="X87" s="480"/>
      <c r="Y87" s="480"/>
      <c r="Z87" s="358" t="e">
        <f>+IF(S87="",0,MIN(S87,BE55-Z67-Z73-Z75-Z81-Z83-Z85))</f>
        <v>#DIV/0!</v>
      </c>
      <c r="AA87" s="358"/>
      <c r="AB87" s="358"/>
      <c r="AC87" s="358"/>
      <c r="AD87" s="358"/>
      <c r="AE87" s="358"/>
      <c r="AF87" s="358"/>
      <c r="AG87" s="299" t="e">
        <f t="shared" ref="AG87" si="6">+S87-Z87</f>
        <v>#DIV/0!</v>
      </c>
      <c r="AH87" s="300"/>
      <c r="AI87" s="300"/>
      <c r="AJ87" s="300"/>
      <c r="AK87" s="300"/>
      <c r="AL87" s="300"/>
      <c r="AM87" s="301"/>
      <c r="AN87" s="291"/>
      <c r="AO87" s="291"/>
      <c r="AP87" s="291"/>
      <c r="AQ87" s="291"/>
      <c r="AR87" s="291"/>
      <c r="AS87" s="291"/>
      <c r="AT87" s="291"/>
      <c r="AU87" s="291"/>
      <c r="AV87" s="291"/>
      <c r="AW87" s="291"/>
      <c r="AX87" s="291"/>
      <c r="AY87" s="291"/>
      <c r="AZ87" s="291"/>
      <c r="BA87" s="291"/>
      <c r="BB87" s="414"/>
      <c r="BC87" s="415"/>
      <c r="BD87" s="415"/>
      <c r="BE87" s="415"/>
      <c r="BF87" s="415"/>
      <c r="BG87" s="415"/>
      <c r="BH87" s="416"/>
      <c r="BI87" s="476" t="e">
        <f>+IF(OR(S83+S85+S87&gt;0,AN83&gt;0),IF(申告情報!I2="政令指定都市","〇",""),"")</f>
        <v>#DIV/0!</v>
      </c>
      <c r="BJ87" s="477"/>
      <c r="BK87" s="180" t="s">
        <v>131</v>
      </c>
      <c r="BL87" s="180"/>
      <c r="BM87" s="180"/>
      <c r="BN87" s="180"/>
      <c r="BO87" s="181"/>
    </row>
    <row r="88" spans="5:67" ht="6" customHeight="1">
      <c r="E88" s="396"/>
      <c r="F88" s="397"/>
      <c r="G88" s="397"/>
      <c r="H88" s="397"/>
      <c r="I88" s="397"/>
      <c r="J88" s="397"/>
      <c r="K88" s="398"/>
      <c r="L88" s="371"/>
      <c r="M88" s="371"/>
      <c r="N88" s="371"/>
      <c r="O88" s="371"/>
      <c r="P88" s="371"/>
      <c r="Q88" s="371"/>
      <c r="R88" s="371"/>
      <c r="S88" s="481"/>
      <c r="T88" s="481"/>
      <c r="U88" s="481"/>
      <c r="V88" s="481"/>
      <c r="W88" s="481"/>
      <c r="X88" s="481"/>
      <c r="Y88" s="481"/>
      <c r="Z88" s="359"/>
      <c r="AA88" s="359"/>
      <c r="AB88" s="359"/>
      <c r="AC88" s="359"/>
      <c r="AD88" s="359"/>
      <c r="AE88" s="359"/>
      <c r="AF88" s="359"/>
      <c r="AG88" s="302"/>
      <c r="AH88" s="303"/>
      <c r="AI88" s="303"/>
      <c r="AJ88" s="303"/>
      <c r="AK88" s="303"/>
      <c r="AL88" s="303"/>
      <c r="AM88" s="304"/>
      <c r="AN88" s="291"/>
      <c r="AO88" s="291"/>
      <c r="AP88" s="291"/>
      <c r="AQ88" s="291"/>
      <c r="AR88" s="291"/>
      <c r="AS88" s="291"/>
      <c r="AT88" s="291"/>
      <c r="AU88" s="291"/>
      <c r="AV88" s="291"/>
      <c r="AW88" s="291"/>
      <c r="AX88" s="291"/>
      <c r="AY88" s="291"/>
      <c r="AZ88" s="291"/>
      <c r="BA88" s="291"/>
      <c r="BB88" s="414"/>
      <c r="BC88" s="415"/>
      <c r="BD88" s="415"/>
      <c r="BE88" s="415"/>
      <c r="BF88" s="415"/>
      <c r="BG88" s="415"/>
      <c r="BH88" s="416"/>
      <c r="BI88" s="476"/>
      <c r="BJ88" s="477"/>
      <c r="BK88" s="180"/>
      <c r="BL88" s="180"/>
      <c r="BM88" s="180"/>
      <c r="BN88" s="180"/>
      <c r="BO88" s="181"/>
    </row>
    <row r="89" spans="5:67" ht="6" customHeight="1">
      <c r="E89" s="396"/>
      <c r="F89" s="397"/>
      <c r="G89" s="397"/>
      <c r="H89" s="397"/>
      <c r="I89" s="397"/>
      <c r="J89" s="397"/>
      <c r="K89" s="398"/>
      <c r="L89" s="305" t="s">
        <v>63</v>
      </c>
      <c r="M89" s="305"/>
      <c r="N89" s="305"/>
      <c r="O89" s="305"/>
      <c r="P89" s="305"/>
      <c r="Q89" s="305"/>
      <c r="R89" s="305"/>
      <c r="S89" s="491" t="e">
        <f>SUM(S85:Y88)</f>
        <v>#DIV/0!</v>
      </c>
      <c r="T89" s="491"/>
      <c r="U89" s="491"/>
      <c r="V89" s="491"/>
      <c r="W89" s="491"/>
      <c r="X89" s="491"/>
      <c r="Y89" s="491"/>
      <c r="Z89" s="306" t="e">
        <f>SUM(Z85:AF88)</f>
        <v>#DIV/0!</v>
      </c>
      <c r="AA89" s="306"/>
      <c r="AB89" s="306"/>
      <c r="AC89" s="306"/>
      <c r="AD89" s="306"/>
      <c r="AE89" s="306"/>
      <c r="AF89" s="306"/>
      <c r="AG89" s="299" t="e">
        <f t="shared" ref="AG89" si="7">+S89-Z89</f>
        <v>#DIV/0!</v>
      </c>
      <c r="AH89" s="300"/>
      <c r="AI89" s="300"/>
      <c r="AJ89" s="300"/>
      <c r="AK89" s="300"/>
      <c r="AL89" s="300"/>
      <c r="AM89" s="301"/>
      <c r="AN89" s="291"/>
      <c r="AO89" s="291"/>
      <c r="AP89" s="291"/>
      <c r="AQ89" s="291"/>
      <c r="AR89" s="291"/>
      <c r="AS89" s="291"/>
      <c r="AT89" s="291"/>
      <c r="AU89" s="291"/>
      <c r="AV89" s="291"/>
      <c r="AW89" s="291"/>
      <c r="AX89" s="291"/>
      <c r="AY89" s="291"/>
      <c r="AZ89" s="291"/>
      <c r="BA89" s="291"/>
      <c r="BB89" s="414"/>
      <c r="BC89" s="415"/>
      <c r="BD89" s="415"/>
      <c r="BE89" s="415"/>
      <c r="BF89" s="415"/>
      <c r="BG89" s="415"/>
      <c r="BH89" s="416"/>
      <c r="BI89" s="476" t="e">
        <f>+IF(OR(S83+S85+S87&gt;0,AN83&gt;0),IF(申告情報!I2="政令指定都市","","〇"),"")</f>
        <v>#DIV/0!</v>
      </c>
      <c r="BJ89" s="477"/>
      <c r="BK89" s="180" t="s">
        <v>130</v>
      </c>
      <c r="BL89" s="180"/>
      <c r="BM89" s="180"/>
      <c r="BN89" s="180"/>
      <c r="BO89" s="181"/>
    </row>
    <row r="90" spans="5:67" ht="6" customHeight="1">
      <c r="E90" s="363"/>
      <c r="F90" s="399"/>
      <c r="G90" s="399"/>
      <c r="H90" s="399"/>
      <c r="I90" s="399"/>
      <c r="J90" s="399"/>
      <c r="K90" s="441"/>
      <c r="L90" s="214"/>
      <c r="M90" s="214"/>
      <c r="N90" s="214"/>
      <c r="O90" s="214"/>
      <c r="P90" s="214"/>
      <c r="Q90" s="214"/>
      <c r="R90" s="214"/>
      <c r="S90" s="492"/>
      <c r="T90" s="492"/>
      <c r="U90" s="492"/>
      <c r="V90" s="492"/>
      <c r="W90" s="492"/>
      <c r="X90" s="492"/>
      <c r="Y90" s="492"/>
      <c r="Z90" s="291"/>
      <c r="AA90" s="291"/>
      <c r="AB90" s="291"/>
      <c r="AC90" s="291"/>
      <c r="AD90" s="291"/>
      <c r="AE90" s="291"/>
      <c r="AF90" s="291"/>
      <c r="AG90" s="296"/>
      <c r="AH90" s="297"/>
      <c r="AI90" s="297"/>
      <c r="AJ90" s="297"/>
      <c r="AK90" s="297"/>
      <c r="AL90" s="297"/>
      <c r="AM90" s="298"/>
      <c r="AN90" s="291"/>
      <c r="AO90" s="291"/>
      <c r="AP90" s="291"/>
      <c r="AQ90" s="291"/>
      <c r="AR90" s="291"/>
      <c r="AS90" s="291"/>
      <c r="AT90" s="291"/>
      <c r="AU90" s="291"/>
      <c r="AV90" s="291"/>
      <c r="AW90" s="291"/>
      <c r="AX90" s="291"/>
      <c r="AY90" s="291"/>
      <c r="AZ90" s="291"/>
      <c r="BA90" s="291"/>
      <c r="BB90" s="296"/>
      <c r="BC90" s="297"/>
      <c r="BD90" s="297"/>
      <c r="BE90" s="297"/>
      <c r="BF90" s="297"/>
      <c r="BG90" s="297"/>
      <c r="BH90" s="298"/>
      <c r="BI90" s="478"/>
      <c r="BJ90" s="479"/>
      <c r="BK90" s="182"/>
      <c r="BL90" s="182"/>
      <c r="BM90" s="182"/>
      <c r="BN90" s="182"/>
      <c r="BO90" s="183"/>
    </row>
    <row r="91" spans="5:67" ht="6" customHeight="1">
      <c r="E91" s="214" t="s">
        <v>38</v>
      </c>
      <c r="F91" s="214"/>
      <c r="G91" s="214"/>
      <c r="H91" s="214"/>
      <c r="I91" s="214"/>
      <c r="J91" s="214"/>
      <c r="K91" s="214"/>
      <c r="L91" s="214" t="s">
        <v>19</v>
      </c>
      <c r="M91" s="214"/>
      <c r="N91" s="214"/>
      <c r="O91" s="214"/>
      <c r="P91" s="214"/>
      <c r="Q91" s="214"/>
      <c r="R91" s="214"/>
      <c r="S91" s="492" t="e">
        <f>+S67+S75+S83</f>
        <v>#DIV/0!</v>
      </c>
      <c r="T91" s="492"/>
      <c r="U91" s="492"/>
      <c r="V91" s="492"/>
      <c r="W91" s="492"/>
      <c r="X91" s="492"/>
      <c r="Y91" s="492"/>
      <c r="Z91" s="74" t="s">
        <v>163</v>
      </c>
      <c r="AA91" s="366" t="e">
        <f>+Z67+Z75+Z83</f>
        <v>#DIV/0!</v>
      </c>
      <c r="AB91" s="366"/>
      <c r="AC91" s="366"/>
      <c r="AD91" s="366"/>
      <c r="AE91" s="366"/>
      <c r="AF91" s="367"/>
      <c r="AG91" s="293" t="e">
        <f>+AG75+AG83</f>
        <v>#DIV/0!</v>
      </c>
      <c r="AH91" s="294"/>
      <c r="AI91" s="294"/>
      <c r="AJ91" s="294"/>
      <c r="AK91" s="294"/>
      <c r="AL91" s="294"/>
      <c r="AM91" s="295"/>
      <c r="AN91" s="291" t="e">
        <f>SUM(AN67:AT90)</f>
        <v>#DIV/0!</v>
      </c>
      <c r="AO91" s="291"/>
      <c r="AP91" s="291"/>
      <c r="AQ91" s="291"/>
      <c r="AR91" s="291"/>
      <c r="AS91" s="291"/>
      <c r="AT91" s="291"/>
      <c r="AU91" s="291" t="e">
        <f>SUM(AU67:BA90)</f>
        <v>#DIV/0!</v>
      </c>
      <c r="AV91" s="291"/>
      <c r="AW91" s="291"/>
      <c r="AX91" s="291"/>
      <c r="AY91" s="291"/>
      <c r="AZ91" s="291"/>
      <c r="BA91" s="291"/>
      <c r="BB91" s="293" t="e">
        <f>+BB75+BB83</f>
        <v>#DIV/0!</v>
      </c>
      <c r="BC91" s="294"/>
      <c r="BD91" s="294"/>
      <c r="BE91" s="294"/>
      <c r="BF91" s="294"/>
      <c r="BG91" s="294"/>
      <c r="BH91" s="295"/>
      <c r="BI91" s="221"/>
      <c r="BJ91" s="221"/>
      <c r="BK91" s="221"/>
      <c r="BL91" s="221"/>
      <c r="BM91" s="221"/>
      <c r="BN91" s="221"/>
      <c r="BO91" s="221"/>
    </row>
    <row r="92" spans="5:67" ht="6" customHeight="1">
      <c r="E92" s="214"/>
      <c r="F92" s="214"/>
      <c r="G92" s="214"/>
      <c r="H92" s="214"/>
      <c r="I92" s="214"/>
      <c r="J92" s="214"/>
      <c r="K92" s="214"/>
      <c r="L92" s="214"/>
      <c r="M92" s="214"/>
      <c r="N92" s="214"/>
      <c r="O92" s="214"/>
      <c r="P92" s="214"/>
      <c r="Q92" s="214"/>
      <c r="R92" s="214"/>
      <c r="S92" s="492"/>
      <c r="T92" s="492"/>
      <c r="U92" s="492"/>
      <c r="V92" s="492"/>
      <c r="W92" s="492"/>
      <c r="X92" s="492"/>
      <c r="Y92" s="492"/>
      <c r="Z92" s="73"/>
      <c r="AA92" s="368"/>
      <c r="AB92" s="368"/>
      <c r="AC92" s="368"/>
      <c r="AD92" s="368"/>
      <c r="AE92" s="368"/>
      <c r="AF92" s="369"/>
      <c r="AG92" s="296"/>
      <c r="AH92" s="297"/>
      <c r="AI92" s="297"/>
      <c r="AJ92" s="297"/>
      <c r="AK92" s="297"/>
      <c r="AL92" s="297"/>
      <c r="AM92" s="298"/>
      <c r="AN92" s="291"/>
      <c r="AO92" s="291"/>
      <c r="AP92" s="291"/>
      <c r="AQ92" s="291"/>
      <c r="AR92" s="291"/>
      <c r="AS92" s="291"/>
      <c r="AT92" s="291"/>
      <c r="AU92" s="291"/>
      <c r="AV92" s="291"/>
      <c r="AW92" s="291"/>
      <c r="AX92" s="291"/>
      <c r="AY92" s="291"/>
      <c r="AZ92" s="291"/>
      <c r="BA92" s="291"/>
      <c r="BB92" s="414"/>
      <c r="BC92" s="415"/>
      <c r="BD92" s="415"/>
      <c r="BE92" s="415"/>
      <c r="BF92" s="415"/>
      <c r="BG92" s="415"/>
      <c r="BH92" s="416"/>
      <c r="BI92" s="221"/>
      <c r="BJ92" s="221"/>
      <c r="BK92" s="221"/>
      <c r="BL92" s="221"/>
      <c r="BM92" s="221"/>
      <c r="BN92" s="221"/>
      <c r="BO92" s="221"/>
    </row>
    <row r="93" spans="5:67" ht="6" customHeight="1">
      <c r="E93" s="214"/>
      <c r="F93" s="214"/>
      <c r="G93" s="214"/>
      <c r="H93" s="214"/>
      <c r="I93" s="214"/>
      <c r="J93" s="214"/>
      <c r="K93" s="214"/>
      <c r="L93" s="154" t="s">
        <v>61</v>
      </c>
      <c r="M93" s="154"/>
      <c r="N93" s="154"/>
      <c r="O93" s="154"/>
      <c r="P93" s="154"/>
      <c r="Q93" s="154"/>
      <c r="R93" s="154"/>
      <c r="S93" s="492" t="e">
        <f>+S69+S77+S85</f>
        <v>#DIV/0!</v>
      </c>
      <c r="T93" s="492"/>
      <c r="U93" s="492"/>
      <c r="V93" s="492"/>
      <c r="W93" s="492"/>
      <c r="X93" s="492"/>
      <c r="Y93" s="492"/>
      <c r="Z93" s="291" t="e">
        <f>+Z69+Z77+Z85</f>
        <v>#DIV/0!</v>
      </c>
      <c r="AA93" s="291"/>
      <c r="AB93" s="291"/>
      <c r="AC93" s="291"/>
      <c r="AD93" s="291"/>
      <c r="AE93" s="291"/>
      <c r="AF93" s="291"/>
      <c r="AG93" s="293" t="e">
        <f>+AG77+AG85</f>
        <v>#DIV/0!</v>
      </c>
      <c r="AH93" s="294"/>
      <c r="AI93" s="294"/>
      <c r="AJ93" s="294"/>
      <c r="AK93" s="294"/>
      <c r="AL93" s="294"/>
      <c r="AM93" s="295"/>
      <c r="AN93" s="291"/>
      <c r="AO93" s="291"/>
      <c r="AP93" s="291"/>
      <c r="AQ93" s="291"/>
      <c r="AR93" s="291"/>
      <c r="AS93" s="291"/>
      <c r="AT93" s="291"/>
      <c r="AU93" s="291"/>
      <c r="AV93" s="291"/>
      <c r="AW93" s="291"/>
      <c r="AX93" s="291"/>
      <c r="AY93" s="291"/>
      <c r="AZ93" s="291"/>
      <c r="BA93" s="291"/>
      <c r="BB93" s="414"/>
      <c r="BC93" s="415"/>
      <c r="BD93" s="415"/>
      <c r="BE93" s="415"/>
      <c r="BF93" s="415"/>
      <c r="BG93" s="415"/>
      <c r="BH93" s="416"/>
      <c r="BI93" s="221"/>
      <c r="BJ93" s="221"/>
      <c r="BK93" s="221"/>
      <c r="BL93" s="221"/>
      <c r="BM93" s="221"/>
      <c r="BN93" s="221"/>
      <c r="BO93" s="221"/>
    </row>
    <row r="94" spans="5:67" ht="6" customHeight="1">
      <c r="E94" s="214"/>
      <c r="F94" s="214"/>
      <c r="G94" s="214"/>
      <c r="H94" s="214"/>
      <c r="I94" s="214"/>
      <c r="J94" s="214"/>
      <c r="K94" s="214"/>
      <c r="L94" s="154"/>
      <c r="M94" s="154"/>
      <c r="N94" s="154"/>
      <c r="O94" s="154"/>
      <c r="P94" s="154"/>
      <c r="Q94" s="154"/>
      <c r="R94" s="154"/>
      <c r="S94" s="493"/>
      <c r="T94" s="493"/>
      <c r="U94" s="493"/>
      <c r="V94" s="493"/>
      <c r="W94" s="493"/>
      <c r="X94" s="493"/>
      <c r="Y94" s="493"/>
      <c r="Z94" s="292"/>
      <c r="AA94" s="292"/>
      <c r="AB94" s="292"/>
      <c r="AC94" s="292"/>
      <c r="AD94" s="292"/>
      <c r="AE94" s="292"/>
      <c r="AF94" s="292"/>
      <c r="AG94" s="296"/>
      <c r="AH94" s="297"/>
      <c r="AI94" s="297"/>
      <c r="AJ94" s="297"/>
      <c r="AK94" s="297"/>
      <c r="AL94" s="297"/>
      <c r="AM94" s="298"/>
      <c r="AN94" s="291"/>
      <c r="AO94" s="291"/>
      <c r="AP94" s="291"/>
      <c r="AQ94" s="291"/>
      <c r="AR94" s="291"/>
      <c r="AS94" s="291"/>
      <c r="AT94" s="291"/>
      <c r="AU94" s="291"/>
      <c r="AV94" s="291"/>
      <c r="AW94" s="291"/>
      <c r="AX94" s="291"/>
      <c r="AY94" s="291"/>
      <c r="AZ94" s="291"/>
      <c r="BA94" s="291"/>
      <c r="BB94" s="414"/>
      <c r="BC94" s="415"/>
      <c r="BD94" s="415"/>
      <c r="BE94" s="415"/>
      <c r="BF94" s="415"/>
      <c r="BG94" s="415"/>
      <c r="BH94" s="416"/>
      <c r="BI94" s="221"/>
      <c r="BJ94" s="221"/>
      <c r="BK94" s="221"/>
      <c r="BL94" s="221"/>
      <c r="BM94" s="221"/>
      <c r="BN94" s="221"/>
      <c r="BO94" s="221"/>
    </row>
    <row r="95" spans="5:67" ht="6" customHeight="1">
      <c r="E95" s="214"/>
      <c r="F95" s="214"/>
      <c r="G95" s="214"/>
      <c r="H95" s="214"/>
      <c r="I95" s="214"/>
      <c r="J95" s="214"/>
      <c r="K95" s="214"/>
      <c r="L95" s="154" t="s">
        <v>62</v>
      </c>
      <c r="M95" s="154"/>
      <c r="N95" s="154"/>
      <c r="O95" s="154"/>
      <c r="P95" s="154"/>
      <c r="Q95" s="154"/>
      <c r="R95" s="154"/>
      <c r="S95" s="492" t="e">
        <f>+S71+S79+S87</f>
        <v>#DIV/0!</v>
      </c>
      <c r="T95" s="492"/>
      <c r="U95" s="492"/>
      <c r="V95" s="492"/>
      <c r="W95" s="492"/>
      <c r="X95" s="492"/>
      <c r="Y95" s="492"/>
      <c r="Z95" s="291" t="e">
        <f>+Z71+Z79+Z87</f>
        <v>#DIV/0!</v>
      </c>
      <c r="AA95" s="291"/>
      <c r="AB95" s="291"/>
      <c r="AC95" s="291"/>
      <c r="AD95" s="291"/>
      <c r="AE95" s="291"/>
      <c r="AF95" s="291"/>
      <c r="AG95" s="293" t="e">
        <f>+AG79+AG87</f>
        <v>#DIV/0!</v>
      </c>
      <c r="AH95" s="294"/>
      <c r="AI95" s="294"/>
      <c r="AJ95" s="294"/>
      <c r="AK95" s="294"/>
      <c r="AL95" s="294"/>
      <c r="AM95" s="295"/>
      <c r="AN95" s="291"/>
      <c r="AO95" s="291"/>
      <c r="AP95" s="291"/>
      <c r="AQ95" s="291"/>
      <c r="AR95" s="291"/>
      <c r="AS95" s="291"/>
      <c r="AT95" s="291"/>
      <c r="AU95" s="291"/>
      <c r="AV95" s="291"/>
      <c r="AW95" s="291"/>
      <c r="AX95" s="291"/>
      <c r="AY95" s="291"/>
      <c r="AZ95" s="291"/>
      <c r="BA95" s="291"/>
      <c r="BB95" s="414"/>
      <c r="BC95" s="415"/>
      <c r="BD95" s="415"/>
      <c r="BE95" s="415"/>
      <c r="BF95" s="415"/>
      <c r="BG95" s="415"/>
      <c r="BH95" s="416"/>
      <c r="BI95" s="221"/>
      <c r="BJ95" s="221"/>
      <c r="BK95" s="221"/>
      <c r="BL95" s="221"/>
      <c r="BM95" s="221"/>
      <c r="BN95" s="221"/>
      <c r="BO95" s="221"/>
    </row>
    <row r="96" spans="5:67" ht="6" customHeight="1">
      <c r="E96" s="214"/>
      <c r="F96" s="214"/>
      <c r="G96" s="214"/>
      <c r="H96" s="214"/>
      <c r="I96" s="214"/>
      <c r="J96" s="214"/>
      <c r="K96" s="214"/>
      <c r="L96" s="154"/>
      <c r="M96" s="154"/>
      <c r="N96" s="154"/>
      <c r="O96" s="154"/>
      <c r="P96" s="154"/>
      <c r="Q96" s="154"/>
      <c r="R96" s="154"/>
      <c r="S96" s="492"/>
      <c r="T96" s="492"/>
      <c r="U96" s="492"/>
      <c r="V96" s="492"/>
      <c r="W96" s="492"/>
      <c r="X96" s="492"/>
      <c r="Y96" s="492"/>
      <c r="Z96" s="291"/>
      <c r="AA96" s="291"/>
      <c r="AB96" s="291"/>
      <c r="AC96" s="291"/>
      <c r="AD96" s="291"/>
      <c r="AE96" s="291"/>
      <c r="AF96" s="291"/>
      <c r="AG96" s="296"/>
      <c r="AH96" s="297"/>
      <c r="AI96" s="297"/>
      <c r="AJ96" s="297"/>
      <c r="AK96" s="297"/>
      <c r="AL96" s="297"/>
      <c r="AM96" s="298"/>
      <c r="AN96" s="291"/>
      <c r="AO96" s="291"/>
      <c r="AP96" s="291"/>
      <c r="AQ96" s="291"/>
      <c r="AR96" s="291"/>
      <c r="AS96" s="291"/>
      <c r="AT96" s="291"/>
      <c r="AU96" s="291"/>
      <c r="AV96" s="291"/>
      <c r="AW96" s="291"/>
      <c r="AX96" s="291"/>
      <c r="AY96" s="291"/>
      <c r="AZ96" s="291"/>
      <c r="BA96" s="291"/>
      <c r="BB96" s="414"/>
      <c r="BC96" s="415"/>
      <c r="BD96" s="415"/>
      <c r="BE96" s="415"/>
      <c r="BF96" s="415"/>
      <c r="BG96" s="415"/>
      <c r="BH96" s="416"/>
      <c r="BI96" s="221"/>
      <c r="BJ96" s="221"/>
      <c r="BK96" s="221"/>
      <c r="BL96" s="221"/>
      <c r="BM96" s="221"/>
      <c r="BN96" s="221"/>
      <c r="BO96" s="221"/>
    </row>
    <row r="97" spans="5:68" ht="6" customHeight="1">
      <c r="E97" s="214"/>
      <c r="F97" s="214"/>
      <c r="G97" s="214"/>
      <c r="H97" s="214"/>
      <c r="I97" s="214"/>
      <c r="J97" s="214"/>
      <c r="K97" s="214"/>
      <c r="L97" s="214" t="s">
        <v>87</v>
      </c>
      <c r="M97" s="214"/>
      <c r="N97" s="214"/>
      <c r="O97" s="214"/>
      <c r="P97" s="214"/>
      <c r="Q97" s="214"/>
      <c r="R97" s="214"/>
      <c r="S97" s="491" t="e">
        <f>SUM(S91:Y96)</f>
        <v>#DIV/0!</v>
      </c>
      <c r="T97" s="491"/>
      <c r="U97" s="491"/>
      <c r="V97" s="491"/>
      <c r="W97" s="491"/>
      <c r="X97" s="491"/>
      <c r="Y97" s="491"/>
      <c r="Z97" s="306" t="e">
        <f>+AA91+Z93+Z95</f>
        <v>#DIV/0!</v>
      </c>
      <c r="AA97" s="306"/>
      <c r="AB97" s="306"/>
      <c r="AC97" s="306"/>
      <c r="AD97" s="306"/>
      <c r="AE97" s="306"/>
      <c r="AF97" s="306"/>
      <c r="AG97" s="293" t="e">
        <f>+AG91+AG93+AG95</f>
        <v>#DIV/0!</v>
      </c>
      <c r="AH97" s="294"/>
      <c r="AI97" s="294"/>
      <c r="AJ97" s="294"/>
      <c r="AK97" s="294"/>
      <c r="AL97" s="294"/>
      <c r="AM97" s="295"/>
      <c r="AN97" s="291"/>
      <c r="AO97" s="291"/>
      <c r="AP97" s="291"/>
      <c r="AQ97" s="291"/>
      <c r="AR97" s="291"/>
      <c r="AS97" s="291"/>
      <c r="AT97" s="291"/>
      <c r="AU97" s="291"/>
      <c r="AV97" s="291"/>
      <c r="AW97" s="291"/>
      <c r="AX97" s="291"/>
      <c r="AY97" s="291"/>
      <c r="AZ97" s="291"/>
      <c r="BA97" s="291"/>
      <c r="BB97" s="414"/>
      <c r="BC97" s="415"/>
      <c r="BD97" s="415"/>
      <c r="BE97" s="415"/>
      <c r="BF97" s="415"/>
      <c r="BG97" s="415"/>
      <c r="BH97" s="416"/>
      <c r="BI97" s="221"/>
      <c r="BJ97" s="221"/>
      <c r="BK97" s="221"/>
      <c r="BL97" s="221"/>
      <c r="BM97" s="221"/>
      <c r="BN97" s="221"/>
      <c r="BO97" s="221"/>
    </row>
    <row r="98" spans="5:68" ht="6" customHeight="1">
      <c r="E98" s="214"/>
      <c r="F98" s="214"/>
      <c r="G98" s="214"/>
      <c r="H98" s="214"/>
      <c r="I98" s="214"/>
      <c r="J98" s="214"/>
      <c r="K98" s="214"/>
      <c r="L98" s="214"/>
      <c r="M98" s="214"/>
      <c r="N98" s="214"/>
      <c r="O98" s="214"/>
      <c r="P98" s="214"/>
      <c r="Q98" s="214"/>
      <c r="R98" s="214"/>
      <c r="S98" s="492"/>
      <c r="T98" s="492"/>
      <c r="U98" s="492"/>
      <c r="V98" s="492"/>
      <c r="W98" s="492"/>
      <c r="X98" s="492"/>
      <c r="Y98" s="492"/>
      <c r="Z98" s="291"/>
      <c r="AA98" s="291"/>
      <c r="AB98" s="291"/>
      <c r="AC98" s="291"/>
      <c r="AD98" s="291"/>
      <c r="AE98" s="291"/>
      <c r="AF98" s="291"/>
      <c r="AG98" s="296"/>
      <c r="AH98" s="297"/>
      <c r="AI98" s="297"/>
      <c r="AJ98" s="297"/>
      <c r="AK98" s="297"/>
      <c r="AL98" s="297"/>
      <c r="AM98" s="298"/>
      <c r="AN98" s="291"/>
      <c r="AO98" s="291"/>
      <c r="AP98" s="291"/>
      <c r="AQ98" s="291"/>
      <c r="AR98" s="291"/>
      <c r="AS98" s="291"/>
      <c r="AT98" s="291"/>
      <c r="AU98" s="291"/>
      <c r="AV98" s="291"/>
      <c r="AW98" s="291"/>
      <c r="AX98" s="291"/>
      <c r="AY98" s="291"/>
      <c r="AZ98" s="291"/>
      <c r="BA98" s="291"/>
      <c r="BB98" s="296"/>
      <c r="BC98" s="297"/>
      <c r="BD98" s="297"/>
      <c r="BE98" s="297"/>
      <c r="BF98" s="297"/>
      <c r="BG98" s="297"/>
      <c r="BH98" s="298"/>
      <c r="BI98" s="221"/>
      <c r="BJ98" s="221"/>
      <c r="BK98" s="221"/>
      <c r="BL98" s="221"/>
      <c r="BM98" s="221"/>
      <c r="BN98" s="221"/>
      <c r="BO98" s="221"/>
    </row>
    <row r="99" spans="5:68" ht="6" customHeight="1">
      <c r="E99" s="214" t="s">
        <v>39</v>
      </c>
      <c r="F99" s="214"/>
      <c r="G99" s="214"/>
      <c r="H99" s="214"/>
      <c r="I99" s="214"/>
      <c r="J99" s="214"/>
      <c r="K99" s="214"/>
      <c r="L99" s="214" t="s">
        <v>19</v>
      </c>
      <c r="M99" s="214"/>
      <c r="N99" s="214"/>
      <c r="O99" s="214"/>
      <c r="P99" s="214"/>
      <c r="Q99" s="214"/>
      <c r="R99" s="214"/>
      <c r="S99" s="291" t="e">
        <f>+BE35</f>
        <v>#DIV/0!</v>
      </c>
      <c r="T99" s="291"/>
      <c r="U99" s="291"/>
      <c r="V99" s="291"/>
      <c r="W99" s="291"/>
      <c r="X99" s="291"/>
      <c r="Y99" s="291"/>
      <c r="Z99" s="74" t="s">
        <v>164</v>
      </c>
      <c r="AA99" s="366" t="e">
        <f>+MIN(S99,Z105)</f>
        <v>#DIV/0!</v>
      </c>
      <c r="AB99" s="366"/>
      <c r="AC99" s="366"/>
      <c r="AD99" s="366"/>
      <c r="AE99" s="366"/>
      <c r="AF99" s="367"/>
      <c r="AG99" s="293" t="e">
        <f>+S99-AA99</f>
        <v>#DIV/0!</v>
      </c>
      <c r="AH99" s="294"/>
      <c r="AI99" s="294"/>
      <c r="AJ99" s="294"/>
      <c r="AK99" s="294"/>
      <c r="AL99" s="294"/>
      <c r="AM99" s="295"/>
      <c r="AN99" s="291" t="e">
        <f>+BE55</f>
        <v>#DIV/0!</v>
      </c>
      <c r="AO99" s="291"/>
      <c r="AP99" s="291"/>
      <c r="AQ99" s="291"/>
      <c r="AR99" s="291"/>
      <c r="AS99" s="291"/>
      <c r="AT99" s="291"/>
      <c r="AU99" s="291" t="e">
        <f>+Z97</f>
        <v>#DIV/0!</v>
      </c>
      <c r="AV99" s="291"/>
      <c r="AW99" s="291"/>
      <c r="AX99" s="291"/>
      <c r="AY99" s="291"/>
      <c r="AZ99" s="291"/>
      <c r="BA99" s="291"/>
      <c r="BB99" s="293" t="e">
        <f>+AN99-AU99</f>
        <v>#DIV/0!</v>
      </c>
      <c r="BC99" s="294"/>
      <c r="BD99" s="294"/>
      <c r="BE99" s="294"/>
      <c r="BF99" s="294"/>
      <c r="BG99" s="294"/>
      <c r="BH99" s="295"/>
      <c r="BI99" s="221"/>
      <c r="BJ99" s="221"/>
      <c r="BK99" s="221"/>
      <c r="BL99" s="221"/>
      <c r="BM99" s="221"/>
      <c r="BN99" s="221"/>
      <c r="BO99" s="221"/>
    </row>
    <row r="100" spans="5:68" ht="6" customHeight="1">
      <c r="E100" s="214"/>
      <c r="F100" s="214"/>
      <c r="G100" s="214"/>
      <c r="H100" s="214"/>
      <c r="I100" s="214"/>
      <c r="J100" s="214"/>
      <c r="K100" s="214"/>
      <c r="L100" s="214"/>
      <c r="M100" s="214"/>
      <c r="N100" s="214"/>
      <c r="O100" s="214"/>
      <c r="P100" s="214"/>
      <c r="Q100" s="214"/>
      <c r="R100" s="214"/>
      <c r="S100" s="291"/>
      <c r="T100" s="291"/>
      <c r="U100" s="291"/>
      <c r="V100" s="291"/>
      <c r="W100" s="291"/>
      <c r="X100" s="291"/>
      <c r="Y100" s="291"/>
      <c r="Z100" s="73"/>
      <c r="AA100" s="368"/>
      <c r="AB100" s="368"/>
      <c r="AC100" s="368"/>
      <c r="AD100" s="368"/>
      <c r="AE100" s="368"/>
      <c r="AF100" s="369"/>
      <c r="AG100" s="296"/>
      <c r="AH100" s="297"/>
      <c r="AI100" s="297"/>
      <c r="AJ100" s="297"/>
      <c r="AK100" s="297"/>
      <c r="AL100" s="297"/>
      <c r="AM100" s="298"/>
      <c r="AN100" s="291"/>
      <c r="AO100" s="291"/>
      <c r="AP100" s="291"/>
      <c r="AQ100" s="291"/>
      <c r="AR100" s="291"/>
      <c r="AS100" s="291"/>
      <c r="AT100" s="291"/>
      <c r="AU100" s="291"/>
      <c r="AV100" s="291"/>
      <c r="AW100" s="291"/>
      <c r="AX100" s="291"/>
      <c r="AY100" s="291"/>
      <c r="AZ100" s="291"/>
      <c r="BA100" s="291"/>
      <c r="BB100" s="414"/>
      <c r="BC100" s="415"/>
      <c r="BD100" s="415"/>
      <c r="BE100" s="415"/>
      <c r="BF100" s="415"/>
      <c r="BG100" s="415"/>
      <c r="BH100" s="416"/>
      <c r="BI100" s="221"/>
      <c r="BJ100" s="221"/>
      <c r="BK100" s="221"/>
      <c r="BL100" s="221"/>
      <c r="BM100" s="221"/>
      <c r="BN100" s="221"/>
      <c r="BO100" s="221"/>
    </row>
    <row r="101" spans="5:68" ht="6" customHeight="1">
      <c r="E101" s="214"/>
      <c r="F101" s="214"/>
      <c r="G101" s="214"/>
      <c r="H101" s="214"/>
      <c r="I101" s="214"/>
      <c r="J101" s="214"/>
      <c r="K101" s="214"/>
      <c r="L101" s="154" t="s">
        <v>61</v>
      </c>
      <c r="M101" s="154"/>
      <c r="N101" s="154"/>
      <c r="O101" s="154"/>
      <c r="P101" s="154"/>
      <c r="Q101" s="154"/>
      <c r="R101" s="154"/>
      <c r="S101" s="291" t="e">
        <f>+BE40</f>
        <v>#DIV/0!</v>
      </c>
      <c r="T101" s="291"/>
      <c r="U101" s="291"/>
      <c r="V101" s="291"/>
      <c r="W101" s="291"/>
      <c r="X101" s="291"/>
      <c r="Y101" s="291"/>
      <c r="Z101" s="291" t="e">
        <f>+MIN(S101,Z105-AA99)</f>
        <v>#DIV/0!</v>
      </c>
      <c r="AA101" s="291"/>
      <c r="AB101" s="291"/>
      <c r="AC101" s="291"/>
      <c r="AD101" s="291"/>
      <c r="AE101" s="291"/>
      <c r="AF101" s="291"/>
      <c r="AG101" s="293" t="e">
        <f>+S101-Z101</f>
        <v>#DIV/0!</v>
      </c>
      <c r="AH101" s="294"/>
      <c r="AI101" s="294"/>
      <c r="AJ101" s="294"/>
      <c r="AK101" s="294"/>
      <c r="AL101" s="294"/>
      <c r="AM101" s="295"/>
      <c r="AN101" s="291"/>
      <c r="AO101" s="291"/>
      <c r="AP101" s="291"/>
      <c r="AQ101" s="291"/>
      <c r="AR101" s="291"/>
      <c r="AS101" s="291"/>
      <c r="AT101" s="291"/>
      <c r="AU101" s="291"/>
      <c r="AV101" s="291"/>
      <c r="AW101" s="291"/>
      <c r="AX101" s="291"/>
      <c r="AY101" s="291"/>
      <c r="AZ101" s="291"/>
      <c r="BA101" s="291"/>
      <c r="BB101" s="414"/>
      <c r="BC101" s="415"/>
      <c r="BD101" s="415"/>
      <c r="BE101" s="415"/>
      <c r="BF101" s="415"/>
      <c r="BG101" s="415"/>
      <c r="BH101" s="416"/>
      <c r="BI101" s="221"/>
      <c r="BJ101" s="221"/>
      <c r="BK101" s="221"/>
      <c r="BL101" s="221"/>
      <c r="BM101" s="221"/>
      <c r="BN101" s="221"/>
      <c r="BO101" s="221"/>
    </row>
    <row r="102" spans="5:68" ht="6" customHeight="1">
      <c r="E102" s="214"/>
      <c r="F102" s="214"/>
      <c r="G102" s="214"/>
      <c r="H102" s="214"/>
      <c r="I102" s="214"/>
      <c r="J102" s="214"/>
      <c r="K102" s="214"/>
      <c r="L102" s="154"/>
      <c r="M102" s="154"/>
      <c r="N102" s="154"/>
      <c r="O102" s="154"/>
      <c r="P102" s="154"/>
      <c r="Q102" s="154"/>
      <c r="R102" s="154"/>
      <c r="S102" s="292"/>
      <c r="T102" s="292"/>
      <c r="U102" s="292"/>
      <c r="V102" s="292"/>
      <c r="W102" s="292"/>
      <c r="X102" s="292"/>
      <c r="Y102" s="292"/>
      <c r="Z102" s="292"/>
      <c r="AA102" s="292"/>
      <c r="AB102" s="292"/>
      <c r="AC102" s="292"/>
      <c r="AD102" s="292"/>
      <c r="AE102" s="292"/>
      <c r="AF102" s="292"/>
      <c r="AG102" s="296"/>
      <c r="AH102" s="297"/>
      <c r="AI102" s="297"/>
      <c r="AJ102" s="297"/>
      <c r="AK102" s="297"/>
      <c r="AL102" s="297"/>
      <c r="AM102" s="298"/>
      <c r="AN102" s="291"/>
      <c r="AO102" s="291"/>
      <c r="AP102" s="291"/>
      <c r="AQ102" s="291"/>
      <c r="AR102" s="291"/>
      <c r="AS102" s="291"/>
      <c r="AT102" s="291"/>
      <c r="AU102" s="291"/>
      <c r="AV102" s="291"/>
      <c r="AW102" s="291"/>
      <c r="AX102" s="291"/>
      <c r="AY102" s="291"/>
      <c r="AZ102" s="291"/>
      <c r="BA102" s="291"/>
      <c r="BB102" s="414"/>
      <c r="BC102" s="415"/>
      <c r="BD102" s="415"/>
      <c r="BE102" s="415"/>
      <c r="BF102" s="415"/>
      <c r="BG102" s="415"/>
      <c r="BH102" s="416"/>
      <c r="BI102" s="221"/>
      <c r="BJ102" s="221"/>
      <c r="BK102" s="221"/>
      <c r="BL102" s="221"/>
      <c r="BM102" s="221"/>
      <c r="BN102" s="221"/>
      <c r="BO102" s="221"/>
    </row>
    <row r="103" spans="5:68" ht="6" customHeight="1">
      <c r="E103" s="214"/>
      <c r="F103" s="214"/>
      <c r="G103" s="214"/>
      <c r="H103" s="214"/>
      <c r="I103" s="214"/>
      <c r="J103" s="214"/>
      <c r="K103" s="214"/>
      <c r="L103" s="154" t="s">
        <v>62</v>
      </c>
      <c r="M103" s="154"/>
      <c r="N103" s="154"/>
      <c r="O103" s="154"/>
      <c r="P103" s="154"/>
      <c r="Q103" s="154"/>
      <c r="R103" s="154"/>
      <c r="S103" s="291" t="e">
        <f>+BE45</f>
        <v>#DIV/0!</v>
      </c>
      <c r="T103" s="291"/>
      <c r="U103" s="291"/>
      <c r="V103" s="291"/>
      <c r="W103" s="291"/>
      <c r="X103" s="291"/>
      <c r="Y103" s="291"/>
      <c r="Z103" s="291" t="e">
        <f>+MIN(S103,Z105-AA99-Z101)</f>
        <v>#DIV/0!</v>
      </c>
      <c r="AA103" s="291"/>
      <c r="AB103" s="291"/>
      <c r="AC103" s="291"/>
      <c r="AD103" s="291"/>
      <c r="AE103" s="291"/>
      <c r="AF103" s="291"/>
      <c r="AG103" s="293" t="e">
        <f>+S103-Z103</f>
        <v>#DIV/0!</v>
      </c>
      <c r="AH103" s="294"/>
      <c r="AI103" s="294"/>
      <c r="AJ103" s="294"/>
      <c r="AK103" s="294"/>
      <c r="AL103" s="294"/>
      <c r="AM103" s="295"/>
      <c r="AN103" s="291"/>
      <c r="AO103" s="291"/>
      <c r="AP103" s="291"/>
      <c r="AQ103" s="291"/>
      <c r="AR103" s="291"/>
      <c r="AS103" s="291"/>
      <c r="AT103" s="291"/>
      <c r="AU103" s="291"/>
      <c r="AV103" s="291"/>
      <c r="AW103" s="291"/>
      <c r="AX103" s="291"/>
      <c r="AY103" s="291"/>
      <c r="AZ103" s="291"/>
      <c r="BA103" s="291"/>
      <c r="BB103" s="414"/>
      <c r="BC103" s="415"/>
      <c r="BD103" s="415"/>
      <c r="BE103" s="415"/>
      <c r="BF103" s="415"/>
      <c r="BG103" s="415"/>
      <c r="BH103" s="416"/>
      <c r="BI103" s="221"/>
      <c r="BJ103" s="221"/>
      <c r="BK103" s="221"/>
      <c r="BL103" s="221"/>
      <c r="BM103" s="221"/>
      <c r="BN103" s="221"/>
      <c r="BO103" s="221"/>
    </row>
    <row r="104" spans="5:68" ht="6" customHeight="1">
      <c r="E104" s="214"/>
      <c r="F104" s="214"/>
      <c r="G104" s="214"/>
      <c r="H104" s="214"/>
      <c r="I104" s="214"/>
      <c r="J104" s="214"/>
      <c r="K104" s="214"/>
      <c r="L104" s="154"/>
      <c r="M104" s="154"/>
      <c r="N104" s="154"/>
      <c r="O104" s="154"/>
      <c r="P104" s="154"/>
      <c r="Q104" s="154"/>
      <c r="R104" s="154"/>
      <c r="S104" s="291"/>
      <c r="T104" s="291"/>
      <c r="U104" s="291"/>
      <c r="V104" s="291"/>
      <c r="W104" s="291"/>
      <c r="X104" s="291"/>
      <c r="Y104" s="291"/>
      <c r="Z104" s="291"/>
      <c r="AA104" s="291"/>
      <c r="AB104" s="291"/>
      <c r="AC104" s="291"/>
      <c r="AD104" s="291"/>
      <c r="AE104" s="291"/>
      <c r="AF104" s="291"/>
      <c r="AG104" s="296"/>
      <c r="AH104" s="297"/>
      <c r="AI104" s="297"/>
      <c r="AJ104" s="297"/>
      <c r="AK104" s="297"/>
      <c r="AL104" s="297"/>
      <c r="AM104" s="298"/>
      <c r="AN104" s="291"/>
      <c r="AO104" s="291"/>
      <c r="AP104" s="291"/>
      <c r="AQ104" s="291"/>
      <c r="AR104" s="291"/>
      <c r="AS104" s="291"/>
      <c r="AT104" s="291"/>
      <c r="AU104" s="291"/>
      <c r="AV104" s="291"/>
      <c r="AW104" s="291"/>
      <c r="AX104" s="291"/>
      <c r="AY104" s="291"/>
      <c r="AZ104" s="291"/>
      <c r="BA104" s="291"/>
      <c r="BB104" s="414"/>
      <c r="BC104" s="415"/>
      <c r="BD104" s="415"/>
      <c r="BE104" s="415"/>
      <c r="BF104" s="415"/>
      <c r="BG104" s="415"/>
      <c r="BH104" s="416"/>
      <c r="BI104" s="221"/>
      <c r="BJ104" s="221"/>
      <c r="BK104" s="221"/>
      <c r="BL104" s="221"/>
      <c r="BM104" s="221"/>
      <c r="BN104" s="221"/>
      <c r="BO104" s="221"/>
    </row>
    <row r="105" spans="5:68" ht="6" customHeight="1">
      <c r="E105" s="214"/>
      <c r="F105" s="214"/>
      <c r="G105" s="214"/>
      <c r="H105" s="214"/>
      <c r="I105" s="214"/>
      <c r="J105" s="214"/>
      <c r="K105" s="214"/>
      <c r="L105" s="214" t="s">
        <v>87</v>
      </c>
      <c r="M105" s="214"/>
      <c r="N105" s="214"/>
      <c r="O105" s="214"/>
      <c r="P105" s="214"/>
      <c r="Q105" s="214"/>
      <c r="R105" s="214"/>
      <c r="S105" s="306" t="e">
        <f>SUM(S99:Y104)</f>
        <v>#DIV/0!</v>
      </c>
      <c r="T105" s="306"/>
      <c r="U105" s="306"/>
      <c r="V105" s="306"/>
      <c r="W105" s="306"/>
      <c r="X105" s="306"/>
      <c r="Y105" s="306"/>
      <c r="Z105" s="306" t="e">
        <f>+AU91</f>
        <v>#DIV/0!</v>
      </c>
      <c r="AA105" s="306"/>
      <c r="AB105" s="306"/>
      <c r="AC105" s="306"/>
      <c r="AD105" s="306"/>
      <c r="AE105" s="306"/>
      <c r="AF105" s="306"/>
      <c r="AG105" s="293" t="e">
        <f>+S105-Z105</f>
        <v>#DIV/0!</v>
      </c>
      <c r="AH105" s="294"/>
      <c r="AI105" s="294"/>
      <c r="AJ105" s="294"/>
      <c r="AK105" s="294"/>
      <c r="AL105" s="294"/>
      <c r="AM105" s="295"/>
      <c r="AN105" s="291"/>
      <c r="AO105" s="291"/>
      <c r="AP105" s="291"/>
      <c r="AQ105" s="291"/>
      <c r="AR105" s="291"/>
      <c r="AS105" s="291"/>
      <c r="AT105" s="291"/>
      <c r="AU105" s="291"/>
      <c r="AV105" s="291"/>
      <c r="AW105" s="291"/>
      <c r="AX105" s="291"/>
      <c r="AY105" s="291"/>
      <c r="AZ105" s="291"/>
      <c r="BA105" s="291"/>
      <c r="BB105" s="414"/>
      <c r="BC105" s="415"/>
      <c r="BD105" s="415"/>
      <c r="BE105" s="415"/>
      <c r="BF105" s="415"/>
      <c r="BG105" s="415"/>
      <c r="BH105" s="416"/>
      <c r="BI105" s="221"/>
      <c r="BJ105" s="221"/>
      <c r="BK105" s="221"/>
      <c r="BL105" s="221"/>
      <c r="BM105" s="221"/>
      <c r="BN105" s="221"/>
      <c r="BO105" s="221"/>
    </row>
    <row r="106" spans="5:68" ht="6" customHeight="1">
      <c r="E106" s="214"/>
      <c r="F106" s="214"/>
      <c r="G106" s="214"/>
      <c r="H106" s="214"/>
      <c r="I106" s="214"/>
      <c r="J106" s="214"/>
      <c r="K106" s="214"/>
      <c r="L106" s="214"/>
      <c r="M106" s="214"/>
      <c r="N106" s="214"/>
      <c r="O106" s="214"/>
      <c r="P106" s="214"/>
      <c r="Q106" s="214"/>
      <c r="R106" s="214"/>
      <c r="S106" s="291"/>
      <c r="T106" s="291"/>
      <c r="U106" s="291"/>
      <c r="V106" s="291"/>
      <c r="W106" s="291"/>
      <c r="X106" s="291"/>
      <c r="Y106" s="291"/>
      <c r="Z106" s="291"/>
      <c r="AA106" s="291"/>
      <c r="AB106" s="291"/>
      <c r="AC106" s="291"/>
      <c r="AD106" s="291"/>
      <c r="AE106" s="291"/>
      <c r="AF106" s="291"/>
      <c r="AG106" s="296"/>
      <c r="AH106" s="297"/>
      <c r="AI106" s="297"/>
      <c r="AJ106" s="297"/>
      <c r="AK106" s="297"/>
      <c r="AL106" s="297"/>
      <c r="AM106" s="298"/>
      <c r="AN106" s="291"/>
      <c r="AO106" s="291"/>
      <c r="AP106" s="291"/>
      <c r="AQ106" s="291"/>
      <c r="AR106" s="291"/>
      <c r="AS106" s="291"/>
      <c r="AT106" s="291"/>
      <c r="AU106" s="291"/>
      <c r="AV106" s="291"/>
      <c r="AW106" s="291"/>
      <c r="AX106" s="291"/>
      <c r="AY106" s="291"/>
      <c r="AZ106" s="291"/>
      <c r="BA106" s="291"/>
      <c r="BB106" s="296"/>
      <c r="BC106" s="297"/>
      <c r="BD106" s="297"/>
      <c r="BE106" s="297"/>
      <c r="BF106" s="297"/>
      <c r="BG106" s="297"/>
      <c r="BH106" s="298"/>
      <c r="BI106" s="221"/>
      <c r="BJ106" s="221"/>
      <c r="BK106" s="221"/>
      <c r="BL106" s="221"/>
      <c r="BM106" s="221"/>
      <c r="BN106" s="221"/>
      <c r="BO106" s="221"/>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412" t="s">
        <v>182</v>
      </c>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0"/>
    </row>
    <row r="109" spans="5:68" ht="6" customHeight="1">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0"/>
    </row>
    <row r="110" spans="5:68" ht="6" customHeight="1">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40"/>
    </row>
    <row r="111" spans="5:68" ht="6" customHeight="1">
      <c r="E111" s="390" t="s">
        <v>55</v>
      </c>
      <c r="F111" s="391"/>
      <c r="G111" s="391"/>
      <c r="H111" s="391"/>
      <c r="I111" s="391"/>
      <c r="J111" s="391"/>
      <c r="K111" s="391"/>
      <c r="L111" s="391"/>
      <c r="M111" s="391"/>
      <c r="N111" s="391"/>
      <c r="O111" s="391"/>
      <c r="P111" s="391"/>
      <c r="Q111" s="391"/>
      <c r="R111" s="391"/>
      <c r="S111" s="391"/>
      <c r="T111" s="391"/>
      <c r="U111" s="391"/>
      <c r="V111" s="391"/>
      <c r="W111" s="154" t="s">
        <v>40</v>
      </c>
      <c r="X111" s="154"/>
      <c r="Y111" s="350" t="e">
        <f>+V20</f>
        <v>#DIV/0!</v>
      </c>
      <c r="Z111" s="350"/>
      <c r="AA111" s="350"/>
      <c r="AB111" s="350"/>
      <c r="AC111" s="350"/>
      <c r="AD111" s="350"/>
      <c r="AE111" s="350"/>
      <c r="AF111" s="350"/>
      <c r="AG111" s="350"/>
      <c r="AH111" s="350"/>
      <c r="AI111" s="350"/>
      <c r="AJ111" s="350"/>
      <c r="AK111" s="390" t="s">
        <v>191</v>
      </c>
      <c r="AL111" s="391"/>
      <c r="AM111" s="391"/>
      <c r="AN111" s="391"/>
      <c r="AO111" s="391"/>
      <c r="AP111" s="391"/>
      <c r="AQ111" s="391"/>
      <c r="AR111" s="391"/>
      <c r="AS111" s="391"/>
      <c r="AT111" s="391"/>
      <c r="AU111" s="391"/>
      <c r="AV111" s="391"/>
      <c r="AW111" s="391"/>
      <c r="AX111" s="391"/>
      <c r="AY111" s="391"/>
      <c r="AZ111" s="391"/>
      <c r="BA111" s="391"/>
      <c r="BB111" s="154" t="s">
        <v>47</v>
      </c>
      <c r="BC111" s="154"/>
      <c r="BD111" s="350" t="e">
        <f>+MIN(Y127,Y135)</f>
        <v>#DIV/0!</v>
      </c>
      <c r="BE111" s="350"/>
      <c r="BF111" s="350"/>
      <c r="BG111" s="350"/>
      <c r="BH111" s="350"/>
      <c r="BI111" s="350"/>
      <c r="BJ111" s="350"/>
      <c r="BK111" s="350"/>
      <c r="BL111" s="350"/>
      <c r="BM111" s="350"/>
      <c r="BN111" s="350"/>
      <c r="BO111" s="350"/>
    </row>
    <row r="112" spans="5:68" ht="6" customHeight="1">
      <c r="E112" s="391"/>
      <c r="F112" s="391"/>
      <c r="G112" s="391"/>
      <c r="H112" s="391"/>
      <c r="I112" s="391"/>
      <c r="J112" s="391"/>
      <c r="K112" s="391"/>
      <c r="L112" s="391"/>
      <c r="M112" s="391"/>
      <c r="N112" s="391"/>
      <c r="O112" s="391"/>
      <c r="P112" s="391"/>
      <c r="Q112" s="391"/>
      <c r="R112" s="391"/>
      <c r="S112" s="391"/>
      <c r="T112" s="391"/>
      <c r="U112" s="391"/>
      <c r="V112" s="391"/>
      <c r="W112" s="154"/>
      <c r="X112" s="154"/>
      <c r="Y112" s="350"/>
      <c r="Z112" s="350"/>
      <c r="AA112" s="350"/>
      <c r="AB112" s="350"/>
      <c r="AC112" s="350"/>
      <c r="AD112" s="350"/>
      <c r="AE112" s="350"/>
      <c r="AF112" s="350"/>
      <c r="AG112" s="350"/>
      <c r="AH112" s="350"/>
      <c r="AI112" s="350"/>
      <c r="AJ112" s="350"/>
      <c r="AK112" s="391"/>
      <c r="AL112" s="391"/>
      <c r="AM112" s="391"/>
      <c r="AN112" s="391"/>
      <c r="AO112" s="391"/>
      <c r="AP112" s="391"/>
      <c r="AQ112" s="391"/>
      <c r="AR112" s="391"/>
      <c r="AS112" s="391"/>
      <c r="AT112" s="391"/>
      <c r="AU112" s="391"/>
      <c r="AV112" s="391"/>
      <c r="AW112" s="391"/>
      <c r="AX112" s="391"/>
      <c r="AY112" s="391"/>
      <c r="AZ112" s="391"/>
      <c r="BA112" s="391"/>
      <c r="BB112" s="154"/>
      <c r="BC112" s="154"/>
      <c r="BD112" s="350"/>
      <c r="BE112" s="350"/>
      <c r="BF112" s="350"/>
      <c r="BG112" s="350"/>
      <c r="BH112" s="350"/>
      <c r="BI112" s="350"/>
      <c r="BJ112" s="350"/>
      <c r="BK112" s="350"/>
      <c r="BL112" s="350"/>
      <c r="BM112" s="350"/>
      <c r="BN112" s="350"/>
      <c r="BO112" s="350"/>
    </row>
    <row r="113" spans="5:67" ht="6" customHeight="1">
      <c r="E113" s="391"/>
      <c r="F113" s="391"/>
      <c r="G113" s="391"/>
      <c r="H113" s="391"/>
      <c r="I113" s="391"/>
      <c r="J113" s="391"/>
      <c r="K113" s="391"/>
      <c r="L113" s="391"/>
      <c r="M113" s="391"/>
      <c r="N113" s="391"/>
      <c r="O113" s="391"/>
      <c r="P113" s="391"/>
      <c r="Q113" s="391"/>
      <c r="R113" s="391"/>
      <c r="S113" s="391"/>
      <c r="T113" s="391"/>
      <c r="U113" s="391"/>
      <c r="V113" s="391"/>
      <c r="W113" s="154"/>
      <c r="X113" s="154"/>
      <c r="Y113" s="350"/>
      <c r="Z113" s="350"/>
      <c r="AA113" s="350"/>
      <c r="AB113" s="350"/>
      <c r="AC113" s="350"/>
      <c r="AD113" s="350"/>
      <c r="AE113" s="350"/>
      <c r="AF113" s="350"/>
      <c r="AG113" s="350"/>
      <c r="AH113" s="350"/>
      <c r="AI113" s="350"/>
      <c r="AJ113" s="350"/>
      <c r="AK113" s="391"/>
      <c r="AL113" s="391"/>
      <c r="AM113" s="391"/>
      <c r="AN113" s="391"/>
      <c r="AO113" s="391"/>
      <c r="AP113" s="391"/>
      <c r="AQ113" s="391"/>
      <c r="AR113" s="391"/>
      <c r="AS113" s="391"/>
      <c r="AT113" s="391"/>
      <c r="AU113" s="391"/>
      <c r="AV113" s="391"/>
      <c r="AW113" s="391"/>
      <c r="AX113" s="391"/>
      <c r="AY113" s="391"/>
      <c r="AZ113" s="391"/>
      <c r="BA113" s="391"/>
      <c r="BB113" s="154"/>
      <c r="BC113" s="154"/>
      <c r="BD113" s="350"/>
      <c r="BE113" s="350"/>
      <c r="BF113" s="350"/>
      <c r="BG113" s="350"/>
      <c r="BH113" s="350"/>
      <c r="BI113" s="350"/>
      <c r="BJ113" s="350"/>
      <c r="BK113" s="350"/>
      <c r="BL113" s="350"/>
      <c r="BM113" s="350"/>
      <c r="BN113" s="350"/>
      <c r="BO113" s="350"/>
    </row>
    <row r="114" spans="5:67" ht="6" customHeight="1">
      <c r="E114" s="391"/>
      <c r="F114" s="391"/>
      <c r="G114" s="391"/>
      <c r="H114" s="391"/>
      <c r="I114" s="391"/>
      <c r="J114" s="391"/>
      <c r="K114" s="391"/>
      <c r="L114" s="391"/>
      <c r="M114" s="391"/>
      <c r="N114" s="391"/>
      <c r="O114" s="391"/>
      <c r="P114" s="391"/>
      <c r="Q114" s="391"/>
      <c r="R114" s="391"/>
      <c r="S114" s="391"/>
      <c r="T114" s="391"/>
      <c r="U114" s="391"/>
      <c r="V114" s="391"/>
      <c r="W114" s="154"/>
      <c r="X114" s="154"/>
      <c r="Y114" s="350"/>
      <c r="Z114" s="350"/>
      <c r="AA114" s="350"/>
      <c r="AB114" s="350"/>
      <c r="AC114" s="350"/>
      <c r="AD114" s="350"/>
      <c r="AE114" s="350"/>
      <c r="AF114" s="350"/>
      <c r="AG114" s="350"/>
      <c r="AH114" s="350"/>
      <c r="AI114" s="350"/>
      <c r="AJ114" s="350"/>
      <c r="AK114" s="391"/>
      <c r="AL114" s="391"/>
      <c r="AM114" s="391"/>
      <c r="AN114" s="391"/>
      <c r="AO114" s="391"/>
      <c r="AP114" s="391"/>
      <c r="AQ114" s="391"/>
      <c r="AR114" s="391"/>
      <c r="AS114" s="391"/>
      <c r="AT114" s="391"/>
      <c r="AU114" s="391"/>
      <c r="AV114" s="391"/>
      <c r="AW114" s="391"/>
      <c r="AX114" s="391"/>
      <c r="AY114" s="391"/>
      <c r="AZ114" s="391"/>
      <c r="BA114" s="391"/>
      <c r="BB114" s="154"/>
      <c r="BC114" s="154"/>
      <c r="BD114" s="350"/>
      <c r="BE114" s="350"/>
      <c r="BF114" s="350"/>
      <c r="BG114" s="350"/>
      <c r="BH114" s="350"/>
      <c r="BI114" s="350"/>
      <c r="BJ114" s="350"/>
      <c r="BK114" s="350"/>
      <c r="BL114" s="350"/>
      <c r="BM114" s="350"/>
      <c r="BN114" s="350"/>
      <c r="BO114" s="350"/>
    </row>
    <row r="115" spans="5:67" ht="6" customHeight="1">
      <c r="E115" s="390" t="s">
        <v>56</v>
      </c>
      <c r="F115" s="391"/>
      <c r="G115" s="391"/>
      <c r="H115" s="391"/>
      <c r="I115" s="391"/>
      <c r="J115" s="391"/>
      <c r="K115" s="391"/>
      <c r="L115" s="391"/>
      <c r="M115" s="391"/>
      <c r="N115" s="391"/>
      <c r="O115" s="391"/>
      <c r="P115" s="391"/>
      <c r="Q115" s="391"/>
      <c r="R115" s="391"/>
      <c r="S115" s="391"/>
      <c r="T115" s="391"/>
      <c r="U115" s="391"/>
      <c r="V115" s="391"/>
      <c r="W115" s="154" t="s">
        <v>41</v>
      </c>
      <c r="X115" s="154"/>
      <c r="Y115" s="291" t="e">
        <f>+V24</f>
        <v>#DIV/0!</v>
      </c>
      <c r="Z115" s="291"/>
      <c r="AA115" s="291"/>
      <c r="AB115" s="291"/>
      <c r="AC115" s="291"/>
      <c r="AD115" s="291"/>
      <c r="AE115" s="291"/>
      <c r="AF115" s="291"/>
      <c r="AG115" s="291"/>
      <c r="AH115" s="291"/>
      <c r="AI115" s="291"/>
      <c r="AJ115" s="291"/>
      <c r="AK115" s="390" t="s">
        <v>192</v>
      </c>
      <c r="AL115" s="391"/>
      <c r="AM115" s="391"/>
      <c r="AN115" s="391"/>
      <c r="AO115" s="391"/>
      <c r="AP115" s="391"/>
      <c r="AQ115" s="391"/>
      <c r="AR115" s="391"/>
      <c r="AS115" s="391"/>
      <c r="AT115" s="391"/>
      <c r="AU115" s="391"/>
      <c r="AV115" s="391"/>
      <c r="AW115" s="391"/>
      <c r="AX115" s="391"/>
      <c r="AY115" s="391"/>
      <c r="AZ115" s="391"/>
      <c r="BA115" s="391"/>
      <c r="BB115" s="154" t="s">
        <v>48</v>
      </c>
      <c r="BC115" s="154"/>
      <c r="BD115" s="291" t="e">
        <f>+IF(Y127&lt;Y135,MIN(Y135-Y127,Y131),0)</f>
        <v>#DIV/0!</v>
      </c>
      <c r="BE115" s="291"/>
      <c r="BF115" s="291"/>
      <c r="BG115" s="291"/>
      <c r="BH115" s="291"/>
      <c r="BI115" s="291"/>
      <c r="BJ115" s="291"/>
      <c r="BK115" s="291"/>
      <c r="BL115" s="291"/>
      <c r="BM115" s="291"/>
      <c r="BN115" s="291"/>
      <c r="BO115" s="291"/>
    </row>
    <row r="116" spans="5:67" ht="6" customHeight="1">
      <c r="E116" s="391"/>
      <c r="F116" s="391"/>
      <c r="G116" s="391"/>
      <c r="H116" s="391"/>
      <c r="I116" s="391"/>
      <c r="J116" s="391"/>
      <c r="K116" s="391"/>
      <c r="L116" s="391"/>
      <c r="M116" s="391"/>
      <c r="N116" s="391"/>
      <c r="O116" s="391"/>
      <c r="P116" s="391"/>
      <c r="Q116" s="391"/>
      <c r="R116" s="391"/>
      <c r="S116" s="391"/>
      <c r="T116" s="391"/>
      <c r="U116" s="391"/>
      <c r="V116" s="391"/>
      <c r="W116" s="154"/>
      <c r="X116" s="154"/>
      <c r="Y116" s="291"/>
      <c r="Z116" s="291"/>
      <c r="AA116" s="291"/>
      <c r="AB116" s="291"/>
      <c r="AC116" s="291"/>
      <c r="AD116" s="291"/>
      <c r="AE116" s="291"/>
      <c r="AF116" s="291"/>
      <c r="AG116" s="291"/>
      <c r="AH116" s="291"/>
      <c r="AI116" s="291"/>
      <c r="AJ116" s="291"/>
      <c r="AK116" s="391"/>
      <c r="AL116" s="391"/>
      <c r="AM116" s="391"/>
      <c r="AN116" s="391"/>
      <c r="AO116" s="391"/>
      <c r="AP116" s="391"/>
      <c r="AQ116" s="391"/>
      <c r="AR116" s="391"/>
      <c r="AS116" s="391"/>
      <c r="AT116" s="391"/>
      <c r="AU116" s="391"/>
      <c r="AV116" s="391"/>
      <c r="AW116" s="391"/>
      <c r="AX116" s="391"/>
      <c r="AY116" s="391"/>
      <c r="AZ116" s="391"/>
      <c r="BA116" s="391"/>
      <c r="BB116" s="154"/>
      <c r="BC116" s="154"/>
      <c r="BD116" s="291"/>
      <c r="BE116" s="291"/>
      <c r="BF116" s="291"/>
      <c r="BG116" s="291"/>
      <c r="BH116" s="291"/>
      <c r="BI116" s="291"/>
      <c r="BJ116" s="291"/>
      <c r="BK116" s="291"/>
      <c r="BL116" s="291"/>
      <c r="BM116" s="291"/>
      <c r="BN116" s="291"/>
      <c r="BO116" s="291"/>
    </row>
    <row r="117" spans="5:67" ht="6" customHeight="1">
      <c r="E117" s="391"/>
      <c r="F117" s="391"/>
      <c r="G117" s="391"/>
      <c r="H117" s="391"/>
      <c r="I117" s="391"/>
      <c r="J117" s="391"/>
      <c r="K117" s="391"/>
      <c r="L117" s="391"/>
      <c r="M117" s="391"/>
      <c r="N117" s="391"/>
      <c r="O117" s="391"/>
      <c r="P117" s="391"/>
      <c r="Q117" s="391"/>
      <c r="R117" s="391"/>
      <c r="S117" s="391"/>
      <c r="T117" s="391"/>
      <c r="U117" s="391"/>
      <c r="V117" s="391"/>
      <c r="W117" s="154"/>
      <c r="X117" s="154"/>
      <c r="Y117" s="291"/>
      <c r="Z117" s="291"/>
      <c r="AA117" s="291"/>
      <c r="AB117" s="291"/>
      <c r="AC117" s="291"/>
      <c r="AD117" s="291"/>
      <c r="AE117" s="291"/>
      <c r="AF117" s="291"/>
      <c r="AG117" s="291"/>
      <c r="AH117" s="291"/>
      <c r="AI117" s="291"/>
      <c r="AJ117" s="291"/>
      <c r="AK117" s="391"/>
      <c r="AL117" s="391"/>
      <c r="AM117" s="391"/>
      <c r="AN117" s="391"/>
      <c r="AO117" s="391"/>
      <c r="AP117" s="391"/>
      <c r="AQ117" s="391"/>
      <c r="AR117" s="391"/>
      <c r="AS117" s="391"/>
      <c r="AT117" s="391"/>
      <c r="AU117" s="391"/>
      <c r="AV117" s="391"/>
      <c r="AW117" s="391"/>
      <c r="AX117" s="391"/>
      <c r="AY117" s="391"/>
      <c r="AZ117" s="391"/>
      <c r="BA117" s="391"/>
      <c r="BB117" s="154"/>
      <c r="BC117" s="154"/>
      <c r="BD117" s="291"/>
      <c r="BE117" s="291"/>
      <c r="BF117" s="291"/>
      <c r="BG117" s="291"/>
      <c r="BH117" s="291"/>
      <c r="BI117" s="291"/>
      <c r="BJ117" s="291"/>
      <c r="BK117" s="291"/>
      <c r="BL117" s="291"/>
      <c r="BM117" s="291"/>
      <c r="BN117" s="291"/>
      <c r="BO117" s="291"/>
    </row>
    <row r="118" spans="5:67" ht="6" customHeight="1">
      <c r="E118" s="391"/>
      <c r="F118" s="391"/>
      <c r="G118" s="391"/>
      <c r="H118" s="391"/>
      <c r="I118" s="391"/>
      <c r="J118" s="391"/>
      <c r="K118" s="391"/>
      <c r="L118" s="391"/>
      <c r="M118" s="391"/>
      <c r="N118" s="391"/>
      <c r="O118" s="391"/>
      <c r="P118" s="391"/>
      <c r="Q118" s="391"/>
      <c r="R118" s="391"/>
      <c r="S118" s="391"/>
      <c r="T118" s="391"/>
      <c r="U118" s="391"/>
      <c r="V118" s="391"/>
      <c r="W118" s="154"/>
      <c r="X118" s="154"/>
      <c r="Y118" s="291"/>
      <c r="Z118" s="291"/>
      <c r="AA118" s="291"/>
      <c r="AB118" s="291"/>
      <c r="AC118" s="291"/>
      <c r="AD118" s="291"/>
      <c r="AE118" s="291"/>
      <c r="AF118" s="291"/>
      <c r="AG118" s="291"/>
      <c r="AH118" s="291"/>
      <c r="AI118" s="291"/>
      <c r="AJ118" s="291"/>
      <c r="AK118" s="391"/>
      <c r="AL118" s="391"/>
      <c r="AM118" s="391"/>
      <c r="AN118" s="391"/>
      <c r="AO118" s="391"/>
      <c r="AP118" s="391"/>
      <c r="AQ118" s="391"/>
      <c r="AR118" s="391"/>
      <c r="AS118" s="391"/>
      <c r="AT118" s="391"/>
      <c r="AU118" s="391"/>
      <c r="AV118" s="391"/>
      <c r="AW118" s="391"/>
      <c r="AX118" s="391"/>
      <c r="AY118" s="391"/>
      <c r="AZ118" s="391"/>
      <c r="BA118" s="391"/>
      <c r="BB118" s="154"/>
      <c r="BC118" s="154"/>
      <c r="BD118" s="291"/>
      <c r="BE118" s="291"/>
      <c r="BF118" s="291"/>
      <c r="BG118" s="291"/>
      <c r="BH118" s="291"/>
      <c r="BI118" s="291"/>
      <c r="BJ118" s="291"/>
      <c r="BK118" s="291"/>
      <c r="BL118" s="291"/>
      <c r="BM118" s="291"/>
      <c r="BN118" s="291"/>
      <c r="BO118" s="291"/>
    </row>
    <row r="119" spans="5:67" ht="6" customHeight="1">
      <c r="E119" s="265" t="s">
        <v>132</v>
      </c>
      <c r="F119" s="266"/>
      <c r="G119" s="266"/>
      <c r="H119" s="266"/>
      <c r="I119" s="266"/>
      <c r="J119" s="266"/>
      <c r="K119" s="266"/>
      <c r="L119" s="266"/>
      <c r="M119" s="266"/>
      <c r="N119" s="266"/>
      <c r="O119" s="266"/>
      <c r="P119" s="266"/>
      <c r="Q119" s="266"/>
      <c r="R119" s="266"/>
      <c r="S119" s="266"/>
      <c r="T119" s="266"/>
      <c r="U119" s="266"/>
      <c r="V119" s="267"/>
      <c r="W119" s="154" t="s">
        <v>42</v>
      </c>
      <c r="X119" s="154"/>
      <c r="Y119" s="291" t="str">
        <f>+IF(申告情報!K27="","",申告情報!K27)</f>
        <v/>
      </c>
      <c r="Z119" s="291"/>
      <c r="AA119" s="291"/>
      <c r="AB119" s="291"/>
      <c r="AC119" s="291"/>
      <c r="AD119" s="291"/>
      <c r="AE119" s="291"/>
      <c r="AF119" s="291"/>
      <c r="AG119" s="291"/>
      <c r="AH119" s="291"/>
      <c r="AI119" s="291"/>
      <c r="AJ119" s="291"/>
      <c r="AK119" s="390" t="s">
        <v>193</v>
      </c>
      <c r="AL119" s="391"/>
      <c r="AM119" s="391"/>
      <c r="AN119" s="391"/>
      <c r="AO119" s="391"/>
      <c r="AP119" s="391"/>
      <c r="AQ119" s="391"/>
      <c r="AR119" s="391"/>
      <c r="AS119" s="391"/>
      <c r="AT119" s="391"/>
      <c r="AU119" s="391"/>
      <c r="AV119" s="391"/>
      <c r="AW119" s="391"/>
      <c r="AX119" s="391"/>
      <c r="AY119" s="391"/>
      <c r="AZ119" s="391"/>
      <c r="BA119" s="391"/>
      <c r="BB119" s="154" t="s">
        <v>49</v>
      </c>
      <c r="BC119" s="154"/>
      <c r="BD119" s="291" t="e">
        <f>+AA91</f>
        <v>#DIV/0!</v>
      </c>
      <c r="BE119" s="291"/>
      <c r="BF119" s="291"/>
      <c r="BG119" s="291"/>
      <c r="BH119" s="291"/>
      <c r="BI119" s="291"/>
      <c r="BJ119" s="291"/>
      <c r="BK119" s="291"/>
      <c r="BL119" s="291"/>
      <c r="BM119" s="291"/>
      <c r="BN119" s="291"/>
      <c r="BO119" s="291"/>
    </row>
    <row r="120" spans="5:67" ht="6" customHeight="1">
      <c r="E120" s="268"/>
      <c r="F120" s="269"/>
      <c r="G120" s="269"/>
      <c r="H120" s="269"/>
      <c r="I120" s="269"/>
      <c r="J120" s="269"/>
      <c r="K120" s="269"/>
      <c r="L120" s="269"/>
      <c r="M120" s="269"/>
      <c r="N120" s="269"/>
      <c r="O120" s="269"/>
      <c r="P120" s="269"/>
      <c r="Q120" s="269"/>
      <c r="R120" s="269"/>
      <c r="S120" s="269"/>
      <c r="T120" s="269"/>
      <c r="U120" s="269"/>
      <c r="V120" s="270"/>
      <c r="W120" s="154"/>
      <c r="X120" s="154"/>
      <c r="Y120" s="291"/>
      <c r="Z120" s="291"/>
      <c r="AA120" s="291"/>
      <c r="AB120" s="291"/>
      <c r="AC120" s="291"/>
      <c r="AD120" s="291"/>
      <c r="AE120" s="291"/>
      <c r="AF120" s="291"/>
      <c r="AG120" s="291"/>
      <c r="AH120" s="291"/>
      <c r="AI120" s="291"/>
      <c r="AJ120" s="291"/>
      <c r="AK120" s="391"/>
      <c r="AL120" s="391"/>
      <c r="AM120" s="391"/>
      <c r="AN120" s="391"/>
      <c r="AO120" s="391"/>
      <c r="AP120" s="391"/>
      <c r="AQ120" s="391"/>
      <c r="AR120" s="391"/>
      <c r="AS120" s="391"/>
      <c r="AT120" s="391"/>
      <c r="AU120" s="391"/>
      <c r="AV120" s="391"/>
      <c r="AW120" s="391"/>
      <c r="AX120" s="391"/>
      <c r="AY120" s="391"/>
      <c r="AZ120" s="391"/>
      <c r="BA120" s="391"/>
      <c r="BB120" s="154"/>
      <c r="BC120" s="154"/>
      <c r="BD120" s="291"/>
      <c r="BE120" s="291"/>
      <c r="BF120" s="291"/>
      <c r="BG120" s="291"/>
      <c r="BH120" s="291"/>
      <c r="BI120" s="291"/>
      <c r="BJ120" s="291"/>
      <c r="BK120" s="291"/>
      <c r="BL120" s="291"/>
      <c r="BM120" s="291"/>
      <c r="BN120" s="291"/>
      <c r="BO120" s="291"/>
    </row>
    <row r="121" spans="5:67" ht="6" customHeight="1">
      <c r="E121" s="268" t="s">
        <v>133</v>
      </c>
      <c r="F121" s="269"/>
      <c r="G121" s="269"/>
      <c r="H121" s="269"/>
      <c r="I121" s="269"/>
      <c r="J121" s="269"/>
      <c r="K121" s="269"/>
      <c r="L121" s="269"/>
      <c r="M121" s="269"/>
      <c r="N121" s="269"/>
      <c r="O121" s="269"/>
      <c r="P121" s="269"/>
      <c r="Q121" s="269"/>
      <c r="R121" s="269" t="s">
        <v>134</v>
      </c>
      <c r="S121" s="269"/>
      <c r="T121" s="269"/>
      <c r="U121" s="269"/>
      <c r="V121" s="270"/>
      <c r="W121" s="443"/>
      <c r="X121" s="154"/>
      <c r="Y121" s="291"/>
      <c r="Z121" s="291"/>
      <c r="AA121" s="291"/>
      <c r="AB121" s="291"/>
      <c r="AC121" s="291"/>
      <c r="AD121" s="291"/>
      <c r="AE121" s="291"/>
      <c r="AF121" s="291"/>
      <c r="AG121" s="291"/>
      <c r="AH121" s="291"/>
      <c r="AI121" s="291"/>
      <c r="AJ121" s="291"/>
      <c r="AK121" s="391"/>
      <c r="AL121" s="391"/>
      <c r="AM121" s="391"/>
      <c r="AN121" s="391"/>
      <c r="AO121" s="391"/>
      <c r="AP121" s="391"/>
      <c r="AQ121" s="391"/>
      <c r="AR121" s="391"/>
      <c r="AS121" s="391"/>
      <c r="AT121" s="391"/>
      <c r="AU121" s="391"/>
      <c r="AV121" s="391"/>
      <c r="AW121" s="391"/>
      <c r="AX121" s="391"/>
      <c r="AY121" s="391"/>
      <c r="AZ121" s="391"/>
      <c r="BA121" s="391"/>
      <c r="BB121" s="154"/>
      <c r="BC121" s="154"/>
      <c r="BD121" s="291"/>
      <c r="BE121" s="291"/>
      <c r="BF121" s="291"/>
      <c r="BG121" s="291"/>
      <c r="BH121" s="291"/>
      <c r="BI121" s="291"/>
      <c r="BJ121" s="291"/>
      <c r="BK121" s="291"/>
      <c r="BL121" s="291"/>
      <c r="BM121" s="291"/>
      <c r="BN121" s="291"/>
      <c r="BO121" s="291"/>
    </row>
    <row r="122" spans="5:67" ht="6" customHeight="1">
      <c r="E122" s="324"/>
      <c r="F122" s="323"/>
      <c r="G122" s="323"/>
      <c r="H122" s="323"/>
      <c r="I122" s="323"/>
      <c r="J122" s="323"/>
      <c r="K122" s="323"/>
      <c r="L122" s="323"/>
      <c r="M122" s="323"/>
      <c r="N122" s="323"/>
      <c r="O122" s="323"/>
      <c r="P122" s="323"/>
      <c r="Q122" s="323"/>
      <c r="R122" s="323"/>
      <c r="S122" s="323"/>
      <c r="T122" s="323"/>
      <c r="U122" s="323"/>
      <c r="V122" s="280"/>
      <c r="W122" s="443"/>
      <c r="X122" s="154"/>
      <c r="Y122" s="291"/>
      <c r="Z122" s="291"/>
      <c r="AA122" s="291"/>
      <c r="AB122" s="291"/>
      <c r="AC122" s="291"/>
      <c r="AD122" s="291"/>
      <c r="AE122" s="291"/>
      <c r="AF122" s="291"/>
      <c r="AG122" s="291"/>
      <c r="AH122" s="291"/>
      <c r="AI122" s="291"/>
      <c r="AJ122" s="291"/>
      <c r="AK122" s="391"/>
      <c r="AL122" s="391"/>
      <c r="AM122" s="391"/>
      <c r="AN122" s="391"/>
      <c r="AO122" s="391"/>
      <c r="AP122" s="391"/>
      <c r="AQ122" s="391"/>
      <c r="AR122" s="391"/>
      <c r="AS122" s="391"/>
      <c r="AT122" s="391"/>
      <c r="AU122" s="391"/>
      <c r="AV122" s="391"/>
      <c r="AW122" s="391"/>
      <c r="AX122" s="391"/>
      <c r="AY122" s="391"/>
      <c r="AZ122" s="391"/>
      <c r="BA122" s="391"/>
      <c r="BB122" s="154"/>
      <c r="BC122" s="154"/>
      <c r="BD122" s="291"/>
      <c r="BE122" s="291"/>
      <c r="BF122" s="291"/>
      <c r="BG122" s="291"/>
      <c r="BH122" s="291"/>
      <c r="BI122" s="291"/>
      <c r="BJ122" s="291"/>
      <c r="BK122" s="291"/>
      <c r="BL122" s="291"/>
      <c r="BM122" s="291"/>
      <c r="BN122" s="291"/>
      <c r="BO122" s="291"/>
    </row>
    <row r="123" spans="5:67" ht="6" customHeight="1">
      <c r="E123" s="265" t="s">
        <v>132</v>
      </c>
      <c r="F123" s="266"/>
      <c r="G123" s="266"/>
      <c r="H123" s="266"/>
      <c r="I123" s="266"/>
      <c r="J123" s="266"/>
      <c r="K123" s="266"/>
      <c r="L123" s="266"/>
      <c r="M123" s="266"/>
      <c r="N123" s="266"/>
      <c r="O123" s="266"/>
      <c r="P123" s="266"/>
      <c r="Q123" s="266"/>
      <c r="R123" s="266"/>
      <c r="S123" s="266"/>
      <c r="T123" s="266"/>
      <c r="U123" s="266"/>
      <c r="V123" s="267"/>
      <c r="W123" s="154" t="s">
        <v>43</v>
      </c>
      <c r="X123" s="154"/>
      <c r="Y123" s="291" t="str">
        <f>+IF(申告情報!K28="","",申告情報!K28)</f>
        <v/>
      </c>
      <c r="Z123" s="291"/>
      <c r="AA123" s="291"/>
      <c r="AB123" s="291"/>
      <c r="AC123" s="291"/>
      <c r="AD123" s="291"/>
      <c r="AE123" s="291"/>
      <c r="AF123" s="291"/>
      <c r="AG123" s="291"/>
      <c r="AH123" s="291"/>
      <c r="AI123" s="291"/>
      <c r="AJ123" s="291"/>
      <c r="AK123" s="390" t="s">
        <v>194</v>
      </c>
      <c r="AL123" s="391"/>
      <c r="AM123" s="391"/>
      <c r="AN123" s="391"/>
      <c r="AO123" s="391"/>
      <c r="AP123" s="391"/>
      <c r="AQ123" s="391"/>
      <c r="AR123" s="391"/>
      <c r="AS123" s="391"/>
      <c r="AT123" s="391"/>
      <c r="AU123" s="391"/>
      <c r="AV123" s="391"/>
      <c r="AW123" s="391"/>
      <c r="AX123" s="391"/>
      <c r="AY123" s="391"/>
      <c r="AZ123" s="391"/>
      <c r="BA123" s="391"/>
      <c r="BB123" s="154" t="s">
        <v>50</v>
      </c>
      <c r="BC123" s="154"/>
      <c r="BD123" s="291" t="e">
        <f>+AA99</f>
        <v>#DIV/0!</v>
      </c>
      <c r="BE123" s="291"/>
      <c r="BF123" s="291"/>
      <c r="BG123" s="291"/>
      <c r="BH123" s="291"/>
      <c r="BI123" s="291"/>
      <c r="BJ123" s="291"/>
      <c r="BK123" s="291"/>
      <c r="BL123" s="291"/>
      <c r="BM123" s="291"/>
      <c r="BN123" s="291"/>
      <c r="BO123" s="291"/>
    </row>
    <row r="124" spans="5:67" ht="6" customHeight="1">
      <c r="E124" s="268"/>
      <c r="F124" s="269"/>
      <c r="G124" s="269"/>
      <c r="H124" s="269"/>
      <c r="I124" s="269"/>
      <c r="J124" s="269"/>
      <c r="K124" s="269"/>
      <c r="L124" s="269"/>
      <c r="M124" s="269"/>
      <c r="N124" s="269"/>
      <c r="O124" s="269"/>
      <c r="P124" s="269"/>
      <c r="Q124" s="269"/>
      <c r="R124" s="269"/>
      <c r="S124" s="269"/>
      <c r="T124" s="269"/>
      <c r="U124" s="269"/>
      <c r="V124" s="270"/>
      <c r="W124" s="154"/>
      <c r="X124" s="154"/>
      <c r="Y124" s="291"/>
      <c r="Z124" s="291"/>
      <c r="AA124" s="291"/>
      <c r="AB124" s="291"/>
      <c r="AC124" s="291"/>
      <c r="AD124" s="291"/>
      <c r="AE124" s="291"/>
      <c r="AF124" s="291"/>
      <c r="AG124" s="291"/>
      <c r="AH124" s="291"/>
      <c r="AI124" s="291"/>
      <c r="AJ124" s="291"/>
      <c r="AK124" s="391"/>
      <c r="AL124" s="391"/>
      <c r="AM124" s="391"/>
      <c r="AN124" s="391"/>
      <c r="AO124" s="391"/>
      <c r="AP124" s="391"/>
      <c r="AQ124" s="391"/>
      <c r="AR124" s="391"/>
      <c r="AS124" s="391"/>
      <c r="AT124" s="391"/>
      <c r="AU124" s="391"/>
      <c r="AV124" s="391"/>
      <c r="AW124" s="391"/>
      <c r="AX124" s="391"/>
      <c r="AY124" s="391"/>
      <c r="AZ124" s="391"/>
      <c r="BA124" s="391"/>
      <c r="BB124" s="154"/>
      <c r="BC124" s="154"/>
      <c r="BD124" s="291"/>
      <c r="BE124" s="291"/>
      <c r="BF124" s="291"/>
      <c r="BG124" s="291"/>
      <c r="BH124" s="291"/>
      <c r="BI124" s="291"/>
      <c r="BJ124" s="291"/>
      <c r="BK124" s="291"/>
      <c r="BL124" s="291"/>
      <c r="BM124" s="291"/>
      <c r="BN124" s="291"/>
      <c r="BO124" s="291"/>
    </row>
    <row r="125" spans="5:67" ht="6" customHeight="1">
      <c r="E125" s="268" t="s">
        <v>135</v>
      </c>
      <c r="F125" s="269"/>
      <c r="G125" s="269"/>
      <c r="H125" s="269"/>
      <c r="I125" s="269"/>
      <c r="J125" s="269"/>
      <c r="K125" s="269"/>
      <c r="L125" s="269"/>
      <c r="M125" s="269"/>
      <c r="N125" s="269"/>
      <c r="O125" s="269"/>
      <c r="P125" s="269"/>
      <c r="Q125" s="269"/>
      <c r="R125" s="269" t="s">
        <v>134</v>
      </c>
      <c r="S125" s="269"/>
      <c r="T125" s="269"/>
      <c r="U125" s="269"/>
      <c r="V125" s="270"/>
      <c r="W125" s="154"/>
      <c r="X125" s="154"/>
      <c r="Y125" s="291"/>
      <c r="Z125" s="291"/>
      <c r="AA125" s="291"/>
      <c r="AB125" s="291"/>
      <c r="AC125" s="291"/>
      <c r="AD125" s="291"/>
      <c r="AE125" s="291"/>
      <c r="AF125" s="291"/>
      <c r="AG125" s="291"/>
      <c r="AH125" s="291"/>
      <c r="AI125" s="291"/>
      <c r="AJ125" s="291"/>
      <c r="AK125" s="391"/>
      <c r="AL125" s="391"/>
      <c r="AM125" s="391"/>
      <c r="AN125" s="391"/>
      <c r="AO125" s="391"/>
      <c r="AP125" s="391"/>
      <c r="AQ125" s="391"/>
      <c r="AR125" s="391"/>
      <c r="AS125" s="391"/>
      <c r="AT125" s="391"/>
      <c r="AU125" s="391"/>
      <c r="AV125" s="391"/>
      <c r="AW125" s="391"/>
      <c r="AX125" s="391"/>
      <c r="AY125" s="391"/>
      <c r="AZ125" s="391"/>
      <c r="BA125" s="391"/>
      <c r="BB125" s="154"/>
      <c r="BC125" s="154"/>
      <c r="BD125" s="291"/>
      <c r="BE125" s="291"/>
      <c r="BF125" s="291"/>
      <c r="BG125" s="291"/>
      <c r="BH125" s="291"/>
      <c r="BI125" s="291"/>
      <c r="BJ125" s="291"/>
      <c r="BK125" s="291"/>
      <c r="BL125" s="291"/>
      <c r="BM125" s="291"/>
      <c r="BN125" s="291"/>
      <c r="BO125" s="291"/>
    </row>
    <row r="126" spans="5:67" ht="6" customHeight="1">
      <c r="E126" s="324"/>
      <c r="F126" s="323"/>
      <c r="G126" s="323"/>
      <c r="H126" s="323"/>
      <c r="I126" s="323"/>
      <c r="J126" s="323"/>
      <c r="K126" s="323"/>
      <c r="L126" s="323"/>
      <c r="M126" s="323"/>
      <c r="N126" s="323"/>
      <c r="O126" s="323"/>
      <c r="P126" s="323"/>
      <c r="Q126" s="323"/>
      <c r="R126" s="323"/>
      <c r="S126" s="323"/>
      <c r="T126" s="323"/>
      <c r="U126" s="323"/>
      <c r="V126" s="280"/>
      <c r="W126" s="154"/>
      <c r="X126" s="154"/>
      <c r="Y126" s="291"/>
      <c r="Z126" s="291"/>
      <c r="AA126" s="291"/>
      <c r="AB126" s="291"/>
      <c r="AC126" s="291"/>
      <c r="AD126" s="291"/>
      <c r="AE126" s="291"/>
      <c r="AF126" s="291"/>
      <c r="AG126" s="291"/>
      <c r="AH126" s="291"/>
      <c r="AI126" s="291"/>
      <c r="AJ126" s="291"/>
      <c r="AK126" s="391"/>
      <c r="AL126" s="391"/>
      <c r="AM126" s="391"/>
      <c r="AN126" s="391"/>
      <c r="AO126" s="391"/>
      <c r="AP126" s="391"/>
      <c r="AQ126" s="391"/>
      <c r="AR126" s="391"/>
      <c r="AS126" s="391"/>
      <c r="AT126" s="391"/>
      <c r="AU126" s="391"/>
      <c r="AV126" s="391"/>
      <c r="AW126" s="391"/>
      <c r="AX126" s="391"/>
      <c r="AY126" s="391"/>
      <c r="AZ126" s="391"/>
      <c r="BA126" s="391"/>
      <c r="BB126" s="154"/>
      <c r="BC126" s="154"/>
      <c r="BD126" s="291"/>
      <c r="BE126" s="291"/>
      <c r="BF126" s="291"/>
      <c r="BG126" s="291"/>
      <c r="BH126" s="291"/>
      <c r="BI126" s="291"/>
      <c r="BJ126" s="291"/>
      <c r="BK126" s="291"/>
      <c r="BL126" s="291"/>
      <c r="BM126" s="291"/>
      <c r="BN126" s="291"/>
      <c r="BO126" s="291"/>
    </row>
    <row r="127" spans="5:67" ht="6" customHeight="1">
      <c r="E127" s="390" t="s">
        <v>58</v>
      </c>
      <c r="F127" s="391"/>
      <c r="G127" s="391"/>
      <c r="H127" s="391"/>
      <c r="I127" s="391"/>
      <c r="J127" s="391"/>
      <c r="K127" s="391"/>
      <c r="L127" s="391"/>
      <c r="M127" s="391"/>
      <c r="N127" s="391"/>
      <c r="O127" s="391"/>
      <c r="P127" s="391"/>
      <c r="Q127" s="391"/>
      <c r="R127" s="391"/>
      <c r="S127" s="391"/>
      <c r="T127" s="391"/>
      <c r="U127" s="391"/>
      <c r="V127" s="391"/>
      <c r="W127" s="154" t="s">
        <v>44</v>
      </c>
      <c r="X127" s="154"/>
      <c r="Y127" s="291" t="e">
        <f>+MIN(Y111,Y119)</f>
        <v>#DIV/0!</v>
      </c>
      <c r="Z127" s="291"/>
      <c r="AA127" s="291"/>
      <c r="AB127" s="291"/>
      <c r="AC127" s="291"/>
      <c r="AD127" s="291"/>
      <c r="AE127" s="291"/>
      <c r="AF127" s="291"/>
      <c r="AG127" s="291"/>
      <c r="AH127" s="291"/>
      <c r="AI127" s="291"/>
      <c r="AJ127" s="291"/>
      <c r="AK127" s="390" t="s">
        <v>59</v>
      </c>
      <c r="AL127" s="391"/>
      <c r="AM127" s="391"/>
      <c r="AN127" s="391"/>
      <c r="AO127" s="391"/>
      <c r="AP127" s="391"/>
      <c r="AQ127" s="391"/>
      <c r="AR127" s="391"/>
      <c r="AS127" s="391"/>
      <c r="AT127" s="391"/>
      <c r="AU127" s="391"/>
      <c r="AV127" s="391"/>
      <c r="AW127" s="391"/>
      <c r="AX127" s="391"/>
      <c r="AY127" s="391"/>
      <c r="AZ127" s="391"/>
      <c r="BA127" s="391"/>
      <c r="BB127" s="154" t="s">
        <v>51</v>
      </c>
      <c r="BC127" s="154"/>
      <c r="BD127" s="291" t="e">
        <f>+BD111+BD115+BD119+BD123</f>
        <v>#DIV/0!</v>
      </c>
      <c r="BE127" s="291"/>
      <c r="BF127" s="291"/>
      <c r="BG127" s="291"/>
      <c r="BH127" s="291"/>
      <c r="BI127" s="291"/>
      <c r="BJ127" s="291"/>
      <c r="BK127" s="291"/>
      <c r="BL127" s="291"/>
      <c r="BM127" s="291"/>
      <c r="BN127" s="291"/>
      <c r="BO127" s="291"/>
    </row>
    <row r="128" spans="5:67" ht="6" customHeight="1">
      <c r="E128" s="391"/>
      <c r="F128" s="391"/>
      <c r="G128" s="391"/>
      <c r="H128" s="391"/>
      <c r="I128" s="391"/>
      <c r="J128" s="391"/>
      <c r="K128" s="391"/>
      <c r="L128" s="391"/>
      <c r="M128" s="391"/>
      <c r="N128" s="391"/>
      <c r="O128" s="391"/>
      <c r="P128" s="391"/>
      <c r="Q128" s="391"/>
      <c r="R128" s="391"/>
      <c r="S128" s="391"/>
      <c r="T128" s="391"/>
      <c r="U128" s="391"/>
      <c r="V128" s="391"/>
      <c r="W128" s="154"/>
      <c r="X128" s="154"/>
      <c r="Y128" s="291"/>
      <c r="Z128" s="291"/>
      <c r="AA128" s="291"/>
      <c r="AB128" s="291"/>
      <c r="AC128" s="291"/>
      <c r="AD128" s="291"/>
      <c r="AE128" s="291"/>
      <c r="AF128" s="291"/>
      <c r="AG128" s="291"/>
      <c r="AH128" s="291"/>
      <c r="AI128" s="291"/>
      <c r="AJ128" s="291"/>
      <c r="AK128" s="391"/>
      <c r="AL128" s="391"/>
      <c r="AM128" s="391"/>
      <c r="AN128" s="391"/>
      <c r="AO128" s="391"/>
      <c r="AP128" s="391"/>
      <c r="AQ128" s="391"/>
      <c r="AR128" s="391"/>
      <c r="AS128" s="391"/>
      <c r="AT128" s="391"/>
      <c r="AU128" s="391"/>
      <c r="AV128" s="391"/>
      <c r="AW128" s="391"/>
      <c r="AX128" s="391"/>
      <c r="AY128" s="391"/>
      <c r="AZ128" s="391"/>
      <c r="BA128" s="391"/>
      <c r="BB128" s="154"/>
      <c r="BC128" s="154"/>
      <c r="BD128" s="291"/>
      <c r="BE128" s="291"/>
      <c r="BF128" s="291"/>
      <c r="BG128" s="291"/>
      <c r="BH128" s="291"/>
      <c r="BI128" s="291"/>
      <c r="BJ128" s="291"/>
      <c r="BK128" s="291"/>
      <c r="BL128" s="291"/>
      <c r="BM128" s="291"/>
      <c r="BN128" s="291"/>
      <c r="BO128" s="291"/>
    </row>
    <row r="129" spans="5:67" ht="6" customHeight="1">
      <c r="E129" s="391"/>
      <c r="F129" s="391"/>
      <c r="G129" s="391"/>
      <c r="H129" s="391"/>
      <c r="I129" s="391"/>
      <c r="J129" s="391"/>
      <c r="K129" s="391"/>
      <c r="L129" s="391"/>
      <c r="M129" s="391"/>
      <c r="N129" s="391"/>
      <c r="O129" s="391"/>
      <c r="P129" s="391"/>
      <c r="Q129" s="391"/>
      <c r="R129" s="391"/>
      <c r="S129" s="391"/>
      <c r="T129" s="391"/>
      <c r="U129" s="391"/>
      <c r="V129" s="391"/>
      <c r="W129" s="154"/>
      <c r="X129" s="154"/>
      <c r="Y129" s="291"/>
      <c r="Z129" s="291"/>
      <c r="AA129" s="291"/>
      <c r="AB129" s="291"/>
      <c r="AC129" s="291"/>
      <c r="AD129" s="291"/>
      <c r="AE129" s="291"/>
      <c r="AF129" s="291"/>
      <c r="AG129" s="291"/>
      <c r="AH129" s="291"/>
      <c r="AI129" s="291"/>
      <c r="AJ129" s="291"/>
      <c r="AK129" s="391"/>
      <c r="AL129" s="391"/>
      <c r="AM129" s="391"/>
      <c r="AN129" s="391"/>
      <c r="AO129" s="391"/>
      <c r="AP129" s="391"/>
      <c r="AQ129" s="391"/>
      <c r="AR129" s="391"/>
      <c r="AS129" s="391"/>
      <c r="AT129" s="391"/>
      <c r="AU129" s="391"/>
      <c r="AV129" s="391"/>
      <c r="AW129" s="391"/>
      <c r="AX129" s="391"/>
      <c r="AY129" s="391"/>
      <c r="AZ129" s="391"/>
      <c r="BA129" s="391"/>
      <c r="BB129" s="154"/>
      <c r="BC129" s="154"/>
      <c r="BD129" s="291"/>
      <c r="BE129" s="291"/>
      <c r="BF129" s="291"/>
      <c r="BG129" s="291"/>
      <c r="BH129" s="291"/>
      <c r="BI129" s="291"/>
      <c r="BJ129" s="291"/>
      <c r="BK129" s="291"/>
      <c r="BL129" s="291"/>
      <c r="BM129" s="291"/>
      <c r="BN129" s="291"/>
      <c r="BO129" s="291"/>
    </row>
    <row r="130" spans="5:67" ht="6" customHeight="1">
      <c r="E130" s="391"/>
      <c r="F130" s="391"/>
      <c r="G130" s="391"/>
      <c r="H130" s="391"/>
      <c r="I130" s="391"/>
      <c r="J130" s="391"/>
      <c r="K130" s="391"/>
      <c r="L130" s="391"/>
      <c r="M130" s="391"/>
      <c r="N130" s="391"/>
      <c r="O130" s="391"/>
      <c r="P130" s="391"/>
      <c r="Q130" s="391"/>
      <c r="R130" s="391"/>
      <c r="S130" s="391"/>
      <c r="T130" s="391"/>
      <c r="U130" s="391"/>
      <c r="V130" s="391"/>
      <c r="W130" s="154"/>
      <c r="X130" s="154"/>
      <c r="Y130" s="291"/>
      <c r="Z130" s="291"/>
      <c r="AA130" s="291"/>
      <c r="AB130" s="291"/>
      <c r="AC130" s="291"/>
      <c r="AD130" s="291"/>
      <c r="AE130" s="291"/>
      <c r="AF130" s="291"/>
      <c r="AG130" s="291"/>
      <c r="AH130" s="291"/>
      <c r="AI130" s="291"/>
      <c r="AJ130" s="291"/>
      <c r="AK130" s="391"/>
      <c r="AL130" s="391"/>
      <c r="AM130" s="391"/>
      <c r="AN130" s="391"/>
      <c r="AO130" s="391"/>
      <c r="AP130" s="391"/>
      <c r="AQ130" s="391"/>
      <c r="AR130" s="391"/>
      <c r="AS130" s="391"/>
      <c r="AT130" s="391"/>
      <c r="AU130" s="391"/>
      <c r="AV130" s="391"/>
      <c r="AW130" s="391"/>
      <c r="AX130" s="391"/>
      <c r="AY130" s="391"/>
      <c r="AZ130" s="391"/>
      <c r="BA130" s="391"/>
      <c r="BB130" s="154"/>
      <c r="BC130" s="154"/>
      <c r="BD130" s="291"/>
      <c r="BE130" s="291"/>
      <c r="BF130" s="291"/>
      <c r="BG130" s="291"/>
      <c r="BH130" s="291"/>
      <c r="BI130" s="291"/>
      <c r="BJ130" s="291"/>
      <c r="BK130" s="291"/>
      <c r="BL130" s="291"/>
      <c r="BM130" s="291"/>
      <c r="BN130" s="291"/>
      <c r="BO130" s="291"/>
    </row>
    <row r="131" spans="5:67" ht="6" customHeight="1">
      <c r="E131" s="390" t="s">
        <v>57</v>
      </c>
      <c r="F131" s="391"/>
      <c r="G131" s="391"/>
      <c r="H131" s="391"/>
      <c r="I131" s="391"/>
      <c r="J131" s="391"/>
      <c r="K131" s="391"/>
      <c r="L131" s="391"/>
      <c r="M131" s="391"/>
      <c r="N131" s="391"/>
      <c r="O131" s="391"/>
      <c r="P131" s="391"/>
      <c r="Q131" s="391"/>
      <c r="R131" s="391"/>
      <c r="S131" s="391"/>
      <c r="T131" s="391"/>
      <c r="U131" s="391"/>
      <c r="V131" s="391"/>
      <c r="W131" s="154" t="s">
        <v>45</v>
      </c>
      <c r="X131" s="154"/>
      <c r="Y131" s="291" t="e">
        <f>+MIN(Y115,Y123)</f>
        <v>#DIV/0!</v>
      </c>
      <c r="Z131" s="291"/>
      <c r="AA131" s="291"/>
      <c r="AB131" s="291"/>
      <c r="AC131" s="291"/>
      <c r="AD131" s="291"/>
      <c r="AE131" s="291"/>
      <c r="AF131" s="291"/>
      <c r="AG131" s="291"/>
      <c r="AH131" s="291"/>
      <c r="AI131" s="291"/>
      <c r="AJ131" s="291"/>
      <c r="AK131" s="215" t="s">
        <v>125</v>
      </c>
      <c r="AL131" s="400"/>
      <c r="AM131" s="400"/>
      <c r="AN131" s="400"/>
      <c r="AO131" s="400"/>
      <c r="AP131" s="400"/>
      <c r="AQ131" s="400"/>
      <c r="AR131" s="400"/>
      <c r="AS131" s="400"/>
      <c r="AT131" s="400"/>
      <c r="AU131" s="400"/>
      <c r="AV131" s="400"/>
      <c r="AW131" s="400"/>
      <c r="AX131" s="400"/>
      <c r="AY131" s="400"/>
      <c r="AZ131" s="400"/>
      <c r="BA131" s="400"/>
      <c r="BB131" s="154" t="s">
        <v>52</v>
      </c>
      <c r="BC131" s="154"/>
      <c r="BD131" s="291" t="str">
        <f>+IF(申告情報!K37="","",申告情報!K37)</f>
        <v/>
      </c>
      <c r="BE131" s="291"/>
      <c r="BF131" s="291"/>
      <c r="BG131" s="291"/>
      <c r="BH131" s="291"/>
      <c r="BI131" s="291"/>
      <c r="BJ131" s="291"/>
      <c r="BK131" s="291"/>
      <c r="BL131" s="291"/>
      <c r="BM131" s="291"/>
      <c r="BN131" s="291"/>
      <c r="BO131" s="291"/>
    </row>
    <row r="132" spans="5:67" ht="6" customHeight="1">
      <c r="E132" s="391"/>
      <c r="F132" s="391"/>
      <c r="G132" s="391"/>
      <c r="H132" s="391"/>
      <c r="I132" s="391"/>
      <c r="J132" s="391"/>
      <c r="K132" s="391"/>
      <c r="L132" s="391"/>
      <c r="M132" s="391"/>
      <c r="N132" s="391"/>
      <c r="O132" s="391"/>
      <c r="P132" s="391"/>
      <c r="Q132" s="391"/>
      <c r="R132" s="391"/>
      <c r="S132" s="391"/>
      <c r="T132" s="391"/>
      <c r="U132" s="391"/>
      <c r="V132" s="391"/>
      <c r="W132" s="154"/>
      <c r="X132" s="154"/>
      <c r="Y132" s="291"/>
      <c r="Z132" s="291"/>
      <c r="AA132" s="291"/>
      <c r="AB132" s="291"/>
      <c r="AC132" s="291"/>
      <c r="AD132" s="291"/>
      <c r="AE132" s="291"/>
      <c r="AF132" s="291"/>
      <c r="AG132" s="291"/>
      <c r="AH132" s="291"/>
      <c r="AI132" s="291"/>
      <c r="AJ132" s="291"/>
      <c r="AK132" s="400"/>
      <c r="AL132" s="400"/>
      <c r="AM132" s="400"/>
      <c r="AN132" s="400"/>
      <c r="AO132" s="400"/>
      <c r="AP132" s="400"/>
      <c r="AQ132" s="400"/>
      <c r="AR132" s="400"/>
      <c r="AS132" s="400"/>
      <c r="AT132" s="400"/>
      <c r="AU132" s="400"/>
      <c r="AV132" s="400"/>
      <c r="AW132" s="400"/>
      <c r="AX132" s="400"/>
      <c r="AY132" s="400"/>
      <c r="AZ132" s="400"/>
      <c r="BA132" s="400"/>
      <c r="BB132" s="154"/>
      <c r="BC132" s="154"/>
      <c r="BD132" s="291"/>
      <c r="BE132" s="291"/>
      <c r="BF132" s="291"/>
      <c r="BG132" s="291"/>
      <c r="BH132" s="291"/>
      <c r="BI132" s="291"/>
      <c r="BJ132" s="291"/>
      <c r="BK132" s="291"/>
      <c r="BL132" s="291"/>
      <c r="BM132" s="291"/>
      <c r="BN132" s="291"/>
      <c r="BO132" s="291"/>
    </row>
    <row r="133" spans="5:67" ht="6" customHeight="1">
      <c r="E133" s="391"/>
      <c r="F133" s="391"/>
      <c r="G133" s="391"/>
      <c r="H133" s="391"/>
      <c r="I133" s="391"/>
      <c r="J133" s="391"/>
      <c r="K133" s="391"/>
      <c r="L133" s="391"/>
      <c r="M133" s="391"/>
      <c r="N133" s="391"/>
      <c r="O133" s="391"/>
      <c r="P133" s="391"/>
      <c r="Q133" s="391"/>
      <c r="R133" s="391"/>
      <c r="S133" s="391"/>
      <c r="T133" s="391"/>
      <c r="U133" s="391"/>
      <c r="V133" s="391"/>
      <c r="W133" s="154"/>
      <c r="X133" s="154"/>
      <c r="Y133" s="291"/>
      <c r="Z133" s="291"/>
      <c r="AA133" s="291"/>
      <c r="AB133" s="291"/>
      <c r="AC133" s="291"/>
      <c r="AD133" s="291"/>
      <c r="AE133" s="291"/>
      <c r="AF133" s="291"/>
      <c r="AG133" s="291"/>
      <c r="AH133" s="291"/>
      <c r="AI133" s="291"/>
      <c r="AJ133" s="291"/>
      <c r="AK133" s="400"/>
      <c r="AL133" s="400"/>
      <c r="AM133" s="400"/>
      <c r="AN133" s="400"/>
      <c r="AO133" s="400"/>
      <c r="AP133" s="400"/>
      <c r="AQ133" s="400"/>
      <c r="AR133" s="400"/>
      <c r="AS133" s="400"/>
      <c r="AT133" s="400"/>
      <c r="AU133" s="400"/>
      <c r="AV133" s="400"/>
      <c r="AW133" s="400"/>
      <c r="AX133" s="400"/>
      <c r="AY133" s="400"/>
      <c r="AZ133" s="400"/>
      <c r="BA133" s="400"/>
      <c r="BB133" s="154"/>
      <c r="BC133" s="154"/>
      <c r="BD133" s="291"/>
      <c r="BE133" s="291"/>
      <c r="BF133" s="291"/>
      <c r="BG133" s="291"/>
      <c r="BH133" s="291"/>
      <c r="BI133" s="291"/>
      <c r="BJ133" s="291"/>
      <c r="BK133" s="291"/>
      <c r="BL133" s="291"/>
      <c r="BM133" s="291"/>
      <c r="BN133" s="291"/>
      <c r="BO133" s="291"/>
    </row>
    <row r="134" spans="5:67" ht="6" customHeight="1">
      <c r="E134" s="391"/>
      <c r="F134" s="391"/>
      <c r="G134" s="391"/>
      <c r="H134" s="391"/>
      <c r="I134" s="391"/>
      <c r="J134" s="391"/>
      <c r="K134" s="391"/>
      <c r="L134" s="391"/>
      <c r="M134" s="391"/>
      <c r="N134" s="391"/>
      <c r="O134" s="391"/>
      <c r="P134" s="391"/>
      <c r="Q134" s="391"/>
      <c r="R134" s="391"/>
      <c r="S134" s="391"/>
      <c r="T134" s="391"/>
      <c r="U134" s="391"/>
      <c r="V134" s="391"/>
      <c r="W134" s="154"/>
      <c r="X134" s="154"/>
      <c r="Y134" s="291"/>
      <c r="Z134" s="291"/>
      <c r="AA134" s="291"/>
      <c r="AB134" s="291"/>
      <c r="AC134" s="291"/>
      <c r="AD134" s="291"/>
      <c r="AE134" s="291"/>
      <c r="AF134" s="291"/>
      <c r="AG134" s="291"/>
      <c r="AH134" s="291"/>
      <c r="AI134" s="291"/>
      <c r="AJ134" s="291"/>
      <c r="AK134" s="400"/>
      <c r="AL134" s="400"/>
      <c r="AM134" s="400"/>
      <c r="AN134" s="400"/>
      <c r="AO134" s="400"/>
      <c r="AP134" s="400"/>
      <c r="AQ134" s="400"/>
      <c r="AR134" s="400"/>
      <c r="AS134" s="400"/>
      <c r="AT134" s="400"/>
      <c r="AU134" s="400"/>
      <c r="AV134" s="400"/>
      <c r="AW134" s="400"/>
      <c r="AX134" s="400"/>
      <c r="AY134" s="400"/>
      <c r="AZ134" s="400"/>
      <c r="BA134" s="400"/>
      <c r="BB134" s="154"/>
      <c r="BC134" s="154"/>
      <c r="BD134" s="291"/>
      <c r="BE134" s="291"/>
      <c r="BF134" s="291"/>
      <c r="BG134" s="291"/>
      <c r="BH134" s="291"/>
      <c r="BI134" s="291"/>
      <c r="BJ134" s="291"/>
      <c r="BK134" s="291"/>
      <c r="BL134" s="291"/>
      <c r="BM134" s="291"/>
      <c r="BN134" s="291"/>
      <c r="BO134" s="291"/>
    </row>
    <row r="135" spans="5:67" ht="6" customHeight="1">
      <c r="E135" s="390" t="s">
        <v>29</v>
      </c>
      <c r="F135" s="391"/>
      <c r="G135" s="391"/>
      <c r="H135" s="391"/>
      <c r="I135" s="391"/>
      <c r="J135" s="391"/>
      <c r="K135" s="391"/>
      <c r="L135" s="391"/>
      <c r="M135" s="391"/>
      <c r="N135" s="391"/>
      <c r="O135" s="391"/>
      <c r="P135" s="391"/>
      <c r="Q135" s="391"/>
      <c r="R135" s="391"/>
      <c r="S135" s="391"/>
      <c r="T135" s="391"/>
      <c r="U135" s="391"/>
      <c r="V135" s="391"/>
      <c r="W135" s="154" t="s">
        <v>46</v>
      </c>
      <c r="X135" s="154"/>
      <c r="Y135" s="291">
        <f>+Y55</f>
        <v>0</v>
      </c>
      <c r="Z135" s="291"/>
      <c r="AA135" s="291"/>
      <c r="AB135" s="291"/>
      <c r="AC135" s="291"/>
      <c r="AD135" s="291"/>
      <c r="AE135" s="291"/>
      <c r="AF135" s="291"/>
      <c r="AG135" s="291"/>
      <c r="AH135" s="291"/>
      <c r="AI135" s="291"/>
      <c r="AJ135" s="291"/>
      <c r="AK135" s="390" t="s">
        <v>60</v>
      </c>
      <c r="AL135" s="391"/>
      <c r="AM135" s="391"/>
      <c r="AN135" s="391"/>
      <c r="AO135" s="391"/>
      <c r="AP135" s="391"/>
      <c r="AQ135" s="391"/>
      <c r="AR135" s="391"/>
      <c r="AS135" s="391"/>
      <c r="AT135" s="391"/>
      <c r="AU135" s="391"/>
      <c r="AV135" s="391"/>
      <c r="AW135" s="391"/>
      <c r="AX135" s="391"/>
      <c r="AY135" s="391"/>
      <c r="AZ135" s="391"/>
      <c r="BA135" s="391"/>
      <c r="BB135" s="154" t="s">
        <v>53</v>
      </c>
      <c r="BC135" s="154"/>
      <c r="BD135" s="291" t="e">
        <f>+IF(BD131="",BD127,BD127+BD131)</f>
        <v>#DIV/0!</v>
      </c>
      <c r="BE135" s="291"/>
      <c r="BF135" s="291"/>
      <c r="BG135" s="291"/>
      <c r="BH135" s="291"/>
      <c r="BI135" s="291"/>
      <c r="BJ135" s="291"/>
      <c r="BK135" s="291"/>
      <c r="BL135" s="291"/>
      <c r="BM135" s="291"/>
      <c r="BN135" s="291"/>
      <c r="BO135" s="291"/>
    </row>
    <row r="136" spans="5:67" ht="6" customHeight="1">
      <c r="E136" s="391"/>
      <c r="F136" s="391"/>
      <c r="G136" s="391"/>
      <c r="H136" s="391"/>
      <c r="I136" s="391"/>
      <c r="J136" s="391"/>
      <c r="K136" s="391"/>
      <c r="L136" s="391"/>
      <c r="M136" s="391"/>
      <c r="N136" s="391"/>
      <c r="O136" s="391"/>
      <c r="P136" s="391"/>
      <c r="Q136" s="391"/>
      <c r="R136" s="391"/>
      <c r="S136" s="391"/>
      <c r="T136" s="391"/>
      <c r="U136" s="391"/>
      <c r="V136" s="391"/>
      <c r="W136" s="154"/>
      <c r="X136" s="154"/>
      <c r="Y136" s="291"/>
      <c r="Z136" s="291"/>
      <c r="AA136" s="291"/>
      <c r="AB136" s="291"/>
      <c r="AC136" s="291"/>
      <c r="AD136" s="291"/>
      <c r="AE136" s="291"/>
      <c r="AF136" s="291"/>
      <c r="AG136" s="291"/>
      <c r="AH136" s="291"/>
      <c r="AI136" s="291"/>
      <c r="AJ136" s="291"/>
      <c r="AK136" s="391"/>
      <c r="AL136" s="391"/>
      <c r="AM136" s="391"/>
      <c r="AN136" s="391"/>
      <c r="AO136" s="391"/>
      <c r="AP136" s="391"/>
      <c r="AQ136" s="391"/>
      <c r="AR136" s="391"/>
      <c r="AS136" s="391"/>
      <c r="AT136" s="391"/>
      <c r="AU136" s="391"/>
      <c r="AV136" s="391"/>
      <c r="AW136" s="391"/>
      <c r="AX136" s="391"/>
      <c r="AY136" s="391"/>
      <c r="AZ136" s="391"/>
      <c r="BA136" s="391"/>
      <c r="BB136" s="154"/>
      <c r="BC136" s="154"/>
      <c r="BD136" s="291"/>
      <c r="BE136" s="291"/>
      <c r="BF136" s="291"/>
      <c r="BG136" s="291"/>
      <c r="BH136" s="291"/>
      <c r="BI136" s="291"/>
      <c r="BJ136" s="291"/>
      <c r="BK136" s="291"/>
      <c r="BL136" s="291"/>
      <c r="BM136" s="291"/>
      <c r="BN136" s="291"/>
      <c r="BO136" s="291"/>
    </row>
    <row r="137" spans="5:67" ht="6" customHeight="1">
      <c r="E137" s="391"/>
      <c r="F137" s="391"/>
      <c r="G137" s="391"/>
      <c r="H137" s="391"/>
      <c r="I137" s="391"/>
      <c r="J137" s="391"/>
      <c r="K137" s="391"/>
      <c r="L137" s="391"/>
      <c r="M137" s="391"/>
      <c r="N137" s="391"/>
      <c r="O137" s="391"/>
      <c r="P137" s="391"/>
      <c r="Q137" s="391"/>
      <c r="R137" s="391"/>
      <c r="S137" s="391"/>
      <c r="T137" s="391"/>
      <c r="U137" s="391"/>
      <c r="V137" s="391"/>
      <c r="W137" s="154"/>
      <c r="X137" s="154"/>
      <c r="Y137" s="291"/>
      <c r="Z137" s="291"/>
      <c r="AA137" s="291"/>
      <c r="AB137" s="291"/>
      <c r="AC137" s="291"/>
      <c r="AD137" s="291"/>
      <c r="AE137" s="291"/>
      <c r="AF137" s="291"/>
      <c r="AG137" s="291"/>
      <c r="AH137" s="291"/>
      <c r="AI137" s="291"/>
      <c r="AJ137" s="291"/>
      <c r="AK137" s="391"/>
      <c r="AL137" s="391"/>
      <c r="AM137" s="391"/>
      <c r="AN137" s="391"/>
      <c r="AO137" s="391"/>
      <c r="AP137" s="391"/>
      <c r="AQ137" s="391"/>
      <c r="AR137" s="391"/>
      <c r="AS137" s="391"/>
      <c r="AT137" s="391"/>
      <c r="AU137" s="391"/>
      <c r="AV137" s="391"/>
      <c r="AW137" s="391"/>
      <c r="AX137" s="391"/>
      <c r="AY137" s="391"/>
      <c r="AZ137" s="391"/>
      <c r="BA137" s="391"/>
      <c r="BB137" s="154"/>
      <c r="BC137" s="154"/>
      <c r="BD137" s="291"/>
      <c r="BE137" s="291"/>
      <c r="BF137" s="291"/>
      <c r="BG137" s="291"/>
      <c r="BH137" s="291"/>
      <c r="BI137" s="291"/>
      <c r="BJ137" s="291"/>
      <c r="BK137" s="291"/>
      <c r="BL137" s="291"/>
      <c r="BM137" s="291"/>
      <c r="BN137" s="291"/>
      <c r="BO137" s="291"/>
    </row>
    <row r="138" spans="5:67" ht="6" customHeight="1">
      <c r="E138" s="391"/>
      <c r="F138" s="391"/>
      <c r="G138" s="391"/>
      <c r="H138" s="391"/>
      <c r="I138" s="391"/>
      <c r="J138" s="391"/>
      <c r="K138" s="391"/>
      <c r="L138" s="391"/>
      <c r="M138" s="391"/>
      <c r="N138" s="391"/>
      <c r="O138" s="391"/>
      <c r="P138" s="391"/>
      <c r="Q138" s="391"/>
      <c r="R138" s="391"/>
      <c r="S138" s="391"/>
      <c r="T138" s="391"/>
      <c r="U138" s="391"/>
      <c r="V138" s="391"/>
      <c r="W138" s="154"/>
      <c r="X138" s="154"/>
      <c r="Y138" s="291"/>
      <c r="Z138" s="291"/>
      <c r="AA138" s="291"/>
      <c r="AB138" s="291"/>
      <c r="AC138" s="291"/>
      <c r="AD138" s="291"/>
      <c r="AE138" s="291"/>
      <c r="AF138" s="291"/>
      <c r="AG138" s="291"/>
      <c r="AH138" s="291"/>
      <c r="AI138" s="291"/>
      <c r="AJ138" s="291"/>
      <c r="AK138" s="391"/>
      <c r="AL138" s="391"/>
      <c r="AM138" s="391"/>
      <c r="AN138" s="391"/>
      <c r="AO138" s="391"/>
      <c r="AP138" s="391"/>
      <c r="AQ138" s="391"/>
      <c r="AR138" s="391"/>
      <c r="AS138" s="391"/>
      <c r="AT138" s="391"/>
      <c r="AU138" s="391"/>
      <c r="AV138" s="391"/>
      <c r="AW138" s="391"/>
      <c r="AX138" s="391"/>
      <c r="AY138" s="391"/>
      <c r="AZ138" s="391"/>
      <c r="BA138" s="391"/>
      <c r="BB138" s="154"/>
      <c r="BC138" s="154"/>
      <c r="BD138" s="291"/>
      <c r="BE138" s="291"/>
      <c r="BF138" s="291"/>
      <c r="BG138" s="291"/>
      <c r="BH138" s="291"/>
      <c r="BI138" s="291"/>
      <c r="BJ138" s="291"/>
      <c r="BK138" s="291"/>
      <c r="BL138" s="291"/>
      <c r="BM138" s="291"/>
      <c r="BN138" s="291"/>
      <c r="BO138" s="291"/>
    </row>
    <row r="139" spans="5:67" ht="6" customHeight="1">
      <c r="G139" s="442" t="s">
        <v>81</v>
      </c>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row>
    <row r="140" spans="5:67" ht="6" customHeight="1">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row>
  </sheetData>
  <sheetProtection algorithmName="SHA-512" hashValue="+cPc4ta6ngezCu2Koi9DUpPS3nMKnwMpc+z4LRLVEWp1E3yhidakk8fspMaKK65iIqlQPQi9g5WiUpLqD07liQ==" saltValue="txUPGdSKWudhefqN0qpFlg==" spinCount="100000" sheet="1" objects="1" scenarios="1" selectLockedCells="1"/>
  <mergeCells count="246">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E83:K86"/>
    <mergeCell ref="L83:R84"/>
    <mergeCell ref="S83:Y84"/>
    <mergeCell ref="Z83:AF84"/>
    <mergeCell ref="AG83:AM84"/>
    <mergeCell ref="AN83:AT90"/>
    <mergeCell ref="E87:K90"/>
    <mergeCell ref="Z87:AF88"/>
    <mergeCell ref="AG87:AM88"/>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4CBB-F047-4DC3-B484-6B5F62A1BF30}">
  <sheetPr codeName="Sheet8">
    <tabColor theme="9"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32" t="s">
        <v>189</v>
      </c>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9"/>
    </row>
    <row r="2" spans="5:63" ht="7.15" customHeight="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9"/>
    </row>
    <row r="3" spans="5:63" ht="7.15" customHeight="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9"/>
    </row>
    <row r="4" spans="5:63" ht="7.15" customHeight="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9"/>
    </row>
    <row r="5" spans="5:63" ht="7.15" customHeight="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9"/>
    </row>
    <row r="6" spans="5:63" ht="7.15" customHeight="1">
      <c r="E6" s="465" t="s">
        <v>137</v>
      </c>
      <c r="F6" s="465"/>
      <c r="G6" s="465"/>
      <c r="H6" s="465"/>
      <c r="I6" s="253">
        <f>+IF('１年目表面'!I6+3&lt;6,'１年目表面'!I6+3,"×")</f>
        <v>5</v>
      </c>
      <c r="J6" s="253"/>
      <c r="K6" s="235" t="s">
        <v>33</v>
      </c>
      <c r="L6" s="235"/>
      <c r="M6" s="235"/>
      <c r="N6" s="235"/>
      <c r="O6" s="235"/>
      <c r="P6" s="235"/>
      <c r="Q6" s="19"/>
      <c r="R6" s="19"/>
      <c r="S6" s="19"/>
      <c r="T6" s="19"/>
      <c r="U6" s="19"/>
      <c r="V6" s="19"/>
      <c r="W6" s="19"/>
      <c r="X6" s="19"/>
      <c r="Y6" s="19"/>
      <c r="Z6" s="19"/>
      <c r="AA6" s="19"/>
      <c r="AB6" s="19"/>
      <c r="AC6" s="19"/>
      <c r="AD6" s="19"/>
      <c r="AE6" s="19"/>
      <c r="AF6" s="19"/>
      <c r="AG6" s="19"/>
      <c r="AH6" s="19"/>
      <c r="AI6" s="19"/>
      <c r="AJ6" s="19"/>
      <c r="AK6" s="19"/>
      <c r="AL6" s="19"/>
      <c r="AM6" s="19"/>
      <c r="AN6" s="171" t="s">
        <v>93</v>
      </c>
      <c r="AO6" s="171"/>
      <c r="AP6" s="171"/>
      <c r="AQ6" s="171"/>
      <c r="AR6" s="171"/>
      <c r="AS6" s="495" t="str">
        <f>+IF('１年目表面'!AS6=0,"",'１年目表面'!AS6)</f>
        <v/>
      </c>
      <c r="AT6" s="495"/>
      <c r="AU6" s="495"/>
      <c r="AV6" s="495"/>
      <c r="AW6" s="495"/>
      <c r="AX6" s="495"/>
      <c r="AY6" s="495"/>
      <c r="AZ6" s="495"/>
      <c r="BA6" s="495"/>
      <c r="BB6" s="495"/>
      <c r="BC6" s="495"/>
      <c r="BD6" s="495"/>
      <c r="BE6" s="495"/>
      <c r="BF6" s="495"/>
      <c r="BG6" s="495"/>
      <c r="BH6" s="495"/>
      <c r="BI6" s="495"/>
      <c r="BJ6" s="495"/>
      <c r="BK6" s="19"/>
    </row>
    <row r="7" spans="5:63" ht="7.15" customHeight="1">
      <c r="E7" s="465"/>
      <c r="F7" s="465"/>
      <c r="G7" s="465"/>
      <c r="H7" s="465"/>
      <c r="I7" s="253"/>
      <c r="J7" s="253"/>
      <c r="K7" s="235"/>
      <c r="L7" s="235"/>
      <c r="M7" s="235"/>
      <c r="N7" s="235"/>
      <c r="O7" s="235"/>
      <c r="P7" s="235"/>
      <c r="Q7" s="19"/>
      <c r="R7" s="19"/>
      <c r="S7" s="19"/>
      <c r="T7" s="19"/>
      <c r="U7" s="19"/>
      <c r="V7" s="19"/>
      <c r="W7" s="19"/>
      <c r="X7" s="19"/>
      <c r="Y7" s="19"/>
      <c r="Z7" s="19"/>
      <c r="AA7" s="19"/>
      <c r="AB7" s="19"/>
      <c r="AC7" s="19"/>
      <c r="AD7" s="19"/>
      <c r="AE7" s="19"/>
      <c r="AF7" s="19"/>
      <c r="AG7" s="19"/>
      <c r="AH7" s="19"/>
      <c r="AI7" s="19"/>
      <c r="AJ7" s="19"/>
      <c r="AK7" s="19"/>
      <c r="AL7" s="19"/>
      <c r="AM7" s="19"/>
      <c r="AN7" s="171"/>
      <c r="AO7" s="171"/>
      <c r="AP7" s="171"/>
      <c r="AQ7" s="171"/>
      <c r="AR7" s="171"/>
      <c r="AS7" s="495"/>
      <c r="AT7" s="495"/>
      <c r="AU7" s="495"/>
      <c r="AV7" s="495"/>
      <c r="AW7" s="495"/>
      <c r="AX7" s="495"/>
      <c r="AY7" s="495"/>
      <c r="AZ7" s="495"/>
      <c r="BA7" s="495"/>
      <c r="BB7" s="495"/>
      <c r="BC7" s="495"/>
      <c r="BD7" s="495"/>
      <c r="BE7" s="495"/>
      <c r="BF7" s="495"/>
      <c r="BG7" s="495"/>
      <c r="BH7" s="495"/>
      <c r="BI7" s="495"/>
      <c r="BJ7" s="495"/>
      <c r="BK7" s="19"/>
    </row>
    <row r="8" spans="5:63" ht="7.15" customHeight="1">
      <c r="E8" s="465"/>
      <c r="F8" s="465"/>
      <c r="G8" s="465"/>
      <c r="H8" s="465"/>
      <c r="I8" s="253"/>
      <c r="J8" s="253"/>
      <c r="K8" s="235"/>
      <c r="L8" s="235"/>
      <c r="M8" s="235"/>
      <c r="N8" s="235"/>
      <c r="O8" s="235"/>
      <c r="P8" s="235"/>
      <c r="Q8" s="19"/>
      <c r="R8" s="19"/>
      <c r="S8" s="19"/>
      <c r="T8" s="19"/>
      <c r="U8" s="19"/>
      <c r="V8" s="19"/>
      <c r="W8" s="19"/>
      <c r="X8" s="19"/>
      <c r="Y8" s="19"/>
      <c r="Z8" s="19"/>
      <c r="AA8" s="19"/>
      <c r="AB8" s="19"/>
      <c r="AC8" s="19"/>
      <c r="AD8" s="19"/>
      <c r="AE8" s="19"/>
      <c r="AF8" s="19"/>
      <c r="AG8" s="19"/>
      <c r="AH8" s="19"/>
      <c r="AI8" s="19"/>
      <c r="AJ8" s="19"/>
      <c r="AK8" s="19"/>
      <c r="AL8" s="19"/>
      <c r="AM8" s="19"/>
      <c r="AN8" s="171"/>
      <c r="AO8" s="171"/>
      <c r="AP8" s="171"/>
      <c r="AQ8" s="171"/>
      <c r="AR8" s="171"/>
      <c r="AS8" s="496"/>
      <c r="AT8" s="496"/>
      <c r="AU8" s="496"/>
      <c r="AV8" s="496"/>
      <c r="AW8" s="496"/>
      <c r="AX8" s="496"/>
      <c r="AY8" s="496"/>
      <c r="AZ8" s="496"/>
      <c r="BA8" s="496"/>
      <c r="BB8" s="496"/>
      <c r="BC8" s="496"/>
      <c r="BD8" s="496"/>
      <c r="BE8" s="496"/>
      <c r="BF8" s="496"/>
      <c r="BG8" s="496"/>
      <c r="BH8" s="496"/>
      <c r="BI8" s="496"/>
      <c r="BJ8" s="496"/>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35" t="s">
        <v>190</v>
      </c>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row>
    <row r="11" spans="5:63" ht="7.15" customHeight="1">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row>
    <row r="12" spans="5:63" ht="7.15" customHeight="1">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row>
    <row r="13" spans="5:63" ht="7.15" customHeight="1">
      <c r="E13" s="193" t="s">
        <v>94</v>
      </c>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row>
    <row r="14" spans="5:63" ht="7.15" customHeight="1">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5:63" ht="7.15" customHeight="1">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5:63" ht="7.15" customHeight="1">
      <c r="E16" s="254" t="s">
        <v>82</v>
      </c>
      <c r="F16" s="254"/>
      <c r="G16" s="254"/>
      <c r="H16" s="254"/>
      <c r="I16" s="254"/>
      <c r="J16" s="254"/>
      <c r="K16" s="254" t="s">
        <v>83</v>
      </c>
      <c r="L16" s="254"/>
      <c r="M16" s="254"/>
      <c r="N16" s="254"/>
      <c r="O16" s="254"/>
      <c r="P16" s="254"/>
      <c r="Q16" s="254" t="s">
        <v>84</v>
      </c>
      <c r="R16" s="254"/>
      <c r="S16" s="254"/>
      <c r="T16" s="254"/>
      <c r="U16" s="254"/>
      <c r="V16" s="254"/>
      <c r="W16" s="254" t="s">
        <v>85</v>
      </c>
      <c r="X16" s="254"/>
      <c r="Y16" s="254"/>
      <c r="Z16" s="254"/>
      <c r="AA16" s="254"/>
      <c r="AB16" s="254"/>
      <c r="AC16" s="254" t="s">
        <v>86</v>
      </c>
      <c r="AD16" s="254"/>
      <c r="AE16" s="254"/>
      <c r="AF16" s="254"/>
      <c r="AG16" s="254"/>
      <c r="AH16" s="254"/>
      <c r="AI16" s="256" t="s">
        <v>112</v>
      </c>
      <c r="AJ16" s="250"/>
      <c r="AK16" s="250"/>
      <c r="AL16" s="250"/>
      <c r="AM16" s="250"/>
      <c r="AN16" s="250"/>
      <c r="AO16" s="250" t="s">
        <v>113</v>
      </c>
      <c r="AP16" s="251"/>
      <c r="AQ16" s="251"/>
      <c r="AR16" s="251"/>
      <c r="AS16" s="251"/>
      <c r="AT16" s="251"/>
      <c r="AU16" s="250" t="s">
        <v>114</v>
      </c>
      <c r="AV16" s="251"/>
      <c r="AW16" s="251"/>
      <c r="AX16" s="251"/>
      <c r="AY16" s="251"/>
      <c r="AZ16" s="251"/>
      <c r="BA16" s="251"/>
      <c r="BB16" s="251"/>
      <c r="BC16" s="250" t="s">
        <v>115</v>
      </c>
      <c r="BD16" s="251"/>
      <c r="BE16" s="251"/>
      <c r="BF16" s="251"/>
      <c r="BG16" s="251"/>
      <c r="BH16" s="251"/>
      <c r="BI16" s="251"/>
      <c r="BJ16" s="251"/>
    </row>
    <row r="17" spans="5:62" ht="7.15" customHeight="1">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0"/>
      <c r="AJ17" s="250"/>
      <c r="AK17" s="250"/>
      <c r="AL17" s="250"/>
      <c r="AM17" s="250"/>
      <c r="AN17" s="250"/>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row>
    <row r="18" spans="5:62" ht="7.15" customHeight="1">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0"/>
      <c r="AJ18" s="250"/>
      <c r="AK18" s="250"/>
      <c r="AL18" s="250"/>
      <c r="AM18" s="250"/>
      <c r="AN18" s="250"/>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row>
    <row r="19" spans="5:62" ht="6.4" customHeight="1">
      <c r="E19" s="213"/>
      <c r="F19" s="213"/>
      <c r="G19" s="213"/>
      <c r="H19" s="213"/>
      <c r="I19" s="213"/>
      <c r="J19" s="213"/>
      <c r="K19" s="213"/>
      <c r="L19" s="213"/>
      <c r="M19" s="213"/>
      <c r="N19" s="213"/>
      <c r="O19" s="213"/>
      <c r="P19" s="213"/>
      <c r="Q19" s="213"/>
      <c r="R19" s="213"/>
      <c r="S19" s="213"/>
      <c r="T19" s="213"/>
      <c r="U19" s="213"/>
      <c r="V19" s="213"/>
      <c r="W19" s="210"/>
      <c r="X19" s="210"/>
      <c r="Y19" s="210"/>
      <c r="Z19" s="210"/>
      <c r="AA19" s="210"/>
      <c r="AB19" s="210"/>
      <c r="AC19" s="210"/>
      <c r="AD19" s="210"/>
      <c r="AE19" s="210"/>
      <c r="AF19" s="210"/>
      <c r="AG19" s="210"/>
      <c r="AH19" s="210"/>
      <c r="AI19" s="220"/>
      <c r="AJ19" s="220"/>
      <c r="AK19" s="220"/>
      <c r="AL19" s="220"/>
      <c r="AM19" s="220"/>
      <c r="AN19" s="220"/>
      <c r="AO19" s="229"/>
      <c r="AP19" s="230"/>
      <c r="AQ19" s="230"/>
      <c r="AR19" s="230"/>
      <c r="AS19" s="230"/>
      <c r="AT19" s="231"/>
      <c r="AU19" s="242"/>
      <c r="AV19" s="243"/>
      <c r="AW19" s="243"/>
      <c r="AX19" s="243"/>
      <c r="AY19" s="243"/>
      <c r="AZ19" s="243"/>
      <c r="BA19" s="257"/>
      <c r="BB19" s="258"/>
      <c r="BC19" s="261"/>
      <c r="BD19" s="262"/>
      <c r="BE19" s="262"/>
      <c r="BF19" s="262"/>
      <c r="BG19" s="262"/>
      <c r="BH19" s="262"/>
      <c r="BI19" s="246"/>
      <c r="BJ19" s="247"/>
    </row>
    <row r="20" spans="5:62" ht="6.4" customHeight="1">
      <c r="E20" s="213"/>
      <c r="F20" s="213"/>
      <c r="G20" s="213"/>
      <c r="H20" s="213"/>
      <c r="I20" s="213"/>
      <c r="J20" s="213"/>
      <c r="K20" s="213"/>
      <c r="L20" s="213"/>
      <c r="M20" s="213"/>
      <c r="N20" s="213"/>
      <c r="O20" s="213"/>
      <c r="P20" s="213"/>
      <c r="Q20" s="213"/>
      <c r="R20" s="213"/>
      <c r="S20" s="213"/>
      <c r="T20" s="213"/>
      <c r="U20" s="213"/>
      <c r="V20" s="213"/>
      <c r="W20" s="210"/>
      <c r="X20" s="210"/>
      <c r="Y20" s="210"/>
      <c r="Z20" s="210"/>
      <c r="AA20" s="210"/>
      <c r="AB20" s="210"/>
      <c r="AC20" s="210"/>
      <c r="AD20" s="210"/>
      <c r="AE20" s="210"/>
      <c r="AF20" s="210"/>
      <c r="AG20" s="210"/>
      <c r="AH20" s="210"/>
      <c r="AI20" s="220"/>
      <c r="AJ20" s="220"/>
      <c r="AK20" s="220"/>
      <c r="AL20" s="220"/>
      <c r="AM20" s="220"/>
      <c r="AN20" s="220"/>
      <c r="AO20" s="223"/>
      <c r="AP20" s="224"/>
      <c r="AQ20" s="224"/>
      <c r="AR20" s="224"/>
      <c r="AS20" s="224"/>
      <c r="AT20" s="225"/>
      <c r="AU20" s="244"/>
      <c r="AV20" s="245"/>
      <c r="AW20" s="245"/>
      <c r="AX20" s="245"/>
      <c r="AY20" s="245"/>
      <c r="AZ20" s="245"/>
      <c r="BA20" s="259"/>
      <c r="BB20" s="260"/>
      <c r="BC20" s="263"/>
      <c r="BD20" s="264"/>
      <c r="BE20" s="264"/>
      <c r="BF20" s="264"/>
      <c r="BG20" s="264"/>
      <c r="BH20" s="264"/>
      <c r="BI20" s="248"/>
      <c r="BJ20" s="249"/>
    </row>
    <row r="21" spans="5:62" ht="6.4" customHeight="1">
      <c r="E21" s="213"/>
      <c r="F21" s="213"/>
      <c r="G21" s="213"/>
      <c r="H21" s="213"/>
      <c r="I21" s="213"/>
      <c r="J21" s="213"/>
      <c r="K21" s="213"/>
      <c r="L21" s="213"/>
      <c r="M21" s="213"/>
      <c r="N21" s="213"/>
      <c r="O21" s="213"/>
      <c r="P21" s="213"/>
      <c r="Q21" s="213"/>
      <c r="R21" s="213"/>
      <c r="S21" s="213"/>
      <c r="T21" s="213"/>
      <c r="U21" s="213"/>
      <c r="V21" s="213"/>
      <c r="W21" s="210"/>
      <c r="X21" s="210"/>
      <c r="Y21" s="210"/>
      <c r="Z21" s="210"/>
      <c r="AA21" s="210"/>
      <c r="AB21" s="210"/>
      <c r="AC21" s="210"/>
      <c r="AD21" s="210"/>
      <c r="AE21" s="210"/>
      <c r="AF21" s="210"/>
      <c r="AG21" s="210"/>
      <c r="AH21" s="210"/>
      <c r="AI21" s="220"/>
      <c r="AJ21" s="220"/>
      <c r="AK21" s="220"/>
      <c r="AL21" s="220"/>
      <c r="AM21" s="220"/>
      <c r="AN21" s="220"/>
      <c r="AO21" s="223"/>
      <c r="AP21" s="224"/>
      <c r="AQ21" s="224"/>
      <c r="AR21" s="224"/>
      <c r="AS21" s="224"/>
      <c r="AT21" s="225"/>
      <c r="AU21" s="236"/>
      <c r="AV21" s="237"/>
      <c r="AW21" s="237"/>
      <c r="AX21" s="237"/>
      <c r="AY21" s="237"/>
      <c r="AZ21" s="237"/>
      <c r="BA21" s="237"/>
      <c r="BB21" s="238"/>
      <c r="BC21" s="236"/>
      <c r="BD21" s="237"/>
      <c r="BE21" s="237"/>
      <c r="BF21" s="237"/>
      <c r="BG21" s="237"/>
      <c r="BH21" s="237"/>
      <c r="BI21" s="237"/>
      <c r="BJ21" s="238"/>
    </row>
    <row r="22" spans="5:62" ht="6.4" customHeight="1">
      <c r="E22" s="213"/>
      <c r="F22" s="213"/>
      <c r="G22" s="213"/>
      <c r="H22" s="213"/>
      <c r="I22" s="213"/>
      <c r="J22" s="213"/>
      <c r="K22" s="213"/>
      <c r="L22" s="213"/>
      <c r="M22" s="213"/>
      <c r="N22" s="213"/>
      <c r="O22" s="213"/>
      <c r="P22" s="213"/>
      <c r="Q22" s="213"/>
      <c r="R22" s="213"/>
      <c r="S22" s="213"/>
      <c r="T22" s="213"/>
      <c r="U22" s="213"/>
      <c r="V22" s="213"/>
      <c r="W22" s="210"/>
      <c r="X22" s="210"/>
      <c r="Y22" s="210"/>
      <c r="Z22" s="210"/>
      <c r="AA22" s="210"/>
      <c r="AB22" s="210"/>
      <c r="AC22" s="210"/>
      <c r="AD22" s="210"/>
      <c r="AE22" s="210"/>
      <c r="AF22" s="210"/>
      <c r="AG22" s="210"/>
      <c r="AH22" s="210"/>
      <c r="AI22" s="220"/>
      <c r="AJ22" s="220"/>
      <c r="AK22" s="220"/>
      <c r="AL22" s="220"/>
      <c r="AM22" s="220"/>
      <c r="AN22" s="220"/>
      <c r="AO22" s="226"/>
      <c r="AP22" s="227"/>
      <c r="AQ22" s="227"/>
      <c r="AR22" s="227"/>
      <c r="AS22" s="227"/>
      <c r="AT22" s="228"/>
      <c r="AU22" s="239"/>
      <c r="AV22" s="240"/>
      <c r="AW22" s="240"/>
      <c r="AX22" s="240"/>
      <c r="AY22" s="240"/>
      <c r="AZ22" s="240"/>
      <c r="BA22" s="240"/>
      <c r="BB22" s="241"/>
      <c r="BC22" s="239"/>
      <c r="BD22" s="240"/>
      <c r="BE22" s="240"/>
      <c r="BF22" s="240"/>
      <c r="BG22" s="240"/>
      <c r="BH22" s="240"/>
      <c r="BI22" s="240"/>
      <c r="BJ22" s="241"/>
    </row>
    <row r="23" spans="5:62" ht="6.4" customHeight="1">
      <c r="E23" s="213"/>
      <c r="F23" s="213"/>
      <c r="G23" s="213"/>
      <c r="H23" s="213"/>
      <c r="I23" s="213"/>
      <c r="J23" s="213"/>
      <c r="K23" s="213"/>
      <c r="L23" s="213"/>
      <c r="M23" s="213"/>
      <c r="N23" s="213"/>
      <c r="O23" s="213"/>
      <c r="P23" s="213"/>
      <c r="Q23" s="213"/>
      <c r="R23" s="213"/>
      <c r="S23" s="213"/>
      <c r="T23" s="213"/>
      <c r="U23" s="213"/>
      <c r="V23" s="213"/>
      <c r="W23" s="210"/>
      <c r="X23" s="210"/>
      <c r="Y23" s="210"/>
      <c r="Z23" s="210"/>
      <c r="AA23" s="210"/>
      <c r="AB23" s="210"/>
      <c r="AC23" s="210"/>
      <c r="AD23" s="210"/>
      <c r="AE23" s="210"/>
      <c r="AF23" s="210"/>
      <c r="AG23" s="210"/>
      <c r="AH23" s="210"/>
      <c r="AI23" s="220"/>
      <c r="AJ23" s="220"/>
      <c r="AK23" s="220"/>
      <c r="AL23" s="220"/>
      <c r="AM23" s="220"/>
      <c r="AN23" s="220"/>
      <c r="AO23" s="229"/>
      <c r="AP23" s="230"/>
      <c r="AQ23" s="230"/>
      <c r="AR23" s="230"/>
      <c r="AS23" s="230"/>
      <c r="AT23" s="231"/>
      <c r="AU23" s="242"/>
      <c r="AV23" s="243"/>
      <c r="AW23" s="243"/>
      <c r="AX23" s="243"/>
      <c r="AY23" s="243"/>
      <c r="AZ23" s="243"/>
      <c r="BA23" s="246"/>
      <c r="BB23" s="247"/>
      <c r="BC23" s="261"/>
      <c r="BD23" s="262"/>
      <c r="BE23" s="262"/>
      <c r="BF23" s="262"/>
      <c r="BG23" s="262"/>
      <c r="BH23" s="262"/>
      <c r="BI23" s="246"/>
      <c r="BJ23" s="247"/>
    </row>
    <row r="24" spans="5:62" ht="6.4" customHeight="1">
      <c r="E24" s="213"/>
      <c r="F24" s="213"/>
      <c r="G24" s="213"/>
      <c r="H24" s="213"/>
      <c r="I24" s="213"/>
      <c r="J24" s="213"/>
      <c r="K24" s="213"/>
      <c r="L24" s="213"/>
      <c r="M24" s="213"/>
      <c r="N24" s="213"/>
      <c r="O24" s="213"/>
      <c r="P24" s="213"/>
      <c r="Q24" s="213"/>
      <c r="R24" s="213"/>
      <c r="S24" s="213"/>
      <c r="T24" s="213"/>
      <c r="U24" s="213"/>
      <c r="V24" s="213"/>
      <c r="W24" s="210"/>
      <c r="X24" s="210"/>
      <c r="Y24" s="210"/>
      <c r="Z24" s="210"/>
      <c r="AA24" s="210"/>
      <c r="AB24" s="210"/>
      <c r="AC24" s="210"/>
      <c r="AD24" s="210"/>
      <c r="AE24" s="210"/>
      <c r="AF24" s="210"/>
      <c r="AG24" s="210"/>
      <c r="AH24" s="210"/>
      <c r="AI24" s="220"/>
      <c r="AJ24" s="220"/>
      <c r="AK24" s="220"/>
      <c r="AL24" s="220"/>
      <c r="AM24" s="220"/>
      <c r="AN24" s="220"/>
      <c r="AO24" s="223"/>
      <c r="AP24" s="224"/>
      <c r="AQ24" s="224"/>
      <c r="AR24" s="224"/>
      <c r="AS24" s="224"/>
      <c r="AT24" s="225"/>
      <c r="AU24" s="244"/>
      <c r="AV24" s="245"/>
      <c r="AW24" s="245"/>
      <c r="AX24" s="245"/>
      <c r="AY24" s="245"/>
      <c r="AZ24" s="245"/>
      <c r="BA24" s="248"/>
      <c r="BB24" s="249"/>
      <c r="BC24" s="263"/>
      <c r="BD24" s="264"/>
      <c r="BE24" s="264"/>
      <c r="BF24" s="264"/>
      <c r="BG24" s="264"/>
      <c r="BH24" s="264"/>
      <c r="BI24" s="248"/>
      <c r="BJ24" s="249"/>
    </row>
    <row r="25" spans="5:62" ht="6.4" customHeight="1">
      <c r="E25" s="213"/>
      <c r="F25" s="213"/>
      <c r="G25" s="213"/>
      <c r="H25" s="213"/>
      <c r="I25" s="213"/>
      <c r="J25" s="213"/>
      <c r="K25" s="213"/>
      <c r="L25" s="213"/>
      <c r="M25" s="213"/>
      <c r="N25" s="213"/>
      <c r="O25" s="213"/>
      <c r="P25" s="213"/>
      <c r="Q25" s="213"/>
      <c r="R25" s="213"/>
      <c r="S25" s="213"/>
      <c r="T25" s="213"/>
      <c r="U25" s="213"/>
      <c r="V25" s="213"/>
      <c r="W25" s="210"/>
      <c r="X25" s="210"/>
      <c r="Y25" s="210"/>
      <c r="Z25" s="210"/>
      <c r="AA25" s="210"/>
      <c r="AB25" s="210"/>
      <c r="AC25" s="210"/>
      <c r="AD25" s="210"/>
      <c r="AE25" s="210"/>
      <c r="AF25" s="210"/>
      <c r="AG25" s="210"/>
      <c r="AH25" s="210"/>
      <c r="AI25" s="220"/>
      <c r="AJ25" s="220"/>
      <c r="AK25" s="220"/>
      <c r="AL25" s="220"/>
      <c r="AM25" s="220"/>
      <c r="AN25" s="220"/>
      <c r="AO25" s="223"/>
      <c r="AP25" s="224"/>
      <c r="AQ25" s="224"/>
      <c r="AR25" s="224"/>
      <c r="AS25" s="224"/>
      <c r="AT25" s="225"/>
      <c r="AU25" s="236"/>
      <c r="AV25" s="237"/>
      <c r="AW25" s="237"/>
      <c r="AX25" s="237"/>
      <c r="AY25" s="237"/>
      <c r="AZ25" s="237"/>
      <c r="BA25" s="237"/>
      <c r="BB25" s="238"/>
      <c r="BC25" s="236"/>
      <c r="BD25" s="237"/>
      <c r="BE25" s="237"/>
      <c r="BF25" s="237"/>
      <c r="BG25" s="237"/>
      <c r="BH25" s="237"/>
      <c r="BI25" s="237"/>
      <c r="BJ25" s="238"/>
    </row>
    <row r="26" spans="5:62" ht="6.4" customHeight="1">
      <c r="E26" s="213"/>
      <c r="F26" s="213"/>
      <c r="G26" s="213"/>
      <c r="H26" s="213"/>
      <c r="I26" s="213"/>
      <c r="J26" s="213"/>
      <c r="K26" s="213"/>
      <c r="L26" s="213"/>
      <c r="M26" s="213"/>
      <c r="N26" s="213"/>
      <c r="O26" s="213"/>
      <c r="P26" s="213"/>
      <c r="Q26" s="213"/>
      <c r="R26" s="213"/>
      <c r="S26" s="213"/>
      <c r="T26" s="213"/>
      <c r="U26" s="213"/>
      <c r="V26" s="213"/>
      <c r="W26" s="210"/>
      <c r="X26" s="210"/>
      <c r="Y26" s="210"/>
      <c r="Z26" s="210"/>
      <c r="AA26" s="210"/>
      <c r="AB26" s="210"/>
      <c r="AC26" s="210"/>
      <c r="AD26" s="210"/>
      <c r="AE26" s="210"/>
      <c r="AF26" s="210"/>
      <c r="AG26" s="210"/>
      <c r="AH26" s="210"/>
      <c r="AI26" s="220"/>
      <c r="AJ26" s="220"/>
      <c r="AK26" s="220"/>
      <c r="AL26" s="220"/>
      <c r="AM26" s="220"/>
      <c r="AN26" s="220"/>
      <c r="AO26" s="226"/>
      <c r="AP26" s="227"/>
      <c r="AQ26" s="227"/>
      <c r="AR26" s="227"/>
      <c r="AS26" s="227"/>
      <c r="AT26" s="228"/>
      <c r="AU26" s="239"/>
      <c r="AV26" s="240"/>
      <c r="AW26" s="240"/>
      <c r="AX26" s="240"/>
      <c r="AY26" s="240"/>
      <c r="AZ26" s="240"/>
      <c r="BA26" s="240"/>
      <c r="BB26" s="241"/>
      <c r="BC26" s="239"/>
      <c r="BD26" s="240"/>
      <c r="BE26" s="240"/>
      <c r="BF26" s="240"/>
      <c r="BG26" s="240"/>
      <c r="BH26" s="240"/>
      <c r="BI26" s="240"/>
      <c r="BJ26" s="241"/>
    </row>
    <row r="27" spans="5:62" ht="6.4" customHeight="1">
      <c r="E27" s="213"/>
      <c r="F27" s="213"/>
      <c r="G27" s="213"/>
      <c r="H27" s="213"/>
      <c r="I27" s="213"/>
      <c r="J27" s="213"/>
      <c r="K27" s="213"/>
      <c r="L27" s="213"/>
      <c r="M27" s="213"/>
      <c r="N27" s="213"/>
      <c r="O27" s="213"/>
      <c r="P27" s="213"/>
      <c r="Q27" s="213"/>
      <c r="R27" s="213"/>
      <c r="S27" s="213"/>
      <c r="T27" s="213"/>
      <c r="U27" s="213"/>
      <c r="V27" s="213"/>
      <c r="W27" s="210"/>
      <c r="X27" s="210"/>
      <c r="Y27" s="210"/>
      <c r="Z27" s="210"/>
      <c r="AA27" s="210"/>
      <c r="AB27" s="210"/>
      <c r="AC27" s="210"/>
      <c r="AD27" s="210"/>
      <c r="AE27" s="210"/>
      <c r="AF27" s="210"/>
      <c r="AG27" s="210"/>
      <c r="AH27" s="210"/>
      <c r="AI27" s="220"/>
      <c r="AJ27" s="220"/>
      <c r="AK27" s="220"/>
      <c r="AL27" s="220"/>
      <c r="AM27" s="220"/>
      <c r="AN27" s="220"/>
      <c r="AO27" s="229"/>
      <c r="AP27" s="230"/>
      <c r="AQ27" s="230"/>
      <c r="AR27" s="230"/>
      <c r="AS27" s="230"/>
      <c r="AT27" s="231"/>
      <c r="AU27" s="242"/>
      <c r="AV27" s="243"/>
      <c r="AW27" s="243"/>
      <c r="AX27" s="243"/>
      <c r="AY27" s="243"/>
      <c r="AZ27" s="243"/>
      <c r="BA27" s="246"/>
      <c r="BB27" s="247"/>
      <c r="BC27" s="261"/>
      <c r="BD27" s="262"/>
      <c r="BE27" s="262"/>
      <c r="BF27" s="262"/>
      <c r="BG27" s="262"/>
      <c r="BH27" s="262"/>
      <c r="BI27" s="246"/>
      <c r="BJ27" s="247"/>
    </row>
    <row r="28" spans="5:62" ht="6.4" customHeight="1">
      <c r="E28" s="213"/>
      <c r="F28" s="213"/>
      <c r="G28" s="213"/>
      <c r="H28" s="213"/>
      <c r="I28" s="213"/>
      <c r="J28" s="213"/>
      <c r="K28" s="213"/>
      <c r="L28" s="213"/>
      <c r="M28" s="213"/>
      <c r="N28" s="213"/>
      <c r="O28" s="213"/>
      <c r="P28" s="213"/>
      <c r="Q28" s="213"/>
      <c r="R28" s="213"/>
      <c r="S28" s="213"/>
      <c r="T28" s="213"/>
      <c r="U28" s="213"/>
      <c r="V28" s="213"/>
      <c r="W28" s="210"/>
      <c r="X28" s="210"/>
      <c r="Y28" s="210"/>
      <c r="Z28" s="210"/>
      <c r="AA28" s="210"/>
      <c r="AB28" s="210"/>
      <c r="AC28" s="210"/>
      <c r="AD28" s="210"/>
      <c r="AE28" s="210"/>
      <c r="AF28" s="210"/>
      <c r="AG28" s="210"/>
      <c r="AH28" s="210"/>
      <c r="AI28" s="220"/>
      <c r="AJ28" s="220"/>
      <c r="AK28" s="220"/>
      <c r="AL28" s="220"/>
      <c r="AM28" s="220"/>
      <c r="AN28" s="220"/>
      <c r="AO28" s="223"/>
      <c r="AP28" s="224"/>
      <c r="AQ28" s="224"/>
      <c r="AR28" s="224"/>
      <c r="AS28" s="224"/>
      <c r="AT28" s="225"/>
      <c r="AU28" s="244"/>
      <c r="AV28" s="245"/>
      <c r="AW28" s="245"/>
      <c r="AX28" s="245"/>
      <c r="AY28" s="245"/>
      <c r="AZ28" s="245"/>
      <c r="BA28" s="248"/>
      <c r="BB28" s="249"/>
      <c r="BC28" s="263"/>
      <c r="BD28" s="264"/>
      <c r="BE28" s="264"/>
      <c r="BF28" s="264"/>
      <c r="BG28" s="264"/>
      <c r="BH28" s="264"/>
      <c r="BI28" s="248"/>
      <c r="BJ28" s="249"/>
    </row>
    <row r="29" spans="5:62" ht="6.4" customHeight="1">
      <c r="E29" s="213"/>
      <c r="F29" s="213"/>
      <c r="G29" s="213"/>
      <c r="H29" s="213"/>
      <c r="I29" s="213"/>
      <c r="J29" s="213"/>
      <c r="K29" s="213"/>
      <c r="L29" s="213"/>
      <c r="M29" s="213"/>
      <c r="N29" s="213"/>
      <c r="O29" s="213"/>
      <c r="P29" s="213"/>
      <c r="Q29" s="213"/>
      <c r="R29" s="213"/>
      <c r="S29" s="213"/>
      <c r="T29" s="213"/>
      <c r="U29" s="213"/>
      <c r="V29" s="213"/>
      <c r="W29" s="210"/>
      <c r="X29" s="210"/>
      <c r="Y29" s="210"/>
      <c r="Z29" s="210"/>
      <c r="AA29" s="210"/>
      <c r="AB29" s="210"/>
      <c r="AC29" s="210"/>
      <c r="AD29" s="210"/>
      <c r="AE29" s="210"/>
      <c r="AF29" s="210"/>
      <c r="AG29" s="210"/>
      <c r="AH29" s="210"/>
      <c r="AI29" s="220"/>
      <c r="AJ29" s="220"/>
      <c r="AK29" s="220"/>
      <c r="AL29" s="220"/>
      <c r="AM29" s="220"/>
      <c r="AN29" s="220"/>
      <c r="AO29" s="223"/>
      <c r="AP29" s="224"/>
      <c r="AQ29" s="224"/>
      <c r="AR29" s="224"/>
      <c r="AS29" s="224"/>
      <c r="AT29" s="225"/>
      <c r="AU29" s="236"/>
      <c r="AV29" s="237"/>
      <c r="AW29" s="237"/>
      <c r="AX29" s="237"/>
      <c r="AY29" s="237"/>
      <c r="AZ29" s="237"/>
      <c r="BA29" s="237"/>
      <c r="BB29" s="238"/>
      <c r="BC29" s="236"/>
      <c r="BD29" s="237"/>
      <c r="BE29" s="237"/>
      <c r="BF29" s="237"/>
      <c r="BG29" s="237"/>
      <c r="BH29" s="237"/>
      <c r="BI29" s="237"/>
      <c r="BJ29" s="238"/>
    </row>
    <row r="30" spans="5:62" ht="6.4" customHeight="1">
      <c r="E30" s="213"/>
      <c r="F30" s="213"/>
      <c r="G30" s="213"/>
      <c r="H30" s="213"/>
      <c r="I30" s="213"/>
      <c r="J30" s="213"/>
      <c r="K30" s="213"/>
      <c r="L30" s="213"/>
      <c r="M30" s="213"/>
      <c r="N30" s="213"/>
      <c r="O30" s="213"/>
      <c r="P30" s="213"/>
      <c r="Q30" s="213"/>
      <c r="R30" s="213"/>
      <c r="S30" s="213"/>
      <c r="T30" s="213"/>
      <c r="U30" s="213"/>
      <c r="V30" s="213"/>
      <c r="W30" s="210"/>
      <c r="X30" s="210"/>
      <c r="Y30" s="210"/>
      <c r="Z30" s="210"/>
      <c r="AA30" s="210"/>
      <c r="AB30" s="210"/>
      <c r="AC30" s="210"/>
      <c r="AD30" s="210"/>
      <c r="AE30" s="210"/>
      <c r="AF30" s="210"/>
      <c r="AG30" s="210"/>
      <c r="AH30" s="210"/>
      <c r="AI30" s="220"/>
      <c r="AJ30" s="220"/>
      <c r="AK30" s="220"/>
      <c r="AL30" s="220"/>
      <c r="AM30" s="220"/>
      <c r="AN30" s="220"/>
      <c r="AO30" s="226"/>
      <c r="AP30" s="227"/>
      <c r="AQ30" s="227"/>
      <c r="AR30" s="227"/>
      <c r="AS30" s="227"/>
      <c r="AT30" s="228"/>
      <c r="AU30" s="239"/>
      <c r="AV30" s="240"/>
      <c r="AW30" s="240"/>
      <c r="AX30" s="240"/>
      <c r="AY30" s="240"/>
      <c r="AZ30" s="240"/>
      <c r="BA30" s="240"/>
      <c r="BB30" s="241"/>
      <c r="BC30" s="239"/>
      <c r="BD30" s="240"/>
      <c r="BE30" s="240"/>
      <c r="BF30" s="240"/>
      <c r="BG30" s="240"/>
      <c r="BH30" s="240"/>
      <c r="BI30" s="240"/>
      <c r="BJ30" s="241"/>
    </row>
    <row r="31" spans="5:62" ht="7.15" customHeight="1">
      <c r="E31" s="212" t="s">
        <v>87</v>
      </c>
      <c r="F31" s="212"/>
      <c r="G31" s="212"/>
      <c r="H31" s="212"/>
      <c r="I31" s="212"/>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151" t="str">
        <f>+IF(AU21="","",AU21+AU25+AU29)</f>
        <v/>
      </c>
      <c r="AV31" s="151"/>
      <c r="AW31" s="151"/>
      <c r="AX31" s="151"/>
      <c r="AY31" s="151"/>
      <c r="AZ31" s="151"/>
      <c r="BA31" s="151"/>
      <c r="BB31" s="151"/>
      <c r="BC31" s="68" t="s">
        <v>158</v>
      </c>
      <c r="BD31" s="201">
        <f>+BC21+BC25+BC29</f>
        <v>0</v>
      </c>
      <c r="BE31" s="201"/>
      <c r="BF31" s="201"/>
      <c r="BG31" s="201"/>
      <c r="BH31" s="201"/>
      <c r="BI31" s="201"/>
      <c r="BJ31" s="202"/>
    </row>
    <row r="32" spans="5:62" ht="7.15" customHeight="1">
      <c r="E32" s="212"/>
      <c r="F32" s="212"/>
      <c r="G32" s="212"/>
      <c r="H32" s="212"/>
      <c r="I32" s="212"/>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151"/>
      <c r="AV32" s="151"/>
      <c r="AW32" s="151"/>
      <c r="AX32" s="151"/>
      <c r="AY32" s="151"/>
      <c r="AZ32" s="151"/>
      <c r="BA32" s="151"/>
      <c r="BB32" s="151"/>
      <c r="BC32" s="67"/>
      <c r="BD32" s="203"/>
      <c r="BE32" s="203"/>
      <c r="BF32" s="203"/>
      <c r="BG32" s="203"/>
      <c r="BH32" s="203"/>
      <c r="BI32" s="203"/>
      <c r="BJ32" s="204"/>
    </row>
    <row r="33" spans="5:62" ht="7.15" customHeight="1">
      <c r="E33" s="212"/>
      <c r="F33" s="212"/>
      <c r="G33" s="212"/>
      <c r="H33" s="212"/>
      <c r="I33" s="212"/>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151"/>
      <c r="AV33" s="151"/>
      <c r="AW33" s="151"/>
      <c r="AX33" s="151"/>
      <c r="AY33" s="151"/>
      <c r="AZ33" s="151"/>
      <c r="BA33" s="151"/>
      <c r="BB33" s="151"/>
      <c r="BC33" s="66"/>
      <c r="BD33" s="205"/>
      <c r="BE33" s="205"/>
      <c r="BF33" s="205"/>
      <c r="BG33" s="205"/>
      <c r="BH33" s="205"/>
      <c r="BI33" s="205"/>
      <c r="BJ33" s="206"/>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193" t="s">
        <v>154</v>
      </c>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row>
    <row r="36" spans="5:62" ht="7.15" customHeight="1">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row>
    <row r="37" spans="5:62" ht="7.15" customHeight="1">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row>
    <row r="38" spans="5:62" ht="7.15" customHeight="1">
      <c r="E38" s="255" t="s">
        <v>82</v>
      </c>
      <c r="F38" s="255"/>
      <c r="G38" s="255"/>
      <c r="H38" s="255"/>
      <c r="I38" s="255"/>
      <c r="J38" s="255"/>
      <c r="K38" s="255" t="s">
        <v>83</v>
      </c>
      <c r="L38" s="255"/>
      <c r="M38" s="255"/>
      <c r="N38" s="255"/>
      <c r="O38" s="255"/>
      <c r="P38" s="255"/>
      <c r="Q38" s="255" t="s">
        <v>84</v>
      </c>
      <c r="R38" s="255"/>
      <c r="S38" s="255"/>
      <c r="T38" s="255"/>
      <c r="U38" s="255"/>
      <c r="V38" s="255"/>
      <c r="W38" s="255" t="s">
        <v>86</v>
      </c>
      <c r="X38" s="255"/>
      <c r="Y38" s="255"/>
      <c r="Z38" s="255"/>
      <c r="AA38" s="255"/>
      <c r="AB38" s="255"/>
      <c r="AC38" s="256" t="s">
        <v>112</v>
      </c>
      <c r="AD38" s="250"/>
      <c r="AE38" s="250"/>
      <c r="AF38" s="250"/>
      <c r="AG38" s="250"/>
      <c r="AH38" s="250"/>
      <c r="AI38" s="256" t="s">
        <v>113</v>
      </c>
      <c r="AJ38" s="250"/>
      <c r="AK38" s="250"/>
      <c r="AL38" s="250"/>
      <c r="AM38" s="250"/>
      <c r="AN38" s="250"/>
      <c r="AO38" s="250" t="s">
        <v>118</v>
      </c>
      <c r="AP38" s="250"/>
      <c r="AQ38" s="250"/>
      <c r="AR38" s="250"/>
      <c r="AS38" s="250"/>
      <c r="AT38" s="250"/>
      <c r="AU38" s="250"/>
      <c r="AV38" s="250"/>
      <c r="AW38" s="250" t="s">
        <v>117</v>
      </c>
      <c r="AX38" s="250"/>
      <c r="AY38" s="250"/>
      <c r="AZ38" s="250"/>
      <c r="BA38" s="250"/>
      <c r="BB38" s="250"/>
      <c r="BC38" s="250" t="s">
        <v>116</v>
      </c>
      <c r="BD38" s="250"/>
      <c r="BE38" s="250"/>
      <c r="BF38" s="250"/>
      <c r="BG38" s="250"/>
      <c r="BH38" s="250"/>
      <c r="BI38" s="250"/>
      <c r="BJ38" s="250"/>
    </row>
    <row r="39" spans="5:62" ht="7.15" customHeight="1">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row>
    <row r="40" spans="5:62" ht="7.15" customHeight="1">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row>
    <row r="41" spans="5:62" ht="6.4" customHeight="1">
      <c r="E41" s="213"/>
      <c r="F41" s="213"/>
      <c r="G41" s="213"/>
      <c r="H41" s="213"/>
      <c r="I41" s="213"/>
      <c r="J41" s="213"/>
      <c r="K41" s="213"/>
      <c r="L41" s="213"/>
      <c r="M41" s="213"/>
      <c r="N41" s="213"/>
      <c r="O41" s="213"/>
      <c r="P41" s="213"/>
      <c r="Q41" s="213"/>
      <c r="R41" s="213"/>
      <c r="S41" s="213"/>
      <c r="T41" s="213"/>
      <c r="U41" s="213"/>
      <c r="V41" s="213"/>
      <c r="W41" s="210"/>
      <c r="X41" s="210"/>
      <c r="Y41" s="210"/>
      <c r="Z41" s="210"/>
      <c r="AA41" s="210"/>
      <c r="AB41" s="210"/>
      <c r="AC41" s="220"/>
      <c r="AD41" s="220"/>
      <c r="AE41" s="220"/>
      <c r="AF41" s="220"/>
      <c r="AG41" s="220"/>
      <c r="AH41" s="220"/>
      <c r="AI41" s="229"/>
      <c r="AJ41" s="230"/>
      <c r="AK41" s="230"/>
      <c r="AL41" s="230"/>
      <c r="AM41" s="230"/>
      <c r="AN41" s="231"/>
      <c r="AO41" s="222"/>
      <c r="AP41" s="222"/>
      <c r="AQ41" s="222"/>
      <c r="AR41" s="222"/>
      <c r="AS41" s="222"/>
      <c r="AT41" s="222"/>
      <c r="AU41" s="222"/>
      <c r="AV41" s="222"/>
      <c r="AW41" s="210"/>
      <c r="AX41" s="210"/>
      <c r="AY41" s="210"/>
      <c r="AZ41" s="210"/>
      <c r="BA41" s="210"/>
      <c r="BB41" s="210"/>
      <c r="BC41" s="261"/>
      <c r="BD41" s="262"/>
      <c r="BE41" s="262"/>
      <c r="BF41" s="262"/>
      <c r="BG41" s="262"/>
      <c r="BH41" s="262"/>
      <c r="BI41" s="246"/>
      <c r="BJ41" s="247"/>
    </row>
    <row r="42" spans="5:62" ht="6.4" customHeight="1">
      <c r="E42" s="213"/>
      <c r="F42" s="213"/>
      <c r="G42" s="213"/>
      <c r="H42" s="213"/>
      <c r="I42" s="213"/>
      <c r="J42" s="213"/>
      <c r="K42" s="213"/>
      <c r="L42" s="213"/>
      <c r="M42" s="213"/>
      <c r="N42" s="213"/>
      <c r="O42" s="213"/>
      <c r="P42" s="213"/>
      <c r="Q42" s="213"/>
      <c r="R42" s="213"/>
      <c r="S42" s="213"/>
      <c r="T42" s="213"/>
      <c r="U42" s="213"/>
      <c r="V42" s="213"/>
      <c r="W42" s="210"/>
      <c r="X42" s="210"/>
      <c r="Y42" s="210"/>
      <c r="Z42" s="210"/>
      <c r="AA42" s="210"/>
      <c r="AB42" s="210"/>
      <c r="AC42" s="220"/>
      <c r="AD42" s="220"/>
      <c r="AE42" s="220"/>
      <c r="AF42" s="220"/>
      <c r="AG42" s="220"/>
      <c r="AH42" s="220"/>
      <c r="AI42" s="223"/>
      <c r="AJ42" s="224"/>
      <c r="AK42" s="224"/>
      <c r="AL42" s="224"/>
      <c r="AM42" s="224"/>
      <c r="AN42" s="225"/>
      <c r="AO42" s="222"/>
      <c r="AP42" s="222"/>
      <c r="AQ42" s="222"/>
      <c r="AR42" s="222"/>
      <c r="AS42" s="222"/>
      <c r="AT42" s="222"/>
      <c r="AU42" s="222"/>
      <c r="AV42" s="222"/>
      <c r="AW42" s="210"/>
      <c r="AX42" s="210"/>
      <c r="AY42" s="210"/>
      <c r="AZ42" s="210"/>
      <c r="BA42" s="210"/>
      <c r="BB42" s="210"/>
      <c r="BC42" s="263"/>
      <c r="BD42" s="264"/>
      <c r="BE42" s="264"/>
      <c r="BF42" s="264"/>
      <c r="BG42" s="264"/>
      <c r="BH42" s="264"/>
      <c r="BI42" s="248"/>
      <c r="BJ42" s="249"/>
    </row>
    <row r="43" spans="5:62" ht="6.4" customHeight="1">
      <c r="E43" s="213"/>
      <c r="F43" s="213"/>
      <c r="G43" s="213"/>
      <c r="H43" s="213"/>
      <c r="I43" s="213"/>
      <c r="J43" s="213"/>
      <c r="K43" s="213"/>
      <c r="L43" s="213"/>
      <c r="M43" s="213"/>
      <c r="N43" s="213"/>
      <c r="O43" s="213"/>
      <c r="P43" s="213"/>
      <c r="Q43" s="213"/>
      <c r="R43" s="213"/>
      <c r="S43" s="213"/>
      <c r="T43" s="213"/>
      <c r="U43" s="213"/>
      <c r="V43" s="213"/>
      <c r="W43" s="210"/>
      <c r="X43" s="210"/>
      <c r="Y43" s="210"/>
      <c r="Z43" s="210"/>
      <c r="AA43" s="210"/>
      <c r="AB43" s="210"/>
      <c r="AC43" s="220"/>
      <c r="AD43" s="220"/>
      <c r="AE43" s="220"/>
      <c r="AF43" s="220"/>
      <c r="AG43" s="220"/>
      <c r="AH43" s="220"/>
      <c r="AI43" s="223"/>
      <c r="AJ43" s="224"/>
      <c r="AK43" s="224"/>
      <c r="AL43" s="224"/>
      <c r="AM43" s="224"/>
      <c r="AN43" s="225"/>
      <c r="AO43" s="222"/>
      <c r="AP43" s="222"/>
      <c r="AQ43" s="222"/>
      <c r="AR43" s="222"/>
      <c r="AS43" s="222"/>
      <c r="AT43" s="222"/>
      <c r="AU43" s="222"/>
      <c r="AV43" s="222"/>
      <c r="AW43" s="210"/>
      <c r="AX43" s="210"/>
      <c r="AY43" s="210"/>
      <c r="AZ43" s="210"/>
      <c r="BA43" s="210"/>
      <c r="BB43" s="210"/>
      <c r="BC43" s="236"/>
      <c r="BD43" s="237"/>
      <c r="BE43" s="237"/>
      <c r="BF43" s="237"/>
      <c r="BG43" s="237"/>
      <c r="BH43" s="237"/>
      <c r="BI43" s="237"/>
      <c r="BJ43" s="238"/>
    </row>
    <row r="44" spans="5:62" ht="6.4" customHeight="1">
      <c r="E44" s="213"/>
      <c r="F44" s="213"/>
      <c r="G44" s="213"/>
      <c r="H44" s="213"/>
      <c r="I44" s="213"/>
      <c r="J44" s="213"/>
      <c r="K44" s="213"/>
      <c r="L44" s="213"/>
      <c r="M44" s="213"/>
      <c r="N44" s="213"/>
      <c r="O44" s="213"/>
      <c r="P44" s="213"/>
      <c r="Q44" s="213"/>
      <c r="R44" s="213"/>
      <c r="S44" s="213"/>
      <c r="T44" s="213"/>
      <c r="U44" s="213"/>
      <c r="V44" s="213"/>
      <c r="W44" s="210"/>
      <c r="X44" s="210"/>
      <c r="Y44" s="210"/>
      <c r="Z44" s="210"/>
      <c r="AA44" s="210"/>
      <c r="AB44" s="210"/>
      <c r="AC44" s="220"/>
      <c r="AD44" s="220"/>
      <c r="AE44" s="220"/>
      <c r="AF44" s="220"/>
      <c r="AG44" s="220"/>
      <c r="AH44" s="220"/>
      <c r="AI44" s="226"/>
      <c r="AJ44" s="227"/>
      <c r="AK44" s="227"/>
      <c r="AL44" s="227"/>
      <c r="AM44" s="227"/>
      <c r="AN44" s="228"/>
      <c r="AO44" s="222"/>
      <c r="AP44" s="222"/>
      <c r="AQ44" s="222"/>
      <c r="AR44" s="222"/>
      <c r="AS44" s="222"/>
      <c r="AT44" s="222"/>
      <c r="AU44" s="222"/>
      <c r="AV44" s="222"/>
      <c r="AW44" s="210"/>
      <c r="AX44" s="210"/>
      <c r="AY44" s="210"/>
      <c r="AZ44" s="210"/>
      <c r="BA44" s="210"/>
      <c r="BB44" s="210"/>
      <c r="BC44" s="239"/>
      <c r="BD44" s="240"/>
      <c r="BE44" s="240"/>
      <c r="BF44" s="240"/>
      <c r="BG44" s="240"/>
      <c r="BH44" s="240"/>
      <c r="BI44" s="240"/>
      <c r="BJ44" s="241"/>
    </row>
    <row r="45" spans="5:62" ht="6.4" customHeight="1">
      <c r="E45" s="213"/>
      <c r="F45" s="213"/>
      <c r="G45" s="213"/>
      <c r="H45" s="213"/>
      <c r="I45" s="213"/>
      <c r="J45" s="213"/>
      <c r="K45" s="213"/>
      <c r="L45" s="213"/>
      <c r="M45" s="213"/>
      <c r="N45" s="213"/>
      <c r="O45" s="213"/>
      <c r="P45" s="213"/>
      <c r="Q45" s="213"/>
      <c r="R45" s="213"/>
      <c r="S45" s="213"/>
      <c r="T45" s="213"/>
      <c r="U45" s="213"/>
      <c r="V45" s="213"/>
      <c r="W45" s="210"/>
      <c r="X45" s="210"/>
      <c r="Y45" s="210"/>
      <c r="Z45" s="210"/>
      <c r="AA45" s="210"/>
      <c r="AB45" s="210"/>
      <c r="AC45" s="220"/>
      <c r="AD45" s="220"/>
      <c r="AE45" s="220"/>
      <c r="AF45" s="220"/>
      <c r="AG45" s="220"/>
      <c r="AH45" s="220"/>
      <c r="AI45" s="229"/>
      <c r="AJ45" s="230"/>
      <c r="AK45" s="230"/>
      <c r="AL45" s="230"/>
      <c r="AM45" s="230"/>
      <c r="AN45" s="231"/>
      <c r="AO45" s="222"/>
      <c r="AP45" s="222"/>
      <c r="AQ45" s="222"/>
      <c r="AR45" s="222"/>
      <c r="AS45" s="222"/>
      <c r="AT45" s="222"/>
      <c r="AU45" s="222"/>
      <c r="AV45" s="222"/>
      <c r="AW45" s="210"/>
      <c r="AX45" s="210"/>
      <c r="AY45" s="210"/>
      <c r="AZ45" s="210"/>
      <c r="BA45" s="210"/>
      <c r="BB45" s="210"/>
      <c r="BC45" s="261"/>
      <c r="BD45" s="262"/>
      <c r="BE45" s="262"/>
      <c r="BF45" s="262"/>
      <c r="BG45" s="262"/>
      <c r="BH45" s="262"/>
      <c r="BI45" s="246"/>
      <c r="BJ45" s="247"/>
    </row>
    <row r="46" spans="5:62" ht="6.4" customHeight="1">
      <c r="E46" s="213"/>
      <c r="F46" s="213"/>
      <c r="G46" s="213"/>
      <c r="H46" s="213"/>
      <c r="I46" s="213"/>
      <c r="J46" s="213"/>
      <c r="K46" s="213"/>
      <c r="L46" s="213"/>
      <c r="M46" s="213"/>
      <c r="N46" s="213"/>
      <c r="O46" s="213"/>
      <c r="P46" s="213"/>
      <c r="Q46" s="213"/>
      <c r="R46" s="213"/>
      <c r="S46" s="213"/>
      <c r="T46" s="213"/>
      <c r="U46" s="213"/>
      <c r="V46" s="213"/>
      <c r="W46" s="210"/>
      <c r="X46" s="210"/>
      <c r="Y46" s="210"/>
      <c r="Z46" s="210"/>
      <c r="AA46" s="210"/>
      <c r="AB46" s="210"/>
      <c r="AC46" s="220"/>
      <c r="AD46" s="220"/>
      <c r="AE46" s="220"/>
      <c r="AF46" s="220"/>
      <c r="AG46" s="220"/>
      <c r="AH46" s="220"/>
      <c r="AI46" s="223"/>
      <c r="AJ46" s="224"/>
      <c r="AK46" s="224"/>
      <c r="AL46" s="224"/>
      <c r="AM46" s="224"/>
      <c r="AN46" s="225"/>
      <c r="AO46" s="222"/>
      <c r="AP46" s="222"/>
      <c r="AQ46" s="222"/>
      <c r="AR46" s="222"/>
      <c r="AS46" s="222"/>
      <c r="AT46" s="222"/>
      <c r="AU46" s="222"/>
      <c r="AV46" s="222"/>
      <c r="AW46" s="210"/>
      <c r="AX46" s="210"/>
      <c r="AY46" s="210"/>
      <c r="AZ46" s="210"/>
      <c r="BA46" s="210"/>
      <c r="BB46" s="210"/>
      <c r="BC46" s="263"/>
      <c r="BD46" s="264"/>
      <c r="BE46" s="264"/>
      <c r="BF46" s="264"/>
      <c r="BG46" s="264"/>
      <c r="BH46" s="264"/>
      <c r="BI46" s="248"/>
      <c r="BJ46" s="249"/>
    </row>
    <row r="47" spans="5:62" ht="6.4" customHeight="1">
      <c r="E47" s="213"/>
      <c r="F47" s="213"/>
      <c r="G47" s="213"/>
      <c r="H47" s="213"/>
      <c r="I47" s="213"/>
      <c r="J47" s="213"/>
      <c r="K47" s="213"/>
      <c r="L47" s="213"/>
      <c r="M47" s="213"/>
      <c r="N47" s="213"/>
      <c r="O47" s="213"/>
      <c r="P47" s="213"/>
      <c r="Q47" s="213"/>
      <c r="R47" s="213"/>
      <c r="S47" s="213"/>
      <c r="T47" s="213"/>
      <c r="U47" s="213"/>
      <c r="V47" s="213"/>
      <c r="W47" s="210"/>
      <c r="X47" s="210"/>
      <c r="Y47" s="210"/>
      <c r="Z47" s="210"/>
      <c r="AA47" s="210"/>
      <c r="AB47" s="210"/>
      <c r="AC47" s="220"/>
      <c r="AD47" s="220"/>
      <c r="AE47" s="220"/>
      <c r="AF47" s="220"/>
      <c r="AG47" s="220"/>
      <c r="AH47" s="220"/>
      <c r="AI47" s="223"/>
      <c r="AJ47" s="224"/>
      <c r="AK47" s="224"/>
      <c r="AL47" s="224"/>
      <c r="AM47" s="224"/>
      <c r="AN47" s="225"/>
      <c r="AO47" s="222"/>
      <c r="AP47" s="222"/>
      <c r="AQ47" s="222"/>
      <c r="AR47" s="222"/>
      <c r="AS47" s="222"/>
      <c r="AT47" s="222"/>
      <c r="AU47" s="222"/>
      <c r="AV47" s="222"/>
      <c r="AW47" s="210"/>
      <c r="AX47" s="210"/>
      <c r="AY47" s="210"/>
      <c r="AZ47" s="210"/>
      <c r="BA47" s="210"/>
      <c r="BB47" s="210"/>
      <c r="BC47" s="236"/>
      <c r="BD47" s="237"/>
      <c r="BE47" s="237"/>
      <c r="BF47" s="237"/>
      <c r="BG47" s="237"/>
      <c r="BH47" s="237"/>
      <c r="BI47" s="237"/>
      <c r="BJ47" s="238"/>
    </row>
    <row r="48" spans="5:62" ht="6.4" customHeight="1">
      <c r="E48" s="213"/>
      <c r="F48" s="213"/>
      <c r="G48" s="213"/>
      <c r="H48" s="213"/>
      <c r="I48" s="213"/>
      <c r="J48" s="213"/>
      <c r="K48" s="213"/>
      <c r="L48" s="213"/>
      <c r="M48" s="213"/>
      <c r="N48" s="213"/>
      <c r="O48" s="213"/>
      <c r="P48" s="213"/>
      <c r="Q48" s="213"/>
      <c r="R48" s="213"/>
      <c r="S48" s="213"/>
      <c r="T48" s="213"/>
      <c r="U48" s="213"/>
      <c r="V48" s="213"/>
      <c r="W48" s="210"/>
      <c r="X48" s="210"/>
      <c r="Y48" s="210"/>
      <c r="Z48" s="210"/>
      <c r="AA48" s="210"/>
      <c r="AB48" s="210"/>
      <c r="AC48" s="220"/>
      <c r="AD48" s="220"/>
      <c r="AE48" s="220"/>
      <c r="AF48" s="220"/>
      <c r="AG48" s="220"/>
      <c r="AH48" s="220"/>
      <c r="AI48" s="226"/>
      <c r="AJ48" s="227"/>
      <c r="AK48" s="227"/>
      <c r="AL48" s="227"/>
      <c r="AM48" s="227"/>
      <c r="AN48" s="228"/>
      <c r="AO48" s="222"/>
      <c r="AP48" s="222"/>
      <c r="AQ48" s="222"/>
      <c r="AR48" s="222"/>
      <c r="AS48" s="222"/>
      <c r="AT48" s="222"/>
      <c r="AU48" s="222"/>
      <c r="AV48" s="222"/>
      <c r="AW48" s="210"/>
      <c r="AX48" s="210"/>
      <c r="AY48" s="210"/>
      <c r="AZ48" s="210"/>
      <c r="BA48" s="210"/>
      <c r="BB48" s="210"/>
      <c r="BC48" s="239"/>
      <c r="BD48" s="240"/>
      <c r="BE48" s="240"/>
      <c r="BF48" s="240"/>
      <c r="BG48" s="240"/>
      <c r="BH48" s="240"/>
      <c r="BI48" s="240"/>
      <c r="BJ48" s="241"/>
    </row>
    <row r="49" spans="5:62" ht="6.4" customHeight="1">
      <c r="E49" s="213"/>
      <c r="F49" s="213"/>
      <c r="G49" s="213"/>
      <c r="H49" s="213"/>
      <c r="I49" s="213"/>
      <c r="J49" s="213"/>
      <c r="K49" s="213"/>
      <c r="L49" s="213"/>
      <c r="M49" s="213"/>
      <c r="N49" s="213"/>
      <c r="O49" s="213"/>
      <c r="P49" s="213"/>
      <c r="Q49" s="213"/>
      <c r="R49" s="213"/>
      <c r="S49" s="213"/>
      <c r="T49" s="213"/>
      <c r="U49" s="213"/>
      <c r="V49" s="213"/>
      <c r="W49" s="210"/>
      <c r="X49" s="210"/>
      <c r="Y49" s="210"/>
      <c r="Z49" s="210"/>
      <c r="AA49" s="210"/>
      <c r="AB49" s="210"/>
      <c r="AC49" s="220"/>
      <c r="AD49" s="220"/>
      <c r="AE49" s="220"/>
      <c r="AF49" s="220"/>
      <c r="AG49" s="220"/>
      <c r="AH49" s="220"/>
      <c r="AI49" s="229"/>
      <c r="AJ49" s="230"/>
      <c r="AK49" s="230"/>
      <c r="AL49" s="230"/>
      <c r="AM49" s="230"/>
      <c r="AN49" s="231"/>
      <c r="AO49" s="222"/>
      <c r="AP49" s="222"/>
      <c r="AQ49" s="222"/>
      <c r="AR49" s="222"/>
      <c r="AS49" s="222"/>
      <c r="AT49" s="222"/>
      <c r="AU49" s="222"/>
      <c r="AV49" s="222"/>
      <c r="AW49" s="210"/>
      <c r="AX49" s="210"/>
      <c r="AY49" s="210"/>
      <c r="AZ49" s="210"/>
      <c r="BA49" s="210"/>
      <c r="BB49" s="210"/>
      <c r="BC49" s="261"/>
      <c r="BD49" s="262"/>
      <c r="BE49" s="262"/>
      <c r="BF49" s="262"/>
      <c r="BG49" s="262"/>
      <c r="BH49" s="262"/>
      <c r="BI49" s="246"/>
      <c r="BJ49" s="247"/>
    </row>
    <row r="50" spans="5:62" ht="6.4" customHeight="1">
      <c r="E50" s="213"/>
      <c r="F50" s="213"/>
      <c r="G50" s="213"/>
      <c r="H50" s="213"/>
      <c r="I50" s="213"/>
      <c r="J50" s="213"/>
      <c r="K50" s="213"/>
      <c r="L50" s="213"/>
      <c r="M50" s="213"/>
      <c r="N50" s="213"/>
      <c r="O50" s="213"/>
      <c r="P50" s="213"/>
      <c r="Q50" s="213"/>
      <c r="R50" s="213"/>
      <c r="S50" s="213"/>
      <c r="T50" s="213"/>
      <c r="U50" s="213"/>
      <c r="V50" s="213"/>
      <c r="W50" s="210"/>
      <c r="X50" s="210"/>
      <c r="Y50" s="210"/>
      <c r="Z50" s="210"/>
      <c r="AA50" s="210"/>
      <c r="AB50" s="210"/>
      <c r="AC50" s="220"/>
      <c r="AD50" s="220"/>
      <c r="AE50" s="220"/>
      <c r="AF50" s="220"/>
      <c r="AG50" s="220"/>
      <c r="AH50" s="220"/>
      <c r="AI50" s="223"/>
      <c r="AJ50" s="224"/>
      <c r="AK50" s="224"/>
      <c r="AL50" s="224"/>
      <c r="AM50" s="224"/>
      <c r="AN50" s="225"/>
      <c r="AO50" s="222"/>
      <c r="AP50" s="222"/>
      <c r="AQ50" s="222"/>
      <c r="AR50" s="222"/>
      <c r="AS50" s="222"/>
      <c r="AT50" s="222"/>
      <c r="AU50" s="222"/>
      <c r="AV50" s="222"/>
      <c r="AW50" s="210"/>
      <c r="AX50" s="210"/>
      <c r="AY50" s="210"/>
      <c r="AZ50" s="210"/>
      <c r="BA50" s="210"/>
      <c r="BB50" s="210"/>
      <c r="BC50" s="263"/>
      <c r="BD50" s="264"/>
      <c r="BE50" s="264"/>
      <c r="BF50" s="264"/>
      <c r="BG50" s="264"/>
      <c r="BH50" s="264"/>
      <c r="BI50" s="248"/>
      <c r="BJ50" s="249"/>
    </row>
    <row r="51" spans="5:62" ht="6.4" customHeight="1">
      <c r="E51" s="213"/>
      <c r="F51" s="213"/>
      <c r="G51" s="213"/>
      <c r="H51" s="213"/>
      <c r="I51" s="213"/>
      <c r="J51" s="213"/>
      <c r="K51" s="213"/>
      <c r="L51" s="213"/>
      <c r="M51" s="213"/>
      <c r="N51" s="213"/>
      <c r="O51" s="213"/>
      <c r="P51" s="213"/>
      <c r="Q51" s="213"/>
      <c r="R51" s="213"/>
      <c r="S51" s="213"/>
      <c r="T51" s="213"/>
      <c r="U51" s="213"/>
      <c r="V51" s="213"/>
      <c r="W51" s="210"/>
      <c r="X51" s="210"/>
      <c r="Y51" s="210"/>
      <c r="Z51" s="210"/>
      <c r="AA51" s="210"/>
      <c r="AB51" s="210"/>
      <c r="AC51" s="220"/>
      <c r="AD51" s="220"/>
      <c r="AE51" s="220"/>
      <c r="AF51" s="220"/>
      <c r="AG51" s="220"/>
      <c r="AH51" s="220"/>
      <c r="AI51" s="223"/>
      <c r="AJ51" s="224"/>
      <c r="AK51" s="224"/>
      <c r="AL51" s="224"/>
      <c r="AM51" s="224"/>
      <c r="AN51" s="225"/>
      <c r="AO51" s="222"/>
      <c r="AP51" s="222"/>
      <c r="AQ51" s="222"/>
      <c r="AR51" s="222"/>
      <c r="AS51" s="222"/>
      <c r="AT51" s="222"/>
      <c r="AU51" s="222"/>
      <c r="AV51" s="222"/>
      <c r="AW51" s="210"/>
      <c r="AX51" s="210"/>
      <c r="AY51" s="210"/>
      <c r="AZ51" s="210"/>
      <c r="BA51" s="210"/>
      <c r="BB51" s="210"/>
      <c r="BC51" s="236"/>
      <c r="BD51" s="237"/>
      <c r="BE51" s="237"/>
      <c r="BF51" s="237"/>
      <c r="BG51" s="237"/>
      <c r="BH51" s="237"/>
      <c r="BI51" s="237"/>
      <c r="BJ51" s="238"/>
    </row>
    <row r="52" spans="5:62" ht="6.4" customHeight="1">
      <c r="E52" s="213"/>
      <c r="F52" s="213"/>
      <c r="G52" s="213"/>
      <c r="H52" s="213"/>
      <c r="I52" s="213"/>
      <c r="J52" s="213"/>
      <c r="K52" s="213"/>
      <c r="L52" s="213"/>
      <c r="M52" s="213"/>
      <c r="N52" s="213"/>
      <c r="O52" s="213"/>
      <c r="P52" s="213"/>
      <c r="Q52" s="213"/>
      <c r="R52" s="213"/>
      <c r="S52" s="213"/>
      <c r="T52" s="213"/>
      <c r="U52" s="213"/>
      <c r="V52" s="213"/>
      <c r="W52" s="210"/>
      <c r="X52" s="210"/>
      <c r="Y52" s="210"/>
      <c r="Z52" s="210"/>
      <c r="AA52" s="210"/>
      <c r="AB52" s="210"/>
      <c r="AC52" s="220"/>
      <c r="AD52" s="220"/>
      <c r="AE52" s="220"/>
      <c r="AF52" s="220"/>
      <c r="AG52" s="220"/>
      <c r="AH52" s="220"/>
      <c r="AI52" s="226"/>
      <c r="AJ52" s="227"/>
      <c r="AK52" s="227"/>
      <c r="AL52" s="227"/>
      <c r="AM52" s="227"/>
      <c r="AN52" s="228"/>
      <c r="AO52" s="222"/>
      <c r="AP52" s="222"/>
      <c r="AQ52" s="222"/>
      <c r="AR52" s="222"/>
      <c r="AS52" s="222"/>
      <c r="AT52" s="222"/>
      <c r="AU52" s="222"/>
      <c r="AV52" s="222"/>
      <c r="AW52" s="210"/>
      <c r="AX52" s="210"/>
      <c r="AY52" s="210"/>
      <c r="AZ52" s="210"/>
      <c r="BA52" s="210"/>
      <c r="BB52" s="210"/>
      <c r="BC52" s="239"/>
      <c r="BD52" s="240"/>
      <c r="BE52" s="240"/>
      <c r="BF52" s="240"/>
      <c r="BG52" s="240"/>
      <c r="BH52" s="240"/>
      <c r="BI52" s="240"/>
      <c r="BJ52" s="241"/>
    </row>
    <row r="53" spans="5:62" ht="7.15" customHeight="1">
      <c r="E53" s="212" t="s">
        <v>87</v>
      </c>
      <c r="F53" s="212"/>
      <c r="G53" s="212"/>
      <c r="H53" s="212"/>
      <c r="I53" s="212"/>
      <c r="J53" s="212"/>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21"/>
      <c r="AP53" s="221"/>
      <c r="AQ53" s="221"/>
      <c r="AR53" s="221"/>
      <c r="AS53" s="221"/>
      <c r="AT53" s="221"/>
      <c r="AU53" s="221"/>
      <c r="AV53" s="221"/>
      <c r="AW53" s="211"/>
      <c r="AX53" s="211"/>
      <c r="AY53" s="211"/>
      <c r="AZ53" s="211"/>
      <c r="BA53" s="211"/>
      <c r="BB53" s="211"/>
      <c r="BC53" s="68" t="s">
        <v>159</v>
      </c>
      <c r="BD53" s="201">
        <f>+BC43+BC47+BC51</f>
        <v>0</v>
      </c>
      <c r="BE53" s="201"/>
      <c r="BF53" s="201"/>
      <c r="BG53" s="201"/>
      <c r="BH53" s="201"/>
      <c r="BI53" s="201"/>
      <c r="BJ53" s="202"/>
    </row>
    <row r="54" spans="5:62" ht="7.15" customHeight="1">
      <c r="E54" s="212"/>
      <c r="F54" s="212"/>
      <c r="G54" s="212"/>
      <c r="H54" s="212"/>
      <c r="I54" s="212"/>
      <c r="J54" s="212"/>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21"/>
      <c r="AP54" s="221"/>
      <c r="AQ54" s="221"/>
      <c r="AR54" s="221"/>
      <c r="AS54" s="221"/>
      <c r="AT54" s="221"/>
      <c r="AU54" s="221"/>
      <c r="AV54" s="221"/>
      <c r="AW54" s="211"/>
      <c r="AX54" s="211"/>
      <c r="AY54" s="211"/>
      <c r="AZ54" s="211"/>
      <c r="BA54" s="211"/>
      <c r="BB54" s="211"/>
      <c r="BC54" s="67"/>
      <c r="BD54" s="203"/>
      <c r="BE54" s="203"/>
      <c r="BF54" s="203"/>
      <c r="BG54" s="203"/>
      <c r="BH54" s="203"/>
      <c r="BI54" s="203"/>
      <c r="BJ54" s="204"/>
    </row>
    <row r="55" spans="5:62" ht="7.15" customHeight="1">
      <c r="E55" s="212"/>
      <c r="F55" s="212"/>
      <c r="G55" s="212"/>
      <c r="H55" s="212"/>
      <c r="I55" s="212"/>
      <c r="J55" s="212"/>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21"/>
      <c r="AP55" s="221"/>
      <c r="AQ55" s="221"/>
      <c r="AR55" s="221"/>
      <c r="AS55" s="221"/>
      <c r="AT55" s="221"/>
      <c r="AU55" s="221"/>
      <c r="AV55" s="221"/>
      <c r="AW55" s="211"/>
      <c r="AX55" s="211"/>
      <c r="AY55" s="211"/>
      <c r="AZ55" s="211"/>
      <c r="BA55" s="211"/>
      <c r="BB55" s="211"/>
      <c r="BC55" s="66"/>
      <c r="BD55" s="205"/>
      <c r="BE55" s="205"/>
      <c r="BF55" s="205"/>
      <c r="BG55" s="205"/>
      <c r="BH55" s="205"/>
      <c r="BI55" s="205"/>
      <c r="BJ55" s="206"/>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152" t="s">
        <v>95</v>
      </c>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row>
    <row r="58" spans="5:62" ht="7.15" customHeight="1">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row>
    <row r="59" spans="5:62" ht="7.15" customHeight="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row>
    <row r="60" spans="5:62" ht="7.15" customHeight="1">
      <c r="E60" s="19"/>
      <c r="F60" s="19"/>
      <c r="G60" s="162">
        <f>+IF(BD31-BD53&gt;=0,BD31,"")</f>
        <v>0</v>
      </c>
      <c r="H60" s="163"/>
      <c r="I60" s="163"/>
      <c r="J60" s="163"/>
      <c r="K60" s="163"/>
      <c r="L60" s="163"/>
      <c r="M60" s="163"/>
      <c r="N60" s="163"/>
      <c r="O60" s="163"/>
      <c r="P60" s="163"/>
      <c r="Q60" s="164"/>
      <c r="R60" s="19"/>
      <c r="S60" s="19"/>
      <c r="T60" s="19"/>
      <c r="U60" s="19"/>
      <c r="V60" s="162">
        <f>+IF(BD31-BD53&gt;=0,BD53,"")</f>
        <v>0</v>
      </c>
      <c r="W60" s="163"/>
      <c r="X60" s="163"/>
      <c r="Y60" s="163"/>
      <c r="Z60" s="163"/>
      <c r="AA60" s="163"/>
      <c r="AB60" s="163"/>
      <c r="AC60" s="163"/>
      <c r="AD60" s="163"/>
      <c r="AE60" s="163"/>
      <c r="AF60" s="164"/>
      <c r="AG60" s="19"/>
      <c r="AH60" s="19"/>
      <c r="AI60" s="19"/>
      <c r="AJ60" s="19"/>
      <c r="AK60" s="69" t="s">
        <v>160</v>
      </c>
      <c r="AL60" s="163">
        <f>+IFERROR(G60-V60,0)</f>
        <v>0</v>
      </c>
      <c r="AM60" s="163"/>
      <c r="AN60" s="163"/>
      <c r="AO60" s="163"/>
      <c r="AP60" s="163"/>
      <c r="AQ60" s="163"/>
      <c r="AR60" s="163"/>
      <c r="AS60" s="163"/>
      <c r="AT60" s="163"/>
      <c r="AU60" s="164"/>
      <c r="AV60" s="19"/>
      <c r="AW60" s="19"/>
      <c r="AX60" s="19"/>
      <c r="AY60" s="19"/>
      <c r="AZ60" s="19"/>
      <c r="BA60" s="19"/>
      <c r="BB60" s="19"/>
      <c r="BC60" s="19"/>
      <c r="BD60" s="19"/>
      <c r="BE60" s="19"/>
      <c r="BF60" s="19"/>
      <c r="BG60" s="19"/>
      <c r="BH60" s="19"/>
      <c r="BI60" s="19"/>
      <c r="BJ60" s="19"/>
    </row>
    <row r="61" spans="5:62" ht="7.15" customHeight="1">
      <c r="E61" s="19"/>
      <c r="F61" s="19"/>
      <c r="G61" s="165"/>
      <c r="H61" s="166"/>
      <c r="I61" s="166"/>
      <c r="J61" s="166"/>
      <c r="K61" s="166"/>
      <c r="L61" s="166"/>
      <c r="M61" s="166"/>
      <c r="N61" s="166"/>
      <c r="O61" s="166"/>
      <c r="P61" s="166"/>
      <c r="Q61" s="167"/>
      <c r="R61" s="19"/>
      <c r="S61" s="171" t="s">
        <v>88</v>
      </c>
      <c r="T61" s="171"/>
      <c r="U61" s="19"/>
      <c r="V61" s="165"/>
      <c r="W61" s="166"/>
      <c r="X61" s="166"/>
      <c r="Y61" s="166"/>
      <c r="Z61" s="166"/>
      <c r="AA61" s="166"/>
      <c r="AB61" s="166"/>
      <c r="AC61" s="166"/>
      <c r="AD61" s="166"/>
      <c r="AE61" s="166"/>
      <c r="AF61" s="167"/>
      <c r="AG61" s="19"/>
      <c r="AH61" s="171" t="s">
        <v>89</v>
      </c>
      <c r="AI61" s="171"/>
      <c r="AJ61" s="19"/>
      <c r="AK61" s="64"/>
      <c r="AL61" s="166"/>
      <c r="AM61" s="166"/>
      <c r="AN61" s="166"/>
      <c r="AO61" s="166"/>
      <c r="AP61" s="166"/>
      <c r="AQ61" s="166"/>
      <c r="AR61" s="166"/>
      <c r="AS61" s="166"/>
      <c r="AT61" s="166"/>
      <c r="AU61" s="167"/>
      <c r="AV61" s="19"/>
      <c r="AW61" s="19"/>
      <c r="AX61" s="19"/>
      <c r="AY61" s="19"/>
      <c r="AZ61" s="19"/>
      <c r="BA61" s="19"/>
      <c r="BB61" s="19"/>
      <c r="BC61" s="19"/>
      <c r="BD61" s="19"/>
      <c r="BE61" s="19"/>
      <c r="BF61" s="19"/>
      <c r="BG61" s="19"/>
      <c r="BH61" s="19"/>
      <c r="BI61" s="19"/>
      <c r="BJ61" s="19"/>
    </row>
    <row r="62" spans="5:62" ht="7.15" customHeight="1">
      <c r="E62" s="19"/>
      <c r="F62" s="19"/>
      <c r="G62" s="168"/>
      <c r="H62" s="169"/>
      <c r="I62" s="169"/>
      <c r="J62" s="169"/>
      <c r="K62" s="169"/>
      <c r="L62" s="169"/>
      <c r="M62" s="169"/>
      <c r="N62" s="169"/>
      <c r="O62" s="169"/>
      <c r="P62" s="169"/>
      <c r="Q62" s="170"/>
      <c r="R62" s="19"/>
      <c r="S62" s="19"/>
      <c r="T62" s="19"/>
      <c r="U62" s="19"/>
      <c r="V62" s="168"/>
      <c r="W62" s="169"/>
      <c r="X62" s="169"/>
      <c r="Y62" s="169"/>
      <c r="Z62" s="169"/>
      <c r="AA62" s="169"/>
      <c r="AB62" s="169"/>
      <c r="AC62" s="169"/>
      <c r="AD62" s="169"/>
      <c r="AE62" s="169"/>
      <c r="AF62" s="170"/>
      <c r="AG62" s="19"/>
      <c r="AH62" s="19"/>
      <c r="AI62" s="19"/>
      <c r="AJ62" s="19"/>
      <c r="AK62" s="65"/>
      <c r="AL62" s="169"/>
      <c r="AM62" s="169"/>
      <c r="AN62" s="169"/>
      <c r="AO62" s="169"/>
      <c r="AP62" s="169"/>
      <c r="AQ62" s="169"/>
      <c r="AR62" s="169"/>
      <c r="AS62" s="169"/>
      <c r="AT62" s="169"/>
      <c r="AU62" s="170"/>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152" t="s">
        <v>96</v>
      </c>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5:63" ht="7.15" customHeight="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row>
    <row r="66" spans="5:63" ht="7.15" customHeight="1">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row>
    <row r="67" spans="5:63" ht="7.15" customHeight="1">
      <c r="E67" s="19"/>
      <c r="F67" s="19"/>
      <c r="G67" s="162" t="str">
        <f>+IF(BD31-BD53&lt;0,BD53,"")</f>
        <v/>
      </c>
      <c r="H67" s="163"/>
      <c r="I67" s="163"/>
      <c r="J67" s="163"/>
      <c r="K67" s="163"/>
      <c r="L67" s="163"/>
      <c r="M67" s="163"/>
      <c r="N67" s="163"/>
      <c r="O67" s="163"/>
      <c r="P67" s="163"/>
      <c r="Q67" s="164"/>
      <c r="R67" s="19"/>
      <c r="S67" s="19"/>
      <c r="T67" s="19"/>
      <c r="U67" s="19"/>
      <c r="V67" s="162" t="str">
        <f>+IF(BD31-BD53&lt;0,BD31,"")</f>
        <v/>
      </c>
      <c r="W67" s="163"/>
      <c r="X67" s="163"/>
      <c r="Y67" s="163"/>
      <c r="Z67" s="163"/>
      <c r="AA67" s="163"/>
      <c r="AB67" s="163"/>
      <c r="AC67" s="163"/>
      <c r="AD67" s="163"/>
      <c r="AE67" s="163"/>
      <c r="AF67" s="164"/>
      <c r="AG67" s="19"/>
      <c r="AH67" s="19"/>
      <c r="AI67" s="19"/>
      <c r="AJ67" s="19"/>
      <c r="AK67" s="69" t="s">
        <v>161</v>
      </c>
      <c r="AL67" s="163">
        <f>+IFERROR(G67-V67,0)</f>
        <v>0</v>
      </c>
      <c r="AM67" s="163"/>
      <c r="AN67" s="163"/>
      <c r="AO67" s="163"/>
      <c r="AP67" s="163"/>
      <c r="AQ67" s="163"/>
      <c r="AR67" s="163"/>
      <c r="AS67" s="163"/>
      <c r="AT67" s="163"/>
      <c r="AU67" s="164"/>
      <c r="AV67" s="19"/>
      <c r="AW67" s="19"/>
      <c r="AX67" s="19"/>
      <c r="AY67" s="19"/>
      <c r="AZ67" s="19"/>
      <c r="BA67" s="19"/>
      <c r="BB67" s="19"/>
      <c r="BC67" s="19"/>
      <c r="BD67" s="19"/>
      <c r="BE67" s="19"/>
      <c r="BF67" s="19"/>
      <c r="BG67" s="19"/>
      <c r="BH67" s="19"/>
      <c r="BI67" s="19"/>
      <c r="BJ67" s="19"/>
    </row>
    <row r="68" spans="5:63" ht="7.15" customHeight="1">
      <c r="E68" s="19"/>
      <c r="F68" s="19"/>
      <c r="G68" s="165"/>
      <c r="H68" s="166"/>
      <c r="I68" s="166"/>
      <c r="J68" s="166"/>
      <c r="K68" s="166"/>
      <c r="L68" s="166"/>
      <c r="M68" s="166"/>
      <c r="N68" s="166"/>
      <c r="O68" s="166"/>
      <c r="P68" s="166"/>
      <c r="Q68" s="167"/>
      <c r="R68" s="19"/>
      <c r="S68" s="171" t="s">
        <v>88</v>
      </c>
      <c r="T68" s="171"/>
      <c r="U68" s="19"/>
      <c r="V68" s="165"/>
      <c r="W68" s="166"/>
      <c r="X68" s="166"/>
      <c r="Y68" s="166"/>
      <c r="Z68" s="166"/>
      <c r="AA68" s="166"/>
      <c r="AB68" s="166"/>
      <c r="AC68" s="166"/>
      <c r="AD68" s="166"/>
      <c r="AE68" s="166"/>
      <c r="AF68" s="167"/>
      <c r="AG68" s="19"/>
      <c r="AH68" s="171" t="s">
        <v>89</v>
      </c>
      <c r="AI68" s="171"/>
      <c r="AJ68" s="19"/>
      <c r="AK68" s="64"/>
      <c r="AL68" s="166"/>
      <c r="AM68" s="166"/>
      <c r="AN68" s="166"/>
      <c r="AO68" s="166"/>
      <c r="AP68" s="166"/>
      <c r="AQ68" s="166"/>
      <c r="AR68" s="166"/>
      <c r="AS68" s="166"/>
      <c r="AT68" s="166"/>
      <c r="AU68" s="167"/>
      <c r="AV68" s="19"/>
      <c r="AW68" s="19"/>
      <c r="AX68" s="19"/>
      <c r="AY68" s="19"/>
      <c r="AZ68" s="19"/>
      <c r="BA68" s="19"/>
      <c r="BB68" s="19"/>
      <c r="BC68" s="19"/>
      <c r="BD68" s="19"/>
      <c r="BE68" s="19"/>
      <c r="BF68" s="19"/>
      <c r="BG68" s="19"/>
      <c r="BH68" s="19"/>
      <c r="BI68" s="19"/>
      <c r="BJ68" s="19"/>
    </row>
    <row r="69" spans="5:63" ht="7.15" customHeight="1">
      <c r="E69" s="19"/>
      <c r="F69" s="19"/>
      <c r="G69" s="168"/>
      <c r="H69" s="169"/>
      <c r="I69" s="169"/>
      <c r="J69" s="169"/>
      <c r="K69" s="169"/>
      <c r="L69" s="169"/>
      <c r="M69" s="169"/>
      <c r="N69" s="169"/>
      <c r="O69" s="169"/>
      <c r="P69" s="169"/>
      <c r="Q69" s="170"/>
      <c r="R69" s="19"/>
      <c r="S69" s="19"/>
      <c r="T69" s="19"/>
      <c r="U69" s="19"/>
      <c r="V69" s="168"/>
      <c r="W69" s="169"/>
      <c r="X69" s="169"/>
      <c r="Y69" s="169"/>
      <c r="Z69" s="169"/>
      <c r="AA69" s="169"/>
      <c r="AB69" s="169"/>
      <c r="AC69" s="169"/>
      <c r="AD69" s="169"/>
      <c r="AE69" s="169"/>
      <c r="AF69" s="170"/>
      <c r="AG69" s="19"/>
      <c r="AH69" s="19"/>
      <c r="AI69" s="19"/>
      <c r="AJ69" s="19"/>
      <c r="AK69" s="65"/>
      <c r="AL69" s="169"/>
      <c r="AM69" s="169"/>
      <c r="AN69" s="169"/>
      <c r="AO69" s="169"/>
      <c r="AP69" s="169"/>
      <c r="AQ69" s="169"/>
      <c r="AR69" s="169"/>
      <c r="AS69" s="169"/>
      <c r="AT69" s="169"/>
      <c r="AU69" s="170"/>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153" t="s">
        <v>97</v>
      </c>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row>
    <row r="72" spans="5:63" ht="7.15" customHeight="1">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row>
    <row r="73" spans="5:63" ht="7.15" customHeight="1">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row>
    <row r="74" spans="5:63" ht="7.15" customHeight="1">
      <c r="E74" s="154" t="s">
        <v>90</v>
      </c>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154" t="s">
        <v>165</v>
      </c>
      <c r="F77" s="154"/>
      <c r="G77" s="154"/>
      <c r="H77" s="154"/>
      <c r="I77" s="154"/>
      <c r="J77" s="154"/>
      <c r="K77" s="154"/>
      <c r="L77" s="154"/>
      <c r="M77" s="84" t="s">
        <v>167</v>
      </c>
      <c r="N77" s="172" t="s">
        <v>166</v>
      </c>
      <c r="O77" s="172"/>
      <c r="P77" s="172"/>
      <c r="Q77" s="172"/>
      <c r="R77" s="172"/>
      <c r="S77" s="172"/>
      <c r="T77" s="173"/>
      <c r="U77" s="83" t="s">
        <v>168</v>
      </c>
      <c r="V77" s="178" t="s">
        <v>169</v>
      </c>
      <c r="W77" s="178"/>
      <c r="X77" s="178"/>
      <c r="Y77" s="178"/>
      <c r="Z77" s="178"/>
      <c r="AA77" s="178"/>
      <c r="AB77" s="179"/>
      <c r="AC77" s="74" t="s">
        <v>170</v>
      </c>
      <c r="AD77" s="184" t="s">
        <v>171</v>
      </c>
      <c r="AE77" s="184"/>
      <c r="AF77" s="184"/>
      <c r="AG77" s="184"/>
      <c r="AH77" s="184"/>
      <c r="AI77" s="184"/>
      <c r="AJ77" s="185"/>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154"/>
      <c r="F78" s="154"/>
      <c r="G78" s="154"/>
      <c r="H78" s="154"/>
      <c r="I78" s="154"/>
      <c r="J78" s="154"/>
      <c r="K78" s="154"/>
      <c r="L78" s="154"/>
      <c r="M78" s="80"/>
      <c r="N78" s="174"/>
      <c r="O78" s="174"/>
      <c r="P78" s="174"/>
      <c r="Q78" s="174"/>
      <c r="R78" s="174"/>
      <c r="S78" s="174"/>
      <c r="T78" s="175"/>
      <c r="U78" s="81"/>
      <c r="V78" s="180"/>
      <c r="W78" s="180"/>
      <c r="X78" s="180"/>
      <c r="Y78" s="180"/>
      <c r="Z78" s="180"/>
      <c r="AA78" s="180"/>
      <c r="AB78" s="181"/>
      <c r="AC78" s="80"/>
      <c r="AD78" s="186"/>
      <c r="AE78" s="186"/>
      <c r="AF78" s="186"/>
      <c r="AG78" s="186"/>
      <c r="AH78" s="186"/>
      <c r="AI78" s="186"/>
      <c r="AJ78" s="187"/>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154"/>
      <c r="F79" s="154"/>
      <c r="G79" s="154"/>
      <c r="H79" s="154"/>
      <c r="I79" s="154"/>
      <c r="J79" s="154"/>
      <c r="K79" s="154"/>
      <c r="L79" s="154"/>
      <c r="M79" s="79"/>
      <c r="N79" s="176"/>
      <c r="O79" s="176"/>
      <c r="P79" s="176"/>
      <c r="Q79" s="176"/>
      <c r="R79" s="176"/>
      <c r="S79" s="176"/>
      <c r="T79" s="177"/>
      <c r="U79" s="82"/>
      <c r="V79" s="182"/>
      <c r="W79" s="182"/>
      <c r="X79" s="182"/>
      <c r="Y79" s="182"/>
      <c r="Z79" s="182"/>
      <c r="AA79" s="182"/>
      <c r="AB79" s="183"/>
      <c r="AC79" s="79"/>
      <c r="AD79" s="188"/>
      <c r="AE79" s="188"/>
      <c r="AF79" s="188"/>
      <c r="AG79" s="188"/>
      <c r="AH79" s="188"/>
      <c r="AI79" s="188"/>
      <c r="AJ79" s="189"/>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190" t="str">
        <f>+_xlfn.SWITCH(I6,2,"平成29年分（３年前）",3,"平成30年分（３年前）",4,"令和元年分（３年前）",5,"令和２年分（３年前）","")</f>
        <v>令和２年分（３年前）</v>
      </c>
      <c r="F80" s="190"/>
      <c r="G80" s="190"/>
      <c r="H80" s="190"/>
      <c r="I80" s="190"/>
      <c r="J80" s="190"/>
      <c r="K80" s="190"/>
      <c r="L80" s="190"/>
      <c r="M80" s="468">
        <f>+IF(AL67&gt;0,'３年目裏面'!BB75,0)</f>
        <v>0</v>
      </c>
      <c r="N80" s="468"/>
      <c r="O80" s="468"/>
      <c r="P80" s="468"/>
      <c r="Q80" s="468"/>
      <c r="R80" s="468"/>
      <c r="S80" s="468"/>
      <c r="T80" s="468"/>
      <c r="U80" s="469">
        <f>+IF(M80="",0,MIN(AL67,M80))</f>
        <v>0</v>
      </c>
      <c r="V80" s="469"/>
      <c r="W80" s="469"/>
      <c r="X80" s="469"/>
      <c r="Y80" s="469"/>
      <c r="Z80" s="469"/>
      <c r="AA80" s="469"/>
      <c r="AB80" s="469"/>
      <c r="AC80" s="469">
        <f>+M80-U80</f>
        <v>0</v>
      </c>
      <c r="AD80" s="469"/>
      <c r="AE80" s="469"/>
      <c r="AF80" s="469"/>
      <c r="AG80" s="469"/>
      <c r="AH80" s="469"/>
      <c r="AI80" s="469"/>
      <c r="AJ80" s="46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190"/>
      <c r="F81" s="190"/>
      <c r="G81" s="190"/>
      <c r="H81" s="190"/>
      <c r="I81" s="190"/>
      <c r="J81" s="190"/>
      <c r="K81" s="190"/>
      <c r="L81" s="190"/>
      <c r="M81" s="468"/>
      <c r="N81" s="468"/>
      <c r="O81" s="468"/>
      <c r="P81" s="468"/>
      <c r="Q81" s="468"/>
      <c r="R81" s="468"/>
      <c r="S81" s="468"/>
      <c r="T81" s="468"/>
      <c r="U81" s="469"/>
      <c r="V81" s="469"/>
      <c r="W81" s="469"/>
      <c r="X81" s="469"/>
      <c r="Y81" s="469"/>
      <c r="Z81" s="469"/>
      <c r="AA81" s="469"/>
      <c r="AB81" s="469"/>
      <c r="AC81" s="469"/>
      <c r="AD81" s="469"/>
      <c r="AE81" s="469"/>
      <c r="AF81" s="469"/>
      <c r="AG81" s="469"/>
      <c r="AH81" s="469"/>
      <c r="AI81" s="469"/>
      <c r="AJ81" s="46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190"/>
      <c r="F82" s="190"/>
      <c r="G82" s="190"/>
      <c r="H82" s="190"/>
      <c r="I82" s="190"/>
      <c r="J82" s="190"/>
      <c r="K82" s="190"/>
      <c r="L82" s="190"/>
      <c r="M82" s="468"/>
      <c r="N82" s="468"/>
      <c r="O82" s="468"/>
      <c r="P82" s="468"/>
      <c r="Q82" s="468"/>
      <c r="R82" s="468"/>
      <c r="S82" s="468"/>
      <c r="T82" s="468"/>
      <c r="U82" s="469"/>
      <c r="V82" s="469"/>
      <c r="W82" s="469"/>
      <c r="X82" s="469"/>
      <c r="Y82" s="469"/>
      <c r="Z82" s="469"/>
      <c r="AA82" s="469"/>
      <c r="AB82" s="469"/>
      <c r="AC82" s="469"/>
      <c r="AD82" s="469"/>
      <c r="AE82" s="469"/>
      <c r="AF82" s="469"/>
      <c r="AG82" s="469"/>
      <c r="AH82" s="469"/>
      <c r="AI82" s="469"/>
      <c r="AJ82" s="46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190" t="str">
        <f>+_xlfn.SWITCH(I6,2,"平成30年分（２年前）",3,"令和元年分（２年前）",4,"令和２年分（２年前）",5,"令和３年分（２年前）","")</f>
        <v>令和３年分（２年前）</v>
      </c>
      <c r="F83" s="190"/>
      <c r="G83" s="190"/>
      <c r="H83" s="190"/>
      <c r="I83" s="190"/>
      <c r="J83" s="190"/>
      <c r="K83" s="190"/>
      <c r="L83" s="190"/>
      <c r="M83" s="470">
        <f>+IF(AL67&gt;0,'３年目裏面'!BB83,0)</f>
        <v>0</v>
      </c>
      <c r="N83" s="470"/>
      <c r="O83" s="470"/>
      <c r="P83" s="470"/>
      <c r="Q83" s="470"/>
      <c r="R83" s="470"/>
      <c r="S83" s="470"/>
      <c r="T83" s="470"/>
      <c r="U83" s="291">
        <f>+IF(M83="",0,MIN(AL67-U80,M83))</f>
        <v>0</v>
      </c>
      <c r="V83" s="291"/>
      <c r="W83" s="291"/>
      <c r="X83" s="291"/>
      <c r="Y83" s="291"/>
      <c r="Z83" s="291"/>
      <c r="AA83" s="291"/>
      <c r="AB83" s="291"/>
      <c r="AC83" s="291">
        <f t="shared" ref="AC83" si="0">+M83-U83</f>
        <v>0</v>
      </c>
      <c r="AD83" s="291"/>
      <c r="AE83" s="291"/>
      <c r="AF83" s="291"/>
      <c r="AG83" s="291"/>
      <c r="AH83" s="291"/>
      <c r="AI83" s="291"/>
      <c r="AJ83" s="291"/>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190"/>
      <c r="F84" s="190"/>
      <c r="G84" s="190"/>
      <c r="H84" s="190"/>
      <c r="I84" s="190"/>
      <c r="J84" s="190"/>
      <c r="K84" s="190"/>
      <c r="L84" s="190"/>
      <c r="M84" s="470"/>
      <c r="N84" s="470"/>
      <c r="O84" s="470"/>
      <c r="P84" s="470"/>
      <c r="Q84" s="470"/>
      <c r="R84" s="470"/>
      <c r="S84" s="470"/>
      <c r="T84" s="470"/>
      <c r="U84" s="291"/>
      <c r="V84" s="291"/>
      <c r="W84" s="291"/>
      <c r="X84" s="291"/>
      <c r="Y84" s="291"/>
      <c r="Z84" s="291"/>
      <c r="AA84" s="291"/>
      <c r="AB84" s="291"/>
      <c r="AC84" s="291"/>
      <c r="AD84" s="291"/>
      <c r="AE84" s="291"/>
      <c r="AF84" s="291"/>
      <c r="AG84" s="291"/>
      <c r="AH84" s="291"/>
      <c r="AI84" s="291"/>
      <c r="AJ84" s="291"/>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190"/>
      <c r="F85" s="190"/>
      <c r="G85" s="190"/>
      <c r="H85" s="190"/>
      <c r="I85" s="190"/>
      <c r="J85" s="190"/>
      <c r="K85" s="190"/>
      <c r="L85" s="190"/>
      <c r="M85" s="470"/>
      <c r="N85" s="470"/>
      <c r="O85" s="470"/>
      <c r="P85" s="470"/>
      <c r="Q85" s="470"/>
      <c r="R85" s="470"/>
      <c r="S85" s="470"/>
      <c r="T85" s="470"/>
      <c r="U85" s="291"/>
      <c r="V85" s="291"/>
      <c r="W85" s="291"/>
      <c r="X85" s="291"/>
      <c r="Y85" s="291"/>
      <c r="Z85" s="291"/>
      <c r="AA85" s="291"/>
      <c r="AB85" s="291"/>
      <c r="AC85" s="291"/>
      <c r="AD85" s="291"/>
      <c r="AE85" s="291"/>
      <c r="AF85" s="291"/>
      <c r="AG85" s="291"/>
      <c r="AH85" s="291"/>
      <c r="AI85" s="291"/>
      <c r="AJ85" s="291"/>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190" t="str">
        <f>+_xlfn.SWITCH(I6,2,"令和元年分（前年）",3,"令和２年分（前年）",4,"令和３年分（前年）",5,"令和４年分（前年）","")</f>
        <v>令和４年分（前年）</v>
      </c>
      <c r="F86" s="190"/>
      <c r="G86" s="190"/>
      <c r="H86" s="190"/>
      <c r="I86" s="190"/>
      <c r="J86" s="190"/>
      <c r="K86" s="190"/>
      <c r="L86" s="190"/>
      <c r="M86" s="470">
        <f>+IF(AL67&gt;0,'３年目裏面'!BB99,0)</f>
        <v>0</v>
      </c>
      <c r="N86" s="470"/>
      <c r="O86" s="470"/>
      <c r="P86" s="470"/>
      <c r="Q86" s="470"/>
      <c r="R86" s="470"/>
      <c r="S86" s="470"/>
      <c r="T86" s="470"/>
      <c r="U86" s="471">
        <f>+IF(M86="",0,MIN(M86,AL67-U80-U83))</f>
        <v>0</v>
      </c>
      <c r="V86" s="471"/>
      <c r="W86" s="471"/>
      <c r="X86" s="471"/>
      <c r="Y86" s="471"/>
      <c r="Z86" s="471"/>
      <c r="AA86" s="471"/>
      <c r="AB86" s="471"/>
      <c r="AC86" s="291">
        <f t="shared" ref="AC86" si="1">+M86-U86</f>
        <v>0</v>
      </c>
      <c r="AD86" s="291"/>
      <c r="AE86" s="291"/>
      <c r="AF86" s="291"/>
      <c r="AG86" s="291"/>
      <c r="AH86" s="291"/>
      <c r="AI86" s="291"/>
      <c r="AJ86" s="291"/>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190"/>
      <c r="F87" s="190"/>
      <c r="G87" s="190"/>
      <c r="H87" s="190"/>
      <c r="I87" s="190"/>
      <c r="J87" s="190"/>
      <c r="K87" s="190"/>
      <c r="L87" s="190"/>
      <c r="M87" s="470"/>
      <c r="N87" s="470"/>
      <c r="O87" s="470"/>
      <c r="P87" s="470"/>
      <c r="Q87" s="470"/>
      <c r="R87" s="470"/>
      <c r="S87" s="470"/>
      <c r="T87" s="470"/>
      <c r="U87" s="471"/>
      <c r="V87" s="471"/>
      <c r="W87" s="471"/>
      <c r="X87" s="471"/>
      <c r="Y87" s="471"/>
      <c r="Z87" s="471"/>
      <c r="AA87" s="471"/>
      <c r="AB87" s="471"/>
      <c r="AC87" s="291"/>
      <c r="AD87" s="291"/>
      <c r="AE87" s="291"/>
      <c r="AF87" s="291"/>
      <c r="AG87" s="291"/>
      <c r="AH87" s="291"/>
      <c r="AI87" s="291"/>
      <c r="AJ87" s="291"/>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190"/>
      <c r="F88" s="190"/>
      <c r="G88" s="190"/>
      <c r="H88" s="190"/>
      <c r="I88" s="190"/>
      <c r="J88" s="190"/>
      <c r="K88" s="190"/>
      <c r="L88" s="190"/>
      <c r="M88" s="470"/>
      <c r="N88" s="470"/>
      <c r="O88" s="470"/>
      <c r="P88" s="470"/>
      <c r="Q88" s="470"/>
      <c r="R88" s="470"/>
      <c r="S88" s="470"/>
      <c r="T88" s="470"/>
      <c r="U88" s="471"/>
      <c r="V88" s="471"/>
      <c r="W88" s="471"/>
      <c r="X88" s="471"/>
      <c r="Y88" s="471"/>
      <c r="Z88" s="471"/>
      <c r="AA88" s="471"/>
      <c r="AB88" s="471"/>
      <c r="AC88" s="291"/>
      <c r="AD88" s="291"/>
      <c r="AE88" s="291"/>
      <c r="AF88" s="291"/>
      <c r="AG88" s="291"/>
      <c r="AH88" s="291"/>
      <c r="AI88" s="291"/>
      <c r="AJ88" s="291"/>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154" t="s">
        <v>87</v>
      </c>
      <c r="F89" s="154"/>
      <c r="G89" s="154"/>
      <c r="H89" s="154"/>
      <c r="I89" s="154"/>
      <c r="J89" s="154"/>
      <c r="K89" s="154"/>
      <c r="L89" s="154"/>
      <c r="M89" s="192"/>
      <c r="N89" s="192"/>
      <c r="O89" s="192"/>
      <c r="P89" s="192"/>
      <c r="Q89" s="192"/>
      <c r="R89" s="192"/>
      <c r="S89" s="192"/>
      <c r="T89" s="192"/>
      <c r="U89" s="72" t="s">
        <v>162</v>
      </c>
      <c r="V89" s="155">
        <f>SUM(U80:AB88)</f>
        <v>0</v>
      </c>
      <c r="W89" s="155"/>
      <c r="X89" s="155"/>
      <c r="Y89" s="155"/>
      <c r="Z89" s="155"/>
      <c r="AA89" s="155"/>
      <c r="AB89" s="156"/>
      <c r="AC89" s="192"/>
      <c r="AD89" s="192"/>
      <c r="AE89" s="192"/>
      <c r="AF89" s="192"/>
      <c r="AG89" s="192"/>
      <c r="AH89" s="192"/>
      <c r="AI89" s="192"/>
      <c r="AJ89" s="192"/>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154"/>
      <c r="F90" s="154"/>
      <c r="G90" s="154"/>
      <c r="H90" s="154"/>
      <c r="I90" s="154"/>
      <c r="J90" s="154"/>
      <c r="K90" s="154"/>
      <c r="L90" s="154"/>
      <c r="M90" s="192"/>
      <c r="N90" s="192"/>
      <c r="O90" s="192"/>
      <c r="P90" s="192"/>
      <c r="Q90" s="192"/>
      <c r="R90" s="192"/>
      <c r="S90" s="192"/>
      <c r="T90" s="192"/>
      <c r="U90" s="70"/>
      <c r="V90" s="157"/>
      <c r="W90" s="157"/>
      <c r="X90" s="157"/>
      <c r="Y90" s="157"/>
      <c r="Z90" s="157"/>
      <c r="AA90" s="157"/>
      <c r="AB90" s="158"/>
      <c r="AC90" s="192"/>
      <c r="AD90" s="192"/>
      <c r="AE90" s="192"/>
      <c r="AF90" s="192"/>
      <c r="AG90" s="192"/>
      <c r="AH90" s="192"/>
      <c r="AI90" s="192"/>
      <c r="AJ90" s="192"/>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154"/>
      <c r="F91" s="154"/>
      <c r="G91" s="154"/>
      <c r="H91" s="154"/>
      <c r="I91" s="154"/>
      <c r="J91" s="154"/>
      <c r="K91" s="154"/>
      <c r="L91" s="154"/>
      <c r="M91" s="192"/>
      <c r="N91" s="192"/>
      <c r="O91" s="192"/>
      <c r="P91" s="192"/>
      <c r="Q91" s="192"/>
      <c r="R91" s="192"/>
      <c r="S91" s="192"/>
      <c r="T91" s="192"/>
      <c r="U91" s="71"/>
      <c r="V91" s="159"/>
      <c r="W91" s="159"/>
      <c r="X91" s="159"/>
      <c r="Y91" s="159"/>
      <c r="Z91" s="159"/>
      <c r="AA91" s="159"/>
      <c r="AB91" s="160"/>
      <c r="AC91" s="192"/>
      <c r="AD91" s="192"/>
      <c r="AE91" s="192"/>
      <c r="AF91" s="192"/>
      <c r="AG91" s="192"/>
      <c r="AH91" s="192"/>
      <c r="AI91" s="192"/>
      <c r="AJ91" s="192"/>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154" t="s">
        <v>91</v>
      </c>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4" t="s">
        <v>92</v>
      </c>
      <c r="F95" s="214"/>
      <c r="G95" s="214"/>
      <c r="H95" s="214"/>
      <c r="I95" s="214"/>
      <c r="J95" s="214"/>
      <c r="K95" s="214"/>
      <c r="L95" s="214"/>
      <c r="M95" s="214"/>
      <c r="N95" s="214"/>
      <c r="O95" s="214"/>
      <c r="P95" s="215" t="s">
        <v>200</v>
      </c>
      <c r="Q95" s="215"/>
      <c r="R95" s="215"/>
      <c r="S95" s="215"/>
      <c r="T95" s="215"/>
      <c r="U95" s="215"/>
      <c r="V95" s="215"/>
      <c r="W95" s="215"/>
      <c r="X95" s="215"/>
      <c r="Y95" s="215"/>
      <c r="Z95" s="215"/>
      <c r="AA95" s="216" t="s">
        <v>199</v>
      </c>
      <c r="AB95" s="217"/>
      <c r="AC95" s="217"/>
      <c r="AD95" s="217"/>
      <c r="AE95" s="217"/>
      <c r="AF95" s="217"/>
      <c r="AG95" s="217"/>
      <c r="AH95" s="217"/>
      <c r="AI95" s="217"/>
      <c r="AJ95" s="217"/>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4"/>
      <c r="F96" s="214"/>
      <c r="G96" s="214"/>
      <c r="H96" s="214"/>
      <c r="I96" s="214"/>
      <c r="J96" s="214"/>
      <c r="K96" s="214"/>
      <c r="L96" s="214"/>
      <c r="M96" s="214"/>
      <c r="N96" s="214"/>
      <c r="O96" s="214"/>
      <c r="P96" s="215"/>
      <c r="Q96" s="215"/>
      <c r="R96" s="215"/>
      <c r="S96" s="215"/>
      <c r="T96" s="215"/>
      <c r="U96" s="215"/>
      <c r="V96" s="215"/>
      <c r="W96" s="215"/>
      <c r="X96" s="215"/>
      <c r="Y96" s="215"/>
      <c r="Z96" s="215"/>
      <c r="AA96" s="217"/>
      <c r="AB96" s="217"/>
      <c r="AC96" s="217"/>
      <c r="AD96" s="217"/>
      <c r="AE96" s="217"/>
      <c r="AF96" s="217"/>
      <c r="AG96" s="217"/>
      <c r="AH96" s="217"/>
      <c r="AI96" s="217"/>
      <c r="AJ96" s="217"/>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4"/>
      <c r="F97" s="214"/>
      <c r="G97" s="214"/>
      <c r="H97" s="214"/>
      <c r="I97" s="214"/>
      <c r="J97" s="214"/>
      <c r="K97" s="214"/>
      <c r="L97" s="214"/>
      <c r="M97" s="214"/>
      <c r="N97" s="214"/>
      <c r="O97" s="214"/>
      <c r="P97" s="215"/>
      <c r="Q97" s="215"/>
      <c r="R97" s="215"/>
      <c r="S97" s="215"/>
      <c r="T97" s="215"/>
      <c r="U97" s="215"/>
      <c r="V97" s="215"/>
      <c r="W97" s="215"/>
      <c r="X97" s="215"/>
      <c r="Y97" s="215"/>
      <c r="Z97" s="215"/>
      <c r="AA97" s="217"/>
      <c r="AB97" s="217"/>
      <c r="AC97" s="217"/>
      <c r="AD97" s="217"/>
      <c r="AE97" s="217"/>
      <c r="AF97" s="217"/>
      <c r="AG97" s="217"/>
      <c r="AH97" s="217"/>
      <c r="AI97" s="217"/>
      <c r="AJ97" s="217"/>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4"/>
      <c r="F98" s="214"/>
      <c r="G98" s="214"/>
      <c r="H98" s="214"/>
      <c r="I98" s="214"/>
      <c r="J98" s="214"/>
      <c r="K98" s="214"/>
      <c r="L98" s="214"/>
      <c r="M98" s="214"/>
      <c r="N98" s="214"/>
      <c r="O98" s="214"/>
      <c r="P98" s="215"/>
      <c r="Q98" s="215"/>
      <c r="R98" s="215"/>
      <c r="S98" s="215"/>
      <c r="T98" s="215"/>
      <c r="U98" s="215"/>
      <c r="V98" s="215"/>
      <c r="W98" s="215"/>
      <c r="X98" s="215"/>
      <c r="Y98" s="215"/>
      <c r="Z98" s="215"/>
      <c r="AA98" s="217"/>
      <c r="AB98" s="217"/>
      <c r="AC98" s="217"/>
      <c r="AD98" s="217"/>
      <c r="AE98" s="217"/>
      <c r="AF98" s="217"/>
      <c r="AG98" s="217"/>
      <c r="AH98" s="217"/>
      <c r="AI98" s="217"/>
      <c r="AJ98" s="217"/>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51">
        <f>+AL67</f>
        <v>0</v>
      </c>
      <c r="F99" s="151"/>
      <c r="G99" s="151"/>
      <c r="H99" s="151"/>
      <c r="I99" s="151"/>
      <c r="J99" s="151"/>
      <c r="K99" s="151"/>
      <c r="L99" s="151"/>
      <c r="M99" s="151"/>
      <c r="N99" s="151"/>
      <c r="O99" s="151"/>
      <c r="P99" s="151">
        <f>+V89</f>
        <v>0</v>
      </c>
      <c r="Q99" s="151"/>
      <c r="R99" s="151"/>
      <c r="S99" s="151"/>
      <c r="T99" s="151"/>
      <c r="U99" s="151"/>
      <c r="V99" s="151"/>
      <c r="W99" s="151"/>
      <c r="X99" s="151"/>
      <c r="Y99" s="151"/>
      <c r="Z99" s="151"/>
      <c r="AA99" s="151">
        <f>+E99-P99</f>
        <v>0</v>
      </c>
      <c r="AB99" s="151"/>
      <c r="AC99" s="151"/>
      <c r="AD99" s="151"/>
      <c r="AE99" s="151"/>
      <c r="AF99" s="151"/>
      <c r="AG99" s="151"/>
      <c r="AH99" s="151"/>
      <c r="AI99" s="151"/>
      <c r="AJ99" s="151"/>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axV5XZh2I1psgq9Ox2foT4icyJfk7dD9cCrXIearuTwYUYZPFC0IU9R0bodFzvQnZERsjJujjlGrkg2elgUgBA==" saltValue="22DsXuq8c9gYBuFZ+rqIow==" spinCount="100000" sheet="1" scenarios="1" selectLockedCells="1"/>
  <mergeCells count="164">
    <mergeCell ref="BC23:BH24"/>
    <mergeCell ref="BI23:BJ24"/>
    <mergeCell ref="BC25:BJ26"/>
    <mergeCell ref="BC27:BH28"/>
    <mergeCell ref="BI27:BJ28"/>
    <mergeCell ref="BC29:BJ30"/>
    <mergeCell ref="BC41:BH42"/>
    <mergeCell ref="BI41:BJ42"/>
    <mergeCell ref="BC43:BJ44"/>
    <mergeCell ref="BD31:BJ33"/>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G67:Q69"/>
    <mergeCell ref="V67:AF69"/>
    <mergeCell ref="S68:T68"/>
    <mergeCell ref="AH68:AI68"/>
    <mergeCell ref="E57:BJ59"/>
    <mergeCell ref="G60:Q62"/>
    <mergeCell ref="V60:AF62"/>
    <mergeCell ref="S61:T61"/>
    <mergeCell ref="AH61:AI61"/>
    <mergeCell ref="AL67:AU69"/>
    <mergeCell ref="E53:J55"/>
    <mergeCell ref="K53:P55"/>
    <mergeCell ref="Q53:V55"/>
    <mergeCell ref="W53:AB55"/>
    <mergeCell ref="AC53:AH55"/>
    <mergeCell ref="AI53:AN55"/>
    <mergeCell ref="AO53:AV55"/>
    <mergeCell ref="AW53:BB55"/>
    <mergeCell ref="E64:BJ66"/>
    <mergeCell ref="BD53:BJ55"/>
    <mergeCell ref="AL60:AU62"/>
    <mergeCell ref="E49:J52"/>
    <mergeCell ref="K49:P52"/>
    <mergeCell ref="Q49:V52"/>
    <mergeCell ref="W49:AB52"/>
    <mergeCell ref="AC49:AH52"/>
    <mergeCell ref="AO49:AV52"/>
    <mergeCell ref="E45:J48"/>
    <mergeCell ref="K45:P48"/>
    <mergeCell ref="Q45:V48"/>
    <mergeCell ref="W45:AB48"/>
    <mergeCell ref="AC45:AH48"/>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B8ED0FF3-B8FA-47B2-9DBD-DA05AD736AC0}"/>
    <dataValidation type="list" allowBlank="1" showInputMessage="1" showErrorMessage="1" sqref="AO41:AV52" xr:uid="{140C1F06-3254-4530-A3C8-7134CE452929}">
      <formula1>INDIRECT("List"&amp;$I$6)</formula1>
    </dataValidation>
    <dataValidation type="list" allowBlank="1" showInputMessage="1" showErrorMessage="1" sqref="AI19:AN30 AC41:AH52" xr:uid="{CA76E47C-65E2-4F7B-910E-F5A51164DBF0}">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6EA-5439-48EC-8941-AE454FF9A728}">
  <sheetPr codeName="Sheet9">
    <tabColor theme="9"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92" t="s">
        <v>54</v>
      </c>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40"/>
    </row>
    <row r="2" spans="5:68" ht="6" customHeight="1">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40"/>
    </row>
    <row r="3" spans="5:68" ht="6" customHeight="1">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40"/>
    </row>
    <row r="4" spans="5:68" ht="6" customHeight="1">
      <c r="E4" s="265" t="s">
        <v>18</v>
      </c>
      <c r="F4" s="172"/>
      <c r="G4" s="172"/>
      <c r="H4" s="172"/>
      <c r="I4" s="172"/>
      <c r="J4" s="172"/>
      <c r="K4" s="172"/>
      <c r="L4" s="172"/>
      <c r="M4" s="172"/>
      <c r="N4" s="172"/>
      <c r="O4" s="172"/>
      <c r="P4" s="172"/>
      <c r="Q4" s="172"/>
      <c r="R4" s="172"/>
      <c r="S4" s="37"/>
      <c r="T4" s="277" t="s">
        <v>68</v>
      </c>
      <c r="U4" s="277"/>
      <c r="V4" s="402">
        <f>+IF(申告情報!M27="",申告情報!M5,申告情報!M27)</f>
        <v>0</v>
      </c>
      <c r="W4" s="402"/>
      <c r="X4" s="402"/>
      <c r="Y4" s="402"/>
      <c r="Z4" s="402"/>
      <c r="AA4" s="402"/>
      <c r="AB4" s="402"/>
      <c r="AC4" s="402"/>
      <c r="AD4" s="402"/>
      <c r="AE4" s="402"/>
      <c r="AF4" s="402"/>
      <c r="AG4" s="402"/>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401"/>
      <c r="F5" s="174"/>
      <c r="G5" s="174"/>
      <c r="H5" s="174"/>
      <c r="I5" s="174"/>
      <c r="J5" s="174"/>
      <c r="K5" s="174"/>
      <c r="L5" s="174"/>
      <c r="M5" s="174"/>
      <c r="N5" s="174"/>
      <c r="O5" s="174"/>
      <c r="P5" s="174"/>
      <c r="Q5" s="174"/>
      <c r="R5" s="174"/>
      <c r="S5" s="36"/>
      <c r="T5" s="277"/>
      <c r="U5" s="277"/>
      <c r="V5" s="402"/>
      <c r="W5" s="402"/>
      <c r="X5" s="402"/>
      <c r="Y5" s="402"/>
      <c r="Z5" s="402"/>
      <c r="AA5" s="402"/>
      <c r="AB5" s="402"/>
      <c r="AC5" s="402"/>
      <c r="AD5" s="402"/>
      <c r="AE5" s="402"/>
      <c r="AF5" s="402"/>
      <c r="AG5" s="402"/>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401"/>
      <c r="F6" s="174"/>
      <c r="G6" s="174"/>
      <c r="H6" s="174"/>
      <c r="I6" s="174"/>
      <c r="J6" s="174"/>
      <c r="K6" s="174"/>
      <c r="L6" s="174"/>
      <c r="M6" s="174"/>
      <c r="N6" s="174"/>
      <c r="O6" s="174"/>
      <c r="P6" s="174"/>
      <c r="Q6" s="174"/>
      <c r="R6" s="174"/>
      <c r="S6" s="36"/>
      <c r="T6" s="277"/>
      <c r="U6" s="277"/>
      <c r="V6" s="402"/>
      <c r="W6" s="402"/>
      <c r="X6" s="402"/>
      <c r="Y6" s="402"/>
      <c r="Z6" s="402"/>
      <c r="AA6" s="402"/>
      <c r="AB6" s="402"/>
      <c r="AC6" s="402"/>
      <c r="AD6" s="402"/>
      <c r="AE6" s="402"/>
      <c r="AF6" s="402"/>
      <c r="AG6" s="402"/>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282"/>
      <c r="F7" s="176"/>
      <c r="G7" s="176"/>
      <c r="H7" s="176"/>
      <c r="I7" s="176"/>
      <c r="J7" s="176"/>
      <c r="K7" s="176"/>
      <c r="L7" s="176"/>
      <c r="M7" s="176"/>
      <c r="N7" s="176"/>
      <c r="O7" s="176"/>
      <c r="P7" s="176"/>
      <c r="Q7" s="176"/>
      <c r="R7" s="176"/>
      <c r="S7" s="38"/>
      <c r="T7" s="277"/>
      <c r="U7" s="277"/>
      <c r="V7" s="402"/>
      <c r="W7" s="402"/>
      <c r="X7" s="402"/>
      <c r="Y7" s="402"/>
      <c r="Z7" s="402"/>
      <c r="AA7" s="402"/>
      <c r="AB7" s="402"/>
      <c r="AC7" s="402"/>
      <c r="AD7" s="402"/>
      <c r="AE7" s="402"/>
      <c r="AF7" s="402"/>
      <c r="AG7" s="402"/>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265" t="s">
        <v>153</v>
      </c>
      <c r="F8" s="172"/>
      <c r="G8" s="172"/>
      <c r="H8" s="172"/>
      <c r="I8" s="172"/>
      <c r="J8" s="172"/>
      <c r="K8" s="172"/>
      <c r="L8" s="172"/>
      <c r="M8" s="172"/>
      <c r="N8" s="172"/>
      <c r="O8" s="172"/>
      <c r="P8" s="172"/>
      <c r="Q8" s="172"/>
      <c r="R8" s="172"/>
      <c r="S8" s="37"/>
      <c r="T8" s="277" t="s">
        <v>69</v>
      </c>
      <c r="U8" s="277"/>
      <c r="V8" s="271">
        <f>+IF(申告情報!M28="",申告情報!M6,申告情報!M28)</f>
        <v>0</v>
      </c>
      <c r="W8" s="271"/>
      <c r="X8" s="271"/>
      <c r="Y8" s="271"/>
      <c r="Z8" s="271"/>
      <c r="AA8" s="271"/>
      <c r="AB8" s="271"/>
      <c r="AC8" s="271"/>
      <c r="AD8" s="271"/>
      <c r="AE8" s="271"/>
      <c r="AF8" s="271"/>
      <c r="AG8" s="271"/>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401"/>
      <c r="F9" s="174"/>
      <c r="G9" s="174"/>
      <c r="H9" s="174"/>
      <c r="I9" s="174"/>
      <c r="J9" s="174"/>
      <c r="K9" s="174"/>
      <c r="L9" s="174"/>
      <c r="M9" s="174"/>
      <c r="N9" s="174"/>
      <c r="O9" s="174"/>
      <c r="P9" s="174"/>
      <c r="Q9" s="174"/>
      <c r="R9" s="174"/>
      <c r="S9" s="36"/>
      <c r="T9" s="277"/>
      <c r="U9" s="277"/>
      <c r="V9" s="271"/>
      <c r="W9" s="271"/>
      <c r="X9" s="271"/>
      <c r="Y9" s="271"/>
      <c r="Z9" s="271"/>
      <c r="AA9" s="271"/>
      <c r="AB9" s="271"/>
      <c r="AC9" s="271"/>
      <c r="AD9" s="271"/>
      <c r="AE9" s="271"/>
      <c r="AF9" s="271"/>
      <c r="AG9" s="271"/>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401"/>
      <c r="F10" s="174"/>
      <c r="G10" s="174"/>
      <c r="H10" s="174"/>
      <c r="I10" s="174"/>
      <c r="J10" s="174"/>
      <c r="K10" s="174"/>
      <c r="L10" s="174"/>
      <c r="M10" s="174"/>
      <c r="N10" s="174"/>
      <c r="O10" s="174"/>
      <c r="P10" s="174"/>
      <c r="Q10" s="174"/>
      <c r="R10" s="174"/>
      <c r="S10" s="36"/>
      <c r="T10" s="277"/>
      <c r="U10" s="277"/>
      <c r="V10" s="271"/>
      <c r="W10" s="271"/>
      <c r="X10" s="271"/>
      <c r="Y10" s="271"/>
      <c r="Z10" s="271"/>
      <c r="AA10" s="271"/>
      <c r="AB10" s="271"/>
      <c r="AC10" s="271"/>
      <c r="AD10" s="271"/>
      <c r="AE10" s="271"/>
      <c r="AF10" s="271"/>
      <c r="AG10" s="271"/>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282"/>
      <c r="F11" s="176"/>
      <c r="G11" s="176"/>
      <c r="H11" s="176"/>
      <c r="I11" s="176"/>
      <c r="J11" s="176"/>
      <c r="K11" s="176"/>
      <c r="L11" s="176"/>
      <c r="M11" s="176"/>
      <c r="N11" s="176"/>
      <c r="O11" s="176"/>
      <c r="P11" s="176"/>
      <c r="Q11" s="176"/>
      <c r="R11" s="176"/>
      <c r="S11" s="38"/>
      <c r="T11" s="277"/>
      <c r="U11" s="277"/>
      <c r="V11" s="271"/>
      <c r="W11" s="271"/>
      <c r="X11" s="271"/>
      <c r="Y11" s="271"/>
      <c r="Z11" s="271"/>
      <c r="AA11" s="271"/>
      <c r="AB11" s="271"/>
      <c r="AC11" s="271"/>
      <c r="AD11" s="271"/>
      <c r="AE11" s="271"/>
      <c r="AF11" s="271"/>
      <c r="AG11" s="271"/>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268" t="s">
        <v>66</v>
      </c>
      <c r="F12" s="174"/>
      <c r="G12" s="174"/>
      <c r="H12" s="174"/>
      <c r="I12" s="174"/>
      <c r="J12" s="174"/>
      <c r="K12" s="174"/>
      <c r="L12" s="174"/>
      <c r="M12" s="174"/>
      <c r="N12" s="174"/>
      <c r="O12" s="174"/>
      <c r="P12" s="174"/>
      <c r="Q12" s="174"/>
      <c r="R12" s="174"/>
      <c r="S12" s="36"/>
      <c r="T12" s="277" t="s">
        <v>70</v>
      </c>
      <c r="U12" s="277"/>
      <c r="V12" s="271">
        <f>+申告情報!M21</f>
        <v>0</v>
      </c>
      <c r="W12" s="271"/>
      <c r="X12" s="271"/>
      <c r="Y12" s="271"/>
      <c r="Z12" s="271"/>
      <c r="AA12" s="271"/>
      <c r="AB12" s="271"/>
      <c r="AC12" s="271"/>
      <c r="AD12" s="271"/>
      <c r="AE12" s="271"/>
      <c r="AF12" s="271"/>
      <c r="AG12" s="271"/>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401"/>
      <c r="F13" s="174"/>
      <c r="G13" s="174"/>
      <c r="H13" s="174"/>
      <c r="I13" s="174"/>
      <c r="J13" s="174"/>
      <c r="K13" s="174"/>
      <c r="L13" s="174"/>
      <c r="M13" s="174"/>
      <c r="N13" s="174"/>
      <c r="O13" s="174"/>
      <c r="P13" s="174"/>
      <c r="Q13" s="174"/>
      <c r="R13" s="174"/>
      <c r="S13" s="36"/>
      <c r="T13" s="277"/>
      <c r="U13" s="277"/>
      <c r="V13" s="271"/>
      <c r="W13" s="271"/>
      <c r="X13" s="271"/>
      <c r="Y13" s="271"/>
      <c r="Z13" s="271"/>
      <c r="AA13" s="271"/>
      <c r="AB13" s="271"/>
      <c r="AC13" s="271"/>
      <c r="AD13" s="271"/>
      <c r="AE13" s="271"/>
      <c r="AF13" s="271"/>
      <c r="AG13" s="271"/>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401"/>
      <c r="F14" s="174"/>
      <c r="G14" s="174"/>
      <c r="H14" s="174"/>
      <c r="I14" s="174"/>
      <c r="J14" s="174"/>
      <c r="K14" s="174"/>
      <c r="L14" s="174"/>
      <c r="M14" s="174"/>
      <c r="N14" s="174"/>
      <c r="O14" s="174"/>
      <c r="P14" s="174"/>
      <c r="Q14" s="174"/>
      <c r="R14" s="174"/>
      <c r="S14" s="36"/>
      <c r="T14" s="277"/>
      <c r="U14" s="277"/>
      <c r="V14" s="271"/>
      <c r="W14" s="271"/>
      <c r="X14" s="271"/>
      <c r="Y14" s="271"/>
      <c r="Z14" s="271"/>
      <c r="AA14" s="271"/>
      <c r="AB14" s="271"/>
      <c r="AC14" s="271"/>
      <c r="AD14" s="271"/>
      <c r="AE14" s="271"/>
      <c r="AF14" s="271"/>
      <c r="AG14" s="271"/>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401"/>
      <c r="F15" s="174"/>
      <c r="G15" s="174"/>
      <c r="H15" s="174"/>
      <c r="I15" s="174"/>
      <c r="J15" s="174"/>
      <c r="K15" s="174"/>
      <c r="L15" s="174"/>
      <c r="M15" s="174"/>
      <c r="N15" s="174"/>
      <c r="O15" s="174"/>
      <c r="P15" s="174"/>
      <c r="Q15" s="174"/>
      <c r="R15" s="174"/>
      <c r="S15" s="36"/>
      <c r="T15" s="277"/>
      <c r="U15" s="277"/>
      <c r="V15" s="271"/>
      <c r="W15" s="271"/>
      <c r="X15" s="271"/>
      <c r="Y15" s="271"/>
      <c r="Z15" s="271"/>
      <c r="AA15" s="271"/>
      <c r="AB15" s="271"/>
      <c r="AC15" s="271"/>
      <c r="AD15" s="271"/>
      <c r="AE15" s="271"/>
      <c r="AF15" s="271"/>
      <c r="AG15" s="271"/>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265" t="s">
        <v>67</v>
      </c>
      <c r="F16" s="172"/>
      <c r="G16" s="172"/>
      <c r="H16" s="172"/>
      <c r="I16" s="172"/>
      <c r="J16" s="172"/>
      <c r="K16" s="172"/>
      <c r="L16" s="172"/>
      <c r="M16" s="172"/>
      <c r="N16" s="172"/>
      <c r="O16" s="172"/>
      <c r="P16" s="172"/>
      <c r="Q16" s="172"/>
      <c r="R16" s="172"/>
      <c r="S16" s="37"/>
      <c r="T16" s="277" t="s">
        <v>71</v>
      </c>
      <c r="U16" s="277"/>
      <c r="V16" s="271">
        <f>+MAX(申告情報!M22,0)</f>
        <v>0</v>
      </c>
      <c r="W16" s="271"/>
      <c r="X16" s="271"/>
      <c r="Y16" s="271"/>
      <c r="Z16" s="271"/>
      <c r="AA16" s="271"/>
      <c r="AB16" s="271"/>
      <c r="AC16" s="271"/>
      <c r="AD16" s="271"/>
      <c r="AE16" s="271"/>
      <c r="AF16" s="271"/>
      <c r="AG16" s="271"/>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401"/>
      <c r="F17" s="174"/>
      <c r="G17" s="174"/>
      <c r="H17" s="174"/>
      <c r="I17" s="174"/>
      <c r="J17" s="174"/>
      <c r="K17" s="174"/>
      <c r="L17" s="174"/>
      <c r="M17" s="174"/>
      <c r="N17" s="174"/>
      <c r="O17" s="174"/>
      <c r="P17" s="174"/>
      <c r="Q17" s="174"/>
      <c r="R17" s="174"/>
      <c r="S17" s="36"/>
      <c r="T17" s="277"/>
      <c r="U17" s="277"/>
      <c r="V17" s="271"/>
      <c r="W17" s="271"/>
      <c r="X17" s="271"/>
      <c r="Y17" s="271"/>
      <c r="Z17" s="271"/>
      <c r="AA17" s="271"/>
      <c r="AB17" s="271"/>
      <c r="AC17" s="271"/>
      <c r="AD17" s="271"/>
      <c r="AE17" s="271"/>
      <c r="AF17" s="271"/>
      <c r="AG17" s="271"/>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401"/>
      <c r="F18" s="174"/>
      <c r="G18" s="174"/>
      <c r="H18" s="174"/>
      <c r="I18" s="174"/>
      <c r="J18" s="174"/>
      <c r="K18" s="174"/>
      <c r="L18" s="174"/>
      <c r="M18" s="174"/>
      <c r="N18" s="174"/>
      <c r="O18" s="174"/>
      <c r="P18" s="174"/>
      <c r="Q18" s="174"/>
      <c r="R18" s="174"/>
      <c r="S18" s="36"/>
      <c r="T18" s="277"/>
      <c r="U18" s="277"/>
      <c r="V18" s="271"/>
      <c r="W18" s="271"/>
      <c r="X18" s="271"/>
      <c r="Y18" s="271"/>
      <c r="Z18" s="271"/>
      <c r="AA18" s="271"/>
      <c r="AB18" s="271"/>
      <c r="AC18" s="271"/>
      <c r="AD18" s="271"/>
      <c r="AE18" s="271"/>
      <c r="AF18" s="271"/>
      <c r="AG18" s="271"/>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282"/>
      <c r="F19" s="176"/>
      <c r="G19" s="176"/>
      <c r="H19" s="176"/>
      <c r="I19" s="176"/>
      <c r="J19" s="176"/>
      <c r="K19" s="176"/>
      <c r="L19" s="176"/>
      <c r="M19" s="176"/>
      <c r="N19" s="176"/>
      <c r="O19" s="176"/>
      <c r="P19" s="176"/>
      <c r="Q19" s="176"/>
      <c r="R19" s="176"/>
      <c r="S19" s="38"/>
      <c r="T19" s="277"/>
      <c r="U19" s="277"/>
      <c r="V19" s="271"/>
      <c r="W19" s="271"/>
      <c r="X19" s="271"/>
      <c r="Y19" s="271"/>
      <c r="Z19" s="271"/>
      <c r="AA19" s="271"/>
      <c r="AB19" s="271"/>
      <c r="AC19" s="271"/>
      <c r="AD19" s="271"/>
      <c r="AE19" s="271"/>
      <c r="AF19" s="271"/>
      <c r="AG19" s="271"/>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421" t="s">
        <v>122</v>
      </c>
      <c r="F20" s="422"/>
      <c r="G20" s="422"/>
      <c r="H20" s="422"/>
      <c r="I20" s="422"/>
      <c r="J20" s="422"/>
      <c r="K20" s="422"/>
      <c r="L20" s="422"/>
      <c r="M20" s="422"/>
      <c r="N20" s="422"/>
      <c r="O20" s="427" t="s">
        <v>119</v>
      </c>
      <c r="P20" s="427"/>
      <c r="Q20" s="427"/>
      <c r="R20" s="427"/>
      <c r="S20" s="428"/>
      <c r="T20" s="277" t="s">
        <v>72</v>
      </c>
      <c r="U20" s="277"/>
      <c r="V20" s="271" t="e">
        <f>+申告情報!M23</f>
        <v>#DIV/0!</v>
      </c>
      <c r="W20" s="271"/>
      <c r="X20" s="271"/>
      <c r="Y20" s="271"/>
      <c r="Z20" s="271"/>
      <c r="AA20" s="271"/>
      <c r="AB20" s="271"/>
      <c r="AC20" s="271"/>
      <c r="AD20" s="271"/>
      <c r="AE20" s="271"/>
      <c r="AF20" s="271"/>
      <c r="AG20" s="271"/>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423"/>
      <c r="F21" s="424"/>
      <c r="G21" s="424"/>
      <c r="H21" s="424"/>
      <c r="I21" s="424"/>
      <c r="J21" s="424"/>
      <c r="K21" s="424"/>
      <c r="L21" s="424"/>
      <c r="M21" s="424"/>
      <c r="N21" s="424"/>
      <c r="O21" s="429"/>
      <c r="P21" s="429"/>
      <c r="Q21" s="429"/>
      <c r="R21" s="429"/>
      <c r="S21" s="430"/>
      <c r="T21" s="277"/>
      <c r="U21" s="277"/>
      <c r="V21" s="271"/>
      <c r="W21" s="271"/>
      <c r="X21" s="271"/>
      <c r="Y21" s="271"/>
      <c r="Z21" s="271"/>
      <c r="AA21" s="271"/>
      <c r="AB21" s="271"/>
      <c r="AC21" s="271"/>
      <c r="AD21" s="271"/>
      <c r="AE21" s="271"/>
      <c r="AF21" s="271"/>
      <c r="AG21" s="271"/>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423"/>
      <c r="F22" s="424"/>
      <c r="G22" s="424"/>
      <c r="H22" s="424"/>
      <c r="I22" s="424"/>
      <c r="J22" s="424"/>
      <c r="K22" s="424"/>
      <c r="L22" s="424"/>
      <c r="M22" s="424"/>
      <c r="N22" s="424"/>
      <c r="O22" s="429"/>
      <c r="P22" s="429"/>
      <c r="Q22" s="429"/>
      <c r="R22" s="429"/>
      <c r="S22" s="430"/>
      <c r="T22" s="277"/>
      <c r="U22" s="277"/>
      <c r="V22" s="271"/>
      <c r="W22" s="271"/>
      <c r="X22" s="271"/>
      <c r="Y22" s="271"/>
      <c r="Z22" s="271"/>
      <c r="AA22" s="271"/>
      <c r="AB22" s="271"/>
      <c r="AC22" s="271"/>
      <c r="AD22" s="271"/>
      <c r="AE22" s="271"/>
      <c r="AF22" s="271"/>
      <c r="AG22" s="271"/>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425"/>
      <c r="F23" s="426"/>
      <c r="G23" s="426"/>
      <c r="H23" s="426"/>
      <c r="I23" s="426"/>
      <c r="J23" s="426"/>
      <c r="K23" s="426"/>
      <c r="L23" s="426"/>
      <c r="M23" s="426"/>
      <c r="N23" s="426"/>
      <c r="O23" s="431"/>
      <c r="P23" s="431"/>
      <c r="Q23" s="431"/>
      <c r="R23" s="431"/>
      <c r="S23" s="432"/>
      <c r="T23" s="277"/>
      <c r="U23" s="277"/>
      <c r="V23" s="271"/>
      <c r="W23" s="271"/>
      <c r="X23" s="271"/>
      <c r="Y23" s="271"/>
      <c r="Z23" s="271"/>
      <c r="AA23" s="271"/>
      <c r="AB23" s="271"/>
      <c r="AC23" s="271"/>
      <c r="AD23" s="271"/>
      <c r="AE23" s="271"/>
      <c r="AF23" s="271"/>
      <c r="AG23" s="271"/>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421" t="s">
        <v>121</v>
      </c>
      <c r="F24" s="422"/>
      <c r="G24" s="422"/>
      <c r="H24" s="422"/>
      <c r="I24" s="422"/>
      <c r="J24" s="422"/>
      <c r="K24" s="422"/>
      <c r="L24" s="422"/>
      <c r="M24" s="422"/>
      <c r="N24" s="422"/>
      <c r="O24" s="427" t="s">
        <v>120</v>
      </c>
      <c r="P24" s="427"/>
      <c r="Q24" s="427"/>
      <c r="R24" s="427"/>
      <c r="S24" s="428"/>
      <c r="T24" s="277" t="s">
        <v>73</v>
      </c>
      <c r="U24" s="277"/>
      <c r="V24" s="271" t="e">
        <f>+申告情報!M24</f>
        <v>#DIV/0!</v>
      </c>
      <c r="W24" s="271"/>
      <c r="X24" s="271"/>
      <c r="Y24" s="271"/>
      <c r="Z24" s="271"/>
      <c r="AA24" s="271"/>
      <c r="AB24" s="271"/>
      <c r="AC24" s="271"/>
      <c r="AD24" s="271"/>
      <c r="AE24" s="271"/>
      <c r="AF24" s="271"/>
      <c r="AG24" s="271"/>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423"/>
      <c r="F25" s="424"/>
      <c r="G25" s="424"/>
      <c r="H25" s="424"/>
      <c r="I25" s="424"/>
      <c r="J25" s="424"/>
      <c r="K25" s="424"/>
      <c r="L25" s="424"/>
      <c r="M25" s="424"/>
      <c r="N25" s="424"/>
      <c r="O25" s="429"/>
      <c r="P25" s="429"/>
      <c r="Q25" s="429"/>
      <c r="R25" s="429"/>
      <c r="S25" s="430"/>
      <c r="T25" s="277"/>
      <c r="U25" s="277"/>
      <c r="V25" s="271"/>
      <c r="W25" s="271"/>
      <c r="X25" s="271"/>
      <c r="Y25" s="271"/>
      <c r="Z25" s="271"/>
      <c r="AA25" s="271"/>
      <c r="AB25" s="271"/>
      <c r="AC25" s="271"/>
      <c r="AD25" s="271"/>
      <c r="AE25" s="271"/>
      <c r="AF25" s="271"/>
      <c r="AG25" s="271"/>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423"/>
      <c r="F26" s="424"/>
      <c r="G26" s="424"/>
      <c r="H26" s="424"/>
      <c r="I26" s="424"/>
      <c r="J26" s="424"/>
      <c r="K26" s="424"/>
      <c r="L26" s="424"/>
      <c r="M26" s="424"/>
      <c r="N26" s="424"/>
      <c r="O26" s="429"/>
      <c r="P26" s="429"/>
      <c r="Q26" s="429"/>
      <c r="R26" s="429"/>
      <c r="S26" s="430"/>
      <c r="T26" s="277"/>
      <c r="U26" s="277"/>
      <c r="V26" s="271"/>
      <c r="W26" s="271"/>
      <c r="X26" s="271"/>
      <c r="Y26" s="271"/>
      <c r="Z26" s="271"/>
      <c r="AA26" s="271"/>
      <c r="AB26" s="271"/>
      <c r="AC26" s="271"/>
      <c r="AD26" s="271"/>
      <c r="AE26" s="271"/>
      <c r="AF26" s="271"/>
      <c r="AG26" s="271"/>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425"/>
      <c r="F27" s="426"/>
      <c r="G27" s="426"/>
      <c r="H27" s="426"/>
      <c r="I27" s="426"/>
      <c r="J27" s="426"/>
      <c r="K27" s="426"/>
      <c r="L27" s="426"/>
      <c r="M27" s="426"/>
      <c r="N27" s="426"/>
      <c r="O27" s="431"/>
      <c r="P27" s="431"/>
      <c r="Q27" s="431"/>
      <c r="R27" s="431"/>
      <c r="S27" s="432"/>
      <c r="T27" s="277"/>
      <c r="U27" s="277"/>
      <c r="V27" s="271"/>
      <c r="W27" s="271"/>
      <c r="X27" s="271"/>
      <c r="Y27" s="271"/>
      <c r="Z27" s="271"/>
      <c r="AA27" s="271"/>
      <c r="AB27" s="271"/>
      <c r="AC27" s="271"/>
      <c r="AD27" s="271"/>
      <c r="AE27" s="271"/>
      <c r="AF27" s="271"/>
      <c r="AG27" s="271"/>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92" t="s">
        <v>139</v>
      </c>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40"/>
    </row>
    <row r="30" spans="5:68" ht="6" customHeight="1">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40"/>
    </row>
    <row r="31" spans="5:68" ht="6" customHeight="1">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40"/>
    </row>
    <row r="32" spans="5:68" ht="6" customHeight="1">
      <c r="E32" s="393" t="s">
        <v>32</v>
      </c>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5"/>
      <c r="BP32" s="39"/>
    </row>
    <row r="33" spans="5:72" ht="6" customHeight="1">
      <c r="E33" s="396"/>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8"/>
      <c r="BP33" s="39"/>
      <c r="BQ33" s="15"/>
      <c r="BR33" s="15"/>
      <c r="BS33" s="15"/>
      <c r="BT33" s="15"/>
    </row>
    <row r="34" spans="5:72" ht="6" customHeight="1">
      <c r="E34" s="363"/>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8"/>
      <c r="BP34" s="39"/>
      <c r="BQ34" s="15"/>
      <c r="BR34" s="15"/>
      <c r="BS34" s="15"/>
      <c r="BT34" s="15"/>
    </row>
    <row r="35" spans="5:72" ht="6" customHeight="1">
      <c r="E35" s="275" t="s">
        <v>30</v>
      </c>
      <c r="F35" s="276"/>
      <c r="G35" s="22"/>
      <c r="H35" s="280" t="s">
        <v>138</v>
      </c>
      <c r="I35" s="281"/>
      <c r="J35" s="281"/>
      <c r="K35" s="281"/>
      <c r="L35" s="281"/>
      <c r="M35" s="281"/>
      <c r="N35" s="281"/>
      <c r="O35" s="281"/>
      <c r="P35" s="281"/>
      <c r="Q35" s="281"/>
      <c r="R35" s="281"/>
      <c r="S35" s="281"/>
      <c r="T35" s="281"/>
      <c r="U35" s="282"/>
      <c r="V35" s="23"/>
      <c r="W35" s="276" t="s">
        <v>23</v>
      </c>
      <c r="X35" s="276"/>
      <c r="Y35" s="418" t="e">
        <f>+V20</f>
        <v>#DIV/0!</v>
      </c>
      <c r="Z35" s="418"/>
      <c r="AA35" s="418"/>
      <c r="AB35" s="418"/>
      <c r="AC35" s="418"/>
      <c r="AD35" s="418"/>
      <c r="AE35" s="418"/>
      <c r="AF35" s="418"/>
      <c r="AG35" s="418"/>
      <c r="AH35" s="418"/>
      <c r="AI35" s="418"/>
      <c r="AJ35" s="419"/>
      <c r="AK35" s="433" t="s">
        <v>64</v>
      </c>
      <c r="AL35" s="277"/>
      <c r="AM35" s="24"/>
      <c r="AN35" s="266" t="s">
        <v>79</v>
      </c>
      <c r="AO35" s="266"/>
      <c r="AP35" s="266"/>
      <c r="AQ35" s="266"/>
      <c r="AR35" s="266"/>
      <c r="AS35" s="266"/>
      <c r="AT35" s="266"/>
      <c r="AU35" s="266"/>
      <c r="AV35" s="266"/>
      <c r="AW35" s="266"/>
      <c r="AX35" s="266"/>
      <c r="AY35" s="266"/>
      <c r="AZ35" s="266"/>
      <c r="BA35" s="266"/>
      <c r="BB35" s="41"/>
      <c r="BC35" s="277" t="s">
        <v>74</v>
      </c>
      <c r="BD35" s="277"/>
      <c r="BE35" s="402" t="e">
        <f>+IF(Y35-Y55&lt;=0,0,Y35-Y55)</f>
        <v>#DIV/0!</v>
      </c>
      <c r="BF35" s="402"/>
      <c r="BG35" s="402"/>
      <c r="BH35" s="402"/>
      <c r="BI35" s="402"/>
      <c r="BJ35" s="402"/>
      <c r="BK35" s="402"/>
      <c r="BL35" s="402"/>
      <c r="BM35" s="402"/>
      <c r="BN35" s="402"/>
      <c r="BO35" s="402"/>
      <c r="BP35" s="39"/>
      <c r="BQ35" s="15"/>
      <c r="BR35" s="15"/>
      <c r="BS35" s="15"/>
      <c r="BT35" s="15"/>
    </row>
    <row r="36" spans="5:72" ht="6" customHeight="1">
      <c r="E36" s="277"/>
      <c r="F36" s="277"/>
      <c r="G36" s="22"/>
      <c r="H36" s="283"/>
      <c r="I36" s="284"/>
      <c r="J36" s="284"/>
      <c r="K36" s="284"/>
      <c r="L36" s="284"/>
      <c r="M36" s="284"/>
      <c r="N36" s="284"/>
      <c r="O36" s="284"/>
      <c r="P36" s="284"/>
      <c r="Q36" s="284"/>
      <c r="R36" s="284"/>
      <c r="S36" s="284"/>
      <c r="T36" s="284"/>
      <c r="U36" s="285"/>
      <c r="V36" s="23"/>
      <c r="W36" s="277"/>
      <c r="X36" s="277"/>
      <c r="Y36" s="402"/>
      <c r="Z36" s="402"/>
      <c r="AA36" s="402"/>
      <c r="AB36" s="402"/>
      <c r="AC36" s="402"/>
      <c r="AD36" s="402"/>
      <c r="AE36" s="402"/>
      <c r="AF36" s="402"/>
      <c r="AG36" s="402"/>
      <c r="AH36" s="402"/>
      <c r="AI36" s="402"/>
      <c r="AJ36" s="420"/>
      <c r="AK36" s="434"/>
      <c r="AL36" s="277"/>
      <c r="AM36" s="22"/>
      <c r="AN36" s="269"/>
      <c r="AO36" s="269"/>
      <c r="AP36" s="269"/>
      <c r="AQ36" s="269"/>
      <c r="AR36" s="269"/>
      <c r="AS36" s="269"/>
      <c r="AT36" s="269"/>
      <c r="AU36" s="269"/>
      <c r="AV36" s="269"/>
      <c r="AW36" s="269"/>
      <c r="AX36" s="269"/>
      <c r="AY36" s="269"/>
      <c r="AZ36" s="269"/>
      <c r="BA36" s="269"/>
      <c r="BB36" s="23"/>
      <c r="BC36" s="277"/>
      <c r="BD36" s="277"/>
      <c r="BE36" s="402"/>
      <c r="BF36" s="402"/>
      <c r="BG36" s="402"/>
      <c r="BH36" s="402"/>
      <c r="BI36" s="402"/>
      <c r="BJ36" s="402"/>
      <c r="BK36" s="402"/>
      <c r="BL36" s="402"/>
      <c r="BM36" s="402"/>
      <c r="BN36" s="402"/>
      <c r="BO36" s="402"/>
      <c r="BP36" s="39"/>
      <c r="BQ36" s="15"/>
      <c r="BR36" s="15"/>
      <c r="BS36" s="15"/>
      <c r="BT36" s="15"/>
    </row>
    <row r="37" spans="5:72" ht="6" customHeight="1">
      <c r="E37" s="277"/>
      <c r="F37" s="277"/>
      <c r="G37" s="22"/>
      <c r="H37" s="283"/>
      <c r="I37" s="284"/>
      <c r="J37" s="284"/>
      <c r="K37" s="284"/>
      <c r="L37" s="284"/>
      <c r="M37" s="284"/>
      <c r="N37" s="284"/>
      <c r="O37" s="284"/>
      <c r="P37" s="284"/>
      <c r="Q37" s="284"/>
      <c r="R37" s="284"/>
      <c r="S37" s="284"/>
      <c r="T37" s="284"/>
      <c r="U37" s="285"/>
      <c r="V37" s="23"/>
      <c r="W37" s="277"/>
      <c r="X37" s="277"/>
      <c r="Y37" s="402"/>
      <c r="Z37" s="402"/>
      <c r="AA37" s="402"/>
      <c r="AB37" s="402"/>
      <c r="AC37" s="402"/>
      <c r="AD37" s="402"/>
      <c r="AE37" s="402"/>
      <c r="AF37" s="402"/>
      <c r="AG37" s="402"/>
      <c r="AH37" s="402"/>
      <c r="AI37" s="402"/>
      <c r="AJ37" s="420"/>
      <c r="AK37" s="434"/>
      <c r="AL37" s="277"/>
      <c r="AM37" s="22"/>
      <c r="AN37" s="269"/>
      <c r="AO37" s="269"/>
      <c r="AP37" s="269"/>
      <c r="AQ37" s="269"/>
      <c r="AR37" s="269"/>
      <c r="AS37" s="269"/>
      <c r="AT37" s="269"/>
      <c r="AU37" s="269"/>
      <c r="AV37" s="269"/>
      <c r="AW37" s="269"/>
      <c r="AX37" s="269"/>
      <c r="AY37" s="269"/>
      <c r="AZ37" s="269"/>
      <c r="BA37" s="269"/>
      <c r="BB37" s="23"/>
      <c r="BC37" s="277"/>
      <c r="BD37" s="277"/>
      <c r="BE37" s="402"/>
      <c r="BF37" s="402"/>
      <c r="BG37" s="402"/>
      <c r="BH37" s="402"/>
      <c r="BI37" s="402"/>
      <c r="BJ37" s="402"/>
      <c r="BK37" s="402"/>
      <c r="BL37" s="402"/>
      <c r="BM37" s="402"/>
      <c r="BN37" s="402"/>
      <c r="BO37" s="402"/>
      <c r="BP37" s="39"/>
      <c r="BQ37" s="15"/>
      <c r="BR37" s="15"/>
      <c r="BS37" s="15"/>
      <c r="BT37" s="15"/>
    </row>
    <row r="38" spans="5:72" ht="6" customHeight="1">
      <c r="E38" s="277"/>
      <c r="F38" s="277"/>
      <c r="G38" s="26"/>
      <c r="H38" s="283"/>
      <c r="I38" s="284"/>
      <c r="J38" s="284"/>
      <c r="K38" s="284"/>
      <c r="L38" s="284"/>
      <c r="M38" s="284"/>
      <c r="N38" s="284"/>
      <c r="O38" s="284"/>
      <c r="P38" s="284"/>
      <c r="Q38" s="284"/>
      <c r="R38" s="284"/>
      <c r="S38" s="284"/>
      <c r="T38" s="284"/>
      <c r="U38" s="285"/>
      <c r="V38" s="27"/>
      <c r="W38" s="277"/>
      <c r="X38" s="277"/>
      <c r="Y38" s="402"/>
      <c r="Z38" s="402"/>
      <c r="AA38" s="402"/>
      <c r="AB38" s="402"/>
      <c r="AC38" s="402"/>
      <c r="AD38" s="402"/>
      <c r="AE38" s="402"/>
      <c r="AF38" s="402"/>
      <c r="AG38" s="402"/>
      <c r="AH38" s="402"/>
      <c r="AI38" s="402"/>
      <c r="AJ38" s="420"/>
      <c r="AK38" s="434"/>
      <c r="AL38" s="277"/>
      <c r="AM38" s="22"/>
      <c r="AN38" s="269"/>
      <c r="AO38" s="269"/>
      <c r="AP38" s="269"/>
      <c r="AQ38" s="269"/>
      <c r="AR38" s="269"/>
      <c r="AS38" s="269"/>
      <c r="AT38" s="269"/>
      <c r="AU38" s="269"/>
      <c r="AV38" s="269"/>
      <c r="AW38" s="269"/>
      <c r="AX38" s="269"/>
      <c r="AY38" s="269"/>
      <c r="AZ38" s="269"/>
      <c r="BA38" s="269"/>
      <c r="BB38" s="23"/>
      <c r="BC38" s="277"/>
      <c r="BD38" s="277"/>
      <c r="BE38" s="402"/>
      <c r="BF38" s="402"/>
      <c r="BG38" s="402"/>
      <c r="BH38" s="402"/>
      <c r="BI38" s="402"/>
      <c r="BJ38" s="402"/>
      <c r="BK38" s="402"/>
      <c r="BL38" s="402"/>
      <c r="BM38" s="402"/>
      <c r="BN38" s="402"/>
      <c r="BO38" s="402"/>
      <c r="BP38" s="39"/>
      <c r="BQ38" s="15"/>
      <c r="BR38" s="15"/>
      <c r="BS38" s="15"/>
      <c r="BT38" s="15"/>
    </row>
    <row r="39" spans="5:72" ht="6" customHeight="1">
      <c r="E39" s="277"/>
      <c r="F39" s="277"/>
      <c r="G39" s="22"/>
      <c r="H39" s="280" t="s">
        <v>20</v>
      </c>
      <c r="I39" s="281"/>
      <c r="J39" s="281"/>
      <c r="K39" s="281"/>
      <c r="L39" s="281"/>
      <c r="M39" s="281"/>
      <c r="N39" s="281"/>
      <c r="O39" s="281"/>
      <c r="P39" s="281"/>
      <c r="Q39" s="281"/>
      <c r="R39" s="281"/>
      <c r="S39" s="281"/>
      <c r="T39" s="281"/>
      <c r="U39" s="282"/>
      <c r="V39" s="23"/>
      <c r="W39" s="277" t="s">
        <v>24</v>
      </c>
      <c r="X39" s="277"/>
      <c r="Y39" s="271" t="e">
        <f>+V24</f>
        <v>#DIV/0!</v>
      </c>
      <c r="Z39" s="271"/>
      <c r="AA39" s="271"/>
      <c r="AB39" s="271"/>
      <c r="AC39" s="271"/>
      <c r="AD39" s="271"/>
      <c r="AE39" s="271"/>
      <c r="AF39" s="271"/>
      <c r="AG39" s="271"/>
      <c r="AH39" s="271"/>
      <c r="AI39" s="271"/>
      <c r="AJ39" s="272"/>
      <c r="AK39" s="434"/>
      <c r="AL39" s="277"/>
      <c r="AM39" s="26"/>
      <c r="AN39" s="323"/>
      <c r="AO39" s="323"/>
      <c r="AP39" s="323"/>
      <c r="AQ39" s="323"/>
      <c r="AR39" s="323"/>
      <c r="AS39" s="323"/>
      <c r="AT39" s="323"/>
      <c r="AU39" s="323"/>
      <c r="AV39" s="323"/>
      <c r="AW39" s="323"/>
      <c r="AX39" s="323"/>
      <c r="AY39" s="323"/>
      <c r="AZ39" s="323"/>
      <c r="BA39" s="323"/>
      <c r="BB39" s="27"/>
      <c r="BC39" s="277"/>
      <c r="BD39" s="277"/>
      <c r="BE39" s="402"/>
      <c r="BF39" s="402"/>
      <c r="BG39" s="402"/>
      <c r="BH39" s="402"/>
      <c r="BI39" s="402"/>
      <c r="BJ39" s="402"/>
      <c r="BK39" s="402"/>
      <c r="BL39" s="402"/>
      <c r="BM39" s="402"/>
      <c r="BN39" s="402"/>
      <c r="BO39" s="402"/>
      <c r="BP39" s="39"/>
      <c r="BQ39" s="15"/>
      <c r="BR39" s="15"/>
      <c r="BS39" s="15"/>
      <c r="BT39" s="15"/>
    </row>
    <row r="40" spans="5:72" ht="6" customHeight="1">
      <c r="E40" s="277"/>
      <c r="F40" s="277"/>
      <c r="G40" s="22"/>
      <c r="H40" s="283"/>
      <c r="I40" s="284"/>
      <c r="J40" s="284"/>
      <c r="K40" s="284"/>
      <c r="L40" s="284"/>
      <c r="M40" s="284"/>
      <c r="N40" s="284"/>
      <c r="O40" s="284"/>
      <c r="P40" s="284"/>
      <c r="Q40" s="284"/>
      <c r="R40" s="284"/>
      <c r="S40" s="284"/>
      <c r="T40" s="284"/>
      <c r="U40" s="285"/>
      <c r="V40" s="23"/>
      <c r="W40" s="277"/>
      <c r="X40" s="277"/>
      <c r="Y40" s="271"/>
      <c r="Z40" s="271"/>
      <c r="AA40" s="271"/>
      <c r="AB40" s="271"/>
      <c r="AC40" s="271"/>
      <c r="AD40" s="271"/>
      <c r="AE40" s="271"/>
      <c r="AF40" s="271"/>
      <c r="AG40" s="271"/>
      <c r="AH40" s="271"/>
      <c r="AI40" s="271"/>
      <c r="AJ40" s="272"/>
      <c r="AK40" s="434"/>
      <c r="AL40" s="277"/>
      <c r="AM40" s="22"/>
      <c r="AN40" s="269" t="s">
        <v>123</v>
      </c>
      <c r="AO40" s="269"/>
      <c r="AP40" s="269"/>
      <c r="AQ40" s="269"/>
      <c r="AR40" s="269"/>
      <c r="AS40" s="269"/>
      <c r="AT40" s="269"/>
      <c r="AU40" s="269"/>
      <c r="AV40" s="269"/>
      <c r="AW40" s="269"/>
      <c r="AX40" s="269"/>
      <c r="AY40" s="269"/>
      <c r="AZ40" s="269"/>
      <c r="BA40" s="269"/>
      <c r="BB40" s="23"/>
      <c r="BC40" s="277" t="s">
        <v>75</v>
      </c>
      <c r="BD40" s="277"/>
      <c r="BE40" s="271" t="e">
        <f>+IF(MIN(Y35+Y39+Y43-Y55,Y43)&lt;=0,0,MIN(Y35+Y39+Y43-Y55,Y43))</f>
        <v>#DIV/0!</v>
      </c>
      <c r="BF40" s="271"/>
      <c r="BG40" s="271"/>
      <c r="BH40" s="271"/>
      <c r="BI40" s="271"/>
      <c r="BJ40" s="271"/>
      <c r="BK40" s="271"/>
      <c r="BL40" s="271"/>
      <c r="BM40" s="271"/>
      <c r="BN40" s="271"/>
      <c r="BO40" s="271"/>
      <c r="BP40" s="39"/>
      <c r="BQ40" s="15"/>
      <c r="BR40" s="15"/>
      <c r="BS40" s="15"/>
      <c r="BT40" s="15"/>
    </row>
    <row r="41" spans="5:72" ht="6" customHeight="1">
      <c r="E41" s="277"/>
      <c r="F41" s="277"/>
      <c r="G41" s="22"/>
      <c r="H41" s="283"/>
      <c r="I41" s="284"/>
      <c r="J41" s="284"/>
      <c r="K41" s="284"/>
      <c r="L41" s="284"/>
      <c r="M41" s="284"/>
      <c r="N41" s="284"/>
      <c r="O41" s="284"/>
      <c r="P41" s="284"/>
      <c r="Q41" s="284"/>
      <c r="R41" s="284"/>
      <c r="S41" s="284"/>
      <c r="T41" s="284"/>
      <c r="U41" s="285"/>
      <c r="V41" s="23"/>
      <c r="W41" s="277"/>
      <c r="X41" s="277"/>
      <c r="Y41" s="271"/>
      <c r="Z41" s="271"/>
      <c r="AA41" s="271"/>
      <c r="AB41" s="271"/>
      <c r="AC41" s="271"/>
      <c r="AD41" s="271"/>
      <c r="AE41" s="271"/>
      <c r="AF41" s="271"/>
      <c r="AG41" s="271"/>
      <c r="AH41" s="271"/>
      <c r="AI41" s="271"/>
      <c r="AJ41" s="272"/>
      <c r="AK41" s="434"/>
      <c r="AL41" s="277"/>
      <c r="AM41" s="22"/>
      <c r="AN41" s="269"/>
      <c r="AO41" s="269"/>
      <c r="AP41" s="269"/>
      <c r="AQ41" s="269"/>
      <c r="AR41" s="269"/>
      <c r="AS41" s="269"/>
      <c r="AT41" s="269"/>
      <c r="AU41" s="269"/>
      <c r="AV41" s="269"/>
      <c r="AW41" s="269"/>
      <c r="AX41" s="269"/>
      <c r="AY41" s="269"/>
      <c r="AZ41" s="269"/>
      <c r="BA41" s="269"/>
      <c r="BB41" s="23"/>
      <c r="BC41" s="277"/>
      <c r="BD41" s="277"/>
      <c r="BE41" s="271"/>
      <c r="BF41" s="271"/>
      <c r="BG41" s="271"/>
      <c r="BH41" s="271"/>
      <c r="BI41" s="271"/>
      <c r="BJ41" s="271"/>
      <c r="BK41" s="271"/>
      <c r="BL41" s="271"/>
      <c r="BM41" s="271"/>
      <c r="BN41" s="271"/>
      <c r="BO41" s="271"/>
      <c r="BP41" s="39"/>
      <c r="BQ41" s="15"/>
      <c r="BR41" s="15"/>
      <c r="BS41" s="15"/>
      <c r="BT41" s="15"/>
    </row>
    <row r="42" spans="5:72" ht="6" customHeight="1">
      <c r="E42" s="277"/>
      <c r="F42" s="277"/>
      <c r="G42" s="22"/>
      <c r="H42" s="173"/>
      <c r="I42" s="286"/>
      <c r="J42" s="286"/>
      <c r="K42" s="286"/>
      <c r="L42" s="286"/>
      <c r="M42" s="286"/>
      <c r="N42" s="286"/>
      <c r="O42" s="286"/>
      <c r="P42" s="286"/>
      <c r="Q42" s="286"/>
      <c r="R42" s="286"/>
      <c r="S42" s="286"/>
      <c r="T42" s="286"/>
      <c r="U42" s="287"/>
      <c r="V42" s="23"/>
      <c r="W42" s="277"/>
      <c r="X42" s="277"/>
      <c r="Y42" s="271"/>
      <c r="Z42" s="271"/>
      <c r="AA42" s="271"/>
      <c r="AB42" s="271"/>
      <c r="AC42" s="271"/>
      <c r="AD42" s="271"/>
      <c r="AE42" s="271"/>
      <c r="AF42" s="271"/>
      <c r="AG42" s="271"/>
      <c r="AH42" s="271"/>
      <c r="AI42" s="271"/>
      <c r="AJ42" s="272"/>
      <c r="AK42" s="434"/>
      <c r="AL42" s="277"/>
      <c r="AM42" s="22"/>
      <c r="AN42" s="269"/>
      <c r="AO42" s="269"/>
      <c r="AP42" s="269"/>
      <c r="AQ42" s="269"/>
      <c r="AR42" s="269"/>
      <c r="AS42" s="269"/>
      <c r="AT42" s="269"/>
      <c r="AU42" s="269"/>
      <c r="AV42" s="269"/>
      <c r="AW42" s="269"/>
      <c r="AX42" s="269"/>
      <c r="AY42" s="269"/>
      <c r="AZ42" s="269"/>
      <c r="BA42" s="269"/>
      <c r="BB42" s="23"/>
      <c r="BC42" s="277"/>
      <c r="BD42" s="277"/>
      <c r="BE42" s="271"/>
      <c r="BF42" s="271"/>
      <c r="BG42" s="271"/>
      <c r="BH42" s="271"/>
      <c r="BI42" s="271"/>
      <c r="BJ42" s="271"/>
      <c r="BK42" s="271"/>
      <c r="BL42" s="271"/>
      <c r="BM42" s="271"/>
      <c r="BN42" s="271"/>
      <c r="BO42" s="271"/>
      <c r="BP42" s="39"/>
      <c r="BQ42" s="15"/>
      <c r="BR42" s="15"/>
      <c r="BS42" s="15"/>
      <c r="BT42" s="15"/>
    </row>
    <row r="43" spans="5:72" ht="6" customHeight="1">
      <c r="E43" s="277"/>
      <c r="F43" s="277"/>
      <c r="G43" s="24"/>
      <c r="H43" s="266" t="s">
        <v>21</v>
      </c>
      <c r="I43" s="266"/>
      <c r="J43" s="266"/>
      <c r="K43" s="266"/>
      <c r="L43" s="266"/>
      <c r="M43" s="266"/>
      <c r="N43" s="266"/>
      <c r="O43" s="266"/>
      <c r="P43" s="266"/>
      <c r="Q43" s="266"/>
      <c r="R43" s="266"/>
      <c r="S43" s="266"/>
      <c r="T43" s="266"/>
      <c r="U43" s="37"/>
      <c r="V43" s="41"/>
      <c r="W43" s="277" t="s">
        <v>25</v>
      </c>
      <c r="X43" s="277"/>
      <c r="Y43" s="271" t="e">
        <f>+INT(Y35*O45/100)</f>
        <v>#DIV/0!</v>
      </c>
      <c r="Z43" s="271"/>
      <c r="AA43" s="271"/>
      <c r="AB43" s="271"/>
      <c r="AC43" s="271"/>
      <c r="AD43" s="271"/>
      <c r="AE43" s="271"/>
      <c r="AF43" s="271"/>
      <c r="AG43" s="271"/>
      <c r="AH43" s="271"/>
      <c r="AI43" s="271"/>
      <c r="AJ43" s="272"/>
      <c r="AK43" s="434"/>
      <c r="AL43" s="277"/>
      <c r="AM43" s="22"/>
      <c r="AN43" s="269"/>
      <c r="AO43" s="269"/>
      <c r="AP43" s="269"/>
      <c r="AQ43" s="269"/>
      <c r="AR43" s="269"/>
      <c r="AS43" s="269"/>
      <c r="AT43" s="269"/>
      <c r="AU43" s="269"/>
      <c r="AV43" s="269"/>
      <c r="AW43" s="269"/>
      <c r="AX43" s="269"/>
      <c r="AY43" s="269"/>
      <c r="AZ43" s="269"/>
      <c r="BA43" s="269"/>
      <c r="BB43" s="23"/>
      <c r="BC43" s="277"/>
      <c r="BD43" s="277"/>
      <c r="BE43" s="271"/>
      <c r="BF43" s="271"/>
      <c r="BG43" s="271"/>
      <c r="BH43" s="271"/>
      <c r="BI43" s="271"/>
      <c r="BJ43" s="271"/>
      <c r="BK43" s="271"/>
      <c r="BL43" s="271"/>
      <c r="BM43" s="271"/>
      <c r="BN43" s="271"/>
      <c r="BO43" s="271"/>
      <c r="BP43" s="39"/>
      <c r="BQ43" s="15"/>
      <c r="BR43" s="15"/>
      <c r="BS43" s="15"/>
      <c r="BT43" s="15"/>
    </row>
    <row r="44" spans="5:72" ht="6" customHeight="1">
      <c r="E44" s="277"/>
      <c r="F44" s="277"/>
      <c r="G44" s="22"/>
      <c r="H44" s="269"/>
      <c r="I44" s="269"/>
      <c r="J44" s="269"/>
      <c r="K44" s="269"/>
      <c r="L44" s="269"/>
      <c r="M44" s="269"/>
      <c r="N44" s="269"/>
      <c r="O44" s="269"/>
      <c r="P44" s="269"/>
      <c r="Q44" s="269"/>
      <c r="R44" s="269"/>
      <c r="S44" s="269"/>
      <c r="T44" s="269"/>
      <c r="U44" s="36"/>
      <c r="V44" s="23"/>
      <c r="W44" s="277"/>
      <c r="X44" s="277"/>
      <c r="Y44" s="271"/>
      <c r="Z44" s="271"/>
      <c r="AA44" s="271"/>
      <c r="AB44" s="271"/>
      <c r="AC44" s="271"/>
      <c r="AD44" s="271"/>
      <c r="AE44" s="271"/>
      <c r="AF44" s="271"/>
      <c r="AG44" s="271"/>
      <c r="AH44" s="271"/>
      <c r="AI44" s="271"/>
      <c r="AJ44" s="272"/>
      <c r="AK44" s="434"/>
      <c r="AL44" s="277"/>
      <c r="AM44" s="22"/>
      <c r="AN44" s="269"/>
      <c r="AO44" s="269"/>
      <c r="AP44" s="269"/>
      <c r="AQ44" s="269"/>
      <c r="AR44" s="269"/>
      <c r="AS44" s="269"/>
      <c r="AT44" s="269"/>
      <c r="AU44" s="269"/>
      <c r="AV44" s="269"/>
      <c r="AW44" s="269"/>
      <c r="AX44" s="269"/>
      <c r="AY44" s="269"/>
      <c r="AZ44" s="269"/>
      <c r="BA44" s="269"/>
      <c r="BB44" s="23"/>
      <c r="BC44" s="277"/>
      <c r="BD44" s="277"/>
      <c r="BE44" s="271"/>
      <c r="BF44" s="271"/>
      <c r="BG44" s="271"/>
      <c r="BH44" s="271"/>
      <c r="BI44" s="271"/>
      <c r="BJ44" s="271"/>
      <c r="BK44" s="271"/>
      <c r="BL44" s="271"/>
      <c r="BM44" s="271"/>
      <c r="BN44" s="271"/>
      <c r="BO44" s="271"/>
      <c r="BP44" s="39"/>
      <c r="BQ44" s="15"/>
      <c r="BR44" s="15"/>
      <c r="BS44" s="15"/>
      <c r="BT44" s="15"/>
    </row>
    <row r="45" spans="5:72" ht="6" customHeight="1">
      <c r="E45" s="277"/>
      <c r="F45" s="277"/>
      <c r="G45" s="22"/>
      <c r="H45" s="174" t="s">
        <v>126</v>
      </c>
      <c r="I45" s="174"/>
      <c r="J45" s="174"/>
      <c r="K45" s="174"/>
      <c r="L45" s="174"/>
      <c r="M45" s="174"/>
      <c r="N45" s="174"/>
      <c r="O45" s="289">
        <f>+IF(申告情報!M2="政令指定都市",6,12)</f>
        <v>6</v>
      </c>
      <c r="P45" s="289"/>
      <c r="Q45" s="289"/>
      <c r="R45" s="174" t="s">
        <v>127</v>
      </c>
      <c r="S45" s="174"/>
      <c r="T45" s="174"/>
      <c r="U45" s="174"/>
      <c r="V45" s="23"/>
      <c r="W45" s="277"/>
      <c r="X45" s="277"/>
      <c r="Y45" s="271"/>
      <c r="Z45" s="271"/>
      <c r="AA45" s="271"/>
      <c r="AB45" s="271"/>
      <c r="AC45" s="271"/>
      <c r="AD45" s="271"/>
      <c r="AE45" s="271"/>
      <c r="AF45" s="271"/>
      <c r="AG45" s="271"/>
      <c r="AH45" s="271"/>
      <c r="AI45" s="271"/>
      <c r="AJ45" s="272"/>
      <c r="AK45" s="434"/>
      <c r="AL45" s="277"/>
      <c r="AM45" s="24"/>
      <c r="AN45" s="266" t="s">
        <v>124</v>
      </c>
      <c r="AO45" s="266"/>
      <c r="AP45" s="266"/>
      <c r="AQ45" s="266"/>
      <c r="AR45" s="266"/>
      <c r="AS45" s="266"/>
      <c r="AT45" s="266"/>
      <c r="AU45" s="266"/>
      <c r="AV45" s="266"/>
      <c r="AW45" s="266"/>
      <c r="AX45" s="266"/>
      <c r="AY45" s="266"/>
      <c r="AZ45" s="266"/>
      <c r="BA45" s="266"/>
      <c r="BB45" s="41"/>
      <c r="BC45" s="277" t="s">
        <v>76</v>
      </c>
      <c r="BD45" s="277"/>
      <c r="BE45" s="271" t="e">
        <f>+IF(MIN(Y51-Y55,Y47)&lt;=0,0,MIN(Y51-Y55,Y47))</f>
        <v>#DIV/0!</v>
      </c>
      <c r="BF45" s="271"/>
      <c r="BG45" s="271"/>
      <c r="BH45" s="271"/>
      <c r="BI45" s="271"/>
      <c r="BJ45" s="271"/>
      <c r="BK45" s="271"/>
      <c r="BL45" s="271"/>
      <c r="BM45" s="271"/>
      <c r="BN45" s="271"/>
      <c r="BO45" s="271"/>
      <c r="BP45" s="39"/>
      <c r="BQ45" s="15"/>
      <c r="BR45" s="15"/>
      <c r="BS45" s="15"/>
      <c r="BT45" s="15"/>
    </row>
    <row r="46" spans="5:72" ht="6" customHeight="1">
      <c r="E46" s="277"/>
      <c r="F46" s="277"/>
      <c r="G46" s="26"/>
      <c r="H46" s="176"/>
      <c r="I46" s="176"/>
      <c r="J46" s="176"/>
      <c r="K46" s="176"/>
      <c r="L46" s="176"/>
      <c r="M46" s="176"/>
      <c r="N46" s="176"/>
      <c r="O46" s="290"/>
      <c r="P46" s="290"/>
      <c r="Q46" s="290"/>
      <c r="R46" s="176"/>
      <c r="S46" s="176"/>
      <c r="T46" s="176"/>
      <c r="U46" s="176"/>
      <c r="V46" s="27"/>
      <c r="W46" s="277"/>
      <c r="X46" s="277"/>
      <c r="Y46" s="271"/>
      <c r="Z46" s="271"/>
      <c r="AA46" s="271"/>
      <c r="AB46" s="271"/>
      <c r="AC46" s="271"/>
      <c r="AD46" s="271"/>
      <c r="AE46" s="271"/>
      <c r="AF46" s="271"/>
      <c r="AG46" s="271"/>
      <c r="AH46" s="271"/>
      <c r="AI46" s="271"/>
      <c r="AJ46" s="272"/>
      <c r="AK46" s="434"/>
      <c r="AL46" s="277"/>
      <c r="AM46" s="22"/>
      <c r="AN46" s="269"/>
      <c r="AO46" s="269"/>
      <c r="AP46" s="269"/>
      <c r="AQ46" s="269"/>
      <c r="AR46" s="269"/>
      <c r="AS46" s="269"/>
      <c r="AT46" s="269"/>
      <c r="AU46" s="269"/>
      <c r="AV46" s="269"/>
      <c r="AW46" s="269"/>
      <c r="AX46" s="269"/>
      <c r="AY46" s="269"/>
      <c r="AZ46" s="269"/>
      <c r="BA46" s="269"/>
      <c r="BB46" s="23"/>
      <c r="BC46" s="277"/>
      <c r="BD46" s="277"/>
      <c r="BE46" s="271"/>
      <c r="BF46" s="271"/>
      <c r="BG46" s="271"/>
      <c r="BH46" s="271"/>
      <c r="BI46" s="271"/>
      <c r="BJ46" s="271"/>
      <c r="BK46" s="271"/>
      <c r="BL46" s="271"/>
      <c r="BM46" s="271"/>
      <c r="BN46" s="271"/>
      <c r="BO46" s="271"/>
      <c r="BP46" s="39"/>
      <c r="BQ46" s="15"/>
      <c r="BR46" s="15"/>
      <c r="BS46" s="15"/>
      <c r="BT46" s="15"/>
    </row>
    <row r="47" spans="5:72" ht="6" customHeight="1">
      <c r="E47" s="277"/>
      <c r="F47" s="277"/>
      <c r="G47" s="22"/>
      <c r="H47" s="266" t="s">
        <v>128</v>
      </c>
      <c r="I47" s="266"/>
      <c r="J47" s="266"/>
      <c r="K47" s="266"/>
      <c r="L47" s="266"/>
      <c r="M47" s="266"/>
      <c r="N47" s="266"/>
      <c r="O47" s="266"/>
      <c r="P47" s="266"/>
      <c r="Q47" s="266"/>
      <c r="R47" s="266"/>
      <c r="S47" s="266"/>
      <c r="T47" s="266"/>
      <c r="U47" s="37"/>
      <c r="V47" s="23"/>
      <c r="W47" s="277" t="s">
        <v>26</v>
      </c>
      <c r="X47" s="277"/>
      <c r="Y47" s="271" t="e">
        <f>+INT(Y35*O49/100)</f>
        <v>#DIV/0!</v>
      </c>
      <c r="Z47" s="271"/>
      <c r="AA47" s="271"/>
      <c r="AB47" s="271"/>
      <c r="AC47" s="271"/>
      <c r="AD47" s="271"/>
      <c r="AE47" s="271"/>
      <c r="AF47" s="271"/>
      <c r="AG47" s="271"/>
      <c r="AH47" s="271"/>
      <c r="AI47" s="271"/>
      <c r="AJ47" s="272"/>
      <c r="AK47" s="434"/>
      <c r="AL47" s="277"/>
      <c r="AM47" s="22"/>
      <c r="AN47" s="269"/>
      <c r="AO47" s="269"/>
      <c r="AP47" s="269"/>
      <c r="AQ47" s="269"/>
      <c r="AR47" s="269"/>
      <c r="AS47" s="269"/>
      <c r="AT47" s="269"/>
      <c r="AU47" s="269"/>
      <c r="AV47" s="269"/>
      <c r="AW47" s="269"/>
      <c r="AX47" s="269"/>
      <c r="AY47" s="269"/>
      <c r="AZ47" s="269"/>
      <c r="BA47" s="269"/>
      <c r="BB47" s="23"/>
      <c r="BC47" s="277"/>
      <c r="BD47" s="277"/>
      <c r="BE47" s="271"/>
      <c r="BF47" s="271"/>
      <c r="BG47" s="271"/>
      <c r="BH47" s="271"/>
      <c r="BI47" s="271"/>
      <c r="BJ47" s="271"/>
      <c r="BK47" s="271"/>
      <c r="BL47" s="271"/>
      <c r="BM47" s="271"/>
      <c r="BN47" s="271"/>
      <c r="BO47" s="271"/>
      <c r="BP47" s="39"/>
      <c r="BQ47" s="15"/>
      <c r="BR47" s="15"/>
      <c r="BS47" s="15"/>
      <c r="BT47" s="15"/>
    </row>
    <row r="48" spans="5:72" ht="6" customHeight="1">
      <c r="E48" s="277"/>
      <c r="F48" s="277"/>
      <c r="G48" s="22"/>
      <c r="H48" s="269"/>
      <c r="I48" s="269"/>
      <c r="J48" s="269"/>
      <c r="K48" s="269"/>
      <c r="L48" s="269"/>
      <c r="M48" s="269"/>
      <c r="N48" s="269"/>
      <c r="O48" s="269"/>
      <c r="P48" s="269"/>
      <c r="Q48" s="269"/>
      <c r="R48" s="269"/>
      <c r="S48" s="269"/>
      <c r="T48" s="269"/>
      <c r="U48" s="36"/>
      <c r="V48" s="23"/>
      <c r="W48" s="277"/>
      <c r="X48" s="277"/>
      <c r="Y48" s="271"/>
      <c r="Z48" s="271"/>
      <c r="AA48" s="271"/>
      <c r="AB48" s="271"/>
      <c r="AC48" s="271"/>
      <c r="AD48" s="271"/>
      <c r="AE48" s="271"/>
      <c r="AF48" s="271"/>
      <c r="AG48" s="271"/>
      <c r="AH48" s="271"/>
      <c r="AI48" s="271"/>
      <c r="AJ48" s="272"/>
      <c r="AK48" s="434"/>
      <c r="AL48" s="277"/>
      <c r="AM48" s="22"/>
      <c r="AN48" s="269"/>
      <c r="AO48" s="269"/>
      <c r="AP48" s="269"/>
      <c r="AQ48" s="269"/>
      <c r="AR48" s="269"/>
      <c r="AS48" s="269"/>
      <c r="AT48" s="269"/>
      <c r="AU48" s="269"/>
      <c r="AV48" s="269"/>
      <c r="AW48" s="269"/>
      <c r="AX48" s="269"/>
      <c r="AY48" s="269"/>
      <c r="AZ48" s="269"/>
      <c r="BA48" s="269"/>
      <c r="BB48" s="23"/>
      <c r="BC48" s="277"/>
      <c r="BD48" s="277"/>
      <c r="BE48" s="271"/>
      <c r="BF48" s="271"/>
      <c r="BG48" s="271"/>
      <c r="BH48" s="271"/>
      <c r="BI48" s="271"/>
      <c r="BJ48" s="271"/>
      <c r="BK48" s="271"/>
      <c r="BL48" s="271"/>
      <c r="BM48" s="271"/>
      <c r="BN48" s="271"/>
      <c r="BO48" s="271"/>
      <c r="BP48" s="39"/>
      <c r="BQ48" s="15"/>
      <c r="BR48" s="15"/>
      <c r="BS48" s="15"/>
      <c r="BT48" s="15"/>
    </row>
    <row r="49" spans="5:72" ht="6" customHeight="1">
      <c r="E49" s="277"/>
      <c r="F49" s="277"/>
      <c r="G49" s="22"/>
      <c r="H49" s="174" t="s">
        <v>126</v>
      </c>
      <c r="I49" s="174"/>
      <c r="J49" s="174"/>
      <c r="K49" s="174"/>
      <c r="L49" s="174"/>
      <c r="M49" s="174"/>
      <c r="N49" s="174"/>
      <c r="O49" s="289">
        <f>+IF(O45=12,18,24)</f>
        <v>24</v>
      </c>
      <c r="P49" s="289"/>
      <c r="Q49" s="289"/>
      <c r="R49" s="174" t="s">
        <v>127</v>
      </c>
      <c r="S49" s="174"/>
      <c r="T49" s="174"/>
      <c r="U49" s="174"/>
      <c r="V49" s="23"/>
      <c r="W49" s="277"/>
      <c r="X49" s="277"/>
      <c r="Y49" s="271"/>
      <c r="Z49" s="271"/>
      <c r="AA49" s="271"/>
      <c r="AB49" s="271"/>
      <c r="AC49" s="271"/>
      <c r="AD49" s="271"/>
      <c r="AE49" s="271"/>
      <c r="AF49" s="271"/>
      <c r="AG49" s="271"/>
      <c r="AH49" s="271"/>
      <c r="AI49" s="271"/>
      <c r="AJ49" s="272"/>
      <c r="AK49" s="434"/>
      <c r="AL49" s="277"/>
      <c r="AM49" s="26"/>
      <c r="AN49" s="323"/>
      <c r="AO49" s="323"/>
      <c r="AP49" s="323"/>
      <c r="AQ49" s="323"/>
      <c r="AR49" s="323"/>
      <c r="AS49" s="323"/>
      <c r="AT49" s="323"/>
      <c r="AU49" s="323"/>
      <c r="AV49" s="323"/>
      <c r="AW49" s="323"/>
      <c r="AX49" s="323"/>
      <c r="AY49" s="323"/>
      <c r="AZ49" s="323"/>
      <c r="BA49" s="323"/>
      <c r="BB49" s="27"/>
      <c r="BC49" s="277"/>
      <c r="BD49" s="277"/>
      <c r="BE49" s="271"/>
      <c r="BF49" s="271"/>
      <c r="BG49" s="271"/>
      <c r="BH49" s="271"/>
      <c r="BI49" s="271"/>
      <c r="BJ49" s="271"/>
      <c r="BK49" s="271"/>
      <c r="BL49" s="271"/>
      <c r="BM49" s="271"/>
      <c r="BN49" s="271"/>
      <c r="BO49" s="271"/>
      <c r="BP49" s="39"/>
      <c r="BQ49" s="15"/>
      <c r="BR49" s="15"/>
      <c r="BS49" s="15"/>
      <c r="BT49" s="15"/>
    </row>
    <row r="50" spans="5:72" ht="6" customHeight="1">
      <c r="E50" s="277"/>
      <c r="F50" s="277"/>
      <c r="G50" s="22"/>
      <c r="H50" s="176"/>
      <c r="I50" s="176"/>
      <c r="J50" s="176"/>
      <c r="K50" s="176"/>
      <c r="L50" s="176"/>
      <c r="M50" s="176"/>
      <c r="N50" s="176"/>
      <c r="O50" s="290"/>
      <c r="P50" s="290"/>
      <c r="Q50" s="290"/>
      <c r="R50" s="176"/>
      <c r="S50" s="176"/>
      <c r="T50" s="176"/>
      <c r="U50" s="176"/>
      <c r="V50" s="23"/>
      <c r="W50" s="277"/>
      <c r="X50" s="277"/>
      <c r="Y50" s="271"/>
      <c r="Z50" s="271"/>
      <c r="AA50" s="271"/>
      <c r="AB50" s="271"/>
      <c r="AC50" s="271"/>
      <c r="AD50" s="271"/>
      <c r="AE50" s="271"/>
      <c r="AF50" s="271"/>
      <c r="AG50" s="271"/>
      <c r="AH50" s="271"/>
      <c r="AI50" s="271"/>
      <c r="AJ50" s="272"/>
      <c r="AK50" s="434"/>
      <c r="AL50" s="277"/>
      <c r="AM50" s="22"/>
      <c r="AN50" s="269" t="s">
        <v>80</v>
      </c>
      <c r="AO50" s="269"/>
      <c r="AP50" s="269"/>
      <c r="AQ50" s="269"/>
      <c r="AR50" s="269"/>
      <c r="AS50" s="269"/>
      <c r="AT50" s="269"/>
      <c r="AU50" s="269"/>
      <c r="AV50" s="269"/>
      <c r="AW50" s="269"/>
      <c r="AX50" s="269"/>
      <c r="AY50" s="269"/>
      <c r="AZ50" s="269"/>
      <c r="BA50" s="269"/>
      <c r="BB50" s="23"/>
      <c r="BC50" s="277" t="s">
        <v>77</v>
      </c>
      <c r="BD50" s="277"/>
      <c r="BE50" s="271" t="e">
        <f>SUM(BE35:BO49)</f>
        <v>#DIV/0!</v>
      </c>
      <c r="BF50" s="271"/>
      <c r="BG50" s="271"/>
      <c r="BH50" s="271"/>
      <c r="BI50" s="271"/>
      <c r="BJ50" s="271"/>
      <c r="BK50" s="271"/>
      <c r="BL50" s="271"/>
      <c r="BM50" s="271"/>
      <c r="BN50" s="271"/>
      <c r="BO50" s="271"/>
      <c r="BP50" s="39"/>
      <c r="BQ50" s="15"/>
      <c r="BR50" s="15"/>
      <c r="BS50" s="15"/>
      <c r="BT50" s="15"/>
    </row>
    <row r="51" spans="5:72" ht="6" customHeight="1">
      <c r="E51" s="277"/>
      <c r="F51" s="277"/>
      <c r="G51" s="24"/>
      <c r="H51" s="288" t="s">
        <v>22</v>
      </c>
      <c r="I51" s="284"/>
      <c r="J51" s="284"/>
      <c r="K51" s="284"/>
      <c r="L51" s="284"/>
      <c r="M51" s="284"/>
      <c r="N51" s="284"/>
      <c r="O51" s="284"/>
      <c r="P51" s="284"/>
      <c r="Q51" s="284"/>
      <c r="R51" s="284"/>
      <c r="S51" s="284"/>
      <c r="T51" s="284"/>
      <c r="U51" s="285"/>
      <c r="V51" s="41"/>
      <c r="W51" s="277" t="s">
        <v>27</v>
      </c>
      <c r="X51" s="277"/>
      <c r="Y51" s="271" t="e">
        <f>SUM(Y35:AJ50)</f>
        <v>#DIV/0!</v>
      </c>
      <c r="Z51" s="271"/>
      <c r="AA51" s="271"/>
      <c r="AB51" s="271"/>
      <c r="AC51" s="271"/>
      <c r="AD51" s="271"/>
      <c r="AE51" s="271"/>
      <c r="AF51" s="271"/>
      <c r="AG51" s="271"/>
      <c r="AH51" s="271"/>
      <c r="AI51" s="271"/>
      <c r="AJ51" s="272"/>
      <c r="AK51" s="434"/>
      <c r="AL51" s="277"/>
      <c r="AM51" s="22"/>
      <c r="AN51" s="269"/>
      <c r="AO51" s="269"/>
      <c r="AP51" s="269"/>
      <c r="AQ51" s="269"/>
      <c r="AR51" s="269"/>
      <c r="AS51" s="269"/>
      <c r="AT51" s="269"/>
      <c r="AU51" s="269"/>
      <c r="AV51" s="269"/>
      <c r="AW51" s="269"/>
      <c r="AX51" s="269"/>
      <c r="AY51" s="269"/>
      <c r="AZ51" s="269"/>
      <c r="BA51" s="269"/>
      <c r="BB51" s="23"/>
      <c r="BC51" s="277"/>
      <c r="BD51" s="277"/>
      <c r="BE51" s="271"/>
      <c r="BF51" s="271"/>
      <c r="BG51" s="271"/>
      <c r="BH51" s="271"/>
      <c r="BI51" s="271"/>
      <c r="BJ51" s="271"/>
      <c r="BK51" s="271"/>
      <c r="BL51" s="271"/>
      <c r="BM51" s="271"/>
      <c r="BN51" s="271"/>
      <c r="BO51" s="271"/>
      <c r="BP51" s="39"/>
      <c r="BQ51" s="15"/>
      <c r="BR51" s="15"/>
      <c r="BS51" s="15"/>
      <c r="BT51" s="15"/>
    </row>
    <row r="52" spans="5:72" ht="6" customHeight="1">
      <c r="E52" s="277"/>
      <c r="F52" s="277"/>
      <c r="G52" s="22"/>
      <c r="H52" s="283"/>
      <c r="I52" s="284"/>
      <c r="J52" s="284"/>
      <c r="K52" s="284"/>
      <c r="L52" s="284"/>
      <c r="M52" s="284"/>
      <c r="N52" s="284"/>
      <c r="O52" s="284"/>
      <c r="P52" s="284"/>
      <c r="Q52" s="284"/>
      <c r="R52" s="284"/>
      <c r="S52" s="284"/>
      <c r="T52" s="284"/>
      <c r="U52" s="285"/>
      <c r="V52" s="23"/>
      <c r="W52" s="277"/>
      <c r="X52" s="277"/>
      <c r="Y52" s="271"/>
      <c r="Z52" s="271"/>
      <c r="AA52" s="271"/>
      <c r="AB52" s="271"/>
      <c r="AC52" s="271"/>
      <c r="AD52" s="271"/>
      <c r="AE52" s="271"/>
      <c r="AF52" s="271"/>
      <c r="AG52" s="271"/>
      <c r="AH52" s="271"/>
      <c r="AI52" s="271"/>
      <c r="AJ52" s="272"/>
      <c r="AK52" s="434"/>
      <c r="AL52" s="277"/>
      <c r="AM52" s="22"/>
      <c r="AN52" s="269"/>
      <c r="AO52" s="269"/>
      <c r="AP52" s="269"/>
      <c r="AQ52" s="269"/>
      <c r="AR52" s="269"/>
      <c r="AS52" s="269"/>
      <c r="AT52" s="269"/>
      <c r="AU52" s="269"/>
      <c r="AV52" s="269"/>
      <c r="AW52" s="269"/>
      <c r="AX52" s="269"/>
      <c r="AY52" s="269"/>
      <c r="AZ52" s="269"/>
      <c r="BA52" s="269"/>
      <c r="BB52" s="23"/>
      <c r="BC52" s="277"/>
      <c r="BD52" s="277"/>
      <c r="BE52" s="271"/>
      <c r="BF52" s="271"/>
      <c r="BG52" s="271"/>
      <c r="BH52" s="271"/>
      <c r="BI52" s="271"/>
      <c r="BJ52" s="271"/>
      <c r="BK52" s="271"/>
      <c r="BL52" s="271"/>
      <c r="BM52" s="271"/>
      <c r="BN52" s="271"/>
      <c r="BO52" s="271"/>
      <c r="BP52" s="39"/>
      <c r="BQ52" s="15"/>
      <c r="BR52" s="15"/>
      <c r="BS52" s="15"/>
      <c r="BT52" s="15"/>
    </row>
    <row r="53" spans="5:72" ht="6" customHeight="1">
      <c r="E53" s="277"/>
      <c r="F53" s="277"/>
      <c r="G53" s="22"/>
      <c r="H53" s="283"/>
      <c r="I53" s="284"/>
      <c r="J53" s="284"/>
      <c r="K53" s="284"/>
      <c r="L53" s="284"/>
      <c r="M53" s="284"/>
      <c r="N53" s="284"/>
      <c r="O53" s="284"/>
      <c r="P53" s="284"/>
      <c r="Q53" s="284"/>
      <c r="R53" s="284"/>
      <c r="S53" s="284"/>
      <c r="T53" s="284"/>
      <c r="U53" s="285"/>
      <c r="V53" s="23"/>
      <c r="W53" s="277"/>
      <c r="X53" s="277"/>
      <c r="Y53" s="271"/>
      <c r="Z53" s="271"/>
      <c r="AA53" s="271"/>
      <c r="AB53" s="271"/>
      <c r="AC53" s="271"/>
      <c r="AD53" s="271"/>
      <c r="AE53" s="271"/>
      <c r="AF53" s="271"/>
      <c r="AG53" s="271"/>
      <c r="AH53" s="271"/>
      <c r="AI53" s="271"/>
      <c r="AJ53" s="272"/>
      <c r="AK53" s="434"/>
      <c r="AL53" s="277"/>
      <c r="AM53" s="22"/>
      <c r="AN53" s="269"/>
      <c r="AO53" s="269"/>
      <c r="AP53" s="269"/>
      <c r="AQ53" s="269"/>
      <c r="AR53" s="269"/>
      <c r="AS53" s="269"/>
      <c r="AT53" s="269"/>
      <c r="AU53" s="269"/>
      <c r="AV53" s="269"/>
      <c r="AW53" s="269"/>
      <c r="AX53" s="269"/>
      <c r="AY53" s="269"/>
      <c r="AZ53" s="269"/>
      <c r="BA53" s="269"/>
      <c r="BB53" s="23"/>
      <c r="BC53" s="277"/>
      <c r="BD53" s="277"/>
      <c r="BE53" s="271"/>
      <c r="BF53" s="271"/>
      <c r="BG53" s="271"/>
      <c r="BH53" s="271"/>
      <c r="BI53" s="271"/>
      <c r="BJ53" s="271"/>
      <c r="BK53" s="271"/>
      <c r="BL53" s="271"/>
      <c r="BM53" s="271"/>
      <c r="BN53" s="271"/>
      <c r="BO53" s="271"/>
      <c r="BP53" s="39"/>
      <c r="BQ53" s="15"/>
      <c r="BR53" s="15"/>
      <c r="BS53" s="15"/>
      <c r="BT53" s="15"/>
    </row>
    <row r="54" spans="5:72" ht="6" customHeight="1">
      <c r="E54" s="277"/>
      <c r="F54" s="277"/>
      <c r="G54" s="26"/>
      <c r="H54" s="283"/>
      <c r="I54" s="284"/>
      <c r="J54" s="284"/>
      <c r="K54" s="284"/>
      <c r="L54" s="284"/>
      <c r="M54" s="284"/>
      <c r="N54" s="284"/>
      <c r="O54" s="284"/>
      <c r="P54" s="284"/>
      <c r="Q54" s="284"/>
      <c r="R54" s="284"/>
      <c r="S54" s="284"/>
      <c r="T54" s="284"/>
      <c r="U54" s="285"/>
      <c r="V54" s="27"/>
      <c r="W54" s="277"/>
      <c r="X54" s="277"/>
      <c r="Y54" s="271"/>
      <c r="Z54" s="271"/>
      <c r="AA54" s="271"/>
      <c r="AB54" s="271"/>
      <c r="AC54" s="271"/>
      <c r="AD54" s="271"/>
      <c r="AE54" s="271"/>
      <c r="AF54" s="271"/>
      <c r="AG54" s="271"/>
      <c r="AH54" s="271"/>
      <c r="AI54" s="271"/>
      <c r="AJ54" s="272"/>
      <c r="AK54" s="434"/>
      <c r="AL54" s="277"/>
      <c r="AM54" s="26"/>
      <c r="AN54" s="323"/>
      <c r="AO54" s="323"/>
      <c r="AP54" s="323"/>
      <c r="AQ54" s="323"/>
      <c r="AR54" s="323"/>
      <c r="AS54" s="323"/>
      <c r="AT54" s="323"/>
      <c r="AU54" s="323"/>
      <c r="AV54" s="323"/>
      <c r="AW54" s="323"/>
      <c r="AX54" s="323"/>
      <c r="AY54" s="323"/>
      <c r="AZ54" s="323"/>
      <c r="BA54" s="323"/>
      <c r="BB54" s="27"/>
      <c r="BC54" s="277"/>
      <c r="BD54" s="277"/>
      <c r="BE54" s="271"/>
      <c r="BF54" s="271"/>
      <c r="BG54" s="271"/>
      <c r="BH54" s="271"/>
      <c r="BI54" s="271"/>
      <c r="BJ54" s="271"/>
      <c r="BK54" s="271"/>
      <c r="BL54" s="271"/>
      <c r="BM54" s="271"/>
      <c r="BN54" s="271"/>
      <c r="BO54" s="271"/>
      <c r="BP54" s="39"/>
      <c r="BQ54" s="15"/>
      <c r="BR54" s="15"/>
      <c r="BS54" s="15"/>
      <c r="BT54" s="15"/>
    </row>
    <row r="55" spans="5:72" ht="6" customHeight="1">
      <c r="E55" s="278" t="s">
        <v>29</v>
      </c>
      <c r="F55" s="278"/>
      <c r="G55" s="278"/>
      <c r="H55" s="278"/>
      <c r="I55" s="278"/>
      <c r="J55" s="278"/>
      <c r="K55" s="278"/>
      <c r="L55" s="278"/>
      <c r="M55" s="278"/>
      <c r="N55" s="278"/>
      <c r="O55" s="278"/>
      <c r="P55" s="278"/>
      <c r="Q55" s="278"/>
      <c r="R55" s="278"/>
      <c r="S55" s="278"/>
      <c r="T55" s="278"/>
      <c r="U55" s="278"/>
      <c r="V55" s="278"/>
      <c r="W55" s="277" t="s">
        <v>28</v>
      </c>
      <c r="X55" s="277"/>
      <c r="Y55" s="271">
        <f>+'４年目表面'!AL60</f>
        <v>0</v>
      </c>
      <c r="Z55" s="271"/>
      <c r="AA55" s="271"/>
      <c r="AB55" s="271"/>
      <c r="AC55" s="271"/>
      <c r="AD55" s="271"/>
      <c r="AE55" s="271"/>
      <c r="AF55" s="271"/>
      <c r="AG55" s="271"/>
      <c r="AH55" s="271"/>
      <c r="AI55" s="271"/>
      <c r="AJ55" s="272"/>
      <c r="AK55" s="325" t="s">
        <v>65</v>
      </c>
      <c r="AL55" s="326"/>
      <c r="AM55" s="326"/>
      <c r="AN55" s="326"/>
      <c r="AO55" s="326"/>
      <c r="AP55" s="326"/>
      <c r="AQ55" s="326"/>
      <c r="AR55" s="326"/>
      <c r="AS55" s="326"/>
      <c r="AT55" s="326"/>
      <c r="AU55" s="326"/>
      <c r="AV55" s="326"/>
      <c r="AW55" s="326"/>
      <c r="AX55" s="326"/>
      <c r="AY55" s="326"/>
      <c r="AZ55" s="326"/>
      <c r="BA55" s="326"/>
      <c r="BB55" s="326"/>
      <c r="BC55" s="276" t="s">
        <v>78</v>
      </c>
      <c r="BD55" s="363"/>
      <c r="BE55" s="329" t="e">
        <f>+IF(Y55-Y51&lt;0,0,Y55-Y51)</f>
        <v>#DIV/0!</v>
      </c>
      <c r="BF55" s="329"/>
      <c r="BG55" s="329"/>
      <c r="BH55" s="329"/>
      <c r="BI55" s="329"/>
      <c r="BJ55" s="329"/>
      <c r="BK55" s="329"/>
      <c r="BL55" s="329"/>
      <c r="BM55" s="329"/>
      <c r="BN55" s="329"/>
      <c r="BO55" s="329"/>
      <c r="BP55" s="39"/>
      <c r="BQ55" s="15"/>
      <c r="BR55" s="15"/>
      <c r="BS55" s="15"/>
      <c r="BT55" s="15"/>
    </row>
    <row r="56" spans="5:72" ht="6" customHeight="1">
      <c r="E56" s="278"/>
      <c r="F56" s="278"/>
      <c r="G56" s="278"/>
      <c r="H56" s="278"/>
      <c r="I56" s="278"/>
      <c r="J56" s="278"/>
      <c r="K56" s="278"/>
      <c r="L56" s="278"/>
      <c r="M56" s="278"/>
      <c r="N56" s="278"/>
      <c r="O56" s="278"/>
      <c r="P56" s="278"/>
      <c r="Q56" s="278"/>
      <c r="R56" s="278"/>
      <c r="S56" s="278"/>
      <c r="T56" s="278"/>
      <c r="U56" s="278"/>
      <c r="V56" s="278"/>
      <c r="W56" s="277"/>
      <c r="X56" s="277"/>
      <c r="Y56" s="271"/>
      <c r="Z56" s="271"/>
      <c r="AA56" s="271"/>
      <c r="AB56" s="271"/>
      <c r="AC56" s="271"/>
      <c r="AD56" s="271"/>
      <c r="AE56" s="271"/>
      <c r="AF56" s="271"/>
      <c r="AG56" s="271"/>
      <c r="AH56" s="271"/>
      <c r="AI56" s="271"/>
      <c r="AJ56" s="272"/>
      <c r="AK56" s="327"/>
      <c r="AL56" s="278"/>
      <c r="AM56" s="278"/>
      <c r="AN56" s="278"/>
      <c r="AO56" s="278"/>
      <c r="AP56" s="278"/>
      <c r="AQ56" s="278"/>
      <c r="AR56" s="278"/>
      <c r="AS56" s="278"/>
      <c r="AT56" s="278"/>
      <c r="AU56" s="278"/>
      <c r="AV56" s="278"/>
      <c r="AW56" s="278"/>
      <c r="AX56" s="278"/>
      <c r="AY56" s="278"/>
      <c r="AZ56" s="278"/>
      <c r="BA56" s="278"/>
      <c r="BB56" s="278"/>
      <c r="BC56" s="277"/>
      <c r="BD56" s="364"/>
      <c r="BE56" s="271"/>
      <c r="BF56" s="271"/>
      <c r="BG56" s="271"/>
      <c r="BH56" s="271"/>
      <c r="BI56" s="271"/>
      <c r="BJ56" s="271"/>
      <c r="BK56" s="271"/>
      <c r="BL56" s="271"/>
      <c r="BM56" s="271"/>
      <c r="BN56" s="271"/>
      <c r="BO56" s="271"/>
      <c r="BP56" s="39"/>
      <c r="BQ56" s="15"/>
      <c r="BR56" s="15"/>
      <c r="BS56" s="15"/>
      <c r="BT56" s="15"/>
    </row>
    <row r="57" spans="5:72" ht="6" customHeight="1">
      <c r="E57" s="278"/>
      <c r="F57" s="278"/>
      <c r="G57" s="278"/>
      <c r="H57" s="278"/>
      <c r="I57" s="278"/>
      <c r="J57" s="278"/>
      <c r="K57" s="278"/>
      <c r="L57" s="278"/>
      <c r="M57" s="278"/>
      <c r="N57" s="278"/>
      <c r="O57" s="278"/>
      <c r="P57" s="278"/>
      <c r="Q57" s="278"/>
      <c r="R57" s="278"/>
      <c r="S57" s="278"/>
      <c r="T57" s="278"/>
      <c r="U57" s="278"/>
      <c r="V57" s="278"/>
      <c r="W57" s="277"/>
      <c r="X57" s="277"/>
      <c r="Y57" s="271"/>
      <c r="Z57" s="271"/>
      <c r="AA57" s="271"/>
      <c r="AB57" s="271"/>
      <c r="AC57" s="271"/>
      <c r="AD57" s="271"/>
      <c r="AE57" s="271"/>
      <c r="AF57" s="271"/>
      <c r="AG57" s="271"/>
      <c r="AH57" s="271"/>
      <c r="AI57" s="271"/>
      <c r="AJ57" s="272"/>
      <c r="AK57" s="327"/>
      <c r="AL57" s="278"/>
      <c r="AM57" s="278"/>
      <c r="AN57" s="278"/>
      <c r="AO57" s="278"/>
      <c r="AP57" s="278"/>
      <c r="AQ57" s="278"/>
      <c r="AR57" s="278"/>
      <c r="AS57" s="278"/>
      <c r="AT57" s="278"/>
      <c r="AU57" s="278"/>
      <c r="AV57" s="278"/>
      <c r="AW57" s="278"/>
      <c r="AX57" s="278"/>
      <c r="AY57" s="278"/>
      <c r="AZ57" s="278"/>
      <c r="BA57" s="278"/>
      <c r="BB57" s="278"/>
      <c r="BC57" s="277"/>
      <c r="BD57" s="364"/>
      <c r="BE57" s="271"/>
      <c r="BF57" s="271"/>
      <c r="BG57" s="271"/>
      <c r="BH57" s="271"/>
      <c r="BI57" s="271"/>
      <c r="BJ57" s="271"/>
      <c r="BK57" s="271"/>
      <c r="BL57" s="271"/>
      <c r="BM57" s="271"/>
      <c r="BN57" s="271"/>
      <c r="BO57" s="271"/>
      <c r="BP57" s="39"/>
      <c r="BQ57" s="15"/>
      <c r="BR57" s="15"/>
      <c r="BS57" s="15"/>
      <c r="BT57" s="15"/>
    </row>
    <row r="58" spans="5:72" ht="6" customHeight="1" thickBot="1">
      <c r="E58" s="279"/>
      <c r="F58" s="279"/>
      <c r="G58" s="279"/>
      <c r="H58" s="279"/>
      <c r="I58" s="279"/>
      <c r="J58" s="279"/>
      <c r="K58" s="279"/>
      <c r="L58" s="279"/>
      <c r="M58" s="279"/>
      <c r="N58" s="279"/>
      <c r="O58" s="279"/>
      <c r="P58" s="279"/>
      <c r="Q58" s="279"/>
      <c r="R58" s="279"/>
      <c r="S58" s="279"/>
      <c r="T58" s="279"/>
      <c r="U58" s="279"/>
      <c r="V58" s="279"/>
      <c r="W58" s="362"/>
      <c r="X58" s="362"/>
      <c r="Y58" s="273"/>
      <c r="Z58" s="273"/>
      <c r="AA58" s="273"/>
      <c r="AB58" s="273"/>
      <c r="AC58" s="273"/>
      <c r="AD58" s="273"/>
      <c r="AE58" s="273"/>
      <c r="AF58" s="273"/>
      <c r="AG58" s="273"/>
      <c r="AH58" s="273"/>
      <c r="AI58" s="273"/>
      <c r="AJ58" s="274"/>
      <c r="AK58" s="328"/>
      <c r="AL58" s="279"/>
      <c r="AM58" s="279"/>
      <c r="AN58" s="279"/>
      <c r="AO58" s="279"/>
      <c r="AP58" s="279"/>
      <c r="AQ58" s="279"/>
      <c r="AR58" s="279"/>
      <c r="AS58" s="279"/>
      <c r="AT58" s="279"/>
      <c r="AU58" s="279"/>
      <c r="AV58" s="279"/>
      <c r="AW58" s="279"/>
      <c r="AX58" s="279"/>
      <c r="AY58" s="279"/>
      <c r="AZ58" s="279"/>
      <c r="BA58" s="279"/>
      <c r="BB58" s="279"/>
      <c r="BC58" s="362"/>
      <c r="BD58" s="365"/>
      <c r="BE58" s="273"/>
      <c r="BF58" s="273"/>
      <c r="BG58" s="273"/>
      <c r="BH58" s="273"/>
      <c r="BI58" s="273"/>
      <c r="BJ58" s="273"/>
      <c r="BK58" s="273"/>
      <c r="BL58" s="273"/>
      <c r="BM58" s="273"/>
      <c r="BN58" s="273"/>
      <c r="BO58" s="273"/>
      <c r="BP58" s="39"/>
      <c r="BQ58" s="15"/>
      <c r="BR58" s="15"/>
      <c r="BS58" s="15"/>
      <c r="BT58" s="15"/>
    </row>
    <row r="59" spans="5:72" ht="6" customHeight="1" thickTop="1">
      <c r="E59" s="403" t="s">
        <v>31</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5"/>
      <c r="BP59" s="39"/>
      <c r="BQ59" s="15"/>
      <c r="BR59" s="15"/>
      <c r="BS59" s="15"/>
      <c r="BT59" s="15"/>
    </row>
    <row r="60" spans="5:72" ht="6" customHeight="1">
      <c r="E60" s="406"/>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8"/>
      <c r="BP60" s="39"/>
      <c r="BQ60" s="15"/>
      <c r="BR60" s="15"/>
      <c r="BS60" s="15"/>
      <c r="BT60" s="15"/>
    </row>
    <row r="61" spans="5:72" ht="6" customHeight="1">
      <c r="E61" s="409"/>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1"/>
      <c r="BP61" s="39"/>
    </row>
    <row r="62" spans="5:72" ht="6" customHeight="1">
      <c r="E62" s="214" t="s">
        <v>33</v>
      </c>
      <c r="F62" s="214"/>
      <c r="G62" s="214"/>
      <c r="H62" s="214"/>
      <c r="I62" s="214"/>
      <c r="J62" s="214"/>
      <c r="K62" s="214"/>
      <c r="L62" s="214" t="s">
        <v>34</v>
      </c>
      <c r="M62" s="214"/>
      <c r="N62" s="214"/>
      <c r="O62" s="214"/>
      <c r="P62" s="214"/>
      <c r="Q62" s="214"/>
      <c r="R62" s="214"/>
      <c r="S62" s="330" t="s">
        <v>35</v>
      </c>
      <c r="T62" s="330"/>
      <c r="U62" s="330"/>
      <c r="V62" s="330"/>
      <c r="W62" s="330"/>
      <c r="X62" s="330"/>
      <c r="Y62" s="330"/>
      <c r="Z62" s="330"/>
      <c r="AA62" s="330"/>
      <c r="AB62" s="330"/>
      <c r="AC62" s="330"/>
      <c r="AD62" s="330"/>
      <c r="AE62" s="330"/>
      <c r="AF62" s="330"/>
      <c r="AG62" s="330"/>
      <c r="AH62" s="330"/>
      <c r="AI62" s="330"/>
      <c r="AJ62" s="330"/>
      <c r="AK62" s="330"/>
      <c r="AL62" s="330"/>
      <c r="AM62" s="330"/>
      <c r="AN62" s="330" t="s">
        <v>36</v>
      </c>
      <c r="AO62" s="330"/>
      <c r="AP62" s="330"/>
      <c r="AQ62" s="330"/>
      <c r="AR62" s="330"/>
      <c r="AS62" s="330"/>
      <c r="AT62" s="330"/>
      <c r="AU62" s="330"/>
      <c r="AV62" s="330"/>
      <c r="AW62" s="330"/>
      <c r="AX62" s="330"/>
      <c r="AY62" s="330"/>
      <c r="AZ62" s="330"/>
      <c r="BA62" s="330"/>
      <c r="BB62" s="330"/>
      <c r="BC62" s="330"/>
      <c r="BD62" s="330"/>
      <c r="BE62" s="330"/>
      <c r="BF62" s="330"/>
      <c r="BG62" s="330"/>
      <c r="BH62" s="330"/>
      <c r="BI62" s="216" t="s">
        <v>37</v>
      </c>
      <c r="BJ62" s="216"/>
      <c r="BK62" s="216"/>
      <c r="BL62" s="216"/>
      <c r="BM62" s="216"/>
      <c r="BN62" s="216"/>
      <c r="BO62" s="216"/>
    </row>
    <row r="63" spans="5:72" ht="6" customHeight="1">
      <c r="E63" s="214"/>
      <c r="F63" s="214"/>
      <c r="G63" s="214"/>
      <c r="H63" s="214"/>
      <c r="I63" s="214"/>
      <c r="J63" s="214"/>
      <c r="K63" s="214"/>
      <c r="L63" s="214"/>
      <c r="M63" s="214"/>
      <c r="N63" s="214"/>
      <c r="O63" s="214"/>
      <c r="P63" s="214"/>
      <c r="Q63" s="214"/>
      <c r="R63" s="214"/>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216"/>
      <c r="BJ63" s="216"/>
      <c r="BK63" s="216"/>
      <c r="BL63" s="216"/>
      <c r="BM63" s="216"/>
      <c r="BN63" s="216"/>
      <c r="BO63" s="216"/>
    </row>
    <row r="64" spans="5:72" ht="6" customHeight="1">
      <c r="E64" s="214"/>
      <c r="F64" s="214"/>
      <c r="G64" s="214"/>
      <c r="H64" s="214"/>
      <c r="I64" s="214"/>
      <c r="J64" s="214"/>
      <c r="K64" s="214"/>
      <c r="L64" s="214"/>
      <c r="M64" s="214"/>
      <c r="N64" s="214"/>
      <c r="O64" s="214"/>
      <c r="P64" s="214"/>
      <c r="Q64" s="214"/>
      <c r="R64" s="214"/>
      <c r="S64" s="85" t="s">
        <v>172</v>
      </c>
      <c r="T64" s="331" t="s">
        <v>173</v>
      </c>
      <c r="U64" s="331"/>
      <c r="V64" s="331"/>
      <c r="W64" s="331"/>
      <c r="X64" s="331"/>
      <c r="Y64" s="332"/>
      <c r="Z64" s="88" t="s">
        <v>174</v>
      </c>
      <c r="AA64" s="337" t="s">
        <v>175</v>
      </c>
      <c r="AB64" s="337"/>
      <c r="AC64" s="337"/>
      <c r="AD64" s="337"/>
      <c r="AE64" s="337"/>
      <c r="AF64" s="338"/>
      <c r="AG64" s="85" t="s">
        <v>176</v>
      </c>
      <c r="AH64" s="331" t="s">
        <v>177</v>
      </c>
      <c r="AI64" s="337"/>
      <c r="AJ64" s="337"/>
      <c r="AK64" s="337"/>
      <c r="AL64" s="337"/>
      <c r="AM64" s="338"/>
      <c r="AN64" s="85" t="s">
        <v>178</v>
      </c>
      <c r="AO64" s="331" t="s">
        <v>173</v>
      </c>
      <c r="AP64" s="331"/>
      <c r="AQ64" s="331"/>
      <c r="AR64" s="331"/>
      <c r="AS64" s="331"/>
      <c r="AT64" s="332"/>
      <c r="AU64" s="88" t="s">
        <v>179</v>
      </c>
      <c r="AV64" s="337" t="s">
        <v>175</v>
      </c>
      <c r="AW64" s="337"/>
      <c r="AX64" s="337"/>
      <c r="AY64" s="337"/>
      <c r="AZ64" s="337"/>
      <c r="BA64" s="338"/>
      <c r="BB64" s="85" t="s">
        <v>180</v>
      </c>
      <c r="BC64" s="331" t="s">
        <v>181</v>
      </c>
      <c r="BD64" s="337"/>
      <c r="BE64" s="337"/>
      <c r="BF64" s="337"/>
      <c r="BG64" s="337"/>
      <c r="BH64" s="338"/>
      <c r="BI64" s="216"/>
      <c r="BJ64" s="216"/>
      <c r="BK64" s="216"/>
      <c r="BL64" s="216"/>
      <c r="BM64" s="216"/>
      <c r="BN64" s="216"/>
      <c r="BO64" s="216"/>
      <c r="BP64" s="16"/>
    </row>
    <row r="65" spans="5:68" ht="6" customHeight="1">
      <c r="E65" s="214"/>
      <c r="F65" s="214"/>
      <c r="G65" s="214"/>
      <c r="H65" s="214"/>
      <c r="I65" s="214"/>
      <c r="J65" s="214"/>
      <c r="K65" s="214"/>
      <c r="L65" s="214"/>
      <c r="M65" s="214"/>
      <c r="N65" s="214"/>
      <c r="O65" s="214"/>
      <c r="P65" s="214"/>
      <c r="Q65" s="214"/>
      <c r="R65" s="214"/>
      <c r="S65" s="87"/>
      <c r="T65" s="333"/>
      <c r="U65" s="333"/>
      <c r="V65" s="333"/>
      <c r="W65" s="333"/>
      <c r="X65" s="333"/>
      <c r="Y65" s="334"/>
      <c r="Z65" s="90"/>
      <c r="AA65" s="339"/>
      <c r="AB65" s="339"/>
      <c r="AC65" s="339"/>
      <c r="AD65" s="339"/>
      <c r="AE65" s="339"/>
      <c r="AF65" s="340"/>
      <c r="AG65" s="90"/>
      <c r="AH65" s="339"/>
      <c r="AI65" s="339"/>
      <c r="AJ65" s="339"/>
      <c r="AK65" s="339"/>
      <c r="AL65" s="339"/>
      <c r="AM65" s="340"/>
      <c r="AN65" s="87"/>
      <c r="AO65" s="333"/>
      <c r="AP65" s="333"/>
      <c r="AQ65" s="333"/>
      <c r="AR65" s="333"/>
      <c r="AS65" s="333"/>
      <c r="AT65" s="334"/>
      <c r="AU65" s="90"/>
      <c r="AV65" s="339"/>
      <c r="AW65" s="339"/>
      <c r="AX65" s="339"/>
      <c r="AY65" s="339"/>
      <c r="AZ65" s="339"/>
      <c r="BA65" s="340"/>
      <c r="BB65" s="90"/>
      <c r="BC65" s="339"/>
      <c r="BD65" s="339"/>
      <c r="BE65" s="339"/>
      <c r="BF65" s="339"/>
      <c r="BG65" s="339"/>
      <c r="BH65" s="340"/>
      <c r="BI65" s="216"/>
      <c r="BJ65" s="216"/>
      <c r="BK65" s="216"/>
      <c r="BL65" s="216"/>
      <c r="BM65" s="216"/>
      <c r="BN65" s="216"/>
      <c r="BO65" s="216"/>
      <c r="BP65" s="16"/>
    </row>
    <row r="66" spans="5:68" ht="6" customHeight="1">
      <c r="E66" s="214"/>
      <c r="F66" s="214"/>
      <c r="G66" s="214"/>
      <c r="H66" s="214"/>
      <c r="I66" s="214"/>
      <c r="J66" s="214"/>
      <c r="K66" s="214"/>
      <c r="L66" s="214"/>
      <c r="M66" s="214"/>
      <c r="N66" s="214"/>
      <c r="O66" s="214"/>
      <c r="P66" s="214"/>
      <c r="Q66" s="214"/>
      <c r="R66" s="214"/>
      <c r="S66" s="86"/>
      <c r="T66" s="335"/>
      <c r="U66" s="335"/>
      <c r="V66" s="335"/>
      <c r="W66" s="335"/>
      <c r="X66" s="335"/>
      <c r="Y66" s="336"/>
      <c r="Z66" s="89"/>
      <c r="AA66" s="341"/>
      <c r="AB66" s="341"/>
      <c r="AC66" s="341"/>
      <c r="AD66" s="341"/>
      <c r="AE66" s="341"/>
      <c r="AF66" s="342"/>
      <c r="AG66" s="89"/>
      <c r="AH66" s="341"/>
      <c r="AI66" s="341"/>
      <c r="AJ66" s="341"/>
      <c r="AK66" s="341"/>
      <c r="AL66" s="341"/>
      <c r="AM66" s="342"/>
      <c r="AN66" s="86"/>
      <c r="AO66" s="335"/>
      <c r="AP66" s="335"/>
      <c r="AQ66" s="335"/>
      <c r="AR66" s="335"/>
      <c r="AS66" s="335"/>
      <c r="AT66" s="336"/>
      <c r="AU66" s="89"/>
      <c r="AV66" s="341"/>
      <c r="AW66" s="341"/>
      <c r="AX66" s="341"/>
      <c r="AY66" s="341"/>
      <c r="AZ66" s="341"/>
      <c r="BA66" s="342"/>
      <c r="BB66" s="89"/>
      <c r="BC66" s="341"/>
      <c r="BD66" s="341"/>
      <c r="BE66" s="341"/>
      <c r="BF66" s="341"/>
      <c r="BG66" s="341"/>
      <c r="BH66" s="342"/>
      <c r="BI66" s="216"/>
      <c r="BJ66" s="216"/>
      <c r="BK66" s="216"/>
      <c r="BL66" s="216"/>
      <c r="BM66" s="216"/>
      <c r="BN66" s="216"/>
      <c r="BO66" s="216"/>
      <c r="BP66" s="16"/>
    </row>
    <row r="67" spans="5:68" ht="6" customHeight="1">
      <c r="E67" s="435" t="str">
        <f>+_xlfn.SWITCH('４年目表面'!I6,2,"平成29年分",3,"平成30年分",4,"令和元年分",5,"令和２年分","")</f>
        <v>令和２年分</v>
      </c>
      <c r="F67" s="436"/>
      <c r="G67" s="436"/>
      <c r="H67" s="436"/>
      <c r="I67" s="436"/>
      <c r="J67" s="436"/>
      <c r="K67" s="437"/>
      <c r="L67" s="372" t="s">
        <v>19</v>
      </c>
      <c r="M67" s="373"/>
      <c r="N67" s="373"/>
      <c r="O67" s="373"/>
      <c r="P67" s="373"/>
      <c r="Q67" s="373"/>
      <c r="R67" s="374"/>
      <c r="S67" s="472" t="e">
        <f>+'３年目裏面'!AG75</f>
        <v>#DIV/0!</v>
      </c>
      <c r="T67" s="472"/>
      <c r="U67" s="472"/>
      <c r="V67" s="472"/>
      <c r="W67" s="472"/>
      <c r="X67" s="472"/>
      <c r="Y67" s="472"/>
      <c r="Z67" s="350" t="e">
        <f>+IF(S67="",0,MIN(S67,BE55))</f>
        <v>#DIV/0!</v>
      </c>
      <c r="AA67" s="350"/>
      <c r="AB67" s="350"/>
      <c r="AC67" s="350"/>
      <c r="AD67" s="350"/>
      <c r="AE67" s="350"/>
      <c r="AF67" s="350"/>
      <c r="AG67" s="192"/>
      <c r="AH67" s="192"/>
      <c r="AI67" s="192"/>
      <c r="AJ67" s="192"/>
      <c r="AK67" s="192"/>
      <c r="AL67" s="192"/>
      <c r="AM67" s="192"/>
      <c r="AN67" s="350" t="e">
        <f>+IF('４年目表面'!AL67&gt;0,MIN('４年目表面'!M80,'４年目表面'!AC80),'３年目裏面'!BB75)</f>
        <v>#DIV/0!</v>
      </c>
      <c r="AO67" s="350"/>
      <c r="AP67" s="350"/>
      <c r="AQ67" s="350"/>
      <c r="AR67" s="350"/>
      <c r="AS67" s="350"/>
      <c r="AT67" s="350"/>
      <c r="AU67" s="350" t="e">
        <f>+MIN(AN67,BE50)</f>
        <v>#DIV/0!</v>
      </c>
      <c r="AV67" s="350"/>
      <c r="AW67" s="350"/>
      <c r="AX67" s="350"/>
      <c r="AY67" s="350"/>
      <c r="AZ67" s="350"/>
      <c r="BA67" s="350"/>
      <c r="BB67" s="192"/>
      <c r="BC67" s="192"/>
      <c r="BD67" s="192"/>
      <c r="BE67" s="192"/>
      <c r="BF67" s="192"/>
      <c r="BG67" s="192"/>
      <c r="BH67" s="192"/>
      <c r="BI67" s="473" t="e">
        <f>+IF(OR(S67+S69+S71&gt;0,AN67&gt;0),'３年目裏面'!BI75,"")</f>
        <v>#DIV/0!</v>
      </c>
      <c r="BJ67" s="473"/>
      <c r="BK67" s="473"/>
      <c r="BL67" s="473"/>
      <c r="BM67" s="473"/>
      <c r="BN67" s="473"/>
      <c r="BO67" s="473"/>
    </row>
    <row r="68" spans="5:68" ht="6" customHeight="1">
      <c r="E68" s="438"/>
      <c r="F68" s="439"/>
      <c r="G68" s="439"/>
      <c r="H68" s="439"/>
      <c r="I68" s="439"/>
      <c r="J68" s="439"/>
      <c r="K68" s="440"/>
      <c r="L68" s="375"/>
      <c r="M68" s="376"/>
      <c r="N68" s="376"/>
      <c r="O68" s="376"/>
      <c r="P68" s="376"/>
      <c r="Q68" s="376"/>
      <c r="R68" s="377"/>
      <c r="S68" s="472"/>
      <c r="T68" s="472"/>
      <c r="U68" s="472"/>
      <c r="V68" s="472"/>
      <c r="W68" s="472"/>
      <c r="X68" s="472"/>
      <c r="Y68" s="472"/>
      <c r="Z68" s="350"/>
      <c r="AA68" s="350"/>
      <c r="AB68" s="350"/>
      <c r="AC68" s="350"/>
      <c r="AD68" s="350"/>
      <c r="AE68" s="350"/>
      <c r="AF68" s="350"/>
      <c r="AG68" s="192"/>
      <c r="AH68" s="192"/>
      <c r="AI68" s="192"/>
      <c r="AJ68" s="192"/>
      <c r="AK68" s="192"/>
      <c r="AL68" s="192"/>
      <c r="AM68" s="192"/>
      <c r="AN68" s="350"/>
      <c r="AO68" s="350"/>
      <c r="AP68" s="350"/>
      <c r="AQ68" s="350"/>
      <c r="AR68" s="350"/>
      <c r="AS68" s="350"/>
      <c r="AT68" s="350"/>
      <c r="AU68" s="350"/>
      <c r="AV68" s="350"/>
      <c r="AW68" s="350"/>
      <c r="AX68" s="350"/>
      <c r="AY68" s="350"/>
      <c r="AZ68" s="350"/>
      <c r="BA68" s="350"/>
      <c r="BB68" s="192"/>
      <c r="BC68" s="192"/>
      <c r="BD68" s="192"/>
      <c r="BE68" s="192"/>
      <c r="BF68" s="192"/>
      <c r="BG68" s="192"/>
      <c r="BH68" s="192"/>
      <c r="BI68" s="474"/>
      <c r="BJ68" s="474"/>
      <c r="BK68" s="474"/>
      <c r="BL68" s="474"/>
      <c r="BM68" s="474"/>
      <c r="BN68" s="474"/>
      <c r="BO68" s="474"/>
    </row>
    <row r="69" spans="5:68" ht="6" customHeight="1">
      <c r="E69" s="438"/>
      <c r="F69" s="439"/>
      <c r="G69" s="439"/>
      <c r="H69" s="439"/>
      <c r="I69" s="439"/>
      <c r="J69" s="439"/>
      <c r="K69" s="440"/>
      <c r="L69" s="154" t="s">
        <v>61</v>
      </c>
      <c r="M69" s="154"/>
      <c r="N69" s="154"/>
      <c r="O69" s="154"/>
      <c r="P69" s="154"/>
      <c r="Q69" s="154"/>
      <c r="R69" s="154"/>
      <c r="S69" s="470" t="e">
        <f>+'３年目裏面'!AG77</f>
        <v>#DIV/0!</v>
      </c>
      <c r="T69" s="470"/>
      <c r="U69" s="470"/>
      <c r="V69" s="470"/>
      <c r="W69" s="470"/>
      <c r="X69" s="470"/>
      <c r="Y69" s="470"/>
      <c r="Z69" s="291" t="e">
        <f>+IF(S69="",0,MIN(S69,BE55-Z67))</f>
        <v>#DIV/0!</v>
      </c>
      <c r="AA69" s="291"/>
      <c r="AB69" s="291"/>
      <c r="AC69" s="291"/>
      <c r="AD69" s="291"/>
      <c r="AE69" s="291"/>
      <c r="AF69" s="291"/>
      <c r="AG69" s="192"/>
      <c r="AH69" s="192"/>
      <c r="AI69" s="192"/>
      <c r="AJ69" s="192"/>
      <c r="AK69" s="192"/>
      <c r="AL69" s="192"/>
      <c r="AM69" s="192"/>
      <c r="AN69" s="350"/>
      <c r="AO69" s="350"/>
      <c r="AP69" s="350"/>
      <c r="AQ69" s="350"/>
      <c r="AR69" s="350"/>
      <c r="AS69" s="350"/>
      <c r="AT69" s="350"/>
      <c r="AU69" s="350"/>
      <c r="AV69" s="350"/>
      <c r="AW69" s="350"/>
      <c r="AX69" s="350"/>
      <c r="AY69" s="350"/>
      <c r="AZ69" s="350"/>
      <c r="BA69" s="350"/>
      <c r="BB69" s="192"/>
      <c r="BC69" s="192"/>
      <c r="BD69" s="192"/>
      <c r="BE69" s="192"/>
      <c r="BF69" s="192"/>
      <c r="BG69" s="192"/>
      <c r="BH69" s="192"/>
      <c r="BI69" s="343" t="s">
        <v>129</v>
      </c>
      <c r="BJ69" s="344"/>
      <c r="BK69" s="344"/>
      <c r="BL69" s="344"/>
      <c r="BM69" s="344"/>
      <c r="BN69" s="344"/>
      <c r="BO69" s="345"/>
    </row>
    <row r="70" spans="5:68" ht="6" customHeight="1">
      <c r="E70" s="438"/>
      <c r="F70" s="439"/>
      <c r="G70" s="439"/>
      <c r="H70" s="439"/>
      <c r="I70" s="439"/>
      <c r="J70" s="439"/>
      <c r="K70" s="440"/>
      <c r="L70" s="378"/>
      <c r="M70" s="378"/>
      <c r="N70" s="378"/>
      <c r="O70" s="378"/>
      <c r="P70" s="378"/>
      <c r="Q70" s="378"/>
      <c r="R70" s="378"/>
      <c r="S70" s="475"/>
      <c r="T70" s="475"/>
      <c r="U70" s="475"/>
      <c r="V70" s="475"/>
      <c r="W70" s="475"/>
      <c r="X70" s="475"/>
      <c r="Y70" s="475"/>
      <c r="Z70" s="292"/>
      <c r="AA70" s="292"/>
      <c r="AB70" s="292"/>
      <c r="AC70" s="292"/>
      <c r="AD70" s="292"/>
      <c r="AE70" s="292"/>
      <c r="AF70" s="292"/>
      <c r="AG70" s="355"/>
      <c r="AH70" s="355"/>
      <c r="AI70" s="355"/>
      <c r="AJ70" s="355"/>
      <c r="AK70" s="355"/>
      <c r="AL70" s="355"/>
      <c r="AM70" s="355"/>
      <c r="AN70" s="350"/>
      <c r="AO70" s="350"/>
      <c r="AP70" s="350"/>
      <c r="AQ70" s="350"/>
      <c r="AR70" s="350"/>
      <c r="AS70" s="350"/>
      <c r="AT70" s="350"/>
      <c r="AU70" s="350"/>
      <c r="AV70" s="350"/>
      <c r="AW70" s="350"/>
      <c r="AX70" s="350"/>
      <c r="AY70" s="350"/>
      <c r="AZ70" s="350"/>
      <c r="BA70" s="350"/>
      <c r="BB70" s="192"/>
      <c r="BC70" s="192"/>
      <c r="BD70" s="192"/>
      <c r="BE70" s="192"/>
      <c r="BF70" s="192"/>
      <c r="BG70" s="192"/>
      <c r="BH70" s="192"/>
      <c r="BI70" s="346"/>
      <c r="BJ70" s="347"/>
      <c r="BK70" s="347"/>
      <c r="BL70" s="347"/>
      <c r="BM70" s="347"/>
      <c r="BN70" s="347"/>
      <c r="BO70" s="348"/>
    </row>
    <row r="71" spans="5:68" ht="6" customHeight="1">
      <c r="E71" s="396" t="s">
        <v>140</v>
      </c>
      <c r="F71" s="397"/>
      <c r="G71" s="397"/>
      <c r="H71" s="397"/>
      <c r="I71" s="397"/>
      <c r="J71" s="397"/>
      <c r="K71" s="398"/>
      <c r="L71" s="370" t="s">
        <v>62</v>
      </c>
      <c r="M71" s="370"/>
      <c r="N71" s="370"/>
      <c r="O71" s="370"/>
      <c r="P71" s="370"/>
      <c r="Q71" s="370"/>
      <c r="R71" s="370"/>
      <c r="S71" s="480" t="e">
        <f>+'３年目裏面'!AG79</f>
        <v>#DIV/0!</v>
      </c>
      <c r="T71" s="480"/>
      <c r="U71" s="480"/>
      <c r="V71" s="480"/>
      <c r="W71" s="480"/>
      <c r="X71" s="480"/>
      <c r="Y71" s="480"/>
      <c r="Z71" s="358" t="e">
        <f>+IF(S71="",0,MIN(S71,BE55-Z67-Z69))</f>
        <v>#DIV/0!</v>
      </c>
      <c r="AA71" s="358"/>
      <c r="AB71" s="358"/>
      <c r="AC71" s="358"/>
      <c r="AD71" s="358"/>
      <c r="AE71" s="358"/>
      <c r="AF71" s="358"/>
      <c r="AG71" s="360"/>
      <c r="AH71" s="360"/>
      <c r="AI71" s="360"/>
      <c r="AJ71" s="360"/>
      <c r="AK71" s="360"/>
      <c r="AL71" s="360"/>
      <c r="AM71" s="360"/>
      <c r="AN71" s="350"/>
      <c r="AO71" s="350"/>
      <c r="AP71" s="350"/>
      <c r="AQ71" s="350"/>
      <c r="AR71" s="350"/>
      <c r="AS71" s="350"/>
      <c r="AT71" s="350"/>
      <c r="AU71" s="350"/>
      <c r="AV71" s="350"/>
      <c r="AW71" s="350"/>
      <c r="AX71" s="350"/>
      <c r="AY71" s="350"/>
      <c r="AZ71" s="350"/>
      <c r="BA71" s="350"/>
      <c r="BB71" s="192"/>
      <c r="BC71" s="192"/>
      <c r="BD71" s="192"/>
      <c r="BE71" s="192"/>
      <c r="BF71" s="192"/>
      <c r="BG71" s="192"/>
      <c r="BH71" s="192"/>
      <c r="BI71" s="476" t="e">
        <f>+IF(OR(S67+S69+S71&gt;0,AN67&gt;0),'３年目裏面'!BI79,"")</f>
        <v>#DIV/0!</v>
      </c>
      <c r="BJ71" s="477"/>
      <c r="BK71" s="180" t="s">
        <v>131</v>
      </c>
      <c r="BL71" s="180"/>
      <c r="BM71" s="180"/>
      <c r="BN71" s="180"/>
      <c r="BO71" s="181"/>
    </row>
    <row r="72" spans="5:68" ht="6" customHeight="1">
      <c r="E72" s="396"/>
      <c r="F72" s="397"/>
      <c r="G72" s="397"/>
      <c r="H72" s="397"/>
      <c r="I72" s="397"/>
      <c r="J72" s="397"/>
      <c r="K72" s="398"/>
      <c r="L72" s="371"/>
      <c r="M72" s="371"/>
      <c r="N72" s="371"/>
      <c r="O72" s="371"/>
      <c r="P72" s="371"/>
      <c r="Q72" s="371"/>
      <c r="R72" s="371"/>
      <c r="S72" s="481"/>
      <c r="T72" s="481"/>
      <c r="U72" s="481"/>
      <c r="V72" s="481"/>
      <c r="W72" s="481"/>
      <c r="X72" s="481"/>
      <c r="Y72" s="481"/>
      <c r="Z72" s="359"/>
      <c r="AA72" s="359"/>
      <c r="AB72" s="359"/>
      <c r="AC72" s="359"/>
      <c r="AD72" s="359"/>
      <c r="AE72" s="359"/>
      <c r="AF72" s="359"/>
      <c r="AG72" s="361"/>
      <c r="AH72" s="361"/>
      <c r="AI72" s="361"/>
      <c r="AJ72" s="361"/>
      <c r="AK72" s="361"/>
      <c r="AL72" s="361"/>
      <c r="AM72" s="361"/>
      <c r="AN72" s="350"/>
      <c r="AO72" s="350"/>
      <c r="AP72" s="350"/>
      <c r="AQ72" s="350"/>
      <c r="AR72" s="350"/>
      <c r="AS72" s="350"/>
      <c r="AT72" s="350"/>
      <c r="AU72" s="350"/>
      <c r="AV72" s="350"/>
      <c r="AW72" s="350"/>
      <c r="AX72" s="350"/>
      <c r="AY72" s="350"/>
      <c r="AZ72" s="350"/>
      <c r="BA72" s="350"/>
      <c r="BB72" s="192"/>
      <c r="BC72" s="192"/>
      <c r="BD72" s="192"/>
      <c r="BE72" s="192"/>
      <c r="BF72" s="192"/>
      <c r="BG72" s="192"/>
      <c r="BH72" s="192"/>
      <c r="BI72" s="476"/>
      <c r="BJ72" s="477"/>
      <c r="BK72" s="180"/>
      <c r="BL72" s="180"/>
      <c r="BM72" s="180"/>
      <c r="BN72" s="180"/>
      <c r="BO72" s="181"/>
    </row>
    <row r="73" spans="5:68" ht="6" customHeight="1">
      <c r="E73" s="396"/>
      <c r="F73" s="397"/>
      <c r="G73" s="397"/>
      <c r="H73" s="397"/>
      <c r="I73" s="397"/>
      <c r="J73" s="397"/>
      <c r="K73" s="398"/>
      <c r="L73" s="305" t="s">
        <v>63</v>
      </c>
      <c r="M73" s="305"/>
      <c r="N73" s="305"/>
      <c r="O73" s="305"/>
      <c r="P73" s="305"/>
      <c r="Q73" s="305"/>
      <c r="R73" s="305"/>
      <c r="S73" s="484" t="e">
        <f>SUM(S69:Y72)</f>
        <v>#DIV/0!</v>
      </c>
      <c r="T73" s="484"/>
      <c r="U73" s="484"/>
      <c r="V73" s="484"/>
      <c r="W73" s="484"/>
      <c r="X73" s="484"/>
      <c r="Y73" s="484"/>
      <c r="Z73" s="306" t="e">
        <f>SUM(Z69:AF72)</f>
        <v>#DIV/0!</v>
      </c>
      <c r="AA73" s="306"/>
      <c r="AB73" s="306"/>
      <c r="AC73" s="306"/>
      <c r="AD73" s="306"/>
      <c r="AE73" s="306"/>
      <c r="AF73" s="306"/>
      <c r="AG73" s="464"/>
      <c r="AH73" s="464"/>
      <c r="AI73" s="464"/>
      <c r="AJ73" s="464"/>
      <c r="AK73" s="464"/>
      <c r="AL73" s="464"/>
      <c r="AM73" s="464"/>
      <c r="AN73" s="350"/>
      <c r="AO73" s="350"/>
      <c r="AP73" s="350"/>
      <c r="AQ73" s="350"/>
      <c r="AR73" s="350"/>
      <c r="AS73" s="350"/>
      <c r="AT73" s="350"/>
      <c r="AU73" s="350"/>
      <c r="AV73" s="350"/>
      <c r="AW73" s="350"/>
      <c r="AX73" s="350"/>
      <c r="AY73" s="350"/>
      <c r="AZ73" s="350"/>
      <c r="BA73" s="350"/>
      <c r="BB73" s="192"/>
      <c r="BC73" s="192"/>
      <c r="BD73" s="192"/>
      <c r="BE73" s="192"/>
      <c r="BF73" s="192"/>
      <c r="BG73" s="192"/>
      <c r="BH73" s="192"/>
      <c r="BI73" s="476" t="e">
        <f>+IF(OR(S67+S69+S71-Z67-Z69-Z71&gt;0,AN67&gt;0),'３年目裏面'!BI81,"")</f>
        <v>#DIV/0!</v>
      </c>
      <c r="BJ73" s="477"/>
      <c r="BK73" s="180" t="s">
        <v>130</v>
      </c>
      <c r="BL73" s="180"/>
      <c r="BM73" s="180"/>
      <c r="BN73" s="180"/>
      <c r="BO73" s="181"/>
    </row>
    <row r="74" spans="5:68" ht="6" customHeight="1">
      <c r="E74" s="363"/>
      <c r="F74" s="399"/>
      <c r="G74" s="399"/>
      <c r="H74" s="399"/>
      <c r="I74" s="399"/>
      <c r="J74" s="399"/>
      <c r="K74" s="441"/>
      <c r="L74" s="214"/>
      <c r="M74" s="214"/>
      <c r="N74" s="214"/>
      <c r="O74" s="214"/>
      <c r="P74" s="214"/>
      <c r="Q74" s="214"/>
      <c r="R74" s="214"/>
      <c r="S74" s="470"/>
      <c r="T74" s="470"/>
      <c r="U74" s="470"/>
      <c r="V74" s="470"/>
      <c r="W74" s="470"/>
      <c r="X74" s="470"/>
      <c r="Y74" s="470"/>
      <c r="Z74" s="291"/>
      <c r="AA74" s="291"/>
      <c r="AB74" s="291"/>
      <c r="AC74" s="291"/>
      <c r="AD74" s="291"/>
      <c r="AE74" s="291"/>
      <c r="AF74" s="291"/>
      <c r="AG74" s="192"/>
      <c r="AH74" s="192"/>
      <c r="AI74" s="192"/>
      <c r="AJ74" s="192"/>
      <c r="AK74" s="192"/>
      <c r="AL74" s="192"/>
      <c r="AM74" s="192"/>
      <c r="AN74" s="350"/>
      <c r="AO74" s="350"/>
      <c r="AP74" s="350"/>
      <c r="AQ74" s="350"/>
      <c r="AR74" s="350"/>
      <c r="AS74" s="350"/>
      <c r="AT74" s="350"/>
      <c r="AU74" s="350"/>
      <c r="AV74" s="350"/>
      <c r="AW74" s="350"/>
      <c r="AX74" s="350"/>
      <c r="AY74" s="350"/>
      <c r="AZ74" s="350"/>
      <c r="BA74" s="350"/>
      <c r="BB74" s="192"/>
      <c r="BC74" s="192"/>
      <c r="BD74" s="192"/>
      <c r="BE74" s="192"/>
      <c r="BF74" s="192"/>
      <c r="BG74" s="192"/>
      <c r="BH74" s="192"/>
      <c r="BI74" s="478"/>
      <c r="BJ74" s="479"/>
      <c r="BK74" s="182"/>
      <c r="BL74" s="182"/>
      <c r="BM74" s="182"/>
      <c r="BN74" s="182"/>
      <c r="BO74" s="183"/>
    </row>
    <row r="75" spans="5:68" ht="6" customHeight="1">
      <c r="E75" s="435" t="str">
        <f>+_xlfn.SWITCH('４年目表面'!I6,2,"平成30年分",3,"令和元年分",4,"令和２年分",5,"令和３年分","")</f>
        <v>令和３年分</v>
      </c>
      <c r="F75" s="436"/>
      <c r="G75" s="436"/>
      <c r="H75" s="436"/>
      <c r="I75" s="436"/>
      <c r="J75" s="436"/>
      <c r="K75" s="437"/>
      <c r="L75" s="214" t="s">
        <v>19</v>
      </c>
      <c r="M75" s="214"/>
      <c r="N75" s="214"/>
      <c r="O75" s="214"/>
      <c r="P75" s="214"/>
      <c r="Q75" s="214"/>
      <c r="R75" s="214"/>
      <c r="S75" s="470" t="e">
        <f>+'３年目裏面'!AG83</f>
        <v>#DIV/0!</v>
      </c>
      <c r="T75" s="470"/>
      <c r="U75" s="470"/>
      <c r="V75" s="470"/>
      <c r="W75" s="470"/>
      <c r="X75" s="470"/>
      <c r="Y75" s="470"/>
      <c r="Z75" s="291" t="e">
        <f>+IF(S75="",0,MIN(S75,BE55-Z67-Z73))</f>
        <v>#DIV/0!</v>
      </c>
      <c r="AA75" s="291"/>
      <c r="AB75" s="291"/>
      <c r="AC75" s="291"/>
      <c r="AD75" s="291"/>
      <c r="AE75" s="291"/>
      <c r="AF75" s="291"/>
      <c r="AG75" s="350" t="e">
        <f>+S75-Z75</f>
        <v>#DIV/0!</v>
      </c>
      <c r="AH75" s="350"/>
      <c r="AI75" s="350"/>
      <c r="AJ75" s="350"/>
      <c r="AK75" s="350"/>
      <c r="AL75" s="350"/>
      <c r="AM75" s="350"/>
      <c r="AN75" s="291" t="e">
        <f>+IF('４年目表面'!AL67&gt;0,MIN('４年目表面'!M83,'４年目表面'!AC83),'３年目裏面'!BB83)</f>
        <v>#DIV/0!</v>
      </c>
      <c r="AO75" s="291"/>
      <c r="AP75" s="291"/>
      <c r="AQ75" s="291"/>
      <c r="AR75" s="291"/>
      <c r="AS75" s="291"/>
      <c r="AT75" s="291"/>
      <c r="AU75" s="291" t="e">
        <f>+MIN(AN75,BE50-AU67)</f>
        <v>#DIV/0!</v>
      </c>
      <c r="AV75" s="291"/>
      <c r="AW75" s="291"/>
      <c r="AX75" s="291"/>
      <c r="AY75" s="291"/>
      <c r="AZ75" s="291"/>
      <c r="BA75" s="291"/>
      <c r="BB75" s="350" t="e">
        <f>+AN75-AU75</f>
        <v>#DIV/0!</v>
      </c>
      <c r="BC75" s="350"/>
      <c r="BD75" s="350"/>
      <c r="BE75" s="350"/>
      <c r="BF75" s="350"/>
      <c r="BG75" s="350"/>
      <c r="BH75" s="350"/>
      <c r="BI75" s="482" t="e">
        <f>+IF(OR(S75+S77+S79&gt;0,AN75&gt;0),'３年目裏面'!BI83,"")</f>
        <v>#DIV/0!</v>
      </c>
      <c r="BJ75" s="482"/>
      <c r="BK75" s="482"/>
      <c r="BL75" s="482"/>
      <c r="BM75" s="482"/>
      <c r="BN75" s="482"/>
      <c r="BO75" s="482"/>
    </row>
    <row r="76" spans="5:68" ht="6" customHeight="1">
      <c r="E76" s="438"/>
      <c r="F76" s="439"/>
      <c r="G76" s="439"/>
      <c r="H76" s="439"/>
      <c r="I76" s="439"/>
      <c r="J76" s="439"/>
      <c r="K76" s="440"/>
      <c r="L76" s="214"/>
      <c r="M76" s="214"/>
      <c r="N76" s="214"/>
      <c r="O76" s="214"/>
      <c r="P76" s="214"/>
      <c r="Q76" s="214"/>
      <c r="R76" s="214"/>
      <c r="S76" s="470"/>
      <c r="T76" s="470"/>
      <c r="U76" s="470"/>
      <c r="V76" s="470"/>
      <c r="W76" s="470"/>
      <c r="X76" s="470"/>
      <c r="Y76" s="470"/>
      <c r="Z76" s="291"/>
      <c r="AA76" s="291"/>
      <c r="AB76" s="291"/>
      <c r="AC76" s="291"/>
      <c r="AD76" s="291"/>
      <c r="AE76" s="291"/>
      <c r="AF76" s="291"/>
      <c r="AG76" s="350"/>
      <c r="AH76" s="350"/>
      <c r="AI76" s="350"/>
      <c r="AJ76" s="350"/>
      <c r="AK76" s="350"/>
      <c r="AL76" s="350"/>
      <c r="AM76" s="350"/>
      <c r="AN76" s="291"/>
      <c r="AO76" s="291"/>
      <c r="AP76" s="291"/>
      <c r="AQ76" s="291"/>
      <c r="AR76" s="291"/>
      <c r="AS76" s="291"/>
      <c r="AT76" s="291"/>
      <c r="AU76" s="291"/>
      <c r="AV76" s="291"/>
      <c r="AW76" s="291"/>
      <c r="AX76" s="291"/>
      <c r="AY76" s="291"/>
      <c r="AZ76" s="291"/>
      <c r="BA76" s="291"/>
      <c r="BB76" s="350"/>
      <c r="BC76" s="350"/>
      <c r="BD76" s="350"/>
      <c r="BE76" s="350"/>
      <c r="BF76" s="350"/>
      <c r="BG76" s="350"/>
      <c r="BH76" s="350"/>
      <c r="BI76" s="483"/>
      <c r="BJ76" s="483"/>
      <c r="BK76" s="483"/>
      <c r="BL76" s="483"/>
      <c r="BM76" s="483"/>
      <c r="BN76" s="483"/>
      <c r="BO76" s="483"/>
    </row>
    <row r="77" spans="5:68" ht="6" customHeight="1">
      <c r="E77" s="438"/>
      <c r="F77" s="439"/>
      <c r="G77" s="439"/>
      <c r="H77" s="439"/>
      <c r="I77" s="439"/>
      <c r="J77" s="439"/>
      <c r="K77" s="440"/>
      <c r="L77" s="154" t="s">
        <v>61</v>
      </c>
      <c r="M77" s="154"/>
      <c r="N77" s="154"/>
      <c r="O77" s="154"/>
      <c r="P77" s="154"/>
      <c r="Q77" s="154"/>
      <c r="R77" s="154"/>
      <c r="S77" s="470" t="e">
        <f>+'３年目裏面'!AG85</f>
        <v>#DIV/0!</v>
      </c>
      <c r="T77" s="470"/>
      <c r="U77" s="470"/>
      <c r="V77" s="470"/>
      <c r="W77" s="470"/>
      <c r="X77" s="470"/>
      <c r="Y77" s="470"/>
      <c r="Z77" s="291" t="e">
        <f>+IF(S77="",0,MIN(S77,BE55-Z67-Z73-Z75))</f>
        <v>#DIV/0!</v>
      </c>
      <c r="AA77" s="291"/>
      <c r="AB77" s="291"/>
      <c r="AC77" s="291"/>
      <c r="AD77" s="291"/>
      <c r="AE77" s="291"/>
      <c r="AF77" s="291"/>
      <c r="AG77" s="293" t="e">
        <f t="shared" ref="AG77" si="0">+S77-Z77</f>
        <v>#DIV/0!</v>
      </c>
      <c r="AH77" s="294"/>
      <c r="AI77" s="294"/>
      <c r="AJ77" s="294"/>
      <c r="AK77" s="294"/>
      <c r="AL77" s="294"/>
      <c r="AM77" s="295"/>
      <c r="AN77" s="291"/>
      <c r="AO77" s="291"/>
      <c r="AP77" s="291"/>
      <c r="AQ77" s="291"/>
      <c r="AR77" s="291"/>
      <c r="AS77" s="291"/>
      <c r="AT77" s="291"/>
      <c r="AU77" s="291"/>
      <c r="AV77" s="291"/>
      <c r="AW77" s="291"/>
      <c r="AX77" s="291"/>
      <c r="AY77" s="291"/>
      <c r="AZ77" s="291"/>
      <c r="BA77" s="291"/>
      <c r="BB77" s="350"/>
      <c r="BC77" s="350"/>
      <c r="BD77" s="350"/>
      <c r="BE77" s="350"/>
      <c r="BF77" s="350"/>
      <c r="BG77" s="350"/>
      <c r="BH77" s="350"/>
      <c r="BI77" s="485" t="s">
        <v>129</v>
      </c>
      <c r="BJ77" s="486"/>
      <c r="BK77" s="486"/>
      <c r="BL77" s="486"/>
      <c r="BM77" s="486"/>
      <c r="BN77" s="486"/>
      <c r="BO77" s="487"/>
    </row>
    <row r="78" spans="5:68" ht="6" customHeight="1">
      <c r="E78" s="438"/>
      <c r="F78" s="439"/>
      <c r="G78" s="439"/>
      <c r="H78" s="439"/>
      <c r="I78" s="439"/>
      <c r="J78" s="439"/>
      <c r="K78" s="440"/>
      <c r="L78" s="378"/>
      <c r="M78" s="378"/>
      <c r="N78" s="378"/>
      <c r="O78" s="378"/>
      <c r="P78" s="378"/>
      <c r="Q78" s="378"/>
      <c r="R78" s="378"/>
      <c r="S78" s="475"/>
      <c r="T78" s="475"/>
      <c r="U78" s="475"/>
      <c r="V78" s="475"/>
      <c r="W78" s="475"/>
      <c r="X78" s="475"/>
      <c r="Y78" s="475"/>
      <c r="Z78" s="292"/>
      <c r="AA78" s="292"/>
      <c r="AB78" s="292"/>
      <c r="AC78" s="292"/>
      <c r="AD78" s="292"/>
      <c r="AE78" s="292"/>
      <c r="AF78" s="292"/>
      <c r="AG78" s="302"/>
      <c r="AH78" s="303"/>
      <c r="AI78" s="303"/>
      <c r="AJ78" s="303"/>
      <c r="AK78" s="303"/>
      <c r="AL78" s="303"/>
      <c r="AM78" s="304"/>
      <c r="AN78" s="291"/>
      <c r="AO78" s="291"/>
      <c r="AP78" s="291"/>
      <c r="AQ78" s="291"/>
      <c r="AR78" s="291"/>
      <c r="AS78" s="291"/>
      <c r="AT78" s="291"/>
      <c r="AU78" s="291"/>
      <c r="AV78" s="291"/>
      <c r="AW78" s="291"/>
      <c r="AX78" s="291"/>
      <c r="AY78" s="291"/>
      <c r="AZ78" s="291"/>
      <c r="BA78" s="291"/>
      <c r="BB78" s="350"/>
      <c r="BC78" s="350"/>
      <c r="BD78" s="350"/>
      <c r="BE78" s="350"/>
      <c r="BF78" s="350"/>
      <c r="BG78" s="350"/>
      <c r="BH78" s="350"/>
      <c r="BI78" s="488"/>
      <c r="BJ78" s="489"/>
      <c r="BK78" s="489"/>
      <c r="BL78" s="489"/>
      <c r="BM78" s="489"/>
      <c r="BN78" s="489"/>
      <c r="BO78" s="490"/>
    </row>
    <row r="79" spans="5:68" ht="6" customHeight="1">
      <c r="E79" s="396" t="s">
        <v>141</v>
      </c>
      <c r="F79" s="397"/>
      <c r="G79" s="397"/>
      <c r="H79" s="397"/>
      <c r="I79" s="397"/>
      <c r="J79" s="397"/>
      <c r="K79" s="398"/>
      <c r="L79" s="370" t="s">
        <v>62</v>
      </c>
      <c r="M79" s="370"/>
      <c r="N79" s="370"/>
      <c r="O79" s="370"/>
      <c r="P79" s="370"/>
      <c r="Q79" s="370"/>
      <c r="R79" s="370"/>
      <c r="S79" s="480" t="e">
        <f>+'３年目裏面'!AG87</f>
        <v>#DIV/0!</v>
      </c>
      <c r="T79" s="480"/>
      <c r="U79" s="480"/>
      <c r="V79" s="480"/>
      <c r="W79" s="480"/>
      <c r="X79" s="480"/>
      <c r="Y79" s="480"/>
      <c r="Z79" s="358" t="e">
        <f>+IF(S79="",0,MIN(S79,BE55-Z67-Z73-Z75-Z77))</f>
        <v>#DIV/0!</v>
      </c>
      <c r="AA79" s="358"/>
      <c r="AB79" s="358"/>
      <c r="AC79" s="358"/>
      <c r="AD79" s="358"/>
      <c r="AE79" s="358"/>
      <c r="AF79" s="358"/>
      <c r="AG79" s="299" t="e">
        <f t="shared" ref="AG79" si="1">+S79-Z79</f>
        <v>#DIV/0!</v>
      </c>
      <c r="AH79" s="300"/>
      <c r="AI79" s="300"/>
      <c r="AJ79" s="300"/>
      <c r="AK79" s="300"/>
      <c r="AL79" s="300"/>
      <c r="AM79" s="301"/>
      <c r="AN79" s="291"/>
      <c r="AO79" s="291"/>
      <c r="AP79" s="291"/>
      <c r="AQ79" s="291"/>
      <c r="AR79" s="291"/>
      <c r="AS79" s="291"/>
      <c r="AT79" s="291"/>
      <c r="AU79" s="291"/>
      <c r="AV79" s="291"/>
      <c r="AW79" s="291"/>
      <c r="AX79" s="291"/>
      <c r="AY79" s="291"/>
      <c r="AZ79" s="291"/>
      <c r="BA79" s="291"/>
      <c r="BB79" s="350"/>
      <c r="BC79" s="350"/>
      <c r="BD79" s="350"/>
      <c r="BE79" s="350"/>
      <c r="BF79" s="350"/>
      <c r="BG79" s="350"/>
      <c r="BH79" s="350"/>
      <c r="BI79" s="476" t="e">
        <f>+IF(OR(S75+S77+S79&gt;0,AN75&gt;0),'３年目裏面'!BI87,"")</f>
        <v>#DIV/0!</v>
      </c>
      <c r="BJ79" s="477"/>
      <c r="BK79" s="180" t="s">
        <v>131</v>
      </c>
      <c r="BL79" s="180"/>
      <c r="BM79" s="180"/>
      <c r="BN79" s="180"/>
      <c r="BO79" s="181"/>
    </row>
    <row r="80" spans="5:68" ht="6" customHeight="1">
      <c r="E80" s="396"/>
      <c r="F80" s="397"/>
      <c r="G80" s="397"/>
      <c r="H80" s="397"/>
      <c r="I80" s="397"/>
      <c r="J80" s="397"/>
      <c r="K80" s="398"/>
      <c r="L80" s="371"/>
      <c r="M80" s="371"/>
      <c r="N80" s="371"/>
      <c r="O80" s="371"/>
      <c r="P80" s="371"/>
      <c r="Q80" s="371"/>
      <c r="R80" s="371"/>
      <c r="S80" s="481"/>
      <c r="T80" s="481"/>
      <c r="U80" s="481"/>
      <c r="V80" s="481"/>
      <c r="W80" s="481"/>
      <c r="X80" s="481"/>
      <c r="Y80" s="481"/>
      <c r="Z80" s="359"/>
      <c r="AA80" s="359"/>
      <c r="AB80" s="359"/>
      <c r="AC80" s="359"/>
      <c r="AD80" s="359"/>
      <c r="AE80" s="359"/>
      <c r="AF80" s="359"/>
      <c r="AG80" s="302"/>
      <c r="AH80" s="303"/>
      <c r="AI80" s="303"/>
      <c r="AJ80" s="303"/>
      <c r="AK80" s="303"/>
      <c r="AL80" s="303"/>
      <c r="AM80" s="304"/>
      <c r="AN80" s="291"/>
      <c r="AO80" s="291"/>
      <c r="AP80" s="291"/>
      <c r="AQ80" s="291"/>
      <c r="AR80" s="291"/>
      <c r="AS80" s="291"/>
      <c r="AT80" s="291"/>
      <c r="AU80" s="291"/>
      <c r="AV80" s="291"/>
      <c r="AW80" s="291"/>
      <c r="AX80" s="291"/>
      <c r="AY80" s="291"/>
      <c r="AZ80" s="291"/>
      <c r="BA80" s="291"/>
      <c r="BB80" s="350"/>
      <c r="BC80" s="350"/>
      <c r="BD80" s="350"/>
      <c r="BE80" s="350"/>
      <c r="BF80" s="350"/>
      <c r="BG80" s="350"/>
      <c r="BH80" s="350"/>
      <c r="BI80" s="476"/>
      <c r="BJ80" s="477"/>
      <c r="BK80" s="180"/>
      <c r="BL80" s="180"/>
      <c r="BM80" s="180"/>
      <c r="BN80" s="180"/>
      <c r="BO80" s="181"/>
    </row>
    <row r="81" spans="5:67" ht="6" customHeight="1">
      <c r="E81" s="396"/>
      <c r="F81" s="397"/>
      <c r="G81" s="397"/>
      <c r="H81" s="397"/>
      <c r="I81" s="397"/>
      <c r="J81" s="397"/>
      <c r="K81" s="398"/>
      <c r="L81" s="305" t="s">
        <v>63</v>
      </c>
      <c r="M81" s="305"/>
      <c r="N81" s="305"/>
      <c r="O81" s="305"/>
      <c r="P81" s="305"/>
      <c r="Q81" s="305"/>
      <c r="R81" s="305"/>
      <c r="S81" s="484" t="e">
        <f>SUM(S77:Y80)</f>
        <v>#DIV/0!</v>
      </c>
      <c r="T81" s="484"/>
      <c r="U81" s="484"/>
      <c r="V81" s="484"/>
      <c r="W81" s="484"/>
      <c r="X81" s="484"/>
      <c r="Y81" s="484"/>
      <c r="Z81" s="306" t="e">
        <f>SUM(Z77:AF80)</f>
        <v>#DIV/0!</v>
      </c>
      <c r="AA81" s="306"/>
      <c r="AB81" s="306"/>
      <c r="AC81" s="306"/>
      <c r="AD81" s="306"/>
      <c r="AE81" s="306"/>
      <c r="AF81" s="306"/>
      <c r="AG81" s="299" t="e">
        <f t="shared" ref="AG81" si="2">+S81-Z81</f>
        <v>#DIV/0!</v>
      </c>
      <c r="AH81" s="300"/>
      <c r="AI81" s="300"/>
      <c r="AJ81" s="300"/>
      <c r="AK81" s="300"/>
      <c r="AL81" s="300"/>
      <c r="AM81" s="301"/>
      <c r="AN81" s="291"/>
      <c r="AO81" s="291"/>
      <c r="AP81" s="291"/>
      <c r="AQ81" s="291"/>
      <c r="AR81" s="291"/>
      <c r="AS81" s="291"/>
      <c r="AT81" s="291"/>
      <c r="AU81" s="291"/>
      <c r="AV81" s="291"/>
      <c r="AW81" s="291"/>
      <c r="AX81" s="291"/>
      <c r="AY81" s="291"/>
      <c r="AZ81" s="291"/>
      <c r="BA81" s="291"/>
      <c r="BB81" s="350"/>
      <c r="BC81" s="350"/>
      <c r="BD81" s="350"/>
      <c r="BE81" s="350"/>
      <c r="BF81" s="350"/>
      <c r="BG81" s="350"/>
      <c r="BH81" s="350"/>
      <c r="BI81" s="476" t="e">
        <f>+IF(OR(S75+S77+S79&gt;0,AN75&gt;0),'３年目裏面'!BI89,"")</f>
        <v>#DIV/0!</v>
      </c>
      <c r="BJ81" s="477"/>
      <c r="BK81" s="180" t="s">
        <v>130</v>
      </c>
      <c r="BL81" s="180"/>
      <c r="BM81" s="180"/>
      <c r="BN81" s="180"/>
      <c r="BO81" s="181"/>
    </row>
    <row r="82" spans="5:67" ht="6" customHeight="1">
      <c r="E82" s="363"/>
      <c r="F82" s="399"/>
      <c r="G82" s="399"/>
      <c r="H82" s="399"/>
      <c r="I82" s="399"/>
      <c r="J82" s="399"/>
      <c r="K82" s="441"/>
      <c r="L82" s="214"/>
      <c r="M82" s="214"/>
      <c r="N82" s="214"/>
      <c r="O82" s="214"/>
      <c r="P82" s="214"/>
      <c r="Q82" s="214"/>
      <c r="R82" s="214"/>
      <c r="S82" s="470"/>
      <c r="T82" s="470"/>
      <c r="U82" s="470"/>
      <c r="V82" s="470"/>
      <c r="W82" s="470"/>
      <c r="X82" s="470"/>
      <c r="Y82" s="470"/>
      <c r="Z82" s="291"/>
      <c r="AA82" s="291"/>
      <c r="AB82" s="291"/>
      <c r="AC82" s="291"/>
      <c r="AD82" s="291"/>
      <c r="AE82" s="291"/>
      <c r="AF82" s="291"/>
      <c r="AG82" s="296"/>
      <c r="AH82" s="297"/>
      <c r="AI82" s="297"/>
      <c r="AJ82" s="297"/>
      <c r="AK82" s="297"/>
      <c r="AL82" s="297"/>
      <c r="AM82" s="298"/>
      <c r="AN82" s="291"/>
      <c r="AO82" s="291"/>
      <c r="AP82" s="291"/>
      <c r="AQ82" s="291"/>
      <c r="AR82" s="291"/>
      <c r="AS82" s="291"/>
      <c r="AT82" s="291"/>
      <c r="AU82" s="291"/>
      <c r="AV82" s="291"/>
      <c r="AW82" s="291"/>
      <c r="AX82" s="291"/>
      <c r="AY82" s="291"/>
      <c r="AZ82" s="291"/>
      <c r="BA82" s="291"/>
      <c r="BB82" s="350"/>
      <c r="BC82" s="350"/>
      <c r="BD82" s="350"/>
      <c r="BE82" s="350"/>
      <c r="BF82" s="350"/>
      <c r="BG82" s="350"/>
      <c r="BH82" s="350"/>
      <c r="BI82" s="478"/>
      <c r="BJ82" s="479"/>
      <c r="BK82" s="182"/>
      <c r="BL82" s="182"/>
      <c r="BM82" s="182"/>
      <c r="BN82" s="182"/>
      <c r="BO82" s="183"/>
    </row>
    <row r="83" spans="5:67" ht="6" customHeight="1">
      <c r="E83" s="435" t="str">
        <f>+_xlfn.SWITCH('４年目表面'!I6,2,"令和元年分",3,"令和２年分",4,"令和３年分",5,"令和４年分","")</f>
        <v>令和４年分</v>
      </c>
      <c r="F83" s="436"/>
      <c r="G83" s="436"/>
      <c r="H83" s="436"/>
      <c r="I83" s="436"/>
      <c r="J83" s="436"/>
      <c r="K83" s="437"/>
      <c r="L83" s="214" t="s">
        <v>19</v>
      </c>
      <c r="M83" s="214"/>
      <c r="N83" s="214"/>
      <c r="O83" s="214"/>
      <c r="P83" s="214"/>
      <c r="Q83" s="214"/>
      <c r="R83" s="214"/>
      <c r="S83" s="470" t="e">
        <f>+'３年目裏面'!AG99</f>
        <v>#DIV/0!</v>
      </c>
      <c r="T83" s="470"/>
      <c r="U83" s="470"/>
      <c r="V83" s="470"/>
      <c r="W83" s="470"/>
      <c r="X83" s="470"/>
      <c r="Y83" s="470"/>
      <c r="Z83" s="291" t="e">
        <f>+IF(S83="",0,MIN(S83,BE55-Z67-Z73-Z75-Z81))</f>
        <v>#DIV/0!</v>
      </c>
      <c r="AA83" s="291"/>
      <c r="AB83" s="291"/>
      <c r="AC83" s="291"/>
      <c r="AD83" s="291"/>
      <c r="AE83" s="291"/>
      <c r="AF83" s="291"/>
      <c r="AG83" s="293" t="e">
        <f t="shared" ref="AG83" si="3">+S83-Z83</f>
        <v>#DIV/0!</v>
      </c>
      <c r="AH83" s="294"/>
      <c r="AI83" s="294"/>
      <c r="AJ83" s="294"/>
      <c r="AK83" s="294"/>
      <c r="AL83" s="294"/>
      <c r="AM83" s="295"/>
      <c r="AN83" s="291" t="e">
        <f>+IF('４年目表面'!AL67&gt;0,MIN('４年目表面'!M86,'４年目表面'!AC86),'３年目裏面'!BB99)</f>
        <v>#DIV/0!</v>
      </c>
      <c r="AO83" s="291"/>
      <c r="AP83" s="291"/>
      <c r="AQ83" s="291"/>
      <c r="AR83" s="291"/>
      <c r="AS83" s="291"/>
      <c r="AT83" s="291"/>
      <c r="AU83" s="291" t="e">
        <f>+MIN(AN83,BE50-AU67-AU75)</f>
        <v>#DIV/0!</v>
      </c>
      <c r="AV83" s="291"/>
      <c r="AW83" s="291"/>
      <c r="AX83" s="291"/>
      <c r="AY83" s="291"/>
      <c r="AZ83" s="291"/>
      <c r="BA83" s="291"/>
      <c r="BB83" s="293" t="e">
        <f t="shared" ref="BB83" si="4">+AN83-AU83</f>
        <v>#DIV/0!</v>
      </c>
      <c r="BC83" s="294"/>
      <c r="BD83" s="294"/>
      <c r="BE83" s="294"/>
      <c r="BF83" s="294"/>
      <c r="BG83" s="294"/>
      <c r="BH83" s="295"/>
      <c r="BI83" s="482" t="e">
        <f>+IF(OR(S83+S85+S87&gt;0,AN83&gt;0),'３年目裏面'!Y35,"")</f>
        <v>#DIV/0!</v>
      </c>
      <c r="BJ83" s="482"/>
      <c r="BK83" s="482"/>
      <c r="BL83" s="482"/>
      <c r="BM83" s="482"/>
      <c r="BN83" s="482"/>
      <c r="BO83" s="482"/>
    </row>
    <row r="84" spans="5:67" ht="6" customHeight="1">
      <c r="E84" s="438"/>
      <c r="F84" s="439"/>
      <c r="G84" s="439"/>
      <c r="H84" s="439"/>
      <c r="I84" s="439"/>
      <c r="J84" s="439"/>
      <c r="K84" s="440"/>
      <c r="L84" s="214"/>
      <c r="M84" s="214"/>
      <c r="N84" s="214"/>
      <c r="O84" s="214"/>
      <c r="P84" s="214"/>
      <c r="Q84" s="214"/>
      <c r="R84" s="214"/>
      <c r="S84" s="470"/>
      <c r="T84" s="470"/>
      <c r="U84" s="470"/>
      <c r="V84" s="470"/>
      <c r="W84" s="470"/>
      <c r="X84" s="470"/>
      <c r="Y84" s="470"/>
      <c r="Z84" s="291"/>
      <c r="AA84" s="291"/>
      <c r="AB84" s="291"/>
      <c r="AC84" s="291"/>
      <c r="AD84" s="291"/>
      <c r="AE84" s="291"/>
      <c r="AF84" s="291"/>
      <c r="AG84" s="296"/>
      <c r="AH84" s="297"/>
      <c r="AI84" s="297"/>
      <c r="AJ84" s="297"/>
      <c r="AK84" s="297"/>
      <c r="AL84" s="297"/>
      <c r="AM84" s="298"/>
      <c r="AN84" s="291"/>
      <c r="AO84" s="291"/>
      <c r="AP84" s="291"/>
      <c r="AQ84" s="291"/>
      <c r="AR84" s="291"/>
      <c r="AS84" s="291"/>
      <c r="AT84" s="291"/>
      <c r="AU84" s="291"/>
      <c r="AV84" s="291"/>
      <c r="AW84" s="291"/>
      <c r="AX84" s="291"/>
      <c r="AY84" s="291"/>
      <c r="AZ84" s="291"/>
      <c r="BA84" s="291"/>
      <c r="BB84" s="414"/>
      <c r="BC84" s="415"/>
      <c r="BD84" s="415"/>
      <c r="BE84" s="415"/>
      <c r="BF84" s="415"/>
      <c r="BG84" s="415"/>
      <c r="BH84" s="416"/>
      <c r="BI84" s="483"/>
      <c r="BJ84" s="483"/>
      <c r="BK84" s="483"/>
      <c r="BL84" s="483"/>
      <c r="BM84" s="483"/>
      <c r="BN84" s="483"/>
      <c r="BO84" s="483"/>
    </row>
    <row r="85" spans="5:67" ht="6" customHeight="1">
      <c r="E85" s="438"/>
      <c r="F85" s="439"/>
      <c r="G85" s="439"/>
      <c r="H85" s="439"/>
      <c r="I85" s="439"/>
      <c r="J85" s="439"/>
      <c r="K85" s="440"/>
      <c r="L85" s="154" t="s">
        <v>61</v>
      </c>
      <c r="M85" s="154"/>
      <c r="N85" s="154"/>
      <c r="O85" s="154"/>
      <c r="P85" s="154"/>
      <c r="Q85" s="154"/>
      <c r="R85" s="154"/>
      <c r="S85" s="470" t="e">
        <f>+'３年目裏面'!AG101</f>
        <v>#DIV/0!</v>
      </c>
      <c r="T85" s="470"/>
      <c r="U85" s="470"/>
      <c r="V85" s="470"/>
      <c r="W85" s="470"/>
      <c r="X85" s="470"/>
      <c r="Y85" s="470"/>
      <c r="Z85" s="291" t="e">
        <f>+IF(S85="",0,MIN(S85,BE55-Z67-Z73-Z75-Z81-Z83))</f>
        <v>#DIV/0!</v>
      </c>
      <c r="AA85" s="291"/>
      <c r="AB85" s="291"/>
      <c r="AC85" s="291"/>
      <c r="AD85" s="291"/>
      <c r="AE85" s="291"/>
      <c r="AF85" s="291"/>
      <c r="AG85" s="293" t="e">
        <f t="shared" ref="AG85" si="5">+S85-Z85</f>
        <v>#DIV/0!</v>
      </c>
      <c r="AH85" s="294"/>
      <c r="AI85" s="294"/>
      <c r="AJ85" s="294"/>
      <c r="AK85" s="294"/>
      <c r="AL85" s="294"/>
      <c r="AM85" s="295"/>
      <c r="AN85" s="291"/>
      <c r="AO85" s="291"/>
      <c r="AP85" s="291"/>
      <c r="AQ85" s="291"/>
      <c r="AR85" s="291"/>
      <c r="AS85" s="291"/>
      <c r="AT85" s="291"/>
      <c r="AU85" s="291"/>
      <c r="AV85" s="291"/>
      <c r="AW85" s="291"/>
      <c r="AX85" s="291"/>
      <c r="AY85" s="291"/>
      <c r="AZ85" s="291"/>
      <c r="BA85" s="291"/>
      <c r="BB85" s="414"/>
      <c r="BC85" s="415"/>
      <c r="BD85" s="415"/>
      <c r="BE85" s="415"/>
      <c r="BF85" s="415"/>
      <c r="BG85" s="415"/>
      <c r="BH85" s="416"/>
      <c r="BI85" s="485" t="s">
        <v>129</v>
      </c>
      <c r="BJ85" s="486"/>
      <c r="BK85" s="486"/>
      <c r="BL85" s="486"/>
      <c r="BM85" s="486"/>
      <c r="BN85" s="486"/>
      <c r="BO85" s="487"/>
    </row>
    <row r="86" spans="5:67" ht="6" customHeight="1">
      <c r="E86" s="438"/>
      <c r="F86" s="439"/>
      <c r="G86" s="439"/>
      <c r="H86" s="439"/>
      <c r="I86" s="439"/>
      <c r="J86" s="439"/>
      <c r="K86" s="440"/>
      <c r="L86" s="378"/>
      <c r="M86" s="378"/>
      <c r="N86" s="378"/>
      <c r="O86" s="378"/>
      <c r="P86" s="378"/>
      <c r="Q86" s="378"/>
      <c r="R86" s="378"/>
      <c r="S86" s="475"/>
      <c r="T86" s="475"/>
      <c r="U86" s="475"/>
      <c r="V86" s="475"/>
      <c r="W86" s="475"/>
      <c r="X86" s="475"/>
      <c r="Y86" s="475"/>
      <c r="Z86" s="292"/>
      <c r="AA86" s="292"/>
      <c r="AB86" s="292"/>
      <c r="AC86" s="292"/>
      <c r="AD86" s="292"/>
      <c r="AE86" s="292"/>
      <c r="AF86" s="292"/>
      <c r="AG86" s="302"/>
      <c r="AH86" s="303"/>
      <c r="AI86" s="303"/>
      <c r="AJ86" s="303"/>
      <c r="AK86" s="303"/>
      <c r="AL86" s="303"/>
      <c r="AM86" s="304"/>
      <c r="AN86" s="291"/>
      <c r="AO86" s="291"/>
      <c r="AP86" s="291"/>
      <c r="AQ86" s="291"/>
      <c r="AR86" s="291"/>
      <c r="AS86" s="291"/>
      <c r="AT86" s="291"/>
      <c r="AU86" s="291"/>
      <c r="AV86" s="291"/>
      <c r="AW86" s="291"/>
      <c r="AX86" s="291"/>
      <c r="AY86" s="291"/>
      <c r="AZ86" s="291"/>
      <c r="BA86" s="291"/>
      <c r="BB86" s="414"/>
      <c r="BC86" s="415"/>
      <c r="BD86" s="415"/>
      <c r="BE86" s="415"/>
      <c r="BF86" s="415"/>
      <c r="BG86" s="415"/>
      <c r="BH86" s="416"/>
      <c r="BI86" s="488"/>
      <c r="BJ86" s="489"/>
      <c r="BK86" s="489"/>
      <c r="BL86" s="489"/>
      <c r="BM86" s="489"/>
      <c r="BN86" s="489"/>
      <c r="BO86" s="490"/>
    </row>
    <row r="87" spans="5:67" ht="6" customHeight="1">
      <c r="E87" s="396" t="s">
        <v>142</v>
      </c>
      <c r="F87" s="397"/>
      <c r="G87" s="397"/>
      <c r="H87" s="397"/>
      <c r="I87" s="397"/>
      <c r="J87" s="397"/>
      <c r="K87" s="398"/>
      <c r="L87" s="370" t="s">
        <v>62</v>
      </c>
      <c r="M87" s="370"/>
      <c r="N87" s="370"/>
      <c r="O87" s="370"/>
      <c r="P87" s="370"/>
      <c r="Q87" s="370"/>
      <c r="R87" s="370"/>
      <c r="S87" s="480" t="e">
        <f>+'３年目裏面'!AG103</f>
        <v>#DIV/0!</v>
      </c>
      <c r="T87" s="480"/>
      <c r="U87" s="480"/>
      <c r="V87" s="480"/>
      <c r="W87" s="480"/>
      <c r="X87" s="480"/>
      <c r="Y87" s="480"/>
      <c r="Z87" s="358" t="e">
        <f>+IF(S87="",0,MIN(S87,BE55-Z67-Z73-Z75-Z81-Z83-Z85))</f>
        <v>#DIV/0!</v>
      </c>
      <c r="AA87" s="358"/>
      <c r="AB87" s="358"/>
      <c r="AC87" s="358"/>
      <c r="AD87" s="358"/>
      <c r="AE87" s="358"/>
      <c r="AF87" s="358"/>
      <c r="AG87" s="299" t="e">
        <f t="shared" ref="AG87" si="6">+S87-Z87</f>
        <v>#DIV/0!</v>
      </c>
      <c r="AH87" s="300"/>
      <c r="AI87" s="300"/>
      <c r="AJ87" s="300"/>
      <c r="AK87" s="300"/>
      <c r="AL87" s="300"/>
      <c r="AM87" s="301"/>
      <c r="AN87" s="291"/>
      <c r="AO87" s="291"/>
      <c r="AP87" s="291"/>
      <c r="AQ87" s="291"/>
      <c r="AR87" s="291"/>
      <c r="AS87" s="291"/>
      <c r="AT87" s="291"/>
      <c r="AU87" s="291"/>
      <c r="AV87" s="291"/>
      <c r="AW87" s="291"/>
      <c r="AX87" s="291"/>
      <c r="AY87" s="291"/>
      <c r="AZ87" s="291"/>
      <c r="BA87" s="291"/>
      <c r="BB87" s="414"/>
      <c r="BC87" s="415"/>
      <c r="BD87" s="415"/>
      <c r="BE87" s="415"/>
      <c r="BF87" s="415"/>
      <c r="BG87" s="415"/>
      <c r="BH87" s="416"/>
      <c r="BI87" s="476" t="e">
        <f>+IF(OR(S83+S85+S87&gt;0,AN83&gt;0),IF(申告情報!K2="政令指定都市","〇",""),"")</f>
        <v>#DIV/0!</v>
      </c>
      <c r="BJ87" s="477"/>
      <c r="BK87" s="180" t="s">
        <v>131</v>
      </c>
      <c r="BL87" s="180"/>
      <c r="BM87" s="180"/>
      <c r="BN87" s="180"/>
      <c r="BO87" s="181"/>
    </row>
    <row r="88" spans="5:67" ht="6" customHeight="1">
      <c r="E88" s="396"/>
      <c r="F88" s="397"/>
      <c r="G88" s="397"/>
      <c r="H88" s="397"/>
      <c r="I88" s="397"/>
      <c r="J88" s="397"/>
      <c r="K88" s="398"/>
      <c r="L88" s="371"/>
      <c r="M88" s="371"/>
      <c r="N88" s="371"/>
      <c r="O88" s="371"/>
      <c r="P88" s="371"/>
      <c r="Q88" s="371"/>
      <c r="R88" s="371"/>
      <c r="S88" s="481"/>
      <c r="T88" s="481"/>
      <c r="U88" s="481"/>
      <c r="V88" s="481"/>
      <c r="W88" s="481"/>
      <c r="X88" s="481"/>
      <c r="Y88" s="481"/>
      <c r="Z88" s="359"/>
      <c r="AA88" s="359"/>
      <c r="AB88" s="359"/>
      <c r="AC88" s="359"/>
      <c r="AD88" s="359"/>
      <c r="AE88" s="359"/>
      <c r="AF88" s="359"/>
      <c r="AG88" s="302"/>
      <c r="AH88" s="303"/>
      <c r="AI88" s="303"/>
      <c r="AJ88" s="303"/>
      <c r="AK88" s="303"/>
      <c r="AL88" s="303"/>
      <c r="AM88" s="304"/>
      <c r="AN88" s="291"/>
      <c r="AO88" s="291"/>
      <c r="AP88" s="291"/>
      <c r="AQ88" s="291"/>
      <c r="AR88" s="291"/>
      <c r="AS88" s="291"/>
      <c r="AT88" s="291"/>
      <c r="AU88" s="291"/>
      <c r="AV88" s="291"/>
      <c r="AW88" s="291"/>
      <c r="AX88" s="291"/>
      <c r="AY88" s="291"/>
      <c r="AZ88" s="291"/>
      <c r="BA88" s="291"/>
      <c r="BB88" s="414"/>
      <c r="BC88" s="415"/>
      <c r="BD88" s="415"/>
      <c r="BE88" s="415"/>
      <c r="BF88" s="415"/>
      <c r="BG88" s="415"/>
      <c r="BH88" s="416"/>
      <c r="BI88" s="476"/>
      <c r="BJ88" s="477"/>
      <c r="BK88" s="180"/>
      <c r="BL88" s="180"/>
      <c r="BM88" s="180"/>
      <c r="BN88" s="180"/>
      <c r="BO88" s="181"/>
    </row>
    <row r="89" spans="5:67" ht="6" customHeight="1">
      <c r="E89" s="396"/>
      <c r="F89" s="397"/>
      <c r="G89" s="397"/>
      <c r="H89" s="397"/>
      <c r="I89" s="397"/>
      <c r="J89" s="397"/>
      <c r="K89" s="398"/>
      <c r="L89" s="305" t="s">
        <v>63</v>
      </c>
      <c r="M89" s="305"/>
      <c r="N89" s="305"/>
      <c r="O89" s="305"/>
      <c r="P89" s="305"/>
      <c r="Q89" s="305"/>
      <c r="R89" s="305"/>
      <c r="S89" s="491" t="e">
        <f>SUM(S85:Y88)</f>
        <v>#DIV/0!</v>
      </c>
      <c r="T89" s="491"/>
      <c r="U89" s="491"/>
      <c r="V89" s="491"/>
      <c r="W89" s="491"/>
      <c r="X89" s="491"/>
      <c r="Y89" s="491"/>
      <c r="Z89" s="306" t="e">
        <f>SUM(Z85:AF88)</f>
        <v>#DIV/0!</v>
      </c>
      <c r="AA89" s="306"/>
      <c r="AB89" s="306"/>
      <c r="AC89" s="306"/>
      <c r="AD89" s="306"/>
      <c r="AE89" s="306"/>
      <c r="AF89" s="306"/>
      <c r="AG89" s="299" t="e">
        <f t="shared" ref="AG89" si="7">+S89-Z89</f>
        <v>#DIV/0!</v>
      </c>
      <c r="AH89" s="300"/>
      <c r="AI89" s="300"/>
      <c r="AJ89" s="300"/>
      <c r="AK89" s="300"/>
      <c r="AL89" s="300"/>
      <c r="AM89" s="301"/>
      <c r="AN89" s="291"/>
      <c r="AO89" s="291"/>
      <c r="AP89" s="291"/>
      <c r="AQ89" s="291"/>
      <c r="AR89" s="291"/>
      <c r="AS89" s="291"/>
      <c r="AT89" s="291"/>
      <c r="AU89" s="291"/>
      <c r="AV89" s="291"/>
      <c r="AW89" s="291"/>
      <c r="AX89" s="291"/>
      <c r="AY89" s="291"/>
      <c r="AZ89" s="291"/>
      <c r="BA89" s="291"/>
      <c r="BB89" s="414"/>
      <c r="BC89" s="415"/>
      <c r="BD89" s="415"/>
      <c r="BE89" s="415"/>
      <c r="BF89" s="415"/>
      <c r="BG89" s="415"/>
      <c r="BH89" s="416"/>
      <c r="BI89" s="476" t="e">
        <f>+IF(OR(S83+S85+S87&gt;0,AN83&gt;0),IF(申告情報!K2="政令指定都市","","〇"),"")</f>
        <v>#DIV/0!</v>
      </c>
      <c r="BJ89" s="477"/>
      <c r="BK89" s="180" t="s">
        <v>130</v>
      </c>
      <c r="BL89" s="180"/>
      <c r="BM89" s="180"/>
      <c r="BN89" s="180"/>
      <c r="BO89" s="181"/>
    </row>
    <row r="90" spans="5:67" ht="6" customHeight="1">
      <c r="E90" s="363"/>
      <c r="F90" s="399"/>
      <c r="G90" s="399"/>
      <c r="H90" s="399"/>
      <c r="I90" s="399"/>
      <c r="J90" s="399"/>
      <c r="K90" s="441"/>
      <c r="L90" s="214"/>
      <c r="M90" s="214"/>
      <c r="N90" s="214"/>
      <c r="O90" s="214"/>
      <c r="P90" s="214"/>
      <c r="Q90" s="214"/>
      <c r="R90" s="214"/>
      <c r="S90" s="492"/>
      <c r="T90" s="492"/>
      <c r="U90" s="492"/>
      <c r="V90" s="492"/>
      <c r="W90" s="492"/>
      <c r="X90" s="492"/>
      <c r="Y90" s="492"/>
      <c r="Z90" s="291"/>
      <c r="AA90" s="291"/>
      <c r="AB90" s="291"/>
      <c r="AC90" s="291"/>
      <c r="AD90" s="291"/>
      <c r="AE90" s="291"/>
      <c r="AF90" s="291"/>
      <c r="AG90" s="296"/>
      <c r="AH90" s="297"/>
      <c r="AI90" s="297"/>
      <c r="AJ90" s="297"/>
      <c r="AK90" s="297"/>
      <c r="AL90" s="297"/>
      <c r="AM90" s="298"/>
      <c r="AN90" s="291"/>
      <c r="AO90" s="291"/>
      <c r="AP90" s="291"/>
      <c r="AQ90" s="291"/>
      <c r="AR90" s="291"/>
      <c r="AS90" s="291"/>
      <c r="AT90" s="291"/>
      <c r="AU90" s="291"/>
      <c r="AV90" s="291"/>
      <c r="AW90" s="291"/>
      <c r="AX90" s="291"/>
      <c r="AY90" s="291"/>
      <c r="AZ90" s="291"/>
      <c r="BA90" s="291"/>
      <c r="BB90" s="296"/>
      <c r="BC90" s="297"/>
      <c r="BD90" s="297"/>
      <c r="BE90" s="297"/>
      <c r="BF90" s="297"/>
      <c r="BG90" s="297"/>
      <c r="BH90" s="298"/>
      <c r="BI90" s="478"/>
      <c r="BJ90" s="479"/>
      <c r="BK90" s="182"/>
      <c r="BL90" s="182"/>
      <c r="BM90" s="182"/>
      <c r="BN90" s="182"/>
      <c r="BO90" s="183"/>
    </row>
    <row r="91" spans="5:67" ht="6" customHeight="1">
      <c r="E91" s="214" t="s">
        <v>38</v>
      </c>
      <c r="F91" s="214"/>
      <c r="G91" s="214"/>
      <c r="H91" s="214"/>
      <c r="I91" s="214"/>
      <c r="J91" s="214"/>
      <c r="K91" s="214"/>
      <c r="L91" s="214" t="s">
        <v>19</v>
      </c>
      <c r="M91" s="214"/>
      <c r="N91" s="214"/>
      <c r="O91" s="214"/>
      <c r="P91" s="214"/>
      <c r="Q91" s="214"/>
      <c r="R91" s="214"/>
      <c r="S91" s="492" t="e">
        <f>+S67+S75+S83</f>
        <v>#DIV/0!</v>
      </c>
      <c r="T91" s="492"/>
      <c r="U91" s="492"/>
      <c r="V91" s="492"/>
      <c r="W91" s="492"/>
      <c r="X91" s="492"/>
      <c r="Y91" s="492"/>
      <c r="Z91" s="74" t="s">
        <v>163</v>
      </c>
      <c r="AA91" s="366" t="e">
        <f>+Z67+Z75+Z83</f>
        <v>#DIV/0!</v>
      </c>
      <c r="AB91" s="366"/>
      <c r="AC91" s="366"/>
      <c r="AD91" s="366"/>
      <c r="AE91" s="366"/>
      <c r="AF91" s="367"/>
      <c r="AG91" s="293" t="e">
        <f>+AG75+AG83</f>
        <v>#DIV/0!</v>
      </c>
      <c r="AH91" s="294"/>
      <c r="AI91" s="294"/>
      <c r="AJ91" s="294"/>
      <c r="AK91" s="294"/>
      <c r="AL91" s="294"/>
      <c r="AM91" s="295"/>
      <c r="AN91" s="291" t="e">
        <f>SUM(AN67:AT90)</f>
        <v>#DIV/0!</v>
      </c>
      <c r="AO91" s="291"/>
      <c r="AP91" s="291"/>
      <c r="AQ91" s="291"/>
      <c r="AR91" s="291"/>
      <c r="AS91" s="291"/>
      <c r="AT91" s="291"/>
      <c r="AU91" s="291" t="e">
        <f>SUM(AU67:BA90)</f>
        <v>#DIV/0!</v>
      </c>
      <c r="AV91" s="291"/>
      <c r="AW91" s="291"/>
      <c r="AX91" s="291"/>
      <c r="AY91" s="291"/>
      <c r="AZ91" s="291"/>
      <c r="BA91" s="291"/>
      <c r="BB91" s="293" t="e">
        <f>+BB75+BB83</f>
        <v>#DIV/0!</v>
      </c>
      <c r="BC91" s="294"/>
      <c r="BD91" s="294"/>
      <c r="BE91" s="294"/>
      <c r="BF91" s="294"/>
      <c r="BG91" s="294"/>
      <c r="BH91" s="295"/>
      <c r="BI91" s="221"/>
      <c r="BJ91" s="221"/>
      <c r="BK91" s="221"/>
      <c r="BL91" s="221"/>
      <c r="BM91" s="221"/>
      <c r="BN91" s="221"/>
      <c r="BO91" s="221"/>
    </row>
    <row r="92" spans="5:67" ht="6" customHeight="1">
      <c r="E92" s="214"/>
      <c r="F92" s="214"/>
      <c r="G92" s="214"/>
      <c r="H92" s="214"/>
      <c r="I92" s="214"/>
      <c r="J92" s="214"/>
      <c r="K92" s="214"/>
      <c r="L92" s="214"/>
      <c r="M92" s="214"/>
      <c r="N92" s="214"/>
      <c r="O92" s="214"/>
      <c r="P92" s="214"/>
      <c r="Q92" s="214"/>
      <c r="R92" s="214"/>
      <c r="S92" s="492"/>
      <c r="T92" s="492"/>
      <c r="U92" s="492"/>
      <c r="V92" s="492"/>
      <c r="W92" s="492"/>
      <c r="X92" s="492"/>
      <c r="Y92" s="492"/>
      <c r="Z92" s="73"/>
      <c r="AA92" s="368"/>
      <c r="AB92" s="368"/>
      <c r="AC92" s="368"/>
      <c r="AD92" s="368"/>
      <c r="AE92" s="368"/>
      <c r="AF92" s="369"/>
      <c r="AG92" s="296"/>
      <c r="AH92" s="297"/>
      <c r="AI92" s="297"/>
      <c r="AJ92" s="297"/>
      <c r="AK92" s="297"/>
      <c r="AL92" s="297"/>
      <c r="AM92" s="298"/>
      <c r="AN92" s="291"/>
      <c r="AO92" s="291"/>
      <c r="AP92" s="291"/>
      <c r="AQ92" s="291"/>
      <c r="AR92" s="291"/>
      <c r="AS92" s="291"/>
      <c r="AT92" s="291"/>
      <c r="AU92" s="291"/>
      <c r="AV92" s="291"/>
      <c r="AW92" s="291"/>
      <c r="AX92" s="291"/>
      <c r="AY92" s="291"/>
      <c r="AZ92" s="291"/>
      <c r="BA92" s="291"/>
      <c r="BB92" s="414"/>
      <c r="BC92" s="415"/>
      <c r="BD92" s="415"/>
      <c r="BE92" s="415"/>
      <c r="BF92" s="415"/>
      <c r="BG92" s="415"/>
      <c r="BH92" s="416"/>
      <c r="BI92" s="221"/>
      <c r="BJ92" s="221"/>
      <c r="BK92" s="221"/>
      <c r="BL92" s="221"/>
      <c r="BM92" s="221"/>
      <c r="BN92" s="221"/>
      <c r="BO92" s="221"/>
    </row>
    <row r="93" spans="5:67" ht="6" customHeight="1">
      <c r="E93" s="214"/>
      <c r="F93" s="214"/>
      <c r="G93" s="214"/>
      <c r="H93" s="214"/>
      <c r="I93" s="214"/>
      <c r="J93" s="214"/>
      <c r="K93" s="214"/>
      <c r="L93" s="154" t="s">
        <v>61</v>
      </c>
      <c r="M93" s="154"/>
      <c r="N93" s="154"/>
      <c r="O93" s="154"/>
      <c r="P93" s="154"/>
      <c r="Q93" s="154"/>
      <c r="R93" s="154"/>
      <c r="S93" s="492" t="e">
        <f>+S69+S77+S85</f>
        <v>#DIV/0!</v>
      </c>
      <c r="T93" s="492"/>
      <c r="U93" s="492"/>
      <c r="V93" s="492"/>
      <c r="W93" s="492"/>
      <c r="X93" s="492"/>
      <c r="Y93" s="492"/>
      <c r="Z93" s="291" t="e">
        <f>+Z69+Z77+Z85</f>
        <v>#DIV/0!</v>
      </c>
      <c r="AA93" s="291"/>
      <c r="AB93" s="291"/>
      <c r="AC93" s="291"/>
      <c r="AD93" s="291"/>
      <c r="AE93" s="291"/>
      <c r="AF93" s="291"/>
      <c r="AG93" s="293" t="e">
        <f>+AG77+AG85</f>
        <v>#DIV/0!</v>
      </c>
      <c r="AH93" s="294"/>
      <c r="AI93" s="294"/>
      <c r="AJ93" s="294"/>
      <c r="AK93" s="294"/>
      <c r="AL93" s="294"/>
      <c r="AM93" s="295"/>
      <c r="AN93" s="291"/>
      <c r="AO93" s="291"/>
      <c r="AP93" s="291"/>
      <c r="AQ93" s="291"/>
      <c r="AR93" s="291"/>
      <c r="AS93" s="291"/>
      <c r="AT93" s="291"/>
      <c r="AU93" s="291"/>
      <c r="AV93" s="291"/>
      <c r="AW93" s="291"/>
      <c r="AX93" s="291"/>
      <c r="AY93" s="291"/>
      <c r="AZ93" s="291"/>
      <c r="BA93" s="291"/>
      <c r="BB93" s="414"/>
      <c r="BC93" s="415"/>
      <c r="BD93" s="415"/>
      <c r="BE93" s="415"/>
      <c r="BF93" s="415"/>
      <c r="BG93" s="415"/>
      <c r="BH93" s="416"/>
      <c r="BI93" s="221"/>
      <c r="BJ93" s="221"/>
      <c r="BK93" s="221"/>
      <c r="BL93" s="221"/>
      <c r="BM93" s="221"/>
      <c r="BN93" s="221"/>
      <c r="BO93" s="221"/>
    </row>
    <row r="94" spans="5:67" ht="6" customHeight="1">
      <c r="E94" s="214"/>
      <c r="F94" s="214"/>
      <c r="G94" s="214"/>
      <c r="H94" s="214"/>
      <c r="I94" s="214"/>
      <c r="J94" s="214"/>
      <c r="K94" s="214"/>
      <c r="L94" s="154"/>
      <c r="M94" s="154"/>
      <c r="N94" s="154"/>
      <c r="O94" s="154"/>
      <c r="P94" s="154"/>
      <c r="Q94" s="154"/>
      <c r="R94" s="154"/>
      <c r="S94" s="493"/>
      <c r="T94" s="493"/>
      <c r="U94" s="493"/>
      <c r="V94" s="493"/>
      <c r="W94" s="493"/>
      <c r="X94" s="493"/>
      <c r="Y94" s="493"/>
      <c r="Z94" s="292"/>
      <c r="AA94" s="292"/>
      <c r="AB94" s="292"/>
      <c r="AC94" s="292"/>
      <c r="AD94" s="292"/>
      <c r="AE94" s="292"/>
      <c r="AF94" s="292"/>
      <c r="AG94" s="296"/>
      <c r="AH94" s="297"/>
      <c r="AI94" s="297"/>
      <c r="AJ94" s="297"/>
      <c r="AK94" s="297"/>
      <c r="AL94" s="297"/>
      <c r="AM94" s="298"/>
      <c r="AN94" s="291"/>
      <c r="AO94" s="291"/>
      <c r="AP94" s="291"/>
      <c r="AQ94" s="291"/>
      <c r="AR94" s="291"/>
      <c r="AS94" s="291"/>
      <c r="AT94" s="291"/>
      <c r="AU94" s="291"/>
      <c r="AV94" s="291"/>
      <c r="AW94" s="291"/>
      <c r="AX94" s="291"/>
      <c r="AY94" s="291"/>
      <c r="AZ94" s="291"/>
      <c r="BA94" s="291"/>
      <c r="BB94" s="414"/>
      <c r="BC94" s="415"/>
      <c r="BD94" s="415"/>
      <c r="BE94" s="415"/>
      <c r="BF94" s="415"/>
      <c r="BG94" s="415"/>
      <c r="BH94" s="416"/>
      <c r="BI94" s="221"/>
      <c r="BJ94" s="221"/>
      <c r="BK94" s="221"/>
      <c r="BL94" s="221"/>
      <c r="BM94" s="221"/>
      <c r="BN94" s="221"/>
      <c r="BO94" s="221"/>
    </row>
    <row r="95" spans="5:67" ht="6" customHeight="1">
      <c r="E95" s="214"/>
      <c r="F95" s="214"/>
      <c r="G95" s="214"/>
      <c r="H95" s="214"/>
      <c r="I95" s="214"/>
      <c r="J95" s="214"/>
      <c r="K95" s="214"/>
      <c r="L95" s="154" t="s">
        <v>62</v>
      </c>
      <c r="M95" s="154"/>
      <c r="N95" s="154"/>
      <c r="O95" s="154"/>
      <c r="P95" s="154"/>
      <c r="Q95" s="154"/>
      <c r="R95" s="154"/>
      <c r="S95" s="492" t="e">
        <f>+S71+S79+S87</f>
        <v>#DIV/0!</v>
      </c>
      <c r="T95" s="492"/>
      <c r="U95" s="492"/>
      <c r="V95" s="492"/>
      <c r="W95" s="492"/>
      <c r="X95" s="492"/>
      <c r="Y95" s="492"/>
      <c r="Z95" s="291" t="e">
        <f>+Z71+Z79+Z87</f>
        <v>#DIV/0!</v>
      </c>
      <c r="AA95" s="291"/>
      <c r="AB95" s="291"/>
      <c r="AC95" s="291"/>
      <c r="AD95" s="291"/>
      <c r="AE95" s="291"/>
      <c r="AF95" s="291"/>
      <c r="AG95" s="293" t="e">
        <f>+AG79+AG87</f>
        <v>#DIV/0!</v>
      </c>
      <c r="AH95" s="294"/>
      <c r="AI95" s="294"/>
      <c r="AJ95" s="294"/>
      <c r="AK95" s="294"/>
      <c r="AL95" s="294"/>
      <c r="AM95" s="295"/>
      <c r="AN95" s="291"/>
      <c r="AO95" s="291"/>
      <c r="AP95" s="291"/>
      <c r="AQ95" s="291"/>
      <c r="AR95" s="291"/>
      <c r="AS95" s="291"/>
      <c r="AT95" s="291"/>
      <c r="AU95" s="291"/>
      <c r="AV95" s="291"/>
      <c r="AW95" s="291"/>
      <c r="AX95" s="291"/>
      <c r="AY95" s="291"/>
      <c r="AZ95" s="291"/>
      <c r="BA95" s="291"/>
      <c r="BB95" s="414"/>
      <c r="BC95" s="415"/>
      <c r="BD95" s="415"/>
      <c r="BE95" s="415"/>
      <c r="BF95" s="415"/>
      <c r="BG95" s="415"/>
      <c r="BH95" s="416"/>
      <c r="BI95" s="221"/>
      <c r="BJ95" s="221"/>
      <c r="BK95" s="221"/>
      <c r="BL95" s="221"/>
      <c r="BM95" s="221"/>
      <c r="BN95" s="221"/>
      <c r="BO95" s="221"/>
    </row>
    <row r="96" spans="5:67" ht="6" customHeight="1">
      <c r="E96" s="214"/>
      <c r="F96" s="214"/>
      <c r="G96" s="214"/>
      <c r="H96" s="214"/>
      <c r="I96" s="214"/>
      <c r="J96" s="214"/>
      <c r="K96" s="214"/>
      <c r="L96" s="154"/>
      <c r="M96" s="154"/>
      <c r="N96" s="154"/>
      <c r="O96" s="154"/>
      <c r="P96" s="154"/>
      <c r="Q96" s="154"/>
      <c r="R96" s="154"/>
      <c r="S96" s="492"/>
      <c r="T96" s="492"/>
      <c r="U96" s="492"/>
      <c r="V96" s="492"/>
      <c r="W96" s="492"/>
      <c r="X96" s="492"/>
      <c r="Y96" s="492"/>
      <c r="Z96" s="291"/>
      <c r="AA96" s="291"/>
      <c r="AB96" s="291"/>
      <c r="AC96" s="291"/>
      <c r="AD96" s="291"/>
      <c r="AE96" s="291"/>
      <c r="AF96" s="291"/>
      <c r="AG96" s="296"/>
      <c r="AH96" s="297"/>
      <c r="AI96" s="297"/>
      <c r="AJ96" s="297"/>
      <c r="AK96" s="297"/>
      <c r="AL96" s="297"/>
      <c r="AM96" s="298"/>
      <c r="AN96" s="291"/>
      <c r="AO96" s="291"/>
      <c r="AP96" s="291"/>
      <c r="AQ96" s="291"/>
      <c r="AR96" s="291"/>
      <c r="AS96" s="291"/>
      <c r="AT96" s="291"/>
      <c r="AU96" s="291"/>
      <c r="AV96" s="291"/>
      <c r="AW96" s="291"/>
      <c r="AX96" s="291"/>
      <c r="AY96" s="291"/>
      <c r="AZ96" s="291"/>
      <c r="BA96" s="291"/>
      <c r="BB96" s="414"/>
      <c r="BC96" s="415"/>
      <c r="BD96" s="415"/>
      <c r="BE96" s="415"/>
      <c r="BF96" s="415"/>
      <c r="BG96" s="415"/>
      <c r="BH96" s="416"/>
      <c r="BI96" s="221"/>
      <c r="BJ96" s="221"/>
      <c r="BK96" s="221"/>
      <c r="BL96" s="221"/>
      <c r="BM96" s="221"/>
      <c r="BN96" s="221"/>
      <c r="BO96" s="221"/>
    </row>
    <row r="97" spans="5:68" ht="6" customHeight="1">
      <c r="E97" s="214"/>
      <c r="F97" s="214"/>
      <c r="G97" s="214"/>
      <c r="H97" s="214"/>
      <c r="I97" s="214"/>
      <c r="J97" s="214"/>
      <c r="K97" s="214"/>
      <c r="L97" s="214" t="s">
        <v>87</v>
      </c>
      <c r="M97" s="214"/>
      <c r="N97" s="214"/>
      <c r="O97" s="214"/>
      <c r="P97" s="214"/>
      <c r="Q97" s="214"/>
      <c r="R97" s="214"/>
      <c r="S97" s="491" t="e">
        <f>SUM(S91:Y96)</f>
        <v>#DIV/0!</v>
      </c>
      <c r="T97" s="491"/>
      <c r="U97" s="491"/>
      <c r="V97" s="491"/>
      <c r="W97" s="491"/>
      <c r="X97" s="491"/>
      <c r="Y97" s="491"/>
      <c r="Z97" s="306" t="e">
        <f>+AA91+Z93+Z95</f>
        <v>#DIV/0!</v>
      </c>
      <c r="AA97" s="306"/>
      <c r="AB97" s="306"/>
      <c r="AC97" s="306"/>
      <c r="AD97" s="306"/>
      <c r="AE97" s="306"/>
      <c r="AF97" s="306"/>
      <c r="AG97" s="293" t="e">
        <f>+AG91+AG93+AG95</f>
        <v>#DIV/0!</v>
      </c>
      <c r="AH97" s="294"/>
      <c r="AI97" s="294"/>
      <c r="AJ97" s="294"/>
      <c r="AK97" s="294"/>
      <c r="AL97" s="294"/>
      <c r="AM97" s="295"/>
      <c r="AN97" s="291"/>
      <c r="AO97" s="291"/>
      <c r="AP97" s="291"/>
      <c r="AQ97" s="291"/>
      <c r="AR97" s="291"/>
      <c r="AS97" s="291"/>
      <c r="AT97" s="291"/>
      <c r="AU97" s="291"/>
      <c r="AV97" s="291"/>
      <c r="AW97" s="291"/>
      <c r="AX97" s="291"/>
      <c r="AY97" s="291"/>
      <c r="AZ97" s="291"/>
      <c r="BA97" s="291"/>
      <c r="BB97" s="414"/>
      <c r="BC97" s="415"/>
      <c r="BD97" s="415"/>
      <c r="BE97" s="415"/>
      <c r="BF97" s="415"/>
      <c r="BG97" s="415"/>
      <c r="BH97" s="416"/>
      <c r="BI97" s="221"/>
      <c r="BJ97" s="221"/>
      <c r="BK97" s="221"/>
      <c r="BL97" s="221"/>
      <c r="BM97" s="221"/>
      <c r="BN97" s="221"/>
      <c r="BO97" s="221"/>
    </row>
    <row r="98" spans="5:68" ht="6" customHeight="1">
      <c r="E98" s="214"/>
      <c r="F98" s="214"/>
      <c r="G98" s="214"/>
      <c r="H98" s="214"/>
      <c r="I98" s="214"/>
      <c r="J98" s="214"/>
      <c r="K98" s="214"/>
      <c r="L98" s="214"/>
      <c r="M98" s="214"/>
      <c r="N98" s="214"/>
      <c r="O98" s="214"/>
      <c r="P98" s="214"/>
      <c r="Q98" s="214"/>
      <c r="R98" s="214"/>
      <c r="S98" s="492"/>
      <c r="T98" s="492"/>
      <c r="U98" s="492"/>
      <c r="V98" s="492"/>
      <c r="W98" s="492"/>
      <c r="X98" s="492"/>
      <c r="Y98" s="492"/>
      <c r="Z98" s="291"/>
      <c r="AA98" s="291"/>
      <c r="AB98" s="291"/>
      <c r="AC98" s="291"/>
      <c r="AD98" s="291"/>
      <c r="AE98" s="291"/>
      <c r="AF98" s="291"/>
      <c r="AG98" s="296"/>
      <c r="AH98" s="297"/>
      <c r="AI98" s="297"/>
      <c r="AJ98" s="297"/>
      <c r="AK98" s="297"/>
      <c r="AL98" s="297"/>
      <c r="AM98" s="298"/>
      <c r="AN98" s="291"/>
      <c r="AO98" s="291"/>
      <c r="AP98" s="291"/>
      <c r="AQ98" s="291"/>
      <c r="AR98" s="291"/>
      <c r="AS98" s="291"/>
      <c r="AT98" s="291"/>
      <c r="AU98" s="291"/>
      <c r="AV98" s="291"/>
      <c r="AW98" s="291"/>
      <c r="AX98" s="291"/>
      <c r="AY98" s="291"/>
      <c r="AZ98" s="291"/>
      <c r="BA98" s="291"/>
      <c r="BB98" s="296"/>
      <c r="BC98" s="297"/>
      <c r="BD98" s="297"/>
      <c r="BE98" s="297"/>
      <c r="BF98" s="297"/>
      <c r="BG98" s="297"/>
      <c r="BH98" s="298"/>
      <c r="BI98" s="221"/>
      <c r="BJ98" s="221"/>
      <c r="BK98" s="221"/>
      <c r="BL98" s="221"/>
      <c r="BM98" s="221"/>
      <c r="BN98" s="221"/>
      <c r="BO98" s="221"/>
    </row>
    <row r="99" spans="5:68" ht="6" customHeight="1">
      <c r="E99" s="214" t="s">
        <v>39</v>
      </c>
      <c r="F99" s="214"/>
      <c r="G99" s="214"/>
      <c r="H99" s="214"/>
      <c r="I99" s="214"/>
      <c r="J99" s="214"/>
      <c r="K99" s="214"/>
      <c r="L99" s="214" t="s">
        <v>19</v>
      </c>
      <c r="M99" s="214"/>
      <c r="N99" s="214"/>
      <c r="O99" s="214"/>
      <c r="P99" s="214"/>
      <c r="Q99" s="214"/>
      <c r="R99" s="214"/>
      <c r="S99" s="492" t="e">
        <f>+BE35</f>
        <v>#DIV/0!</v>
      </c>
      <c r="T99" s="492"/>
      <c r="U99" s="492"/>
      <c r="V99" s="492"/>
      <c r="W99" s="492"/>
      <c r="X99" s="492"/>
      <c r="Y99" s="492"/>
      <c r="Z99" s="74" t="s">
        <v>164</v>
      </c>
      <c r="AA99" s="366" t="e">
        <f>+MIN(S99,Z105)</f>
        <v>#DIV/0!</v>
      </c>
      <c r="AB99" s="366"/>
      <c r="AC99" s="366"/>
      <c r="AD99" s="366"/>
      <c r="AE99" s="366"/>
      <c r="AF99" s="367"/>
      <c r="AG99" s="293" t="e">
        <f>+S99-AA99</f>
        <v>#DIV/0!</v>
      </c>
      <c r="AH99" s="294"/>
      <c r="AI99" s="294"/>
      <c r="AJ99" s="294"/>
      <c r="AK99" s="294"/>
      <c r="AL99" s="294"/>
      <c r="AM99" s="295"/>
      <c r="AN99" s="291" t="e">
        <f>+BE55</f>
        <v>#DIV/0!</v>
      </c>
      <c r="AO99" s="291"/>
      <c r="AP99" s="291"/>
      <c r="AQ99" s="291"/>
      <c r="AR99" s="291"/>
      <c r="AS99" s="291"/>
      <c r="AT99" s="291"/>
      <c r="AU99" s="291" t="e">
        <f>+Z97</f>
        <v>#DIV/0!</v>
      </c>
      <c r="AV99" s="291"/>
      <c r="AW99" s="291"/>
      <c r="AX99" s="291"/>
      <c r="AY99" s="291"/>
      <c r="AZ99" s="291"/>
      <c r="BA99" s="291"/>
      <c r="BB99" s="293" t="e">
        <f>+AN99-AU99</f>
        <v>#DIV/0!</v>
      </c>
      <c r="BC99" s="294"/>
      <c r="BD99" s="294"/>
      <c r="BE99" s="294"/>
      <c r="BF99" s="294"/>
      <c r="BG99" s="294"/>
      <c r="BH99" s="295"/>
      <c r="BI99" s="221"/>
      <c r="BJ99" s="221"/>
      <c r="BK99" s="221"/>
      <c r="BL99" s="221"/>
      <c r="BM99" s="221"/>
      <c r="BN99" s="221"/>
      <c r="BO99" s="221"/>
    </row>
    <row r="100" spans="5:68" ht="6" customHeight="1">
      <c r="E100" s="214"/>
      <c r="F100" s="214"/>
      <c r="G100" s="214"/>
      <c r="H100" s="214"/>
      <c r="I100" s="214"/>
      <c r="J100" s="214"/>
      <c r="K100" s="214"/>
      <c r="L100" s="214"/>
      <c r="M100" s="214"/>
      <c r="N100" s="214"/>
      <c r="O100" s="214"/>
      <c r="P100" s="214"/>
      <c r="Q100" s="214"/>
      <c r="R100" s="214"/>
      <c r="S100" s="492"/>
      <c r="T100" s="492"/>
      <c r="U100" s="492"/>
      <c r="V100" s="492"/>
      <c r="W100" s="492"/>
      <c r="X100" s="492"/>
      <c r="Y100" s="492"/>
      <c r="Z100" s="73"/>
      <c r="AA100" s="368"/>
      <c r="AB100" s="368"/>
      <c r="AC100" s="368"/>
      <c r="AD100" s="368"/>
      <c r="AE100" s="368"/>
      <c r="AF100" s="369"/>
      <c r="AG100" s="296"/>
      <c r="AH100" s="297"/>
      <c r="AI100" s="297"/>
      <c r="AJ100" s="297"/>
      <c r="AK100" s="297"/>
      <c r="AL100" s="297"/>
      <c r="AM100" s="298"/>
      <c r="AN100" s="291"/>
      <c r="AO100" s="291"/>
      <c r="AP100" s="291"/>
      <c r="AQ100" s="291"/>
      <c r="AR100" s="291"/>
      <c r="AS100" s="291"/>
      <c r="AT100" s="291"/>
      <c r="AU100" s="291"/>
      <c r="AV100" s="291"/>
      <c r="AW100" s="291"/>
      <c r="AX100" s="291"/>
      <c r="AY100" s="291"/>
      <c r="AZ100" s="291"/>
      <c r="BA100" s="291"/>
      <c r="BB100" s="414"/>
      <c r="BC100" s="415"/>
      <c r="BD100" s="415"/>
      <c r="BE100" s="415"/>
      <c r="BF100" s="415"/>
      <c r="BG100" s="415"/>
      <c r="BH100" s="416"/>
      <c r="BI100" s="221"/>
      <c r="BJ100" s="221"/>
      <c r="BK100" s="221"/>
      <c r="BL100" s="221"/>
      <c r="BM100" s="221"/>
      <c r="BN100" s="221"/>
      <c r="BO100" s="221"/>
    </row>
    <row r="101" spans="5:68" ht="6" customHeight="1">
      <c r="E101" s="214"/>
      <c r="F101" s="214"/>
      <c r="G101" s="214"/>
      <c r="H101" s="214"/>
      <c r="I101" s="214"/>
      <c r="J101" s="214"/>
      <c r="K101" s="214"/>
      <c r="L101" s="154" t="s">
        <v>61</v>
      </c>
      <c r="M101" s="154"/>
      <c r="N101" s="154"/>
      <c r="O101" s="154"/>
      <c r="P101" s="154"/>
      <c r="Q101" s="154"/>
      <c r="R101" s="154"/>
      <c r="S101" s="291" t="e">
        <f>+BE40</f>
        <v>#DIV/0!</v>
      </c>
      <c r="T101" s="291"/>
      <c r="U101" s="291"/>
      <c r="V101" s="291"/>
      <c r="W101" s="291"/>
      <c r="X101" s="291"/>
      <c r="Y101" s="291"/>
      <c r="Z101" s="291" t="e">
        <f>+MIN(S101,Z105-AA99)</f>
        <v>#DIV/0!</v>
      </c>
      <c r="AA101" s="291"/>
      <c r="AB101" s="291"/>
      <c r="AC101" s="291"/>
      <c r="AD101" s="291"/>
      <c r="AE101" s="291"/>
      <c r="AF101" s="291"/>
      <c r="AG101" s="293" t="e">
        <f>+S101-Z101</f>
        <v>#DIV/0!</v>
      </c>
      <c r="AH101" s="294"/>
      <c r="AI101" s="294"/>
      <c r="AJ101" s="294"/>
      <c r="AK101" s="294"/>
      <c r="AL101" s="294"/>
      <c r="AM101" s="295"/>
      <c r="AN101" s="291"/>
      <c r="AO101" s="291"/>
      <c r="AP101" s="291"/>
      <c r="AQ101" s="291"/>
      <c r="AR101" s="291"/>
      <c r="AS101" s="291"/>
      <c r="AT101" s="291"/>
      <c r="AU101" s="291"/>
      <c r="AV101" s="291"/>
      <c r="AW101" s="291"/>
      <c r="AX101" s="291"/>
      <c r="AY101" s="291"/>
      <c r="AZ101" s="291"/>
      <c r="BA101" s="291"/>
      <c r="BB101" s="414"/>
      <c r="BC101" s="415"/>
      <c r="BD101" s="415"/>
      <c r="BE101" s="415"/>
      <c r="BF101" s="415"/>
      <c r="BG101" s="415"/>
      <c r="BH101" s="416"/>
      <c r="BI101" s="221"/>
      <c r="BJ101" s="221"/>
      <c r="BK101" s="221"/>
      <c r="BL101" s="221"/>
      <c r="BM101" s="221"/>
      <c r="BN101" s="221"/>
      <c r="BO101" s="221"/>
    </row>
    <row r="102" spans="5:68" ht="6" customHeight="1">
      <c r="E102" s="214"/>
      <c r="F102" s="214"/>
      <c r="G102" s="214"/>
      <c r="H102" s="214"/>
      <c r="I102" s="214"/>
      <c r="J102" s="214"/>
      <c r="K102" s="214"/>
      <c r="L102" s="154"/>
      <c r="M102" s="154"/>
      <c r="N102" s="154"/>
      <c r="O102" s="154"/>
      <c r="P102" s="154"/>
      <c r="Q102" s="154"/>
      <c r="R102" s="154"/>
      <c r="S102" s="292"/>
      <c r="T102" s="292"/>
      <c r="U102" s="292"/>
      <c r="V102" s="292"/>
      <c r="W102" s="292"/>
      <c r="X102" s="292"/>
      <c r="Y102" s="292"/>
      <c r="Z102" s="292"/>
      <c r="AA102" s="292"/>
      <c r="AB102" s="292"/>
      <c r="AC102" s="292"/>
      <c r="AD102" s="292"/>
      <c r="AE102" s="292"/>
      <c r="AF102" s="292"/>
      <c r="AG102" s="296"/>
      <c r="AH102" s="297"/>
      <c r="AI102" s="297"/>
      <c r="AJ102" s="297"/>
      <c r="AK102" s="297"/>
      <c r="AL102" s="297"/>
      <c r="AM102" s="298"/>
      <c r="AN102" s="291"/>
      <c r="AO102" s="291"/>
      <c r="AP102" s="291"/>
      <c r="AQ102" s="291"/>
      <c r="AR102" s="291"/>
      <c r="AS102" s="291"/>
      <c r="AT102" s="291"/>
      <c r="AU102" s="291"/>
      <c r="AV102" s="291"/>
      <c r="AW102" s="291"/>
      <c r="AX102" s="291"/>
      <c r="AY102" s="291"/>
      <c r="AZ102" s="291"/>
      <c r="BA102" s="291"/>
      <c r="BB102" s="414"/>
      <c r="BC102" s="415"/>
      <c r="BD102" s="415"/>
      <c r="BE102" s="415"/>
      <c r="BF102" s="415"/>
      <c r="BG102" s="415"/>
      <c r="BH102" s="416"/>
      <c r="BI102" s="221"/>
      <c r="BJ102" s="221"/>
      <c r="BK102" s="221"/>
      <c r="BL102" s="221"/>
      <c r="BM102" s="221"/>
      <c r="BN102" s="221"/>
      <c r="BO102" s="221"/>
    </row>
    <row r="103" spans="5:68" ht="6" customHeight="1">
      <c r="E103" s="214"/>
      <c r="F103" s="214"/>
      <c r="G103" s="214"/>
      <c r="H103" s="214"/>
      <c r="I103" s="214"/>
      <c r="J103" s="214"/>
      <c r="K103" s="214"/>
      <c r="L103" s="154" t="s">
        <v>62</v>
      </c>
      <c r="M103" s="154"/>
      <c r="N103" s="154"/>
      <c r="O103" s="154"/>
      <c r="P103" s="154"/>
      <c r="Q103" s="154"/>
      <c r="R103" s="154"/>
      <c r="S103" s="291" t="e">
        <f>+BE45</f>
        <v>#DIV/0!</v>
      </c>
      <c r="T103" s="291"/>
      <c r="U103" s="291"/>
      <c r="V103" s="291"/>
      <c r="W103" s="291"/>
      <c r="X103" s="291"/>
      <c r="Y103" s="291"/>
      <c r="Z103" s="291" t="e">
        <f>+MIN(S103,Z105-AA99-Z101)</f>
        <v>#DIV/0!</v>
      </c>
      <c r="AA103" s="291"/>
      <c r="AB103" s="291"/>
      <c r="AC103" s="291"/>
      <c r="AD103" s="291"/>
      <c r="AE103" s="291"/>
      <c r="AF103" s="291"/>
      <c r="AG103" s="293" t="e">
        <f>+S103-Z103</f>
        <v>#DIV/0!</v>
      </c>
      <c r="AH103" s="294"/>
      <c r="AI103" s="294"/>
      <c r="AJ103" s="294"/>
      <c r="AK103" s="294"/>
      <c r="AL103" s="294"/>
      <c r="AM103" s="295"/>
      <c r="AN103" s="291"/>
      <c r="AO103" s="291"/>
      <c r="AP103" s="291"/>
      <c r="AQ103" s="291"/>
      <c r="AR103" s="291"/>
      <c r="AS103" s="291"/>
      <c r="AT103" s="291"/>
      <c r="AU103" s="291"/>
      <c r="AV103" s="291"/>
      <c r="AW103" s="291"/>
      <c r="AX103" s="291"/>
      <c r="AY103" s="291"/>
      <c r="AZ103" s="291"/>
      <c r="BA103" s="291"/>
      <c r="BB103" s="414"/>
      <c r="BC103" s="415"/>
      <c r="BD103" s="415"/>
      <c r="BE103" s="415"/>
      <c r="BF103" s="415"/>
      <c r="BG103" s="415"/>
      <c r="BH103" s="416"/>
      <c r="BI103" s="221"/>
      <c r="BJ103" s="221"/>
      <c r="BK103" s="221"/>
      <c r="BL103" s="221"/>
      <c r="BM103" s="221"/>
      <c r="BN103" s="221"/>
      <c r="BO103" s="221"/>
    </row>
    <row r="104" spans="5:68" ht="6" customHeight="1">
      <c r="E104" s="214"/>
      <c r="F104" s="214"/>
      <c r="G104" s="214"/>
      <c r="H104" s="214"/>
      <c r="I104" s="214"/>
      <c r="J104" s="214"/>
      <c r="K104" s="214"/>
      <c r="L104" s="154"/>
      <c r="M104" s="154"/>
      <c r="N104" s="154"/>
      <c r="O104" s="154"/>
      <c r="P104" s="154"/>
      <c r="Q104" s="154"/>
      <c r="R104" s="154"/>
      <c r="S104" s="291"/>
      <c r="T104" s="291"/>
      <c r="U104" s="291"/>
      <c r="V104" s="291"/>
      <c r="W104" s="291"/>
      <c r="X104" s="291"/>
      <c r="Y104" s="291"/>
      <c r="Z104" s="291"/>
      <c r="AA104" s="291"/>
      <c r="AB104" s="291"/>
      <c r="AC104" s="291"/>
      <c r="AD104" s="291"/>
      <c r="AE104" s="291"/>
      <c r="AF104" s="291"/>
      <c r="AG104" s="296"/>
      <c r="AH104" s="297"/>
      <c r="AI104" s="297"/>
      <c r="AJ104" s="297"/>
      <c r="AK104" s="297"/>
      <c r="AL104" s="297"/>
      <c r="AM104" s="298"/>
      <c r="AN104" s="291"/>
      <c r="AO104" s="291"/>
      <c r="AP104" s="291"/>
      <c r="AQ104" s="291"/>
      <c r="AR104" s="291"/>
      <c r="AS104" s="291"/>
      <c r="AT104" s="291"/>
      <c r="AU104" s="291"/>
      <c r="AV104" s="291"/>
      <c r="AW104" s="291"/>
      <c r="AX104" s="291"/>
      <c r="AY104" s="291"/>
      <c r="AZ104" s="291"/>
      <c r="BA104" s="291"/>
      <c r="BB104" s="414"/>
      <c r="BC104" s="415"/>
      <c r="BD104" s="415"/>
      <c r="BE104" s="415"/>
      <c r="BF104" s="415"/>
      <c r="BG104" s="415"/>
      <c r="BH104" s="416"/>
      <c r="BI104" s="221"/>
      <c r="BJ104" s="221"/>
      <c r="BK104" s="221"/>
      <c r="BL104" s="221"/>
      <c r="BM104" s="221"/>
      <c r="BN104" s="221"/>
      <c r="BO104" s="221"/>
    </row>
    <row r="105" spans="5:68" ht="6" customHeight="1">
      <c r="E105" s="214"/>
      <c r="F105" s="214"/>
      <c r="G105" s="214"/>
      <c r="H105" s="214"/>
      <c r="I105" s="214"/>
      <c r="J105" s="214"/>
      <c r="K105" s="214"/>
      <c r="L105" s="214" t="s">
        <v>87</v>
      </c>
      <c r="M105" s="214"/>
      <c r="N105" s="214"/>
      <c r="O105" s="214"/>
      <c r="P105" s="214"/>
      <c r="Q105" s="214"/>
      <c r="R105" s="214"/>
      <c r="S105" s="306" t="e">
        <f>SUM(S99:Y104)</f>
        <v>#DIV/0!</v>
      </c>
      <c r="T105" s="306"/>
      <c r="U105" s="306"/>
      <c r="V105" s="306"/>
      <c r="W105" s="306"/>
      <c r="X105" s="306"/>
      <c r="Y105" s="306"/>
      <c r="Z105" s="306" t="e">
        <f>+AU91</f>
        <v>#DIV/0!</v>
      </c>
      <c r="AA105" s="306"/>
      <c r="AB105" s="306"/>
      <c r="AC105" s="306"/>
      <c r="AD105" s="306"/>
      <c r="AE105" s="306"/>
      <c r="AF105" s="306"/>
      <c r="AG105" s="293" t="e">
        <f>+S105-Z105</f>
        <v>#DIV/0!</v>
      </c>
      <c r="AH105" s="294"/>
      <c r="AI105" s="294"/>
      <c r="AJ105" s="294"/>
      <c r="AK105" s="294"/>
      <c r="AL105" s="294"/>
      <c r="AM105" s="295"/>
      <c r="AN105" s="291"/>
      <c r="AO105" s="291"/>
      <c r="AP105" s="291"/>
      <c r="AQ105" s="291"/>
      <c r="AR105" s="291"/>
      <c r="AS105" s="291"/>
      <c r="AT105" s="291"/>
      <c r="AU105" s="291"/>
      <c r="AV105" s="291"/>
      <c r="AW105" s="291"/>
      <c r="AX105" s="291"/>
      <c r="AY105" s="291"/>
      <c r="AZ105" s="291"/>
      <c r="BA105" s="291"/>
      <c r="BB105" s="414"/>
      <c r="BC105" s="415"/>
      <c r="BD105" s="415"/>
      <c r="BE105" s="415"/>
      <c r="BF105" s="415"/>
      <c r="BG105" s="415"/>
      <c r="BH105" s="416"/>
      <c r="BI105" s="221"/>
      <c r="BJ105" s="221"/>
      <c r="BK105" s="221"/>
      <c r="BL105" s="221"/>
      <c r="BM105" s="221"/>
      <c r="BN105" s="221"/>
      <c r="BO105" s="221"/>
    </row>
    <row r="106" spans="5:68" ht="6" customHeight="1">
      <c r="E106" s="214"/>
      <c r="F106" s="214"/>
      <c r="G106" s="214"/>
      <c r="H106" s="214"/>
      <c r="I106" s="214"/>
      <c r="J106" s="214"/>
      <c r="K106" s="214"/>
      <c r="L106" s="214"/>
      <c r="M106" s="214"/>
      <c r="N106" s="214"/>
      <c r="O106" s="214"/>
      <c r="P106" s="214"/>
      <c r="Q106" s="214"/>
      <c r="R106" s="214"/>
      <c r="S106" s="291"/>
      <c r="T106" s="291"/>
      <c r="U106" s="291"/>
      <c r="V106" s="291"/>
      <c r="W106" s="291"/>
      <c r="X106" s="291"/>
      <c r="Y106" s="291"/>
      <c r="Z106" s="291"/>
      <c r="AA106" s="291"/>
      <c r="AB106" s="291"/>
      <c r="AC106" s="291"/>
      <c r="AD106" s="291"/>
      <c r="AE106" s="291"/>
      <c r="AF106" s="291"/>
      <c r="AG106" s="296"/>
      <c r="AH106" s="297"/>
      <c r="AI106" s="297"/>
      <c r="AJ106" s="297"/>
      <c r="AK106" s="297"/>
      <c r="AL106" s="297"/>
      <c r="AM106" s="298"/>
      <c r="AN106" s="291"/>
      <c r="AO106" s="291"/>
      <c r="AP106" s="291"/>
      <c r="AQ106" s="291"/>
      <c r="AR106" s="291"/>
      <c r="AS106" s="291"/>
      <c r="AT106" s="291"/>
      <c r="AU106" s="291"/>
      <c r="AV106" s="291"/>
      <c r="AW106" s="291"/>
      <c r="AX106" s="291"/>
      <c r="AY106" s="291"/>
      <c r="AZ106" s="291"/>
      <c r="BA106" s="291"/>
      <c r="BB106" s="296"/>
      <c r="BC106" s="297"/>
      <c r="BD106" s="297"/>
      <c r="BE106" s="297"/>
      <c r="BF106" s="297"/>
      <c r="BG106" s="297"/>
      <c r="BH106" s="298"/>
      <c r="BI106" s="221"/>
      <c r="BJ106" s="221"/>
      <c r="BK106" s="221"/>
      <c r="BL106" s="221"/>
      <c r="BM106" s="221"/>
      <c r="BN106" s="221"/>
      <c r="BO106" s="221"/>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412" t="s">
        <v>182</v>
      </c>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0"/>
    </row>
    <row r="109" spans="5:68" ht="6" customHeight="1">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0"/>
    </row>
    <row r="110" spans="5:68" ht="6" customHeight="1">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40"/>
    </row>
    <row r="111" spans="5:68" ht="6" customHeight="1">
      <c r="E111" s="390" t="s">
        <v>55</v>
      </c>
      <c r="F111" s="391"/>
      <c r="G111" s="391"/>
      <c r="H111" s="391"/>
      <c r="I111" s="391"/>
      <c r="J111" s="391"/>
      <c r="K111" s="391"/>
      <c r="L111" s="391"/>
      <c r="M111" s="391"/>
      <c r="N111" s="391"/>
      <c r="O111" s="391"/>
      <c r="P111" s="391"/>
      <c r="Q111" s="391"/>
      <c r="R111" s="391"/>
      <c r="S111" s="391"/>
      <c r="T111" s="391"/>
      <c r="U111" s="391"/>
      <c r="V111" s="391"/>
      <c r="W111" s="154" t="s">
        <v>40</v>
      </c>
      <c r="X111" s="154"/>
      <c r="Y111" s="350" t="e">
        <f>+V20</f>
        <v>#DIV/0!</v>
      </c>
      <c r="Z111" s="350"/>
      <c r="AA111" s="350"/>
      <c r="AB111" s="350"/>
      <c r="AC111" s="350"/>
      <c r="AD111" s="350"/>
      <c r="AE111" s="350"/>
      <c r="AF111" s="350"/>
      <c r="AG111" s="350"/>
      <c r="AH111" s="350"/>
      <c r="AI111" s="350"/>
      <c r="AJ111" s="350"/>
      <c r="AK111" s="390" t="s">
        <v>191</v>
      </c>
      <c r="AL111" s="391"/>
      <c r="AM111" s="391"/>
      <c r="AN111" s="391"/>
      <c r="AO111" s="391"/>
      <c r="AP111" s="391"/>
      <c r="AQ111" s="391"/>
      <c r="AR111" s="391"/>
      <c r="AS111" s="391"/>
      <c r="AT111" s="391"/>
      <c r="AU111" s="391"/>
      <c r="AV111" s="391"/>
      <c r="AW111" s="391"/>
      <c r="AX111" s="391"/>
      <c r="AY111" s="391"/>
      <c r="AZ111" s="391"/>
      <c r="BA111" s="391"/>
      <c r="BB111" s="154" t="s">
        <v>47</v>
      </c>
      <c r="BC111" s="154"/>
      <c r="BD111" s="350" t="e">
        <f>+MIN(Y127,Y135)</f>
        <v>#DIV/0!</v>
      </c>
      <c r="BE111" s="350"/>
      <c r="BF111" s="350"/>
      <c r="BG111" s="350"/>
      <c r="BH111" s="350"/>
      <c r="BI111" s="350"/>
      <c r="BJ111" s="350"/>
      <c r="BK111" s="350"/>
      <c r="BL111" s="350"/>
      <c r="BM111" s="350"/>
      <c r="BN111" s="350"/>
      <c r="BO111" s="350"/>
    </row>
    <row r="112" spans="5:68" ht="6" customHeight="1">
      <c r="E112" s="391"/>
      <c r="F112" s="391"/>
      <c r="G112" s="391"/>
      <c r="H112" s="391"/>
      <c r="I112" s="391"/>
      <c r="J112" s="391"/>
      <c r="K112" s="391"/>
      <c r="L112" s="391"/>
      <c r="M112" s="391"/>
      <c r="N112" s="391"/>
      <c r="O112" s="391"/>
      <c r="P112" s="391"/>
      <c r="Q112" s="391"/>
      <c r="R112" s="391"/>
      <c r="S112" s="391"/>
      <c r="T112" s="391"/>
      <c r="U112" s="391"/>
      <c r="V112" s="391"/>
      <c r="W112" s="154"/>
      <c r="X112" s="154"/>
      <c r="Y112" s="350"/>
      <c r="Z112" s="350"/>
      <c r="AA112" s="350"/>
      <c r="AB112" s="350"/>
      <c r="AC112" s="350"/>
      <c r="AD112" s="350"/>
      <c r="AE112" s="350"/>
      <c r="AF112" s="350"/>
      <c r="AG112" s="350"/>
      <c r="AH112" s="350"/>
      <c r="AI112" s="350"/>
      <c r="AJ112" s="350"/>
      <c r="AK112" s="391"/>
      <c r="AL112" s="391"/>
      <c r="AM112" s="391"/>
      <c r="AN112" s="391"/>
      <c r="AO112" s="391"/>
      <c r="AP112" s="391"/>
      <c r="AQ112" s="391"/>
      <c r="AR112" s="391"/>
      <c r="AS112" s="391"/>
      <c r="AT112" s="391"/>
      <c r="AU112" s="391"/>
      <c r="AV112" s="391"/>
      <c r="AW112" s="391"/>
      <c r="AX112" s="391"/>
      <c r="AY112" s="391"/>
      <c r="AZ112" s="391"/>
      <c r="BA112" s="391"/>
      <c r="BB112" s="154"/>
      <c r="BC112" s="154"/>
      <c r="BD112" s="350"/>
      <c r="BE112" s="350"/>
      <c r="BF112" s="350"/>
      <c r="BG112" s="350"/>
      <c r="BH112" s="350"/>
      <c r="BI112" s="350"/>
      <c r="BJ112" s="350"/>
      <c r="BK112" s="350"/>
      <c r="BL112" s="350"/>
      <c r="BM112" s="350"/>
      <c r="BN112" s="350"/>
      <c r="BO112" s="350"/>
    </row>
    <row r="113" spans="5:67" ht="6" customHeight="1">
      <c r="E113" s="391"/>
      <c r="F113" s="391"/>
      <c r="G113" s="391"/>
      <c r="H113" s="391"/>
      <c r="I113" s="391"/>
      <c r="J113" s="391"/>
      <c r="K113" s="391"/>
      <c r="L113" s="391"/>
      <c r="M113" s="391"/>
      <c r="N113" s="391"/>
      <c r="O113" s="391"/>
      <c r="P113" s="391"/>
      <c r="Q113" s="391"/>
      <c r="R113" s="391"/>
      <c r="S113" s="391"/>
      <c r="T113" s="391"/>
      <c r="U113" s="391"/>
      <c r="V113" s="391"/>
      <c r="W113" s="154"/>
      <c r="X113" s="154"/>
      <c r="Y113" s="350"/>
      <c r="Z113" s="350"/>
      <c r="AA113" s="350"/>
      <c r="AB113" s="350"/>
      <c r="AC113" s="350"/>
      <c r="AD113" s="350"/>
      <c r="AE113" s="350"/>
      <c r="AF113" s="350"/>
      <c r="AG113" s="350"/>
      <c r="AH113" s="350"/>
      <c r="AI113" s="350"/>
      <c r="AJ113" s="350"/>
      <c r="AK113" s="391"/>
      <c r="AL113" s="391"/>
      <c r="AM113" s="391"/>
      <c r="AN113" s="391"/>
      <c r="AO113" s="391"/>
      <c r="AP113" s="391"/>
      <c r="AQ113" s="391"/>
      <c r="AR113" s="391"/>
      <c r="AS113" s="391"/>
      <c r="AT113" s="391"/>
      <c r="AU113" s="391"/>
      <c r="AV113" s="391"/>
      <c r="AW113" s="391"/>
      <c r="AX113" s="391"/>
      <c r="AY113" s="391"/>
      <c r="AZ113" s="391"/>
      <c r="BA113" s="391"/>
      <c r="BB113" s="154"/>
      <c r="BC113" s="154"/>
      <c r="BD113" s="350"/>
      <c r="BE113" s="350"/>
      <c r="BF113" s="350"/>
      <c r="BG113" s="350"/>
      <c r="BH113" s="350"/>
      <c r="BI113" s="350"/>
      <c r="BJ113" s="350"/>
      <c r="BK113" s="350"/>
      <c r="BL113" s="350"/>
      <c r="BM113" s="350"/>
      <c r="BN113" s="350"/>
      <c r="BO113" s="350"/>
    </row>
    <row r="114" spans="5:67" ht="6" customHeight="1">
      <c r="E114" s="391"/>
      <c r="F114" s="391"/>
      <c r="G114" s="391"/>
      <c r="H114" s="391"/>
      <c r="I114" s="391"/>
      <c r="J114" s="391"/>
      <c r="K114" s="391"/>
      <c r="L114" s="391"/>
      <c r="M114" s="391"/>
      <c r="N114" s="391"/>
      <c r="O114" s="391"/>
      <c r="P114" s="391"/>
      <c r="Q114" s="391"/>
      <c r="R114" s="391"/>
      <c r="S114" s="391"/>
      <c r="T114" s="391"/>
      <c r="U114" s="391"/>
      <c r="V114" s="391"/>
      <c r="W114" s="154"/>
      <c r="X114" s="154"/>
      <c r="Y114" s="350"/>
      <c r="Z114" s="350"/>
      <c r="AA114" s="350"/>
      <c r="AB114" s="350"/>
      <c r="AC114" s="350"/>
      <c r="AD114" s="350"/>
      <c r="AE114" s="350"/>
      <c r="AF114" s="350"/>
      <c r="AG114" s="350"/>
      <c r="AH114" s="350"/>
      <c r="AI114" s="350"/>
      <c r="AJ114" s="350"/>
      <c r="AK114" s="391"/>
      <c r="AL114" s="391"/>
      <c r="AM114" s="391"/>
      <c r="AN114" s="391"/>
      <c r="AO114" s="391"/>
      <c r="AP114" s="391"/>
      <c r="AQ114" s="391"/>
      <c r="AR114" s="391"/>
      <c r="AS114" s="391"/>
      <c r="AT114" s="391"/>
      <c r="AU114" s="391"/>
      <c r="AV114" s="391"/>
      <c r="AW114" s="391"/>
      <c r="AX114" s="391"/>
      <c r="AY114" s="391"/>
      <c r="AZ114" s="391"/>
      <c r="BA114" s="391"/>
      <c r="BB114" s="154"/>
      <c r="BC114" s="154"/>
      <c r="BD114" s="350"/>
      <c r="BE114" s="350"/>
      <c r="BF114" s="350"/>
      <c r="BG114" s="350"/>
      <c r="BH114" s="350"/>
      <c r="BI114" s="350"/>
      <c r="BJ114" s="350"/>
      <c r="BK114" s="350"/>
      <c r="BL114" s="350"/>
      <c r="BM114" s="350"/>
      <c r="BN114" s="350"/>
      <c r="BO114" s="350"/>
    </row>
    <row r="115" spans="5:67" ht="6" customHeight="1">
      <c r="E115" s="390" t="s">
        <v>56</v>
      </c>
      <c r="F115" s="391"/>
      <c r="G115" s="391"/>
      <c r="H115" s="391"/>
      <c r="I115" s="391"/>
      <c r="J115" s="391"/>
      <c r="K115" s="391"/>
      <c r="L115" s="391"/>
      <c r="M115" s="391"/>
      <c r="N115" s="391"/>
      <c r="O115" s="391"/>
      <c r="P115" s="391"/>
      <c r="Q115" s="391"/>
      <c r="R115" s="391"/>
      <c r="S115" s="391"/>
      <c r="T115" s="391"/>
      <c r="U115" s="391"/>
      <c r="V115" s="391"/>
      <c r="W115" s="154" t="s">
        <v>41</v>
      </c>
      <c r="X115" s="154"/>
      <c r="Y115" s="291" t="e">
        <f>+V24</f>
        <v>#DIV/0!</v>
      </c>
      <c r="Z115" s="291"/>
      <c r="AA115" s="291"/>
      <c r="AB115" s="291"/>
      <c r="AC115" s="291"/>
      <c r="AD115" s="291"/>
      <c r="AE115" s="291"/>
      <c r="AF115" s="291"/>
      <c r="AG115" s="291"/>
      <c r="AH115" s="291"/>
      <c r="AI115" s="291"/>
      <c r="AJ115" s="291"/>
      <c r="AK115" s="390" t="s">
        <v>192</v>
      </c>
      <c r="AL115" s="391"/>
      <c r="AM115" s="391"/>
      <c r="AN115" s="391"/>
      <c r="AO115" s="391"/>
      <c r="AP115" s="391"/>
      <c r="AQ115" s="391"/>
      <c r="AR115" s="391"/>
      <c r="AS115" s="391"/>
      <c r="AT115" s="391"/>
      <c r="AU115" s="391"/>
      <c r="AV115" s="391"/>
      <c r="AW115" s="391"/>
      <c r="AX115" s="391"/>
      <c r="AY115" s="391"/>
      <c r="AZ115" s="391"/>
      <c r="BA115" s="391"/>
      <c r="BB115" s="154" t="s">
        <v>48</v>
      </c>
      <c r="BC115" s="154"/>
      <c r="BD115" s="291" t="e">
        <f>+IF(Y127&lt;Y135,MIN(Y135-Y127,Y131),0)</f>
        <v>#DIV/0!</v>
      </c>
      <c r="BE115" s="291"/>
      <c r="BF115" s="291"/>
      <c r="BG115" s="291"/>
      <c r="BH115" s="291"/>
      <c r="BI115" s="291"/>
      <c r="BJ115" s="291"/>
      <c r="BK115" s="291"/>
      <c r="BL115" s="291"/>
      <c r="BM115" s="291"/>
      <c r="BN115" s="291"/>
      <c r="BO115" s="291"/>
    </row>
    <row r="116" spans="5:67" ht="6" customHeight="1">
      <c r="E116" s="391"/>
      <c r="F116" s="391"/>
      <c r="G116" s="391"/>
      <c r="H116" s="391"/>
      <c r="I116" s="391"/>
      <c r="J116" s="391"/>
      <c r="K116" s="391"/>
      <c r="L116" s="391"/>
      <c r="M116" s="391"/>
      <c r="N116" s="391"/>
      <c r="O116" s="391"/>
      <c r="P116" s="391"/>
      <c r="Q116" s="391"/>
      <c r="R116" s="391"/>
      <c r="S116" s="391"/>
      <c r="T116" s="391"/>
      <c r="U116" s="391"/>
      <c r="V116" s="391"/>
      <c r="W116" s="154"/>
      <c r="X116" s="154"/>
      <c r="Y116" s="291"/>
      <c r="Z116" s="291"/>
      <c r="AA116" s="291"/>
      <c r="AB116" s="291"/>
      <c r="AC116" s="291"/>
      <c r="AD116" s="291"/>
      <c r="AE116" s="291"/>
      <c r="AF116" s="291"/>
      <c r="AG116" s="291"/>
      <c r="AH116" s="291"/>
      <c r="AI116" s="291"/>
      <c r="AJ116" s="291"/>
      <c r="AK116" s="391"/>
      <c r="AL116" s="391"/>
      <c r="AM116" s="391"/>
      <c r="AN116" s="391"/>
      <c r="AO116" s="391"/>
      <c r="AP116" s="391"/>
      <c r="AQ116" s="391"/>
      <c r="AR116" s="391"/>
      <c r="AS116" s="391"/>
      <c r="AT116" s="391"/>
      <c r="AU116" s="391"/>
      <c r="AV116" s="391"/>
      <c r="AW116" s="391"/>
      <c r="AX116" s="391"/>
      <c r="AY116" s="391"/>
      <c r="AZ116" s="391"/>
      <c r="BA116" s="391"/>
      <c r="BB116" s="154"/>
      <c r="BC116" s="154"/>
      <c r="BD116" s="291"/>
      <c r="BE116" s="291"/>
      <c r="BF116" s="291"/>
      <c r="BG116" s="291"/>
      <c r="BH116" s="291"/>
      <c r="BI116" s="291"/>
      <c r="BJ116" s="291"/>
      <c r="BK116" s="291"/>
      <c r="BL116" s="291"/>
      <c r="BM116" s="291"/>
      <c r="BN116" s="291"/>
      <c r="BO116" s="291"/>
    </row>
    <row r="117" spans="5:67" ht="6" customHeight="1">
      <c r="E117" s="391"/>
      <c r="F117" s="391"/>
      <c r="G117" s="391"/>
      <c r="H117" s="391"/>
      <c r="I117" s="391"/>
      <c r="J117" s="391"/>
      <c r="K117" s="391"/>
      <c r="L117" s="391"/>
      <c r="M117" s="391"/>
      <c r="N117" s="391"/>
      <c r="O117" s="391"/>
      <c r="P117" s="391"/>
      <c r="Q117" s="391"/>
      <c r="R117" s="391"/>
      <c r="S117" s="391"/>
      <c r="T117" s="391"/>
      <c r="U117" s="391"/>
      <c r="V117" s="391"/>
      <c r="W117" s="154"/>
      <c r="X117" s="154"/>
      <c r="Y117" s="291"/>
      <c r="Z117" s="291"/>
      <c r="AA117" s="291"/>
      <c r="AB117" s="291"/>
      <c r="AC117" s="291"/>
      <c r="AD117" s="291"/>
      <c r="AE117" s="291"/>
      <c r="AF117" s="291"/>
      <c r="AG117" s="291"/>
      <c r="AH117" s="291"/>
      <c r="AI117" s="291"/>
      <c r="AJ117" s="291"/>
      <c r="AK117" s="391"/>
      <c r="AL117" s="391"/>
      <c r="AM117" s="391"/>
      <c r="AN117" s="391"/>
      <c r="AO117" s="391"/>
      <c r="AP117" s="391"/>
      <c r="AQ117" s="391"/>
      <c r="AR117" s="391"/>
      <c r="AS117" s="391"/>
      <c r="AT117" s="391"/>
      <c r="AU117" s="391"/>
      <c r="AV117" s="391"/>
      <c r="AW117" s="391"/>
      <c r="AX117" s="391"/>
      <c r="AY117" s="391"/>
      <c r="AZ117" s="391"/>
      <c r="BA117" s="391"/>
      <c r="BB117" s="154"/>
      <c r="BC117" s="154"/>
      <c r="BD117" s="291"/>
      <c r="BE117" s="291"/>
      <c r="BF117" s="291"/>
      <c r="BG117" s="291"/>
      <c r="BH117" s="291"/>
      <c r="BI117" s="291"/>
      <c r="BJ117" s="291"/>
      <c r="BK117" s="291"/>
      <c r="BL117" s="291"/>
      <c r="BM117" s="291"/>
      <c r="BN117" s="291"/>
      <c r="BO117" s="291"/>
    </row>
    <row r="118" spans="5:67" ht="6" customHeight="1">
      <c r="E118" s="391"/>
      <c r="F118" s="391"/>
      <c r="G118" s="391"/>
      <c r="H118" s="391"/>
      <c r="I118" s="391"/>
      <c r="J118" s="391"/>
      <c r="K118" s="391"/>
      <c r="L118" s="391"/>
      <c r="M118" s="391"/>
      <c r="N118" s="391"/>
      <c r="O118" s="391"/>
      <c r="P118" s="391"/>
      <c r="Q118" s="391"/>
      <c r="R118" s="391"/>
      <c r="S118" s="391"/>
      <c r="T118" s="391"/>
      <c r="U118" s="391"/>
      <c r="V118" s="391"/>
      <c r="W118" s="154"/>
      <c r="X118" s="154"/>
      <c r="Y118" s="291"/>
      <c r="Z118" s="291"/>
      <c r="AA118" s="291"/>
      <c r="AB118" s="291"/>
      <c r="AC118" s="291"/>
      <c r="AD118" s="291"/>
      <c r="AE118" s="291"/>
      <c r="AF118" s="291"/>
      <c r="AG118" s="291"/>
      <c r="AH118" s="291"/>
      <c r="AI118" s="291"/>
      <c r="AJ118" s="291"/>
      <c r="AK118" s="391"/>
      <c r="AL118" s="391"/>
      <c r="AM118" s="391"/>
      <c r="AN118" s="391"/>
      <c r="AO118" s="391"/>
      <c r="AP118" s="391"/>
      <c r="AQ118" s="391"/>
      <c r="AR118" s="391"/>
      <c r="AS118" s="391"/>
      <c r="AT118" s="391"/>
      <c r="AU118" s="391"/>
      <c r="AV118" s="391"/>
      <c r="AW118" s="391"/>
      <c r="AX118" s="391"/>
      <c r="AY118" s="391"/>
      <c r="AZ118" s="391"/>
      <c r="BA118" s="391"/>
      <c r="BB118" s="154"/>
      <c r="BC118" s="154"/>
      <c r="BD118" s="291"/>
      <c r="BE118" s="291"/>
      <c r="BF118" s="291"/>
      <c r="BG118" s="291"/>
      <c r="BH118" s="291"/>
      <c r="BI118" s="291"/>
      <c r="BJ118" s="291"/>
      <c r="BK118" s="291"/>
      <c r="BL118" s="291"/>
      <c r="BM118" s="291"/>
      <c r="BN118" s="291"/>
      <c r="BO118" s="291"/>
    </row>
    <row r="119" spans="5:67" ht="6" customHeight="1">
      <c r="E119" s="265" t="s">
        <v>132</v>
      </c>
      <c r="F119" s="266"/>
      <c r="G119" s="266"/>
      <c r="H119" s="266"/>
      <c r="I119" s="266"/>
      <c r="J119" s="266"/>
      <c r="K119" s="266"/>
      <c r="L119" s="266"/>
      <c r="M119" s="266"/>
      <c r="N119" s="266"/>
      <c r="O119" s="266"/>
      <c r="P119" s="266"/>
      <c r="Q119" s="266"/>
      <c r="R119" s="266"/>
      <c r="S119" s="266"/>
      <c r="T119" s="266"/>
      <c r="U119" s="266"/>
      <c r="V119" s="267"/>
      <c r="W119" s="154" t="s">
        <v>42</v>
      </c>
      <c r="X119" s="154"/>
      <c r="Y119" s="291" t="str">
        <f>+IF(申告情報!M27="","",申告情報!M27)</f>
        <v/>
      </c>
      <c r="Z119" s="291"/>
      <c r="AA119" s="291"/>
      <c r="AB119" s="291"/>
      <c r="AC119" s="291"/>
      <c r="AD119" s="291"/>
      <c r="AE119" s="291"/>
      <c r="AF119" s="291"/>
      <c r="AG119" s="291"/>
      <c r="AH119" s="291"/>
      <c r="AI119" s="291"/>
      <c r="AJ119" s="291"/>
      <c r="AK119" s="390" t="s">
        <v>193</v>
      </c>
      <c r="AL119" s="391"/>
      <c r="AM119" s="391"/>
      <c r="AN119" s="391"/>
      <c r="AO119" s="391"/>
      <c r="AP119" s="391"/>
      <c r="AQ119" s="391"/>
      <c r="AR119" s="391"/>
      <c r="AS119" s="391"/>
      <c r="AT119" s="391"/>
      <c r="AU119" s="391"/>
      <c r="AV119" s="391"/>
      <c r="AW119" s="391"/>
      <c r="AX119" s="391"/>
      <c r="AY119" s="391"/>
      <c r="AZ119" s="391"/>
      <c r="BA119" s="391"/>
      <c r="BB119" s="154" t="s">
        <v>49</v>
      </c>
      <c r="BC119" s="154"/>
      <c r="BD119" s="291" t="e">
        <f>+AA91</f>
        <v>#DIV/0!</v>
      </c>
      <c r="BE119" s="291"/>
      <c r="BF119" s="291"/>
      <c r="BG119" s="291"/>
      <c r="BH119" s="291"/>
      <c r="BI119" s="291"/>
      <c r="BJ119" s="291"/>
      <c r="BK119" s="291"/>
      <c r="BL119" s="291"/>
      <c r="BM119" s="291"/>
      <c r="BN119" s="291"/>
      <c r="BO119" s="291"/>
    </row>
    <row r="120" spans="5:67" ht="6" customHeight="1">
      <c r="E120" s="268"/>
      <c r="F120" s="269"/>
      <c r="G120" s="269"/>
      <c r="H120" s="269"/>
      <c r="I120" s="269"/>
      <c r="J120" s="269"/>
      <c r="K120" s="269"/>
      <c r="L120" s="269"/>
      <c r="M120" s="269"/>
      <c r="N120" s="269"/>
      <c r="O120" s="269"/>
      <c r="P120" s="269"/>
      <c r="Q120" s="269"/>
      <c r="R120" s="269"/>
      <c r="S120" s="269"/>
      <c r="T120" s="269"/>
      <c r="U120" s="269"/>
      <c r="V120" s="270"/>
      <c r="W120" s="154"/>
      <c r="X120" s="154"/>
      <c r="Y120" s="291"/>
      <c r="Z120" s="291"/>
      <c r="AA120" s="291"/>
      <c r="AB120" s="291"/>
      <c r="AC120" s="291"/>
      <c r="AD120" s="291"/>
      <c r="AE120" s="291"/>
      <c r="AF120" s="291"/>
      <c r="AG120" s="291"/>
      <c r="AH120" s="291"/>
      <c r="AI120" s="291"/>
      <c r="AJ120" s="291"/>
      <c r="AK120" s="391"/>
      <c r="AL120" s="391"/>
      <c r="AM120" s="391"/>
      <c r="AN120" s="391"/>
      <c r="AO120" s="391"/>
      <c r="AP120" s="391"/>
      <c r="AQ120" s="391"/>
      <c r="AR120" s="391"/>
      <c r="AS120" s="391"/>
      <c r="AT120" s="391"/>
      <c r="AU120" s="391"/>
      <c r="AV120" s="391"/>
      <c r="AW120" s="391"/>
      <c r="AX120" s="391"/>
      <c r="AY120" s="391"/>
      <c r="AZ120" s="391"/>
      <c r="BA120" s="391"/>
      <c r="BB120" s="154"/>
      <c r="BC120" s="154"/>
      <c r="BD120" s="291"/>
      <c r="BE120" s="291"/>
      <c r="BF120" s="291"/>
      <c r="BG120" s="291"/>
      <c r="BH120" s="291"/>
      <c r="BI120" s="291"/>
      <c r="BJ120" s="291"/>
      <c r="BK120" s="291"/>
      <c r="BL120" s="291"/>
      <c r="BM120" s="291"/>
      <c r="BN120" s="291"/>
      <c r="BO120" s="291"/>
    </row>
    <row r="121" spans="5:67" ht="6" customHeight="1">
      <c r="E121" s="268" t="s">
        <v>133</v>
      </c>
      <c r="F121" s="269"/>
      <c r="G121" s="269"/>
      <c r="H121" s="269"/>
      <c r="I121" s="269"/>
      <c r="J121" s="269"/>
      <c r="K121" s="269"/>
      <c r="L121" s="269"/>
      <c r="M121" s="269"/>
      <c r="N121" s="269"/>
      <c r="O121" s="269"/>
      <c r="P121" s="269"/>
      <c r="Q121" s="269"/>
      <c r="R121" s="269" t="s">
        <v>134</v>
      </c>
      <c r="S121" s="269"/>
      <c r="T121" s="269"/>
      <c r="U121" s="269"/>
      <c r="V121" s="270"/>
      <c r="W121" s="443"/>
      <c r="X121" s="154"/>
      <c r="Y121" s="291"/>
      <c r="Z121" s="291"/>
      <c r="AA121" s="291"/>
      <c r="AB121" s="291"/>
      <c r="AC121" s="291"/>
      <c r="AD121" s="291"/>
      <c r="AE121" s="291"/>
      <c r="AF121" s="291"/>
      <c r="AG121" s="291"/>
      <c r="AH121" s="291"/>
      <c r="AI121" s="291"/>
      <c r="AJ121" s="291"/>
      <c r="AK121" s="391"/>
      <c r="AL121" s="391"/>
      <c r="AM121" s="391"/>
      <c r="AN121" s="391"/>
      <c r="AO121" s="391"/>
      <c r="AP121" s="391"/>
      <c r="AQ121" s="391"/>
      <c r="AR121" s="391"/>
      <c r="AS121" s="391"/>
      <c r="AT121" s="391"/>
      <c r="AU121" s="391"/>
      <c r="AV121" s="391"/>
      <c r="AW121" s="391"/>
      <c r="AX121" s="391"/>
      <c r="AY121" s="391"/>
      <c r="AZ121" s="391"/>
      <c r="BA121" s="391"/>
      <c r="BB121" s="154"/>
      <c r="BC121" s="154"/>
      <c r="BD121" s="291"/>
      <c r="BE121" s="291"/>
      <c r="BF121" s="291"/>
      <c r="BG121" s="291"/>
      <c r="BH121" s="291"/>
      <c r="BI121" s="291"/>
      <c r="BJ121" s="291"/>
      <c r="BK121" s="291"/>
      <c r="BL121" s="291"/>
      <c r="BM121" s="291"/>
      <c r="BN121" s="291"/>
      <c r="BO121" s="291"/>
    </row>
    <row r="122" spans="5:67" ht="6" customHeight="1">
      <c r="E122" s="324"/>
      <c r="F122" s="323"/>
      <c r="G122" s="323"/>
      <c r="H122" s="323"/>
      <c r="I122" s="323"/>
      <c r="J122" s="323"/>
      <c r="K122" s="323"/>
      <c r="L122" s="323"/>
      <c r="M122" s="323"/>
      <c r="N122" s="323"/>
      <c r="O122" s="323"/>
      <c r="P122" s="323"/>
      <c r="Q122" s="323"/>
      <c r="R122" s="323"/>
      <c r="S122" s="323"/>
      <c r="T122" s="323"/>
      <c r="U122" s="323"/>
      <c r="V122" s="280"/>
      <c r="W122" s="443"/>
      <c r="X122" s="154"/>
      <c r="Y122" s="291"/>
      <c r="Z122" s="291"/>
      <c r="AA122" s="291"/>
      <c r="AB122" s="291"/>
      <c r="AC122" s="291"/>
      <c r="AD122" s="291"/>
      <c r="AE122" s="291"/>
      <c r="AF122" s="291"/>
      <c r="AG122" s="291"/>
      <c r="AH122" s="291"/>
      <c r="AI122" s="291"/>
      <c r="AJ122" s="291"/>
      <c r="AK122" s="391"/>
      <c r="AL122" s="391"/>
      <c r="AM122" s="391"/>
      <c r="AN122" s="391"/>
      <c r="AO122" s="391"/>
      <c r="AP122" s="391"/>
      <c r="AQ122" s="391"/>
      <c r="AR122" s="391"/>
      <c r="AS122" s="391"/>
      <c r="AT122" s="391"/>
      <c r="AU122" s="391"/>
      <c r="AV122" s="391"/>
      <c r="AW122" s="391"/>
      <c r="AX122" s="391"/>
      <c r="AY122" s="391"/>
      <c r="AZ122" s="391"/>
      <c r="BA122" s="391"/>
      <c r="BB122" s="154"/>
      <c r="BC122" s="154"/>
      <c r="BD122" s="291"/>
      <c r="BE122" s="291"/>
      <c r="BF122" s="291"/>
      <c r="BG122" s="291"/>
      <c r="BH122" s="291"/>
      <c r="BI122" s="291"/>
      <c r="BJ122" s="291"/>
      <c r="BK122" s="291"/>
      <c r="BL122" s="291"/>
      <c r="BM122" s="291"/>
      <c r="BN122" s="291"/>
      <c r="BO122" s="291"/>
    </row>
    <row r="123" spans="5:67" ht="6" customHeight="1">
      <c r="E123" s="265" t="s">
        <v>132</v>
      </c>
      <c r="F123" s="266"/>
      <c r="G123" s="266"/>
      <c r="H123" s="266"/>
      <c r="I123" s="266"/>
      <c r="J123" s="266"/>
      <c r="K123" s="266"/>
      <c r="L123" s="266"/>
      <c r="M123" s="266"/>
      <c r="N123" s="266"/>
      <c r="O123" s="266"/>
      <c r="P123" s="266"/>
      <c r="Q123" s="266"/>
      <c r="R123" s="266"/>
      <c r="S123" s="266"/>
      <c r="T123" s="266"/>
      <c r="U123" s="266"/>
      <c r="V123" s="267"/>
      <c r="W123" s="154" t="s">
        <v>43</v>
      </c>
      <c r="X123" s="154"/>
      <c r="Y123" s="291" t="str">
        <f>+IF(申告情報!M28="","",申告情報!M28)</f>
        <v/>
      </c>
      <c r="Z123" s="291"/>
      <c r="AA123" s="291"/>
      <c r="AB123" s="291"/>
      <c r="AC123" s="291"/>
      <c r="AD123" s="291"/>
      <c r="AE123" s="291"/>
      <c r="AF123" s="291"/>
      <c r="AG123" s="291"/>
      <c r="AH123" s="291"/>
      <c r="AI123" s="291"/>
      <c r="AJ123" s="291"/>
      <c r="AK123" s="390" t="s">
        <v>194</v>
      </c>
      <c r="AL123" s="391"/>
      <c r="AM123" s="391"/>
      <c r="AN123" s="391"/>
      <c r="AO123" s="391"/>
      <c r="AP123" s="391"/>
      <c r="AQ123" s="391"/>
      <c r="AR123" s="391"/>
      <c r="AS123" s="391"/>
      <c r="AT123" s="391"/>
      <c r="AU123" s="391"/>
      <c r="AV123" s="391"/>
      <c r="AW123" s="391"/>
      <c r="AX123" s="391"/>
      <c r="AY123" s="391"/>
      <c r="AZ123" s="391"/>
      <c r="BA123" s="391"/>
      <c r="BB123" s="154" t="s">
        <v>50</v>
      </c>
      <c r="BC123" s="154"/>
      <c r="BD123" s="291" t="e">
        <f>+AA99</f>
        <v>#DIV/0!</v>
      </c>
      <c r="BE123" s="291"/>
      <c r="BF123" s="291"/>
      <c r="BG123" s="291"/>
      <c r="BH123" s="291"/>
      <c r="BI123" s="291"/>
      <c r="BJ123" s="291"/>
      <c r="BK123" s="291"/>
      <c r="BL123" s="291"/>
      <c r="BM123" s="291"/>
      <c r="BN123" s="291"/>
      <c r="BO123" s="291"/>
    </row>
    <row r="124" spans="5:67" ht="6" customHeight="1">
      <c r="E124" s="268"/>
      <c r="F124" s="269"/>
      <c r="G124" s="269"/>
      <c r="H124" s="269"/>
      <c r="I124" s="269"/>
      <c r="J124" s="269"/>
      <c r="K124" s="269"/>
      <c r="L124" s="269"/>
      <c r="M124" s="269"/>
      <c r="N124" s="269"/>
      <c r="O124" s="269"/>
      <c r="P124" s="269"/>
      <c r="Q124" s="269"/>
      <c r="R124" s="269"/>
      <c r="S124" s="269"/>
      <c r="T124" s="269"/>
      <c r="U124" s="269"/>
      <c r="V124" s="270"/>
      <c r="W124" s="154"/>
      <c r="X124" s="154"/>
      <c r="Y124" s="291"/>
      <c r="Z124" s="291"/>
      <c r="AA124" s="291"/>
      <c r="AB124" s="291"/>
      <c r="AC124" s="291"/>
      <c r="AD124" s="291"/>
      <c r="AE124" s="291"/>
      <c r="AF124" s="291"/>
      <c r="AG124" s="291"/>
      <c r="AH124" s="291"/>
      <c r="AI124" s="291"/>
      <c r="AJ124" s="291"/>
      <c r="AK124" s="391"/>
      <c r="AL124" s="391"/>
      <c r="AM124" s="391"/>
      <c r="AN124" s="391"/>
      <c r="AO124" s="391"/>
      <c r="AP124" s="391"/>
      <c r="AQ124" s="391"/>
      <c r="AR124" s="391"/>
      <c r="AS124" s="391"/>
      <c r="AT124" s="391"/>
      <c r="AU124" s="391"/>
      <c r="AV124" s="391"/>
      <c r="AW124" s="391"/>
      <c r="AX124" s="391"/>
      <c r="AY124" s="391"/>
      <c r="AZ124" s="391"/>
      <c r="BA124" s="391"/>
      <c r="BB124" s="154"/>
      <c r="BC124" s="154"/>
      <c r="BD124" s="291"/>
      <c r="BE124" s="291"/>
      <c r="BF124" s="291"/>
      <c r="BG124" s="291"/>
      <c r="BH124" s="291"/>
      <c r="BI124" s="291"/>
      <c r="BJ124" s="291"/>
      <c r="BK124" s="291"/>
      <c r="BL124" s="291"/>
      <c r="BM124" s="291"/>
      <c r="BN124" s="291"/>
      <c r="BO124" s="291"/>
    </row>
    <row r="125" spans="5:67" ht="6" customHeight="1">
      <c r="E125" s="268" t="s">
        <v>135</v>
      </c>
      <c r="F125" s="269"/>
      <c r="G125" s="269"/>
      <c r="H125" s="269"/>
      <c r="I125" s="269"/>
      <c r="J125" s="269"/>
      <c r="K125" s="269"/>
      <c r="L125" s="269"/>
      <c r="M125" s="269"/>
      <c r="N125" s="269"/>
      <c r="O125" s="269"/>
      <c r="P125" s="269"/>
      <c r="Q125" s="269"/>
      <c r="R125" s="269" t="s">
        <v>134</v>
      </c>
      <c r="S125" s="269"/>
      <c r="T125" s="269"/>
      <c r="U125" s="269"/>
      <c r="V125" s="270"/>
      <c r="W125" s="154"/>
      <c r="X125" s="154"/>
      <c r="Y125" s="291"/>
      <c r="Z125" s="291"/>
      <c r="AA125" s="291"/>
      <c r="AB125" s="291"/>
      <c r="AC125" s="291"/>
      <c r="AD125" s="291"/>
      <c r="AE125" s="291"/>
      <c r="AF125" s="291"/>
      <c r="AG125" s="291"/>
      <c r="AH125" s="291"/>
      <c r="AI125" s="291"/>
      <c r="AJ125" s="291"/>
      <c r="AK125" s="391"/>
      <c r="AL125" s="391"/>
      <c r="AM125" s="391"/>
      <c r="AN125" s="391"/>
      <c r="AO125" s="391"/>
      <c r="AP125" s="391"/>
      <c r="AQ125" s="391"/>
      <c r="AR125" s="391"/>
      <c r="AS125" s="391"/>
      <c r="AT125" s="391"/>
      <c r="AU125" s="391"/>
      <c r="AV125" s="391"/>
      <c r="AW125" s="391"/>
      <c r="AX125" s="391"/>
      <c r="AY125" s="391"/>
      <c r="AZ125" s="391"/>
      <c r="BA125" s="391"/>
      <c r="BB125" s="154"/>
      <c r="BC125" s="154"/>
      <c r="BD125" s="291"/>
      <c r="BE125" s="291"/>
      <c r="BF125" s="291"/>
      <c r="BG125" s="291"/>
      <c r="BH125" s="291"/>
      <c r="BI125" s="291"/>
      <c r="BJ125" s="291"/>
      <c r="BK125" s="291"/>
      <c r="BL125" s="291"/>
      <c r="BM125" s="291"/>
      <c r="BN125" s="291"/>
      <c r="BO125" s="291"/>
    </row>
    <row r="126" spans="5:67" ht="6" customHeight="1">
      <c r="E126" s="324"/>
      <c r="F126" s="323"/>
      <c r="G126" s="323"/>
      <c r="H126" s="323"/>
      <c r="I126" s="323"/>
      <c r="J126" s="323"/>
      <c r="K126" s="323"/>
      <c r="L126" s="323"/>
      <c r="M126" s="323"/>
      <c r="N126" s="323"/>
      <c r="O126" s="323"/>
      <c r="P126" s="323"/>
      <c r="Q126" s="323"/>
      <c r="R126" s="323"/>
      <c r="S126" s="323"/>
      <c r="T126" s="323"/>
      <c r="U126" s="323"/>
      <c r="V126" s="280"/>
      <c r="W126" s="154"/>
      <c r="X126" s="154"/>
      <c r="Y126" s="291"/>
      <c r="Z126" s="291"/>
      <c r="AA126" s="291"/>
      <c r="AB126" s="291"/>
      <c r="AC126" s="291"/>
      <c r="AD126" s="291"/>
      <c r="AE126" s="291"/>
      <c r="AF126" s="291"/>
      <c r="AG126" s="291"/>
      <c r="AH126" s="291"/>
      <c r="AI126" s="291"/>
      <c r="AJ126" s="291"/>
      <c r="AK126" s="391"/>
      <c r="AL126" s="391"/>
      <c r="AM126" s="391"/>
      <c r="AN126" s="391"/>
      <c r="AO126" s="391"/>
      <c r="AP126" s="391"/>
      <c r="AQ126" s="391"/>
      <c r="AR126" s="391"/>
      <c r="AS126" s="391"/>
      <c r="AT126" s="391"/>
      <c r="AU126" s="391"/>
      <c r="AV126" s="391"/>
      <c r="AW126" s="391"/>
      <c r="AX126" s="391"/>
      <c r="AY126" s="391"/>
      <c r="AZ126" s="391"/>
      <c r="BA126" s="391"/>
      <c r="BB126" s="154"/>
      <c r="BC126" s="154"/>
      <c r="BD126" s="291"/>
      <c r="BE126" s="291"/>
      <c r="BF126" s="291"/>
      <c r="BG126" s="291"/>
      <c r="BH126" s="291"/>
      <c r="BI126" s="291"/>
      <c r="BJ126" s="291"/>
      <c r="BK126" s="291"/>
      <c r="BL126" s="291"/>
      <c r="BM126" s="291"/>
      <c r="BN126" s="291"/>
      <c r="BO126" s="291"/>
    </row>
    <row r="127" spans="5:67" ht="6" customHeight="1">
      <c r="E127" s="390" t="s">
        <v>58</v>
      </c>
      <c r="F127" s="391"/>
      <c r="G127" s="391"/>
      <c r="H127" s="391"/>
      <c r="I127" s="391"/>
      <c r="J127" s="391"/>
      <c r="K127" s="391"/>
      <c r="L127" s="391"/>
      <c r="M127" s="391"/>
      <c r="N127" s="391"/>
      <c r="O127" s="391"/>
      <c r="P127" s="391"/>
      <c r="Q127" s="391"/>
      <c r="R127" s="391"/>
      <c r="S127" s="391"/>
      <c r="T127" s="391"/>
      <c r="U127" s="391"/>
      <c r="V127" s="391"/>
      <c r="W127" s="154" t="s">
        <v>44</v>
      </c>
      <c r="X127" s="154"/>
      <c r="Y127" s="291" t="e">
        <f>+MIN(Y111,Y119)</f>
        <v>#DIV/0!</v>
      </c>
      <c r="Z127" s="291"/>
      <c r="AA127" s="291"/>
      <c r="AB127" s="291"/>
      <c r="AC127" s="291"/>
      <c r="AD127" s="291"/>
      <c r="AE127" s="291"/>
      <c r="AF127" s="291"/>
      <c r="AG127" s="291"/>
      <c r="AH127" s="291"/>
      <c r="AI127" s="291"/>
      <c r="AJ127" s="291"/>
      <c r="AK127" s="390" t="s">
        <v>59</v>
      </c>
      <c r="AL127" s="391"/>
      <c r="AM127" s="391"/>
      <c r="AN127" s="391"/>
      <c r="AO127" s="391"/>
      <c r="AP127" s="391"/>
      <c r="AQ127" s="391"/>
      <c r="AR127" s="391"/>
      <c r="AS127" s="391"/>
      <c r="AT127" s="391"/>
      <c r="AU127" s="391"/>
      <c r="AV127" s="391"/>
      <c r="AW127" s="391"/>
      <c r="AX127" s="391"/>
      <c r="AY127" s="391"/>
      <c r="AZ127" s="391"/>
      <c r="BA127" s="391"/>
      <c r="BB127" s="154" t="s">
        <v>51</v>
      </c>
      <c r="BC127" s="154"/>
      <c r="BD127" s="291" t="e">
        <f>+BD111+BD115+BD119+BD123</f>
        <v>#DIV/0!</v>
      </c>
      <c r="BE127" s="291"/>
      <c r="BF127" s="291"/>
      <c r="BG127" s="291"/>
      <c r="BH127" s="291"/>
      <c r="BI127" s="291"/>
      <c r="BJ127" s="291"/>
      <c r="BK127" s="291"/>
      <c r="BL127" s="291"/>
      <c r="BM127" s="291"/>
      <c r="BN127" s="291"/>
      <c r="BO127" s="291"/>
    </row>
    <row r="128" spans="5:67" ht="6" customHeight="1">
      <c r="E128" s="391"/>
      <c r="F128" s="391"/>
      <c r="G128" s="391"/>
      <c r="H128" s="391"/>
      <c r="I128" s="391"/>
      <c r="J128" s="391"/>
      <c r="K128" s="391"/>
      <c r="L128" s="391"/>
      <c r="M128" s="391"/>
      <c r="N128" s="391"/>
      <c r="O128" s="391"/>
      <c r="P128" s="391"/>
      <c r="Q128" s="391"/>
      <c r="R128" s="391"/>
      <c r="S128" s="391"/>
      <c r="T128" s="391"/>
      <c r="U128" s="391"/>
      <c r="V128" s="391"/>
      <c r="W128" s="154"/>
      <c r="X128" s="154"/>
      <c r="Y128" s="291"/>
      <c r="Z128" s="291"/>
      <c r="AA128" s="291"/>
      <c r="AB128" s="291"/>
      <c r="AC128" s="291"/>
      <c r="AD128" s="291"/>
      <c r="AE128" s="291"/>
      <c r="AF128" s="291"/>
      <c r="AG128" s="291"/>
      <c r="AH128" s="291"/>
      <c r="AI128" s="291"/>
      <c r="AJ128" s="291"/>
      <c r="AK128" s="391"/>
      <c r="AL128" s="391"/>
      <c r="AM128" s="391"/>
      <c r="AN128" s="391"/>
      <c r="AO128" s="391"/>
      <c r="AP128" s="391"/>
      <c r="AQ128" s="391"/>
      <c r="AR128" s="391"/>
      <c r="AS128" s="391"/>
      <c r="AT128" s="391"/>
      <c r="AU128" s="391"/>
      <c r="AV128" s="391"/>
      <c r="AW128" s="391"/>
      <c r="AX128" s="391"/>
      <c r="AY128" s="391"/>
      <c r="AZ128" s="391"/>
      <c r="BA128" s="391"/>
      <c r="BB128" s="154"/>
      <c r="BC128" s="154"/>
      <c r="BD128" s="291"/>
      <c r="BE128" s="291"/>
      <c r="BF128" s="291"/>
      <c r="BG128" s="291"/>
      <c r="BH128" s="291"/>
      <c r="BI128" s="291"/>
      <c r="BJ128" s="291"/>
      <c r="BK128" s="291"/>
      <c r="BL128" s="291"/>
      <c r="BM128" s="291"/>
      <c r="BN128" s="291"/>
      <c r="BO128" s="291"/>
    </row>
    <row r="129" spans="5:67" ht="6" customHeight="1">
      <c r="E129" s="391"/>
      <c r="F129" s="391"/>
      <c r="G129" s="391"/>
      <c r="H129" s="391"/>
      <c r="I129" s="391"/>
      <c r="J129" s="391"/>
      <c r="K129" s="391"/>
      <c r="L129" s="391"/>
      <c r="M129" s="391"/>
      <c r="N129" s="391"/>
      <c r="O129" s="391"/>
      <c r="P129" s="391"/>
      <c r="Q129" s="391"/>
      <c r="R129" s="391"/>
      <c r="S129" s="391"/>
      <c r="T129" s="391"/>
      <c r="U129" s="391"/>
      <c r="V129" s="391"/>
      <c r="W129" s="154"/>
      <c r="X129" s="154"/>
      <c r="Y129" s="291"/>
      <c r="Z129" s="291"/>
      <c r="AA129" s="291"/>
      <c r="AB129" s="291"/>
      <c r="AC129" s="291"/>
      <c r="AD129" s="291"/>
      <c r="AE129" s="291"/>
      <c r="AF129" s="291"/>
      <c r="AG129" s="291"/>
      <c r="AH129" s="291"/>
      <c r="AI129" s="291"/>
      <c r="AJ129" s="291"/>
      <c r="AK129" s="391"/>
      <c r="AL129" s="391"/>
      <c r="AM129" s="391"/>
      <c r="AN129" s="391"/>
      <c r="AO129" s="391"/>
      <c r="AP129" s="391"/>
      <c r="AQ129" s="391"/>
      <c r="AR129" s="391"/>
      <c r="AS129" s="391"/>
      <c r="AT129" s="391"/>
      <c r="AU129" s="391"/>
      <c r="AV129" s="391"/>
      <c r="AW129" s="391"/>
      <c r="AX129" s="391"/>
      <c r="AY129" s="391"/>
      <c r="AZ129" s="391"/>
      <c r="BA129" s="391"/>
      <c r="BB129" s="154"/>
      <c r="BC129" s="154"/>
      <c r="BD129" s="291"/>
      <c r="BE129" s="291"/>
      <c r="BF129" s="291"/>
      <c r="BG129" s="291"/>
      <c r="BH129" s="291"/>
      <c r="BI129" s="291"/>
      <c r="BJ129" s="291"/>
      <c r="BK129" s="291"/>
      <c r="BL129" s="291"/>
      <c r="BM129" s="291"/>
      <c r="BN129" s="291"/>
      <c r="BO129" s="291"/>
    </row>
    <row r="130" spans="5:67" ht="6" customHeight="1">
      <c r="E130" s="391"/>
      <c r="F130" s="391"/>
      <c r="G130" s="391"/>
      <c r="H130" s="391"/>
      <c r="I130" s="391"/>
      <c r="J130" s="391"/>
      <c r="K130" s="391"/>
      <c r="L130" s="391"/>
      <c r="M130" s="391"/>
      <c r="N130" s="391"/>
      <c r="O130" s="391"/>
      <c r="P130" s="391"/>
      <c r="Q130" s="391"/>
      <c r="R130" s="391"/>
      <c r="S130" s="391"/>
      <c r="T130" s="391"/>
      <c r="U130" s="391"/>
      <c r="V130" s="391"/>
      <c r="W130" s="154"/>
      <c r="X130" s="154"/>
      <c r="Y130" s="291"/>
      <c r="Z130" s="291"/>
      <c r="AA130" s="291"/>
      <c r="AB130" s="291"/>
      <c r="AC130" s="291"/>
      <c r="AD130" s="291"/>
      <c r="AE130" s="291"/>
      <c r="AF130" s="291"/>
      <c r="AG130" s="291"/>
      <c r="AH130" s="291"/>
      <c r="AI130" s="291"/>
      <c r="AJ130" s="291"/>
      <c r="AK130" s="391"/>
      <c r="AL130" s="391"/>
      <c r="AM130" s="391"/>
      <c r="AN130" s="391"/>
      <c r="AO130" s="391"/>
      <c r="AP130" s="391"/>
      <c r="AQ130" s="391"/>
      <c r="AR130" s="391"/>
      <c r="AS130" s="391"/>
      <c r="AT130" s="391"/>
      <c r="AU130" s="391"/>
      <c r="AV130" s="391"/>
      <c r="AW130" s="391"/>
      <c r="AX130" s="391"/>
      <c r="AY130" s="391"/>
      <c r="AZ130" s="391"/>
      <c r="BA130" s="391"/>
      <c r="BB130" s="154"/>
      <c r="BC130" s="154"/>
      <c r="BD130" s="291"/>
      <c r="BE130" s="291"/>
      <c r="BF130" s="291"/>
      <c r="BG130" s="291"/>
      <c r="BH130" s="291"/>
      <c r="BI130" s="291"/>
      <c r="BJ130" s="291"/>
      <c r="BK130" s="291"/>
      <c r="BL130" s="291"/>
      <c r="BM130" s="291"/>
      <c r="BN130" s="291"/>
      <c r="BO130" s="291"/>
    </row>
    <row r="131" spans="5:67" ht="6" customHeight="1">
      <c r="E131" s="390" t="s">
        <v>57</v>
      </c>
      <c r="F131" s="391"/>
      <c r="G131" s="391"/>
      <c r="H131" s="391"/>
      <c r="I131" s="391"/>
      <c r="J131" s="391"/>
      <c r="K131" s="391"/>
      <c r="L131" s="391"/>
      <c r="M131" s="391"/>
      <c r="N131" s="391"/>
      <c r="O131" s="391"/>
      <c r="P131" s="391"/>
      <c r="Q131" s="391"/>
      <c r="R131" s="391"/>
      <c r="S131" s="391"/>
      <c r="T131" s="391"/>
      <c r="U131" s="391"/>
      <c r="V131" s="391"/>
      <c r="W131" s="154" t="s">
        <v>45</v>
      </c>
      <c r="X131" s="154"/>
      <c r="Y131" s="291" t="e">
        <f>+MIN(Y115,Y123)</f>
        <v>#DIV/0!</v>
      </c>
      <c r="Z131" s="291"/>
      <c r="AA131" s="291"/>
      <c r="AB131" s="291"/>
      <c r="AC131" s="291"/>
      <c r="AD131" s="291"/>
      <c r="AE131" s="291"/>
      <c r="AF131" s="291"/>
      <c r="AG131" s="291"/>
      <c r="AH131" s="291"/>
      <c r="AI131" s="291"/>
      <c r="AJ131" s="291"/>
      <c r="AK131" s="215" t="s">
        <v>125</v>
      </c>
      <c r="AL131" s="400"/>
      <c r="AM131" s="400"/>
      <c r="AN131" s="400"/>
      <c r="AO131" s="400"/>
      <c r="AP131" s="400"/>
      <c r="AQ131" s="400"/>
      <c r="AR131" s="400"/>
      <c r="AS131" s="400"/>
      <c r="AT131" s="400"/>
      <c r="AU131" s="400"/>
      <c r="AV131" s="400"/>
      <c r="AW131" s="400"/>
      <c r="AX131" s="400"/>
      <c r="AY131" s="400"/>
      <c r="AZ131" s="400"/>
      <c r="BA131" s="400"/>
      <c r="BB131" s="154" t="s">
        <v>52</v>
      </c>
      <c r="BC131" s="154"/>
      <c r="BD131" s="291" t="str">
        <f>+IF(申告情報!M37="","",申告情報!M37)</f>
        <v/>
      </c>
      <c r="BE131" s="291"/>
      <c r="BF131" s="291"/>
      <c r="BG131" s="291"/>
      <c r="BH131" s="291"/>
      <c r="BI131" s="291"/>
      <c r="BJ131" s="291"/>
      <c r="BK131" s="291"/>
      <c r="BL131" s="291"/>
      <c r="BM131" s="291"/>
      <c r="BN131" s="291"/>
      <c r="BO131" s="291"/>
    </row>
    <row r="132" spans="5:67" ht="6" customHeight="1">
      <c r="E132" s="391"/>
      <c r="F132" s="391"/>
      <c r="G132" s="391"/>
      <c r="H132" s="391"/>
      <c r="I132" s="391"/>
      <c r="J132" s="391"/>
      <c r="K132" s="391"/>
      <c r="L132" s="391"/>
      <c r="M132" s="391"/>
      <c r="N132" s="391"/>
      <c r="O132" s="391"/>
      <c r="P132" s="391"/>
      <c r="Q132" s="391"/>
      <c r="R132" s="391"/>
      <c r="S132" s="391"/>
      <c r="T132" s="391"/>
      <c r="U132" s="391"/>
      <c r="V132" s="391"/>
      <c r="W132" s="154"/>
      <c r="X132" s="154"/>
      <c r="Y132" s="291"/>
      <c r="Z132" s="291"/>
      <c r="AA132" s="291"/>
      <c r="AB132" s="291"/>
      <c r="AC132" s="291"/>
      <c r="AD132" s="291"/>
      <c r="AE132" s="291"/>
      <c r="AF132" s="291"/>
      <c r="AG132" s="291"/>
      <c r="AH132" s="291"/>
      <c r="AI132" s="291"/>
      <c r="AJ132" s="291"/>
      <c r="AK132" s="400"/>
      <c r="AL132" s="400"/>
      <c r="AM132" s="400"/>
      <c r="AN132" s="400"/>
      <c r="AO132" s="400"/>
      <c r="AP132" s="400"/>
      <c r="AQ132" s="400"/>
      <c r="AR132" s="400"/>
      <c r="AS132" s="400"/>
      <c r="AT132" s="400"/>
      <c r="AU132" s="400"/>
      <c r="AV132" s="400"/>
      <c r="AW132" s="400"/>
      <c r="AX132" s="400"/>
      <c r="AY132" s="400"/>
      <c r="AZ132" s="400"/>
      <c r="BA132" s="400"/>
      <c r="BB132" s="154"/>
      <c r="BC132" s="154"/>
      <c r="BD132" s="291"/>
      <c r="BE132" s="291"/>
      <c r="BF132" s="291"/>
      <c r="BG132" s="291"/>
      <c r="BH132" s="291"/>
      <c r="BI132" s="291"/>
      <c r="BJ132" s="291"/>
      <c r="BK132" s="291"/>
      <c r="BL132" s="291"/>
      <c r="BM132" s="291"/>
      <c r="BN132" s="291"/>
      <c r="BO132" s="291"/>
    </row>
    <row r="133" spans="5:67" ht="6" customHeight="1">
      <c r="E133" s="391"/>
      <c r="F133" s="391"/>
      <c r="G133" s="391"/>
      <c r="H133" s="391"/>
      <c r="I133" s="391"/>
      <c r="J133" s="391"/>
      <c r="K133" s="391"/>
      <c r="L133" s="391"/>
      <c r="M133" s="391"/>
      <c r="N133" s="391"/>
      <c r="O133" s="391"/>
      <c r="P133" s="391"/>
      <c r="Q133" s="391"/>
      <c r="R133" s="391"/>
      <c r="S133" s="391"/>
      <c r="T133" s="391"/>
      <c r="U133" s="391"/>
      <c r="V133" s="391"/>
      <c r="W133" s="154"/>
      <c r="X133" s="154"/>
      <c r="Y133" s="291"/>
      <c r="Z133" s="291"/>
      <c r="AA133" s="291"/>
      <c r="AB133" s="291"/>
      <c r="AC133" s="291"/>
      <c r="AD133" s="291"/>
      <c r="AE133" s="291"/>
      <c r="AF133" s="291"/>
      <c r="AG133" s="291"/>
      <c r="AH133" s="291"/>
      <c r="AI133" s="291"/>
      <c r="AJ133" s="291"/>
      <c r="AK133" s="400"/>
      <c r="AL133" s="400"/>
      <c r="AM133" s="400"/>
      <c r="AN133" s="400"/>
      <c r="AO133" s="400"/>
      <c r="AP133" s="400"/>
      <c r="AQ133" s="400"/>
      <c r="AR133" s="400"/>
      <c r="AS133" s="400"/>
      <c r="AT133" s="400"/>
      <c r="AU133" s="400"/>
      <c r="AV133" s="400"/>
      <c r="AW133" s="400"/>
      <c r="AX133" s="400"/>
      <c r="AY133" s="400"/>
      <c r="AZ133" s="400"/>
      <c r="BA133" s="400"/>
      <c r="BB133" s="154"/>
      <c r="BC133" s="154"/>
      <c r="BD133" s="291"/>
      <c r="BE133" s="291"/>
      <c r="BF133" s="291"/>
      <c r="BG133" s="291"/>
      <c r="BH133" s="291"/>
      <c r="BI133" s="291"/>
      <c r="BJ133" s="291"/>
      <c r="BK133" s="291"/>
      <c r="BL133" s="291"/>
      <c r="BM133" s="291"/>
      <c r="BN133" s="291"/>
      <c r="BO133" s="291"/>
    </row>
    <row r="134" spans="5:67" ht="6" customHeight="1">
      <c r="E134" s="391"/>
      <c r="F134" s="391"/>
      <c r="G134" s="391"/>
      <c r="H134" s="391"/>
      <c r="I134" s="391"/>
      <c r="J134" s="391"/>
      <c r="K134" s="391"/>
      <c r="L134" s="391"/>
      <c r="M134" s="391"/>
      <c r="N134" s="391"/>
      <c r="O134" s="391"/>
      <c r="P134" s="391"/>
      <c r="Q134" s="391"/>
      <c r="R134" s="391"/>
      <c r="S134" s="391"/>
      <c r="T134" s="391"/>
      <c r="U134" s="391"/>
      <c r="V134" s="391"/>
      <c r="W134" s="154"/>
      <c r="X134" s="154"/>
      <c r="Y134" s="291"/>
      <c r="Z134" s="291"/>
      <c r="AA134" s="291"/>
      <c r="AB134" s="291"/>
      <c r="AC134" s="291"/>
      <c r="AD134" s="291"/>
      <c r="AE134" s="291"/>
      <c r="AF134" s="291"/>
      <c r="AG134" s="291"/>
      <c r="AH134" s="291"/>
      <c r="AI134" s="291"/>
      <c r="AJ134" s="291"/>
      <c r="AK134" s="400"/>
      <c r="AL134" s="400"/>
      <c r="AM134" s="400"/>
      <c r="AN134" s="400"/>
      <c r="AO134" s="400"/>
      <c r="AP134" s="400"/>
      <c r="AQ134" s="400"/>
      <c r="AR134" s="400"/>
      <c r="AS134" s="400"/>
      <c r="AT134" s="400"/>
      <c r="AU134" s="400"/>
      <c r="AV134" s="400"/>
      <c r="AW134" s="400"/>
      <c r="AX134" s="400"/>
      <c r="AY134" s="400"/>
      <c r="AZ134" s="400"/>
      <c r="BA134" s="400"/>
      <c r="BB134" s="154"/>
      <c r="BC134" s="154"/>
      <c r="BD134" s="291"/>
      <c r="BE134" s="291"/>
      <c r="BF134" s="291"/>
      <c r="BG134" s="291"/>
      <c r="BH134" s="291"/>
      <c r="BI134" s="291"/>
      <c r="BJ134" s="291"/>
      <c r="BK134" s="291"/>
      <c r="BL134" s="291"/>
      <c r="BM134" s="291"/>
      <c r="BN134" s="291"/>
      <c r="BO134" s="291"/>
    </row>
    <row r="135" spans="5:67" ht="6" customHeight="1">
      <c r="E135" s="390" t="s">
        <v>29</v>
      </c>
      <c r="F135" s="391"/>
      <c r="G135" s="391"/>
      <c r="H135" s="391"/>
      <c r="I135" s="391"/>
      <c r="J135" s="391"/>
      <c r="K135" s="391"/>
      <c r="L135" s="391"/>
      <c r="M135" s="391"/>
      <c r="N135" s="391"/>
      <c r="O135" s="391"/>
      <c r="P135" s="391"/>
      <c r="Q135" s="391"/>
      <c r="R135" s="391"/>
      <c r="S135" s="391"/>
      <c r="T135" s="391"/>
      <c r="U135" s="391"/>
      <c r="V135" s="391"/>
      <c r="W135" s="154" t="s">
        <v>46</v>
      </c>
      <c r="X135" s="154"/>
      <c r="Y135" s="291">
        <f>+Y55</f>
        <v>0</v>
      </c>
      <c r="Z135" s="291"/>
      <c r="AA135" s="291"/>
      <c r="AB135" s="291"/>
      <c r="AC135" s="291"/>
      <c r="AD135" s="291"/>
      <c r="AE135" s="291"/>
      <c r="AF135" s="291"/>
      <c r="AG135" s="291"/>
      <c r="AH135" s="291"/>
      <c r="AI135" s="291"/>
      <c r="AJ135" s="291"/>
      <c r="AK135" s="390" t="s">
        <v>60</v>
      </c>
      <c r="AL135" s="391"/>
      <c r="AM135" s="391"/>
      <c r="AN135" s="391"/>
      <c r="AO135" s="391"/>
      <c r="AP135" s="391"/>
      <c r="AQ135" s="391"/>
      <c r="AR135" s="391"/>
      <c r="AS135" s="391"/>
      <c r="AT135" s="391"/>
      <c r="AU135" s="391"/>
      <c r="AV135" s="391"/>
      <c r="AW135" s="391"/>
      <c r="AX135" s="391"/>
      <c r="AY135" s="391"/>
      <c r="AZ135" s="391"/>
      <c r="BA135" s="391"/>
      <c r="BB135" s="154" t="s">
        <v>53</v>
      </c>
      <c r="BC135" s="154"/>
      <c r="BD135" s="291" t="e">
        <f>+IF(BD131="",BD127,BD127+BD131)</f>
        <v>#DIV/0!</v>
      </c>
      <c r="BE135" s="291"/>
      <c r="BF135" s="291"/>
      <c r="BG135" s="291"/>
      <c r="BH135" s="291"/>
      <c r="BI135" s="291"/>
      <c r="BJ135" s="291"/>
      <c r="BK135" s="291"/>
      <c r="BL135" s="291"/>
      <c r="BM135" s="291"/>
      <c r="BN135" s="291"/>
      <c r="BO135" s="291"/>
    </row>
    <row r="136" spans="5:67" ht="6" customHeight="1">
      <c r="E136" s="391"/>
      <c r="F136" s="391"/>
      <c r="G136" s="391"/>
      <c r="H136" s="391"/>
      <c r="I136" s="391"/>
      <c r="J136" s="391"/>
      <c r="K136" s="391"/>
      <c r="L136" s="391"/>
      <c r="M136" s="391"/>
      <c r="N136" s="391"/>
      <c r="O136" s="391"/>
      <c r="P136" s="391"/>
      <c r="Q136" s="391"/>
      <c r="R136" s="391"/>
      <c r="S136" s="391"/>
      <c r="T136" s="391"/>
      <c r="U136" s="391"/>
      <c r="V136" s="391"/>
      <c r="W136" s="154"/>
      <c r="X136" s="154"/>
      <c r="Y136" s="291"/>
      <c r="Z136" s="291"/>
      <c r="AA136" s="291"/>
      <c r="AB136" s="291"/>
      <c r="AC136" s="291"/>
      <c r="AD136" s="291"/>
      <c r="AE136" s="291"/>
      <c r="AF136" s="291"/>
      <c r="AG136" s="291"/>
      <c r="AH136" s="291"/>
      <c r="AI136" s="291"/>
      <c r="AJ136" s="291"/>
      <c r="AK136" s="391"/>
      <c r="AL136" s="391"/>
      <c r="AM136" s="391"/>
      <c r="AN136" s="391"/>
      <c r="AO136" s="391"/>
      <c r="AP136" s="391"/>
      <c r="AQ136" s="391"/>
      <c r="AR136" s="391"/>
      <c r="AS136" s="391"/>
      <c r="AT136" s="391"/>
      <c r="AU136" s="391"/>
      <c r="AV136" s="391"/>
      <c r="AW136" s="391"/>
      <c r="AX136" s="391"/>
      <c r="AY136" s="391"/>
      <c r="AZ136" s="391"/>
      <c r="BA136" s="391"/>
      <c r="BB136" s="154"/>
      <c r="BC136" s="154"/>
      <c r="BD136" s="291"/>
      <c r="BE136" s="291"/>
      <c r="BF136" s="291"/>
      <c r="BG136" s="291"/>
      <c r="BH136" s="291"/>
      <c r="BI136" s="291"/>
      <c r="BJ136" s="291"/>
      <c r="BK136" s="291"/>
      <c r="BL136" s="291"/>
      <c r="BM136" s="291"/>
      <c r="BN136" s="291"/>
      <c r="BO136" s="291"/>
    </row>
    <row r="137" spans="5:67" ht="6" customHeight="1">
      <c r="E137" s="391"/>
      <c r="F137" s="391"/>
      <c r="G137" s="391"/>
      <c r="H137" s="391"/>
      <c r="I137" s="391"/>
      <c r="J137" s="391"/>
      <c r="K137" s="391"/>
      <c r="L137" s="391"/>
      <c r="M137" s="391"/>
      <c r="N137" s="391"/>
      <c r="O137" s="391"/>
      <c r="P137" s="391"/>
      <c r="Q137" s="391"/>
      <c r="R137" s="391"/>
      <c r="S137" s="391"/>
      <c r="T137" s="391"/>
      <c r="U137" s="391"/>
      <c r="V137" s="391"/>
      <c r="W137" s="154"/>
      <c r="X137" s="154"/>
      <c r="Y137" s="291"/>
      <c r="Z137" s="291"/>
      <c r="AA137" s="291"/>
      <c r="AB137" s="291"/>
      <c r="AC137" s="291"/>
      <c r="AD137" s="291"/>
      <c r="AE137" s="291"/>
      <c r="AF137" s="291"/>
      <c r="AG137" s="291"/>
      <c r="AH137" s="291"/>
      <c r="AI137" s="291"/>
      <c r="AJ137" s="291"/>
      <c r="AK137" s="391"/>
      <c r="AL137" s="391"/>
      <c r="AM137" s="391"/>
      <c r="AN137" s="391"/>
      <c r="AO137" s="391"/>
      <c r="AP137" s="391"/>
      <c r="AQ137" s="391"/>
      <c r="AR137" s="391"/>
      <c r="AS137" s="391"/>
      <c r="AT137" s="391"/>
      <c r="AU137" s="391"/>
      <c r="AV137" s="391"/>
      <c r="AW137" s="391"/>
      <c r="AX137" s="391"/>
      <c r="AY137" s="391"/>
      <c r="AZ137" s="391"/>
      <c r="BA137" s="391"/>
      <c r="BB137" s="154"/>
      <c r="BC137" s="154"/>
      <c r="BD137" s="291"/>
      <c r="BE137" s="291"/>
      <c r="BF137" s="291"/>
      <c r="BG137" s="291"/>
      <c r="BH137" s="291"/>
      <c r="BI137" s="291"/>
      <c r="BJ137" s="291"/>
      <c r="BK137" s="291"/>
      <c r="BL137" s="291"/>
      <c r="BM137" s="291"/>
      <c r="BN137" s="291"/>
      <c r="BO137" s="291"/>
    </row>
    <row r="138" spans="5:67" ht="6" customHeight="1">
      <c r="E138" s="391"/>
      <c r="F138" s="391"/>
      <c r="G138" s="391"/>
      <c r="H138" s="391"/>
      <c r="I138" s="391"/>
      <c r="J138" s="391"/>
      <c r="K138" s="391"/>
      <c r="L138" s="391"/>
      <c r="M138" s="391"/>
      <c r="N138" s="391"/>
      <c r="O138" s="391"/>
      <c r="P138" s="391"/>
      <c r="Q138" s="391"/>
      <c r="R138" s="391"/>
      <c r="S138" s="391"/>
      <c r="T138" s="391"/>
      <c r="U138" s="391"/>
      <c r="V138" s="391"/>
      <c r="W138" s="154"/>
      <c r="X138" s="154"/>
      <c r="Y138" s="291"/>
      <c r="Z138" s="291"/>
      <c r="AA138" s="291"/>
      <c r="AB138" s="291"/>
      <c r="AC138" s="291"/>
      <c r="AD138" s="291"/>
      <c r="AE138" s="291"/>
      <c r="AF138" s="291"/>
      <c r="AG138" s="291"/>
      <c r="AH138" s="291"/>
      <c r="AI138" s="291"/>
      <c r="AJ138" s="291"/>
      <c r="AK138" s="391"/>
      <c r="AL138" s="391"/>
      <c r="AM138" s="391"/>
      <c r="AN138" s="391"/>
      <c r="AO138" s="391"/>
      <c r="AP138" s="391"/>
      <c r="AQ138" s="391"/>
      <c r="AR138" s="391"/>
      <c r="AS138" s="391"/>
      <c r="AT138" s="391"/>
      <c r="AU138" s="391"/>
      <c r="AV138" s="391"/>
      <c r="AW138" s="391"/>
      <c r="AX138" s="391"/>
      <c r="AY138" s="391"/>
      <c r="AZ138" s="391"/>
      <c r="BA138" s="391"/>
      <c r="BB138" s="154"/>
      <c r="BC138" s="154"/>
      <c r="BD138" s="291"/>
      <c r="BE138" s="291"/>
      <c r="BF138" s="291"/>
      <c r="BG138" s="291"/>
      <c r="BH138" s="291"/>
      <c r="BI138" s="291"/>
      <c r="BJ138" s="291"/>
      <c r="BK138" s="291"/>
      <c r="BL138" s="291"/>
      <c r="BM138" s="291"/>
      <c r="BN138" s="291"/>
      <c r="BO138" s="291"/>
    </row>
    <row r="139" spans="5:67" ht="6" customHeight="1">
      <c r="G139" s="442" t="s">
        <v>81</v>
      </c>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row>
    <row r="140" spans="5:67" ht="6" customHeight="1">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row>
  </sheetData>
  <sheetProtection algorithmName="SHA-512" hashValue="4HLPRytciIcEw9BTp1Izwzv4YcngqPkujNlCw9N3fTj2uAXTruNbA/Rd4CDLdubektYNb/yNz4dQb86lSrleQg==" saltValue="CgRBT+W5pH7H3DjWVnmykQ==" spinCount="100000" sheet="1" objects="1" scenarios="1" selectLockedCells="1"/>
  <mergeCells count="246">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E83:K86"/>
    <mergeCell ref="L83:R84"/>
    <mergeCell ref="S83:Y84"/>
    <mergeCell ref="Z83:AF84"/>
    <mergeCell ref="AG83:AM84"/>
    <mergeCell ref="AN83:AT90"/>
    <mergeCell ref="E87:K90"/>
    <mergeCell ref="Z87:AF88"/>
    <mergeCell ref="AG87:AM88"/>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申告情報</vt:lpstr>
      <vt:lpstr>１年目表面</vt:lpstr>
      <vt:lpstr>１年目裏面</vt:lpstr>
      <vt:lpstr>２年目表面</vt:lpstr>
      <vt:lpstr>２年目裏面 </vt:lpstr>
      <vt:lpstr>３年目表面</vt:lpstr>
      <vt:lpstr>３年目裏面</vt:lpstr>
      <vt:lpstr>４年目表面</vt:lpstr>
      <vt:lpstr>４年目裏面</vt:lpstr>
      <vt:lpstr>List2</vt:lpstr>
      <vt:lpstr>List3</vt:lpstr>
      <vt:lpstr>List4</vt:lpstr>
      <vt:lpstr>List5</vt:lpstr>
      <vt:lpstr>'１年目表面'!Print_Area</vt:lpstr>
      <vt:lpstr>'１年目裏面'!Print_Area</vt:lpstr>
      <vt:lpstr>'２年目表面'!Print_Area</vt:lpstr>
      <vt:lpstr>'２年目裏面 '!Print_Area</vt:lpstr>
      <vt:lpstr>'３年目表面'!Print_Area</vt:lpstr>
      <vt:lpstr>'３年目裏面'!Print_Area</vt:lpstr>
      <vt:lpstr>'４年目表面'!Print_Area</vt:lpstr>
      <vt:lpstr>'４年目裏面'!Print_Area</vt:lpstr>
      <vt:lpstr>申告情報!Print_Area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2024-12-06T02:37:13Z</dcterms:modified>
</cp:coreProperties>
</file>