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N12" i="6"/>
  <c r="M12" i="6"/>
  <c r="L12" i="6"/>
  <c r="M50" i="6"/>
  <c r="L50" i="6"/>
  <c r="N50" i="6"/>
  <c r="N52" i="6"/>
  <c r="M52" i="6"/>
  <c r="L52" i="6"/>
  <c r="N112" i="6"/>
  <c r="M112" i="6"/>
  <c r="L112" i="6"/>
  <c r="M130" i="6"/>
  <c r="N130" i="6"/>
  <c r="L130" i="6"/>
  <c r="N107" i="6"/>
  <c r="M107" i="6"/>
  <c r="L107" i="6"/>
  <c r="N61" i="6"/>
  <c r="M61" i="6"/>
  <c r="L61" i="6"/>
  <c r="M58" i="6"/>
  <c r="N58" i="6"/>
  <c r="L58"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N135" i="6"/>
  <c r="M135" i="6"/>
  <c r="L135" i="6"/>
  <c r="N51" i="6"/>
  <c r="M51" i="6"/>
  <c r="L51" i="6"/>
  <c r="L13" i="6"/>
  <c r="N13" i="6"/>
  <c r="M13"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M74" i="6"/>
  <c r="N74" i="6"/>
  <c r="L74"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 r="O13" i="6" l="1"/>
  <c r="O12" i="6"/>
</calcChain>
</file>

<file path=xl/sharedStrings.xml><?xml version="1.0" encoding="utf-8"?>
<sst xmlns="http://schemas.openxmlformats.org/spreadsheetml/2006/main" count="86" uniqueCount="27">
  <si>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</si>
  <si>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</si>
  <si>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</si>
  <si>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</si>
  <si>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</si>
  <si>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</si>
  <si>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</si>
  <si>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</si>
  <si>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</si>
  <si>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</si>
  <si>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</si>
  <si>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</si>
  <si>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</si>
  <si>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</si>
  <si>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</si>
  <si>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</si>
  <si>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</si>
  <si>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</si>
  <si>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t>
  </si>
  <si>
    <t>令和3年度乗用自動車の購入等（区分2）　47台</t>
  </si>
  <si>
    <t>支出負担行為担当官
国税庁長官官房会計課長
奈良井　功
東京都千代田区霞が関３－１－1</t>
  </si>
  <si>
    <t>本田技研工業株式会社
東京都港区南青山２－１－１</t>
  </si>
  <si>
    <t xml:space="preserve"> 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</si>
  <si>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</si>
  <si>
    <t>ｅ－Ｔａｘの利用に関するアンケート用プログラム等の開発及びアンケート結果の集計・分析に係る支援業務委託　一式</t>
  </si>
  <si>
    <t>日本ソフトウェアマネジメント株式会社
神奈川県横浜市神奈川区金港町５－３２　ベイフロント横浜</t>
  </si>
  <si>
    <t>一般競争入札において、再度の入札を実施しても、落札者となるべき者がいないことから、会計法第29条の3第5項、予算決算及び会計令第99条の2に該当するため。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</si>
</sst>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5" fontId="6" fillId="0" borderId="3" xfId="1" applyNumberFormat="1" applyFont="1" applyFill="1" applyBorder="1" applyAlignment="1">
      <alignment horizontal="center" vertical="center" wrapText="1"/>
    </xf>
    <xf numFmtId="180" fontId="7" fillId="0" borderId="3" xfId="7" applyNumberFormat="1" applyFont="1" applyFill="1" applyBorder="1" applyAlignment="1">
      <alignment horizontal="center" vertical="center" wrapText="1"/>
    </xf>
    <xf numFmtId="184"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8"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F6" sqref="F6"/>
    </sheetView>
  </sheetViews>
  <sheetFormatPr defaultColWidth="9" defaultRowHeight="11"/>
  <cols>
    <col min="1" max="1" width="9" style="9"/>
    <col min="2" max="2" width="30.6328125" style="8" customWidth="1"/>
    <col min="3" max="3" width="20.6328125" style="9" customWidth="1"/>
    <col min="4" max="4" width="14"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7"/>
      <c r="B1" s="30" t="s">
        <v>16</v>
      </c>
      <c r="C1" s="31"/>
      <c r="D1" s="31"/>
      <c r="E1" s="31"/>
      <c r="F1" s="31"/>
      <c r="G1" s="32"/>
      <c r="H1" s="31"/>
      <c r="I1" s="31"/>
      <c r="J1" s="31"/>
      <c r="K1" s="31"/>
      <c r="L1" s="31"/>
      <c r="M1" s="31"/>
      <c r="N1" s="31"/>
      <c r="O1" s="31"/>
    </row>
    <row r="2" spans="1:17">
      <c r="A2" s="28"/>
    </row>
    <row r="3" spans="1:17">
      <c r="A3" s="28"/>
      <c r="B3" s="12"/>
      <c r="O3" s="13"/>
    </row>
    <row r="4" spans="1:17" ht="22" customHeight="1">
      <c r="A4" s="28"/>
      <c r="B4" s="21" t="s">
        <v>15</v>
      </c>
      <c r="C4" s="21" t="s">
        <v>2</v>
      </c>
      <c r="D4" s="21" t="s">
        <v>3</v>
      </c>
      <c r="E4" s="21" t="s">
        <v>4</v>
      </c>
      <c r="F4" s="22" t="s">
        <v>5</v>
      </c>
      <c r="G4" s="26" t="s">
        <v>6</v>
      </c>
      <c r="H4" s="24" t="s">
        <v>7</v>
      </c>
      <c r="I4" s="21" t="s">
        <v>8</v>
      </c>
      <c r="J4" s="21" t="s">
        <v>9</v>
      </c>
      <c r="K4" s="21" t="s">
        <v>10</v>
      </c>
      <c r="L4" s="25" t="s">
        <v>11</v>
      </c>
      <c r="M4" s="25"/>
      <c r="N4" s="25"/>
      <c r="O4" s="14"/>
    </row>
    <row r="5" spans="1:17" s="16" customFormat="1" ht="36" customHeight="1">
      <c r="A5" s="29"/>
      <c r="B5" s="21"/>
      <c r="C5" s="21"/>
      <c r="D5" s="21"/>
      <c r="E5" s="21"/>
      <c r="F5" s="23"/>
      <c r="G5" s="26"/>
      <c r="H5" s="24"/>
      <c r="I5" s="21"/>
      <c r="J5" s="21"/>
      <c r="K5" s="21"/>
      <c r="L5" s="15" t="s">
        <v>12</v>
      </c>
      <c r="M5" s="15" t="s">
        <v>13</v>
      </c>
      <c r="N5" s="15" t="s">
        <v>0</v>
      </c>
      <c r="O5" s="15" t="s">
        <v>14</v>
      </c>
    </row>
    <row r="6" spans="1:17" s="16" customFormat="1" ht="138.75" customHeight="1">
      <c r="A6" s="17"/>
      <c r="B6" s="2" t="s">
        <v>19</v>
      </c>
      <c r="C6" s="1" t="s">
        <v>20</v>
      </c>
      <c r="D6" s="3">
        <v>44518</v>
      </c>
      <c r="E6" s="2" t="s">
        <v>21</v>
      </c>
      <c r="F6" s="4">
        <v>6010401027577</v>
      </c>
      <c r="G6" s="18" t="s">
        <v>22</v>
      </c>
      <c r="H6" s="5" t="s">
        <v>23</v>
      </c>
      <c r="I6" s="5">
        <v>102890570</v>
      </c>
      <c r="J6" s="6" t="s">
        <v>18</v>
      </c>
      <c r="K6" s="19" t="s">
        <v>18</v>
      </c>
      <c r="L6" s="6" t="s">
        <v>1</v>
      </c>
      <c r="M6" s="6">
        <v>0</v>
      </c>
      <c r="N6" s="6" t="s">
        <v>1</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35" customHeight="1">
      <c r="A7" s="17"/>
      <c r="B7" s="2" t="s">
        <v>24</v>
      </c>
      <c r="C7" s="1" t="s">
        <v>17</v>
      </c>
      <c r="D7" s="3">
        <v>44530</v>
      </c>
      <c r="E7" s="2" t="s">
        <v>25</v>
      </c>
      <c r="F7" s="4">
        <v>9020001015631</v>
      </c>
      <c r="G7" s="18" t="s">
        <v>26</v>
      </c>
      <c r="H7" s="5" t="s">
        <v>23</v>
      </c>
      <c r="I7" s="5">
        <v>2640000</v>
      </c>
      <c r="J7" s="6" t="s">
        <v>18</v>
      </c>
      <c r="K7" s="19" t="s">
        <v>18</v>
      </c>
      <c r="L7" s="6" t="s">
        <v>1</v>
      </c>
      <c r="M7" s="6">
        <v>0</v>
      </c>
      <c r="N7" s="6" t="s">
        <v>1</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5" customHeight="1">
      <c r="A8" s="17"/>
      <c r="B8" s="2" t="s">
        <v>1</v>
      </c>
      <c r="C8" s="1" t="s">
        <v>1</v>
      </c>
      <c r="D8" s="3" t="s">
        <v>1</v>
      </c>
      <c r="E8" s="2" t="s">
        <v>1</v>
      </c>
      <c r="F8" s="4" t="s">
        <v>1</v>
      </c>
      <c r="G8" s="18" t="s">
        <v>1</v>
      </c>
      <c r="H8" s="5" t="s">
        <v>1</v>
      </c>
      <c r="I8" s="5" t="s">
        <v>1</v>
      </c>
      <c r="J8" s="6" t="s">
        <v>1</v>
      </c>
      <c r="K8" s="19"/>
      <c r="L8" s="6" t="s">
        <v>1</v>
      </c>
      <c r="M8" s="6" t="s">
        <v>1</v>
      </c>
      <c r="N8" s="6" t="s">
        <v>1</v>
      </c>
      <c r="O8" s="7" t="s">
        <v>1</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4.5" customHeight="1">
      <c r="A9" s="17"/>
      <c r="B9" s="2" t="s">
        <v>1</v>
      </c>
      <c r="C9" s="1" t="s">
        <v>1</v>
      </c>
      <c r="D9" s="3" t="s">
        <v>1</v>
      </c>
      <c r="E9" s="2" t="s">
        <v>1</v>
      </c>
      <c r="F9" s="4" t="s">
        <v>1</v>
      </c>
      <c r="G9" s="18" t="s">
        <v>1</v>
      </c>
      <c r="H9" s="5" t="s">
        <v>1</v>
      </c>
      <c r="I9" s="5" t="s">
        <v>1</v>
      </c>
      <c r="J9" s="6" t="s">
        <v>1</v>
      </c>
      <c r="K9" s="19"/>
      <c r="L9" s="6" t="s">
        <v>1</v>
      </c>
      <c r="M9" s="6" t="s">
        <v>1</v>
      </c>
      <c r="N9" s="6" t="s">
        <v>1</v>
      </c>
      <c r="O9" s="7" t="s">
        <v>1</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0" customHeight="1">
      <c r="A10" s="17"/>
      <c r="B10" s="2" t="s">
        <v>1</v>
      </c>
      <c r="C10" s="1" t="s">
        <v>1</v>
      </c>
      <c r="D10" s="3" t="s">
        <v>1</v>
      </c>
      <c r="E10" s="2" t="s">
        <v>1</v>
      </c>
      <c r="F10" s="4" t="s">
        <v>1</v>
      </c>
      <c r="G10" s="18" t="s">
        <v>1</v>
      </c>
      <c r="H10" s="5" t="s">
        <v>1</v>
      </c>
      <c r="I10" s="5" t="s">
        <v>1</v>
      </c>
      <c r="J10" s="6" t="s">
        <v>1</v>
      </c>
      <c r="K10" s="19"/>
      <c r="L10" s="6" t="s">
        <v>1</v>
      </c>
      <c r="M10" s="6" t="s">
        <v>1</v>
      </c>
      <c r="N10" s="6" t="s">
        <v>1</v>
      </c>
      <c r="O10" s="7" t="s">
        <v>1</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c r="A11" s="17"/>
      <c r="B11" s="2" t="s">
        <v>1</v>
      </c>
      <c r="C11" s="1" t="s">
        <v>1</v>
      </c>
      <c r="D11" s="3" t="s">
        <v>1</v>
      </c>
      <c r="E11" s="2" t="s">
        <v>1</v>
      </c>
      <c r="F11" s="4" t="s">
        <v>1</v>
      </c>
      <c r="G11" s="18" t="s">
        <v>1</v>
      </c>
      <c r="H11" s="5" t="s">
        <v>1</v>
      </c>
      <c r="I11" s="5" t="s">
        <v>1</v>
      </c>
      <c r="J11" s="6" t="s">
        <v>1</v>
      </c>
      <c r="K11" s="19"/>
      <c r="L11" s="6" t="s">
        <v>1</v>
      </c>
      <c r="M11" s="6" t="s">
        <v>1</v>
      </c>
      <c r="N11" s="6" t="s">
        <v>1</v>
      </c>
      <c r="O11" s="7" t="s">
        <v>1</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7"/>
      <c r="B12" s="2" t="str">
        <f>IF(A12="","",VLOOKUP(A12,#REF!,4,FALSE))</f>
        <v/>
      </c>
      <c r="C12" s="1" t="str">
        <f>IF(A12="","",VLOOKUP(A12,#REF!,5,FALSE))</f>
        <v/>
      </c>
      <c r="D12" s="3" t="str">
        <f>IF(A12="","",VLOOKUP(A12,#REF!,8,FALSE))</f>
        <v/>
      </c>
      <c r="E12" s="2" t="str">
        <f>IF(A12="","",VLOOKUP(A12,#REF!,9,FALSE))</f>
        <v/>
      </c>
      <c r="F12" s="4" t="str">
        <f>IF(A12="","",VLOOKUP(A12,#REF!,10,FALSE))</f>
        <v/>
      </c>
      <c r="G12" s="18" t="str">
        <f>IF(A12="","",VLOOKUP(A12,#REF!,30,FALSE))</f>
        <v/>
      </c>
      <c r="H12" s="5"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5" t="str">
        <f>IF(A12="","",VLOOKUP(A12,#REF!,14,FALSE))</f>
        <v/>
      </c>
      <c r="J12" s="6"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19"/>
      <c r="L12" s="6" t="str">
        <f>IF(A12="","",IF(VLOOKUP(A12,#REF!,26,FALSE)="①公益社団法人","公社",IF(VLOOKUP(A12,#REF!,26,FALSE)="②公益財団法人","公財","")))</f>
        <v/>
      </c>
      <c r="M12" s="6" t="str">
        <f>IF(A12="","",VLOOKUP(A12,#REF!,27,FALSE))</f>
        <v/>
      </c>
      <c r="N12" s="6" t="str">
        <f>IF(A12="","",IF(VLOOKUP(A12,#REF!,27,FALSE)="国所管",VLOOKUP(A12,#REF!,21,FALSE),""))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7"/>
      <c r="B13" s="2" t="str">
        <f>IF(A13="","",VLOOKUP(A13,#REF!,4,FALSE))</f>
        <v/>
      </c>
      <c r="C13" s="1" t="str">
        <f>IF(A13="","",VLOOKUP(A13,#REF!,5,FALSE))</f>
        <v/>
      </c>
      <c r="D13" s="3" t="str">
        <f>IF(A13="","",VLOOKUP(A13,#REF!,8,FALSE))</f>
        <v/>
      </c>
      <c r="E13" s="2" t="str">
        <f>IF(A13="","",VLOOKUP(A13,#REF!,9,FALSE))</f>
        <v/>
      </c>
      <c r="F13" s="4" t="str">
        <f>IF(A13="","",VLOOKUP(A13,#REF!,10,FALSE))</f>
        <v/>
      </c>
      <c r="G13" s="18"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9"/>
      <c r="L13" s="6" t="str">
        <f>IF(A13="","",IF(VLOOKUP(A13,#REF!,26,FALSE)="①公益社団法人","公社",IF(VLOOKUP(A13,#REF!,26,FALSE)="②公益財団法人","公財","")))</f>
        <v/>
      </c>
      <c r="M13" s="6" t="str">
        <f>IF(A13="","",VLOOKUP(A13,#REF!,27,FALSE))</f>
        <v/>
      </c>
      <c r="N13" s="6" t="str">
        <f>IF(A13="","",IF(VLOOKUP(A13,#REF!,27,FALSE)="国所管",VLOOKUP(A13,#REF!,21,FALSE),""))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2021-12-21T04:18:22Z</dcterms:modified>
</cp:coreProperties>
</file>