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別紙様式４!$B$1:$O$13</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Q8" i="6"/>
  <c r="O142" i="6"/>
  <c r="J142" i="6"/>
  <c r="H142" i="6"/>
  <c r="P57" i="6"/>
  <c r="H57" i="6"/>
  <c r="J57" i="6"/>
  <c r="O113" i="6"/>
  <c r="H113" i="6"/>
  <c r="J113" i="6"/>
  <c r="O147" i="6"/>
  <c r="J147" i="6"/>
  <c r="H147"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N77" i="6"/>
  <c r="M77" i="6"/>
  <c r="L77" i="6"/>
  <c r="N60" i="6"/>
  <c r="M60" i="6"/>
  <c r="L60" i="6"/>
  <c r="N129" i="6"/>
  <c r="L129" i="6"/>
  <c r="M129" i="6"/>
  <c r="M22" i="6"/>
  <c r="L22" i="6"/>
  <c r="N22" i="6"/>
  <c r="N63" i="6"/>
  <c r="M63" i="6"/>
  <c r="L63" i="6"/>
  <c r="N104" i="6"/>
  <c r="M104" i="6"/>
  <c r="L104" i="6"/>
  <c r="N16" i="6"/>
  <c r="M16" i="6"/>
  <c r="L16" i="6"/>
  <c r="N115" i="6"/>
  <c r="M115" i="6"/>
  <c r="L115" i="6"/>
  <c r="N92" i="6"/>
  <c r="M92" i="6"/>
  <c r="L92" i="6"/>
  <c r="M142" i="6"/>
  <c r="N142" i="6"/>
  <c r="L142" i="6"/>
  <c r="M106" i="6"/>
  <c r="N106" i="6"/>
  <c r="L106" i="6"/>
  <c r="N57" i="6"/>
  <c r="M57" i="6"/>
  <c r="L57" i="6"/>
  <c r="N56" i="6"/>
  <c r="M56" i="6"/>
  <c r="L56" i="6"/>
  <c r="N113" i="6"/>
  <c r="L113" i="6"/>
  <c r="M113" i="6"/>
  <c r="N72" i="6"/>
  <c r="M72" i="6"/>
  <c r="L72" i="6"/>
  <c r="N147" i="6"/>
  <c r="M147" i="6"/>
  <c r="L147" i="6"/>
  <c r="M34" i="6"/>
  <c r="L34" i="6"/>
  <c r="N34" i="6"/>
  <c r="M50" i="6"/>
  <c r="L50" i="6"/>
  <c r="N50" i="6"/>
  <c r="N52" i="6"/>
  <c r="M52" i="6"/>
  <c r="L52" i="6"/>
  <c r="N112" i="6"/>
  <c r="M112" i="6"/>
  <c r="L112" i="6"/>
  <c r="M130" i="6"/>
  <c r="N130" i="6"/>
  <c r="L130" i="6"/>
  <c r="N107" i="6"/>
  <c r="M107" i="6"/>
  <c r="L107" i="6"/>
  <c r="N61" i="6"/>
  <c r="M61" i="6"/>
  <c r="L61" i="6"/>
  <c r="M58" i="6"/>
  <c r="N58" i="6"/>
  <c r="L58" i="6"/>
  <c r="N127" i="6"/>
  <c r="M127" i="6"/>
  <c r="L127" i="6"/>
  <c r="N39" i="6"/>
  <c r="M39" i="6"/>
  <c r="L39" i="6"/>
  <c r="L53" i="6"/>
  <c r="N53" i="6"/>
  <c r="M53" i="6"/>
  <c r="N141" i="6"/>
  <c r="M141" i="6"/>
  <c r="L141" i="6"/>
  <c r="N133" i="6"/>
  <c r="L133" i="6"/>
  <c r="M133" i="6"/>
  <c r="N43" i="6"/>
  <c r="M43" i="6"/>
  <c r="L43" i="6"/>
  <c r="M82" i="6"/>
  <c r="N82" i="6"/>
  <c r="L82" i="6"/>
  <c r="N145" i="6"/>
  <c r="L145" i="6"/>
  <c r="M145" i="6"/>
  <c r="N123" i="6"/>
  <c r="M123" i="6"/>
  <c r="L123" i="6"/>
  <c r="N79" i="6"/>
  <c r="M79" i="6"/>
  <c r="L79" i="6"/>
  <c r="M134" i="6"/>
  <c r="L134" i="6"/>
  <c r="N134" i="6"/>
  <c r="N36" i="6"/>
  <c r="M36" i="6"/>
  <c r="L36" i="6"/>
  <c r="L29" i="6"/>
  <c r="N29" i="6"/>
  <c r="M29" i="6"/>
  <c r="N116" i="6"/>
  <c r="M116" i="6"/>
  <c r="L116" i="6"/>
  <c r="N143" i="6"/>
  <c r="M143" i="6"/>
  <c r="L143" i="6"/>
  <c r="N119" i="6"/>
  <c r="M119" i="6"/>
  <c r="L119" i="6"/>
  <c r="N28" i="6"/>
  <c r="M28" i="6"/>
  <c r="L28" i="6"/>
  <c r="M66" i="6"/>
  <c r="N66" i="6"/>
  <c r="L66" i="6"/>
  <c r="M30" i="6"/>
  <c r="L30" i="6"/>
  <c r="N30" i="6"/>
  <c r="L25" i="6"/>
  <c r="N25" i="6"/>
  <c r="M25" i="6"/>
  <c r="N24" i="6"/>
  <c r="M24" i="6"/>
  <c r="L24" i="6"/>
  <c r="M114" i="6"/>
  <c r="N114" i="6"/>
  <c r="L114" i="6"/>
  <c r="M138" i="6"/>
  <c r="N138" i="6"/>
  <c r="L138" i="6"/>
  <c r="N67" i="6"/>
  <c r="M67" i="6"/>
  <c r="L67" i="6"/>
  <c r="L33" i="6"/>
  <c r="N33" i="6"/>
  <c r="M33" i="6"/>
  <c r="M62" i="6"/>
  <c r="N62" i="6"/>
  <c r="L62" i="6"/>
  <c r="M46" i="6"/>
  <c r="L46" i="6"/>
  <c r="N46" i="6"/>
  <c r="N20" i="6"/>
  <c r="M20" i="6"/>
  <c r="L20" i="6"/>
  <c r="L45" i="6"/>
  <c r="N45" i="6"/>
  <c r="M45" i="6"/>
  <c r="N32" i="6"/>
  <c r="M32" i="6"/>
  <c r="L32" i="6"/>
  <c r="N131" i="6"/>
  <c r="M131" i="6"/>
  <c r="L131" i="6"/>
  <c r="N83" i="6"/>
  <c r="M83" i="6"/>
  <c r="L83" i="6"/>
  <c r="N108" i="6"/>
  <c r="M108" i="6"/>
  <c r="L108" i="6"/>
  <c r="M42" i="6"/>
  <c r="L42" i="6"/>
  <c r="N42" i="6"/>
  <c r="L17" i="6"/>
  <c r="N17" i="6"/>
  <c r="M17" i="6"/>
  <c r="N81" i="6"/>
  <c r="L81" i="6"/>
  <c r="M81" i="6"/>
  <c r="N23" i="6"/>
  <c r="M23" i="6"/>
  <c r="L23" i="6"/>
  <c r="L21" i="6"/>
  <c r="N21" i="6"/>
  <c r="M21" i="6"/>
  <c r="M150" i="6"/>
  <c r="L150" i="6"/>
  <c r="N150" i="6"/>
  <c r="N128" i="6"/>
  <c r="M128" i="6"/>
  <c r="L128" i="6"/>
  <c r="M118" i="6"/>
  <c r="L118" i="6"/>
  <c r="N118" i="6"/>
  <c r="N65" i="6"/>
  <c r="L65" i="6"/>
  <c r="M65" i="6"/>
  <c r="N85" i="6"/>
  <c r="L85" i="6"/>
  <c r="M85" i="6"/>
  <c r="M98" i="6"/>
  <c r="N98" i="6"/>
  <c r="L98" i="6"/>
  <c r="N148" i="6"/>
  <c r="M148" i="6"/>
  <c r="L148" i="6"/>
  <c r="N99" i="6"/>
  <c r="M99" i="6"/>
  <c r="L99" i="6"/>
  <c r="M110" i="6"/>
  <c r="N110" i="6"/>
  <c r="L110" i="6"/>
  <c r="M14" i="6"/>
  <c r="L14" i="6"/>
  <c r="N14" i="6"/>
  <c r="N35" i="6"/>
  <c r="M35" i="6"/>
  <c r="L35" i="6"/>
  <c r="N137" i="6"/>
  <c r="M137" i="6"/>
  <c r="L137" i="6"/>
  <c r="N149" i="6"/>
  <c r="L149" i="6"/>
  <c r="M149" i="6"/>
  <c r="N93" i="6"/>
  <c r="M93" i="6"/>
  <c r="L93" i="6"/>
  <c r="N95" i="6"/>
  <c r="M95" i="6"/>
  <c r="L95" i="6"/>
  <c r="N124" i="6"/>
  <c r="M124" i="6"/>
  <c r="L124" i="6"/>
  <c r="M18" i="6"/>
  <c r="L18" i="6"/>
  <c r="N18" i="6"/>
  <c r="M38" i="6"/>
  <c r="L38" i="6"/>
  <c r="N38" i="6"/>
  <c r="N31" i="6"/>
  <c r="M31" i="6"/>
  <c r="L31" i="6"/>
  <c r="L37" i="6"/>
  <c r="N37" i="6"/>
  <c r="M37" i="6"/>
  <c r="N59" i="6"/>
  <c r="M59" i="6"/>
  <c r="L59" i="6"/>
  <c r="N111" i="6"/>
  <c r="M111" i="6"/>
  <c r="L111" i="6"/>
  <c r="N84" i="6"/>
  <c r="M84" i="6"/>
  <c r="L84" i="6"/>
  <c r="M102" i="6"/>
  <c r="L102" i="6"/>
  <c r="N102" i="6"/>
  <c r="N135" i="6"/>
  <c r="M135" i="6"/>
  <c r="L135" i="6"/>
  <c r="N51" i="6"/>
  <c r="M51" i="6"/>
  <c r="L51" i="6"/>
  <c r="N140" i="6"/>
  <c r="M140" i="6"/>
  <c r="L140" i="6"/>
  <c r="M78" i="6"/>
  <c r="N78" i="6"/>
  <c r="L78" i="6"/>
  <c r="N103" i="6"/>
  <c r="M103" i="6"/>
  <c r="L103" i="6"/>
  <c r="M126" i="6"/>
  <c r="N126" i="6"/>
  <c r="L126" i="6"/>
  <c r="M26" i="6"/>
  <c r="L26" i="6"/>
  <c r="N26" i="6"/>
  <c r="M146" i="6"/>
  <c r="N146" i="6"/>
  <c r="L146" i="6"/>
  <c r="L41" i="6"/>
  <c r="N41" i="6"/>
  <c r="M41" i="6"/>
  <c r="N139" i="6"/>
  <c r="M139" i="6"/>
  <c r="L139" i="6"/>
  <c r="N64" i="6"/>
  <c r="M64" i="6"/>
  <c r="L64" i="6"/>
  <c r="N71" i="6"/>
  <c r="M71" i="6"/>
  <c r="L71" i="6"/>
  <c r="N76" i="6"/>
  <c r="M76" i="6"/>
  <c r="L76" i="6"/>
  <c r="N136" i="6"/>
  <c r="M136" i="6"/>
  <c r="L136" i="6"/>
  <c r="N96" i="6"/>
  <c r="M96" i="6"/>
  <c r="L96" i="6"/>
  <c r="N101" i="6"/>
  <c r="L101" i="6"/>
  <c r="M101" i="6"/>
  <c r="N97" i="6"/>
  <c r="L97" i="6"/>
  <c r="M97" i="6"/>
  <c r="N80" i="6"/>
  <c r="M80" i="6"/>
  <c r="L80" i="6"/>
  <c r="N75" i="6"/>
  <c r="M75" i="6"/>
  <c r="L75" i="6"/>
  <c r="L49" i="6"/>
  <c r="N49" i="6"/>
  <c r="M49" i="6"/>
  <c r="N120" i="6"/>
  <c r="M120" i="6"/>
  <c r="L120" i="6"/>
  <c r="N19" i="6"/>
  <c r="M19" i="6"/>
  <c r="L19" i="6"/>
  <c r="N48" i="6"/>
  <c r="M48" i="6"/>
  <c r="L48" i="6"/>
  <c r="M90" i="6"/>
  <c r="N90" i="6"/>
  <c r="L90" i="6"/>
  <c r="N69" i="6"/>
  <c r="L69" i="6"/>
  <c r="M69" i="6"/>
  <c r="N55" i="6"/>
  <c r="M55" i="6"/>
  <c r="L55" i="6"/>
  <c r="N44" i="6"/>
  <c r="M44" i="6"/>
  <c r="L44" i="6"/>
  <c r="M54" i="6"/>
  <c r="L54" i="6"/>
  <c r="N54" i="6"/>
  <c r="N100" i="6"/>
  <c r="M100" i="6"/>
  <c r="L100" i="6"/>
  <c r="N15" i="6"/>
  <c r="M15" i="6"/>
  <c r="L15" i="6"/>
  <c r="N132" i="6"/>
  <c r="M132" i="6"/>
  <c r="L132" i="6"/>
  <c r="N125" i="6"/>
  <c r="M125" i="6"/>
  <c r="L125" i="6"/>
  <c r="N87" i="6"/>
  <c r="M87" i="6"/>
  <c r="L87" i="6"/>
  <c r="M86" i="6"/>
  <c r="L86" i="6"/>
  <c r="N86" i="6"/>
  <c r="M70" i="6"/>
  <c r="L70" i="6"/>
  <c r="N70" i="6"/>
  <c r="M94" i="6"/>
  <c r="N94" i="6"/>
  <c r="L94" i="6"/>
  <c r="N88" i="6"/>
  <c r="M88" i="6"/>
  <c r="L88" i="6"/>
  <c r="N27" i="6"/>
  <c r="M27" i="6"/>
  <c r="L27" i="6"/>
  <c r="N105" i="6"/>
  <c r="M105" i="6"/>
  <c r="L105" i="6"/>
  <c r="N121" i="6"/>
  <c r="M121" i="6"/>
  <c r="L121" i="6"/>
  <c r="N117" i="6"/>
  <c r="L117" i="6"/>
  <c r="M117" i="6"/>
  <c r="N73" i="6"/>
  <c r="M73" i="6"/>
  <c r="L73" i="6"/>
  <c r="M122" i="6"/>
  <c r="N122" i="6"/>
  <c r="L122" i="6"/>
  <c r="M74" i="6"/>
  <c r="N74" i="6"/>
  <c r="L74" i="6"/>
  <c r="N40" i="6"/>
  <c r="M40" i="6"/>
  <c r="L40" i="6"/>
  <c r="N144" i="6"/>
  <c r="M144" i="6"/>
  <c r="L144" i="6"/>
  <c r="N91" i="6"/>
  <c r="M91" i="6"/>
  <c r="L91" i="6"/>
  <c r="N109" i="6"/>
  <c r="M109" i="6"/>
  <c r="L109" i="6"/>
  <c r="N47" i="6"/>
  <c r="M47" i="6"/>
  <c r="L47" i="6"/>
  <c r="N89" i="6"/>
  <c r="M89" i="6"/>
  <c r="L89" i="6"/>
  <c r="N68"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alcChain>
</file>

<file path=xl/sharedStrings.xml><?xml version="1.0" encoding="utf-8"?>
<sst xmlns="http://schemas.openxmlformats.org/spreadsheetml/2006/main" count="88" uniqueCount="35">
  <si>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</si>
  <si>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</si>
  <si>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</si>
  <si>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</si>
  <si>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</si>
  <si>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</si>
  <si>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</si>
  <si>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</si>
  <si>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</si>
  <si>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</si>
  <si>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</si>
  <si>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</si>
  <si>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</si>
  <si>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</si>
  <si>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</si>
  <si>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</si>
  <si>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</si>
  <si>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一般競争入札において、再度の入札を実施しても、落札者となるべき者がいないことから、会計法第29条の3第5項、予算決算及び会計令第99条の2に該当するため。</t>
  </si>
  <si>
    <t>支出負担行為担当官
国税庁長官官房会計課長
奈良井　功
東京都千代田区霞が関３－１－１</t>
  </si>
  <si>
    <t xml:space="preserve"> 一般競争入札において、再度の入札を実施しても、落札者となるべき者がいないことから、会計法第29条の3第5項、予算決算及び会計令第99条の2に該当するため。</t>
  </si>
  <si>
    <t>－</t>
  </si>
  <si>
    <t>令和3年度乗用自動車の購入等（区分1）　118台</t>
  </si>
  <si>
    <t>スズキ株式会社
静岡県浜松市南区高塚町３００</t>
  </si>
  <si>
    <t>同種の他の契約の予定価格を類推されるおそれがあるため公表しない</t>
  </si>
  <si>
    <t>令和3年度乗用自動車の購入等（区分3）　68台</t>
  </si>
  <si>
    <t>令和3年度乗用自動車の購入等（区分4）　26台</t>
  </si>
  <si>
    <t>令和3年度乗用自動車の購入等（区分5）　8台</t>
  </si>
  <si>
    <t>国税庁ホームページ「確定申告書等作成コーナー」等から出力する確定申告書等のＯＣＲ読取調査　一式</t>
  </si>
  <si>
    <t>東芝デジタルソリューションズ株式会社
神奈川県川崎市幸区堀川町７２－３４</t>
  </si>
  <si>
    <t>令和3年度国税庁等のホームページ用ストリーミングサーバ等の提供及び運用業務の委託　一式</t>
  </si>
  <si>
    <t>株式会社エーモード
東京都中央区日本橋馬喰町１－３－１２</t>
  </si>
  <si>
    <t>令和3年度作成コーナー用パソコン等に係るモノクロレーザープリンタの借入　342台</t>
  </si>
  <si>
    <t>株式会社ビー・エス・デーインフォメーションテクノロジー
東京都中央区銀座３－４－１２</t>
  </si>
  <si>
    <t>法定調書チェックシステムの開発及び改修　一式</t>
  </si>
  <si>
    <t>株式会社セック
東京都世田谷区用賀４－１０－１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</si>
</sst>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5" fontId="6" fillId="0" borderId="3" xfId="1" applyNumberFormat="1" applyFont="1" applyFill="1" applyBorder="1" applyAlignment="1">
      <alignment horizontal="center" vertical="center" wrapText="1"/>
    </xf>
    <xf numFmtId="180" fontId="7" fillId="0" borderId="3" xfId="7" applyNumberFormat="1" applyFont="1" applyFill="1" applyBorder="1" applyAlignment="1">
      <alignment horizontal="center" vertical="center" wrapText="1"/>
    </xf>
    <xf numFmtId="184"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8"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2"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2" xfId="2" applyFont="1" applyFill="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sqref="A1:A1048576"/>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7.62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7" ht="27.75" customHeight="1">
      <c r="A1" s="28"/>
      <c r="B1" s="31" t="s">
        <v>16</v>
      </c>
      <c r="C1" s="32"/>
      <c r="D1" s="32"/>
      <c r="E1" s="32"/>
      <c r="F1" s="32"/>
      <c r="G1" s="33"/>
      <c r="H1" s="32"/>
      <c r="I1" s="32"/>
      <c r="J1" s="32"/>
      <c r="K1" s="32"/>
      <c r="L1" s="32"/>
      <c r="M1" s="32"/>
      <c r="N1" s="32"/>
      <c r="O1" s="32"/>
    </row>
    <row r="2" spans="1:17">
      <c r="A2" s="29"/>
    </row>
    <row r="3" spans="1:17">
      <c r="A3" s="29"/>
      <c r="B3" s="12"/>
      <c r="O3" s="13"/>
    </row>
    <row r="4" spans="1:17" ht="21.95" customHeight="1">
      <c r="A4" s="29"/>
      <c r="B4" s="21" t="s">
        <v>15</v>
      </c>
      <c r="C4" s="21" t="s">
        <v>2</v>
      </c>
      <c r="D4" s="21" t="s">
        <v>3</v>
      </c>
      <c r="E4" s="21" t="s">
        <v>4</v>
      </c>
      <c r="F4" s="22" t="s">
        <v>5</v>
      </c>
      <c r="G4" s="27" t="s">
        <v>6</v>
      </c>
      <c r="H4" s="24" t="s">
        <v>7</v>
      </c>
      <c r="I4" s="21" t="s">
        <v>8</v>
      </c>
      <c r="J4" s="21" t="s">
        <v>9</v>
      </c>
      <c r="K4" s="25" t="s">
        <v>10</v>
      </c>
      <c r="L4" s="26" t="s">
        <v>11</v>
      </c>
      <c r="M4" s="26"/>
      <c r="N4" s="26"/>
      <c r="O4" s="14"/>
    </row>
    <row r="5" spans="1:17" s="16" customFormat="1" ht="36" customHeight="1">
      <c r="A5" s="30"/>
      <c r="B5" s="21"/>
      <c r="C5" s="21"/>
      <c r="D5" s="21"/>
      <c r="E5" s="21"/>
      <c r="F5" s="23"/>
      <c r="G5" s="27"/>
      <c r="H5" s="24"/>
      <c r="I5" s="21"/>
      <c r="J5" s="21"/>
      <c r="K5" s="25"/>
      <c r="L5" s="15" t="s">
        <v>12</v>
      </c>
      <c r="M5" s="15" t="s">
        <v>13</v>
      </c>
      <c r="N5" s="15" t="s">
        <v>0</v>
      </c>
      <c r="O5" s="15" t="s">
        <v>14</v>
      </c>
    </row>
    <row r="6" spans="1:17" s="16" customFormat="1" ht="99.95" customHeight="1">
      <c r="A6" s="17"/>
      <c r="B6" s="2" t="s">
        <v>21</v>
      </c>
      <c r="C6" s="1" t="s">
        <v>18</v>
      </c>
      <c r="D6" s="3">
        <v>44411</v>
      </c>
      <c r="E6" s="2" t="s">
        <v>22</v>
      </c>
      <c r="F6" s="4">
        <v>8080401002431</v>
      </c>
      <c r="G6" s="18" t="s">
        <v>19</v>
      </c>
      <c r="H6" s="5" t="s">
        <v>23</v>
      </c>
      <c r="I6" s="5">
        <v>183035697</v>
      </c>
      <c r="J6" s="6" t="s">
        <v>20</v>
      </c>
      <c r="K6" s="19" t="s">
        <v>20</v>
      </c>
      <c r="L6" s="6" t="s">
        <v>1</v>
      </c>
      <c r="M6" s="6">
        <v>0</v>
      </c>
      <c r="N6" s="6" t="s">
        <v>1</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99.95" customHeight="1">
      <c r="A7" s="17"/>
      <c r="B7" s="2" t="s">
        <v>24</v>
      </c>
      <c r="C7" s="1" t="s">
        <v>18</v>
      </c>
      <c r="D7" s="3">
        <v>44411</v>
      </c>
      <c r="E7" s="2" t="s">
        <v>22</v>
      </c>
      <c r="F7" s="4">
        <v>8080401002431</v>
      </c>
      <c r="G7" s="18" t="s">
        <v>19</v>
      </c>
      <c r="H7" s="5" t="s">
        <v>23</v>
      </c>
      <c r="I7" s="5">
        <v>120716807</v>
      </c>
      <c r="J7" s="6" t="s">
        <v>20</v>
      </c>
      <c r="K7" s="19" t="s">
        <v>20</v>
      </c>
      <c r="L7" s="6" t="s">
        <v>1</v>
      </c>
      <c r="M7" s="6">
        <v>0</v>
      </c>
      <c r="N7" s="6" t="s">
        <v>1</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99.95" customHeight="1">
      <c r="A8" s="17"/>
      <c r="B8" s="2" t="s">
        <v>25</v>
      </c>
      <c r="C8" s="1" t="s">
        <v>18</v>
      </c>
      <c r="D8" s="3">
        <v>44411</v>
      </c>
      <c r="E8" s="2" t="s">
        <v>22</v>
      </c>
      <c r="F8" s="4">
        <v>8080401002431</v>
      </c>
      <c r="G8" s="18" t="s">
        <v>19</v>
      </c>
      <c r="H8" s="5" t="s">
        <v>23</v>
      </c>
      <c r="I8" s="5">
        <v>30934610</v>
      </c>
      <c r="J8" s="6" t="s">
        <v>20</v>
      </c>
      <c r="K8" s="19" t="s">
        <v>20</v>
      </c>
      <c r="L8" s="6" t="s">
        <v>1</v>
      </c>
      <c r="M8" s="6">
        <v>0</v>
      </c>
      <c r="N8" s="6" t="s">
        <v>1</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9.95" customHeight="1">
      <c r="A9" s="17"/>
      <c r="B9" s="2" t="s">
        <v>26</v>
      </c>
      <c r="C9" s="1" t="s">
        <v>18</v>
      </c>
      <c r="D9" s="3">
        <v>44411</v>
      </c>
      <c r="E9" s="2" t="s">
        <v>22</v>
      </c>
      <c r="F9" s="4">
        <v>8080401002431</v>
      </c>
      <c r="G9" s="18" t="s">
        <v>19</v>
      </c>
      <c r="H9" s="5" t="s">
        <v>23</v>
      </c>
      <c r="I9" s="5">
        <v>10988023</v>
      </c>
      <c r="J9" s="6" t="s">
        <v>20</v>
      </c>
      <c r="K9" s="19" t="s">
        <v>20</v>
      </c>
      <c r="L9" s="6" t="s">
        <v>1</v>
      </c>
      <c r="M9" s="6">
        <v>0</v>
      </c>
      <c r="N9" s="6" t="s">
        <v>1</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99.95" customHeight="1">
      <c r="A10" s="17"/>
      <c r="B10" s="2" t="s">
        <v>27</v>
      </c>
      <c r="C10" s="1" t="s">
        <v>18</v>
      </c>
      <c r="D10" s="3">
        <v>44424</v>
      </c>
      <c r="E10" s="2" t="s">
        <v>28</v>
      </c>
      <c r="F10" s="4">
        <v>7010401052137</v>
      </c>
      <c r="G10" s="18" t="s">
        <v>17</v>
      </c>
      <c r="H10" s="5" t="s">
        <v>23</v>
      </c>
      <c r="I10" s="5">
        <v>9680000</v>
      </c>
      <c r="J10" s="6" t="s">
        <v>20</v>
      </c>
      <c r="K10" s="19" t="s">
        <v>20</v>
      </c>
      <c r="L10" s="6" t="s">
        <v>1</v>
      </c>
      <c r="M10" s="6">
        <v>0</v>
      </c>
      <c r="N10" s="6" t="s">
        <v>1</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99.95" customHeight="1">
      <c r="A11" s="17"/>
      <c r="B11" s="2" t="s">
        <v>29</v>
      </c>
      <c r="C11" s="1" t="s">
        <v>18</v>
      </c>
      <c r="D11" s="3">
        <v>44425</v>
      </c>
      <c r="E11" s="2" t="s">
        <v>30</v>
      </c>
      <c r="F11" s="4">
        <v>8010001109930</v>
      </c>
      <c r="G11" s="18" t="s">
        <v>17</v>
      </c>
      <c r="H11" s="5" t="s">
        <v>23</v>
      </c>
      <c r="I11" s="5">
        <v>35877600</v>
      </c>
      <c r="J11" s="6" t="s">
        <v>20</v>
      </c>
      <c r="K11" s="19" t="s">
        <v>20</v>
      </c>
      <c r="L11" s="6" t="s">
        <v>1</v>
      </c>
      <c r="M11" s="6">
        <v>0</v>
      </c>
      <c r="N11" s="6" t="s">
        <v>1</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99.95" customHeight="1">
      <c r="A12" s="17"/>
      <c r="B12" s="2" t="s">
        <v>31</v>
      </c>
      <c r="C12" s="1" t="s">
        <v>18</v>
      </c>
      <c r="D12" s="3">
        <v>44431</v>
      </c>
      <c r="E12" s="2" t="s">
        <v>32</v>
      </c>
      <c r="F12" s="4">
        <v>4010002039073</v>
      </c>
      <c r="G12" s="18" t="s">
        <v>19</v>
      </c>
      <c r="H12" s="5" t="s">
        <v>23</v>
      </c>
      <c r="I12" s="5">
        <v>34521135</v>
      </c>
      <c r="J12" s="6" t="s">
        <v>20</v>
      </c>
      <c r="K12" s="19" t="s">
        <v>20</v>
      </c>
      <c r="L12" s="6" t="s">
        <v>1</v>
      </c>
      <c r="M12" s="6">
        <v>0</v>
      </c>
      <c r="N12" s="6" t="s">
        <v>1</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99.95" customHeight="1">
      <c r="A13" s="17"/>
      <c r="B13" s="2" t="s">
        <v>33</v>
      </c>
      <c r="C13" s="1" t="s">
        <v>18</v>
      </c>
      <c r="D13" s="3">
        <v>44439</v>
      </c>
      <c r="E13" s="2" t="s">
        <v>34</v>
      </c>
      <c r="F13" s="4">
        <v>1010901026918</v>
      </c>
      <c r="G13" s="18" t="s">
        <v>17</v>
      </c>
      <c r="H13" s="5" t="s">
        <v>23</v>
      </c>
      <c r="I13" s="5">
        <v>2200000</v>
      </c>
      <c r="J13" s="6" t="s">
        <v>20</v>
      </c>
      <c r="K13" s="19" t="s">
        <v>20</v>
      </c>
      <c r="L13" s="6" t="s">
        <v>1</v>
      </c>
      <c r="M13" s="6">
        <v>0</v>
      </c>
      <c r="N13" s="6" t="s">
        <v>1</v>
      </c>
      <c r="O13" s="7">
        <v>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7"/>
      <c r="B14" s="2" t="str">
        <f>IF(A14="","",VLOOKUP(A14,#REF!,4,FALSE))</f>
        <v/>
      </c>
      <c r="C14" s="1" t="str">
        <f>IF(A14="","",VLOOKUP(A14,#REF!,5,FALSE))</f>
        <v/>
      </c>
      <c r="D14" s="3" t="str">
        <f>IF(A14="","",VLOOKUP(A14,#REF!,8,FALSE))</f>
        <v/>
      </c>
      <c r="E14" s="2" t="str">
        <f>IF(A14="","",VLOOKUP(A14,#REF!,9,FALSE))</f>
        <v/>
      </c>
      <c r="F14" s="4" t="str">
        <f>IF(A14="","",VLOOKUP(A14,#REF!,10,FALSE))</f>
        <v/>
      </c>
      <c r="G14" s="18"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9"/>
      <c r="L14" s="6" t="str">
        <f>IF(A14="","",IF(VLOOKUP(A14,#REF!,26,FALSE)="①公益社団法人","公社",IF(VLOOKUP(A14,#REF!,26,FALSE)="②公益財団法人","公財","")))</f>
        <v/>
      </c>
      <c r="M14" s="6" t="str">
        <f>IF(A14="","",VLOOKUP(A14,#REF!,27,FALSE))</f>
        <v/>
      </c>
      <c r="N14" s="6" t="str">
        <f>IF(A14="","",IF(VLOOKUP(A14,#REF!,27,FALSE)="国所管",VLOOKUP(A14,#REF!,21,FALSE),""))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c r="A15" s="17"/>
      <c r="B15" s="2" t="str">
        <f>IF(A15="","",VLOOKUP(A15,#REF!,4,FALSE))</f>
        <v/>
      </c>
      <c r="C15" s="1" t="str">
        <f>IF(A15="","",VLOOKUP(A15,#REF!,5,FALSE))</f>
        <v/>
      </c>
      <c r="D15" s="3" t="str">
        <f>IF(A15="","",VLOOKUP(A15,#REF!,8,FALSE))</f>
        <v/>
      </c>
      <c r="E15" s="2" t="str">
        <f>IF(A15="","",VLOOKUP(A15,#REF!,9,FALSE))</f>
        <v/>
      </c>
      <c r="F15" s="4" t="str">
        <f>IF(A15="","",VLOOKUP(A15,#REF!,10,FALSE))</f>
        <v/>
      </c>
      <c r="G15" s="18"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9"/>
      <c r="L15" s="6" t="str">
        <f>IF(A15="","",IF(VLOOKUP(A15,#REF!,26,FALSE)="①公益社団法人","公社",IF(VLOOKUP(A15,#REF!,26,FALSE)="②公益財団法人","公財","")))</f>
        <v/>
      </c>
      <c r="M15" s="6" t="str">
        <f>IF(A15="","",VLOOKUP(A15,#REF!,27,FALSE))</f>
        <v/>
      </c>
      <c r="N15" s="6" t="str">
        <f>IF(A15="","",IF(VLOOKUP(A15,#REF!,27,FALSE)="国所管",VLOOKUP(A15,#REF!,21,FALSE),""))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c r="A16" s="17"/>
      <c r="B16" s="2" t="str">
        <f>IF(A16="","",VLOOKUP(A16,#REF!,4,FALSE))</f>
        <v/>
      </c>
      <c r="C16" s="1" t="str">
        <f>IF(A16="","",VLOOKUP(A16,#REF!,5,FALSE))</f>
        <v/>
      </c>
      <c r="D16" s="3" t="str">
        <f>IF(A16="","",VLOOKUP(A16,#REF!,8,FALSE))</f>
        <v/>
      </c>
      <c r="E16" s="2" t="str">
        <f>IF(A16="","",VLOOKUP(A16,#REF!,9,FALSE))</f>
        <v/>
      </c>
      <c r="F16" s="4" t="str">
        <f>IF(A16="","",VLOOKUP(A16,#REF!,10,FALSE))</f>
        <v/>
      </c>
      <c r="G16" s="18"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9"/>
      <c r="L16" s="6" t="str">
        <f>IF(A16="","",IF(VLOOKUP(A16,#REF!,26,FALSE)="①公益社団法人","公社",IF(VLOOKUP(A16,#REF!,26,FALSE)="②公益財団法人","公財","")))</f>
        <v/>
      </c>
      <c r="M16" s="6" t="str">
        <f>IF(A16="","",VLOOKUP(A16,#REF!,27,FALSE))</f>
        <v/>
      </c>
      <c r="N16" s="6" t="str">
        <f>IF(A16="","",IF(VLOOKUP(A16,#REF!,27,FALSE)="国所管",VLOOKUP(A16,#REF!,21,FALSE),""))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c r="A17" s="17"/>
      <c r="B17" s="2" t="str">
        <f>IF(A17="","",VLOOKUP(A17,#REF!,4,FALSE))</f>
        <v/>
      </c>
      <c r="C17" s="1" t="str">
        <f>IF(A17="","",VLOOKUP(A17,#REF!,5,FALSE))</f>
        <v/>
      </c>
      <c r="D17" s="3" t="str">
        <f>IF(A17="","",VLOOKUP(A17,#REF!,8,FALSE))</f>
        <v/>
      </c>
      <c r="E17" s="2" t="str">
        <f>IF(A17="","",VLOOKUP(A17,#REF!,9,FALSE))</f>
        <v/>
      </c>
      <c r="F17" s="4" t="str">
        <f>IF(A17="","",VLOOKUP(A17,#REF!,10,FALSE))</f>
        <v/>
      </c>
      <c r="G17" s="18"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9"/>
      <c r="L17" s="6" t="str">
        <f>IF(A17="","",IF(VLOOKUP(A17,#REF!,26,FALSE)="①公益社団法人","公社",IF(VLOOKUP(A17,#REF!,26,FALSE)="②公益財団法人","公財","")))</f>
        <v/>
      </c>
      <c r="M17" s="6" t="str">
        <f>IF(A17="","",VLOOKUP(A17,#REF!,27,FALSE))</f>
        <v/>
      </c>
      <c r="N17" s="6" t="str">
        <f>IF(A17="","",IF(VLOOKUP(A17,#REF!,27,FALSE)="国所管",VLOOKUP(A17,#REF!,21,FALSE),""))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c r="A18" s="17"/>
      <c r="B18" s="2" t="str">
        <f>IF(A18="","",VLOOKUP(A18,#REF!,4,FALSE))</f>
        <v/>
      </c>
      <c r="C18" s="1" t="str">
        <f>IF(A18="","",VLOOKUP(A18,#REF!,5,FALSE))</f>
        <v/>
      </c>
      <c r="D18" s="3" t="str">
        <f>IF(A18="","",VLOOKUP(A18,#REF!,8,FALSE))</f>
        <v/>
      </c>
      <c r="E18" s="2" t="str">
        <f>IF(A18="","",VLOOKUP(A18,#REF!,9,FALSE))</f>
        <v/>
      </c>
      <c r="F18" s="4" t="str">
        <f>IF(A18="","",VLOOKUP(A18,#REF!,10,FALSE))</f>
        <v/>
      </c>
      <c r="G18" s="18"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9"/>
      <c r="L18" s="6" t="str">
        <f>IF(A18="","",IF(VLOOKUP(A18,#REF!,26,FALSE)="①公益社団法人","公社",IF(VLOOKUP(A18,#REF!,26,FALSE)="②公益財団法人","公財","")))</f>
        <v/>
      </c>
      <c r="M18" s="6" t="str">
        <f>IF(A18="","",VLOOKUP(A18,#REF!,27,FALSE))</f>
        <v/>
      </c>
      <c r="N18" s="6" t="str">
        <f>IF(A18="","",IF(VLOOKUP(A18,#REF!,27,FALSE)="国所管",VLOOKUP(A18,#REF!,21,FALSE),""))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c r="A19" s="17"/>
      <c r="B19" s="2" t="str">
        <f>IF(A19="","",VLOOKUP(A19,#REF!,4,FALSE))</f>
        <v/>
      </c>
      <c r="C19" s="1" t="str">
        <f>IF(A19="","",VLOOKUP(A19,#REF!,5,FALSE))</f>
        <v/>
      </c>
      <c r="D19" s="3" t="str">
        <f>IF(A19="","",VLOOKUP(A19,#REF!,8,FALSE))</f>
        <v/>
      </c>
      <c r="E19" s="2" t="str">
        <f>IF(A19="","",VLOOKUP(A19,#REF!,9,FALSE))</f>
        <v/>
      </c>
      <c r="F19" s="4" t="str">
        <f>IF(A19="","",VLOOKUP(A19,#REF!,10,FALSE))</f>
        <v/>
      </c>
      <c r="G19" s="18"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9"/>
      <c r="L19" s="6" t="str">
        <f>IF(A19="","",IF(VLOOKUP(A19,#REF!,26,FALSE)="①公益社団法人","公社",IF(VLOOKUP(A19,#REF!,26,FALSE)="②公益財団法人","公財","")))</f>
        <v/>
      </c>
      <c r="M19" s="6" t="str">
        <f>IF(A19="","",VLOOKUP(A19,#REF!,27,FALSE))</f>
        <v/>
      </c>
      <c r="N19" s="6" t="str">
        <f>IF(A19="","",IF(VLOOKUP(A19,#REF!,27,FALSE)="国所管",VLOOKUP(A19,#REF!,21,FALSE),""))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6" t="str">
        <f>IF(A20="","",IF(VLOOKUP(A20,#REF!,27,FALSE)="国所管",VLOOKUP(A20,#REF!,21,FALSE),""))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6" t="str">
        <f>IF(A21="","",IF(VLOOKUP(A21,#REF!,27,FALSE)="国所管",VLOOKUP(A21,#REF!,21,FALSE),""))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6" t="str">
        <f>IF(A22="","",IF(VLOOKUP(A22,#REF!,27,FALSE)="国所管",VLOOKUP(A22,#REF!,21,FALSE),""))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6" t="str">
        <f>IF(A150="","",IF(VLOOKUP(A150,#REF!,27,FALSE)="国所管",VLOOKUP(A150,#REF!,21,FALSE),""))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307086614173229" right="0.19685039370078741" top="0.94488188976377963" bottom="0.43307086614173229" header="0.35433070866141736" footer="0.31496062992125984"/>
  <pageSetup paperSize="9" scale="72" orientation="landscape" blackAndWhite="1" r:id="rId1"/>
  <headerFooter alignWithMargins="0"/>
  <rowBreaks count="1" manualBreakCount="1">
    <brk id="13"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2021-09-27T02:05:47Z</dcterms:modified>
</cp:coreProperties>
</file>