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03　組織参考資料フォルダ\02　整理中\統計情報・各種通信等\02　局統計情報（HP掲載）\令和元年版\02_原稿準備\08_8-1,2,3,4　酒税\"/>
    </mc:Choice>
  </mc:AlternateContent>
  <bookViews>
    <workbookView xWindow="0" yWindow="0" windowWidth="20490" windowHeight="7950" tabRatio="908"/>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 sheetId="11" r:id="rId7"/>
  </sheets>
  <definedNames>
    <definedName name="_1課税状況_P158" localSheetId="6">#REF!</definedName>
    <definedName name="_1課税状況_P158">#REF!</definedName>
    <definedName name="_2課税状況_P159" localSheetId="6">#REF!</definedName>
    <definedName name="_2課税状況_P159">#REF!</definedName>
    <definedName name="_xlnm._FilterDatabase" localSheetId="3" hidden="1">'(1)　製造免許場数'!$A$5:$X$23</definedName>
    <definedName name="_xlnm.Print_Area" localSheetId="0">'(1)　酒類販売（消費）数量'!$A$1:$J$24</definedName>
    <definedName name="_xlnm.Print_Area" localSheetId="3">'(1)　製造免許場数'!$A$1:$X$32</definedName>
    <definedName name="_xlnm.Print_Area" localSheetId="4">'(2)　みなし製造場数'!$A$1:$O$29</definedName>
    <definedName name="_xlnm.Print_Area" localSheetId="1">'(2)　販売（消費）数量の累年比較'!$A$1:$H$30</definedName>
    <definedName name="_xlnm.Print_Area" localSheetId="2">'(3)　税務署別販売（消費）数量'!$A$1:$Q$40</definedName>
    <definedName name="_xlnm.Print_Area" localSheetId="5">'(3)　販売業免許場数'!$A$1:$H$39</definedName>
    <definedName name="_xlnm.Print_Area" localSheetId="6">'(4)　税務署別免許場数 '!$A$1:$AP$42</definedName>
    <definedName name="_xlnm.Print_Titles" localSheetId="2">'(3)　税務署別販売（消費）数量'!$1:$2</definedName>
    <definedName name="_xlnm.Print_Titles" localSheetId="6">'(4)　税務署別免許場数 '!$1:$4</definedName>
  </definedNames>
  <calcPr calcId="152511"/>
</workbook>
</file>

<file path=xl/calcChain.xml><?xml version="1.0" encoding="utf-8"?>
<calcChain xmlns="http://schemas.openxmlformats.org/spreadsheetml/2006/main">
  <c r="AP38" i="11" l="1"/>
  <c r="AO38" i="11"/>
  <c r="AN38" i="11"/>
  <c r="AM38" i="11"/>
  <c r="AL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B38" i="11"/>
  <c r="AP37" i="11"/>
  <c r="AK37" i="11"/>
  <c r="AJ37" i="11"/>
  <c r="AP36" i="11"/>
  <c r="AK36" i="11"/>
  <c r="AJ36" i="11"/>
  <c r="AP35" i="11"/>
  <c r="AK35" i="11"/>
  <c r="AJ35" i="11"/>
  <c r="AP34" i="11"/>
  <c r="AK34" i="11"/>
  <c r="AJ34" i="11"/>
  <c r="AP33" i="11"/>
  <c r="AK33" i="11"/>
  <c r="AJ33" i="11"/>
  <c r="AP32" i="11"/>
  <c r="AK32" i="11"/>
  <c r="AK38" i="11" s="1"/>
  <c r="AJ32" i="11"/>
  <c r="AJ38" i="11" s="1"/>
  <c r="AP30" i="11"/>
  <c r="AO30" i="11"/>
  <c r="AN30" i="11"/>
  <c r="AM30" i="11"/>
  <c r="AL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B30" i="11"/>
  <c r="AP29" i="11"/>
  <c r="AK29" i="11"/>
  <c r="AJ29" i="11"/>
  <c r="AP28" i="11"/>
  <c r="AK28" i="11"/>
  <c r="AJ28" i="11"/>
  <c r="AP27" i="11"/>
  <c r="AK27" i="11"/>
  <c r="AJ27" i="11"/>
  <c r="AP26" i="11"/>
  <c r="AK26" i="11"/>
  <c r="AJ26" i="11"/>
  <c r="AP25" i="11"/>
  <c r="AK25" i="11"/>
  <c r="AJ25" i="11"/>
  <c r="AP24" i="11"/>
  <c r="AK24" i="11"/>
  <c r="AJ24" i="11"/>
  <c r="AP23" i="11"/>
  <c r="AK23" i="11"/>
  <c r="AJ23" i="11"/>
  <c r="AP22" i="11"/>
  <c r="AK22" i="11"/>
  <c r="AK30" i="11" s="1"/>
  <c r="AJ22" i="11"/>
  <c r="AJ30" i="11" s="1"/>
  <c r="AP20" i="11"/>
  <c r="AO20" i="11"/>
  <c r="AN20" i="11"/>
  <c r="AM20" i="11"/>
  <c r="AL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B20" i="11"/>
  <c r="AP19" i="11"/>
  <c r="AK19" i="11"/>
  <c r="AJ19" i="11"/>
  <c r="AP18" i="11"/>
  <c r="AK18" i="11"/>
  <c r="AJ18" i="11"/>
  <c r="AP17" i="11"/>
  <c r="AK17" i="11"/>
  <c r="AJ17" i="11"/>
  <c r="AP16" i="11"/>
  <c r="AK16" i="11"/>
  <c r="AJ16" i="11"/>
  <c r="AP15" i="11"/>
  <c r="AK15" i="11"/>
  <c r="AJ15" i="11"/>
  <c r="AP14" i="11"/>
  <c r="AK14" i="11"/>
  <c r="AK20" i="11" s="1"/>
  <c r="AJ14" i="11"/>
  <c r="AJ20" i="11" s="1"/>
  <c r="AP12" i="11"/>
  <c r="AO12" i="11"/>
  <c r="AO40" i="11" s="1"/>
  <c r="AN12" i="11"/>
  <c r="AN40" i="11" s="1"/>
  <c r="AM12" i="11"/>
  <c r="AM40" i="11" s="1"/>
  <c r="AL12" i="11"/>
  <c r="AL40" i="11" s="1"/>
  <c r="AI12" i="11"/>
  <c r="AI40" i="11" s="1"/>
  <c r="AH12" i="11"/>
  <c r="AH40" i="11" s="1"/>
  <c r="AG12" i="11"/>
  <c r="AG40" i="11" s="1"/>
  <c r="AF12" i="11"/>
  <c r="AF40" i="11" s="1"/>
  <c r="AE12" i="11"/>
  <c r="AE40" i="11" s="1"/>
  <c r="AD12" i="11"/>
  <c r="AD40" i="11" s="1"/>
  <c r="AC12" i="11"/>
  <c r="AC40" i="11" s="1"/>
  <c r="AB12" i="11"/>
  <c r="AB40" i="11" s="1"/>
  <c r="AA12" i="11"/>
  <c r="AA40" i="11" s="1"/>
  <c r="Z12" i="11"/>
  <c r="Z40" i="11" s="1"/>
  <c r="Y12" i="11"/>
  <c r="Y40" i="11" s="1"/>
  <c r="X12" i="11"/>
  <c r="X40" i="11" s="1"/>
  <c r="W12" i="11"/>
  <c r="W40" i="11" s="1"/>
  <c r="V12" i="11"/>
  <c r="V40" i="11" s="1"/>
  <c r="U12" i="11"/>
  <c r="U40" i="11" s="1"/>
  <c r="T12" i="11"/>
  <c r="T40" i="11" s="1"/>
  <c r="S12" i="11"/>
  <c r="S40" i="11" s="1"/>
  <c r="R12" i="11"/>
  <c r="R40" i="11" s="1"/>
  <c r="Q12" i="11"/>
  <c r="Q40" i="11" s="1"/>
  <c r="P12" i="11"/>
  <c r="P40" i="11" s="1"/>
  <c r="O12" i="11"/>
  <c r="O40" i="11" s="1"/>
  <c r="N12" i="11"/>
  <c r="N40" i="11" s="1"/>
  <c r="M12" i="11"/>
  <c r="M40" i="11" s="1"/>
  <c r="L12" i="11"/>
  <c r="L40" i="11" s="1"/>
  <c r="K12" i="11"/>
  <c r="K40" i="11" s="1"/>
  <c r="J12" i="11"/>
  <c r="J40" i="11" s="1"/>
  <c r="I12" i="11"/>
  <c r="I40" i="11" s="1"/>
  <c r="H12" i="11"/>
  <c r="H40" i="11" s="1"/>
  <c r="G12" i="11"/>
  <c r="G40" i="11" s="1"/>
  <c r="F12" i="11"/>
  <c r="F40" i="11" s="1"/>
  <c r="E12" i="11"/>
  <c r="E40" i="11" s="1"/>
  <c r="D12" i="11"/>
  <c r="D40" i="11" s="1"/>
  <c r="C12" i="11"/>
  <c r="C40" i="11" s="1"/>
  <c r="B12" i="11"/>
  <c r="B40" i="11" s="1"/>
  <c r="AP11" i="11"/>
  <c r="AK11" i="11"/>
  <c r="AJ11" i="11"/>
  <c r="AP10" i="11"/>
  <c r="AK10" i="11"/>
  <c r="AJ10" i="11"/>
  <c r="AP9" i="11"/>
  <c r="AK9" i="11"/>
  <c r="AJ9" i="11"/>
  <c r="AP8" i="11"/>
  <c r="AK8" i="11"/>
  <c r="AJ8" i="11"/>
  <c r="AP7" i="11"/>
  <c r="AK7" i="11"/>
  <c r="AJ7" i="11"/>
  <c r="AP6" i="11"/>
  <c r="AK6" i="11"/>
  <c r="AK12" i="11" s="1"/>
  <c r="AJ6" i="11"/>
  <c r="AJ12" i="11" s="1"/>
  <c r="AJ40" i="11" l="1"/>
  <c r="AK40" i="11"/>
  <c r="P36" i="9" l="1"/>
  <c r="P38" i="9" s="1"/>
  <c r="N36" i="9"/>
  <c r="N38" i="9" s="1"/>
  <c r="L36" i="9"/>
  <c r="L38" i="9" s="1"/>
  <c r="K36" i="9"/>
  <c r="K38" i="9" s="1"/>
  <c r="J36" i="9"/>
  <c r="J38" i="9" s="1"/>
  <c r="I36" i="9"/>
  <c r="I38" i="9" s="1"/>
  <c r="H36" i="9"/>
  <c r="H38" i="9" s="1"/>
  <c r="G36" i="9"/>
  <c r="G38" i="9" s="1"/>
  <c r="F36" i="9"/>
  <c r="F38" i="9" s="1"/>
  <c r="E36" i="9"/>
  <c r="E38" i="9" s="1"/>
  <c r="D36" i="9"/>
  <c r="D38" i="9" s="1"/>
  <c r="C36" i="9"/>
  <c r="C38" i="9" s="1"/>
  <c r="B36" i="9"/>
  <c r="B38" i="9" s="1"/>
  <c r="O36" i="9"/>
  <c r="M36" i="9"/>
  <c r="P28" i="9"/>
  <c r="N28" i="9"/>
  <c r="L28" i="9"/>
  <c r="K28" i="9"/>
  <c r="J28" i="9"/>
  <c r="I28" i="9"/>
  <c r="H28" i="9"/>
  <c r="G28" i="9"/>
  <c r="F28" i="9"/>
  <c r="E28" i="9"/>
  <c r="D28" i="9"/>
  <c r="C28" i="9"/>
  <c r="B28" i="9"/>
  <c r="O28" i="9"/>
  <c r="M28" i="9"/>
  <c r="P18" i="9"/>
  <c r="N18" i="9"/>
  <c r="L18" i="9"/>
  <c r="K18" i="9"/>
  <c r="J18" i="9"/>
  <c r="I18" i="9"/>
  <c r="H18" i="9"/>
  <c r="G18" i="9"/>
  <c r="F18" i="9"/>
  <c r="E18" i="9"/>
  <c r="D18" i="9"/>
  <c r="C18" i="9"/>
  <c r="B18" i="9"/>
  <c r="O18" i="9"/>
  <c r="M18" i="9"/>
  <c r="P10" i="9"/>
  <c r="N10" i="9"/>
  <c r="L10" i="9"/>
  <c r="K10" i="9"/>
  <c r="J10" i="9"/>
  <c r="I10" i="9"/>
  <c r="H10" i="9"/>
  <c r="G10" i="9"/>
  <c r="F10" i="9"/>
  <c r="E10" i="9"/>
  <c r="D10" i="9"/>
  <c r="C10" i="9"/>
  <c r="B10" i="9"/>
  <c r="O10" i="9"/>
  <c r="M10" i="9"/>
  <c r="O38" i="9" l="1"/>
  <c r="M38" i="9"/>
  <c r="Q4" i="9"/>
  <c r="Q5" i="9"/>
  <c r="Q6" i="9"/>
  <c r="Q7" i="9"/>
  <c r="Q8" i="9"/>
  <c r="Q9" i="9"/>
  <c r="Q10" i="9"/>
  <c r="Q12" i="9"/>
  <c r="Q13" i="9"/>
  <c r="Q14" i="9"/>
  <c r="Q15" i="9"/>
  <c r="Q16" i="9"/>
  <c r="Q17" i="9"/>
  <c r="Q18" i="9"/>
  <c r="Q20" i="9"/>
  <c r="Q21" i="9"/>
  <c r="Q22" i="9"/>
  <c r="Q23" i="9"/>
  <c r="Q24" i="9"/>
  <c r="Q25" i="9"/>
  <c r="Q26" i="9"/>
  <c r="Q27" i="9"/>
  <c r="Q28" i="9"/>
  <c r="Q30" i="9"/>
  <c r="Q31" i="9"/>
  <c r="Q32" i="9"/>
  <c r="Q33" i="9"/>
  <c r="Q34" i="9"/>
  <c r="Q35" i="9"/>
  <c r="Q36" i="9"/>
</calcChain>
</file>

<file path=xl/sharedStrings.xml><?xml version="1.0" encoding="utf-8"?>
<sst xmlns="http://schemas.openxmlformats.org/spreadsheetml/2006/main" count="510" uniqueCount="261">
  <si>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</si>
  <si>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</si>
  <si>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</si>
  <si>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</si>
  <si>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</si>
  <si>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</si>
  <si>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</si>
  <si>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</si>
  <si>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</si>
  <si>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</si>
  <si>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</si>
  <si>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</si>
  <si>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</si>
  <si>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</si>
  <si>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</si>
  <si>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</si>
  <si>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</si>
  <si>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</si>
  <si>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</si>
  <si>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</si>
  <si>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</si>
  <si>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</si>
  <si>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</si>
  <si>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</si>
  <si>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</si>
  <si>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</si>
  <si>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</si>
  <si>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</si>
  <si>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</si>
  <si>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</si>
  <si>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</si>
  <si>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</si>
  <si>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</si>
  <si>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</si>
  <si>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</si>
  <si>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</si>
  <si>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</si>
  <si>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</si>
  <si>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</si>
  <si>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</si>
  <si>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</si>
  <si>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</si>
  <si>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</si>
  <si>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</si>
  <si>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</si>
  <si>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</si>
  <si>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</si>
  <si>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</si>
  <si>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</si>
  <si>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</si>
  <si>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</si>
  <si>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</si>
  <si>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</si>
  <si>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</si>
  <si>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</si>
  <si>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</si>
  <si>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</si>
  <si>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</si>
  <si>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</si>
  <si>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</si>
  <si>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</si>
  <si>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</si>
  <si>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</si>
  <si>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</si>
  <si>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</si>
  <si>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</si>
  <si>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</si>
  <si>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</si>
  <si>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</si>
  <si>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</si>
  <si>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</si>
  <si>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</si>
  <si>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</si>
  <si>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</si>
  <si>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</si>
  <si>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</si>
  <si>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</si>
  <si>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</si>
  <si>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</si>
  <si>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</si>
  <si>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</si>
  <si>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</si>
  <si>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</si>
  <si>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</si>
  <si>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</si>
  <si>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</si>
  <si>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</si>
  <si>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</si>
  <si>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</si>
  <si>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</si>
  <si>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</si>
  <si>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</si>
  <si>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</si>
  <si>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</si>
  <si>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</si>
  <si>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</si>
  <si>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</si>
  <si>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</si>
  <si>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</si>
  <si>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</si>
  <si>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</si>
  <si>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</si>
  <si>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</si>
  <si>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</si>
  <si>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</si>
  <si>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</si>
  <si>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</si>
  <si>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</si>
  <si>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</si>
  <si>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</si>
  <si>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</si>
  <si>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</si>
  <si>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</si>
  <si>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</si>
  <si>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</si>
  <si>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</si>
  <si>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</si>
  <si>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</si>
  <si>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</si>
  <si>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</si>
  <si>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</si>
  <si>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</si>
  <si>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</si>
  <si>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</si>
  <si>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</si>
  <si>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</si>
  <si>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</si>
  <si>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</si>
  <si>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</si>
  <si>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</si>
  <si>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</si>
  <si>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</si>
  <si>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</si>
  <si>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</si>
  <si>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</si>
  <si>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期限付</t>
    <rPh sb="0" eb="2">
      <t>キゲン</t>
    </rPh>
    <rPh sb="2" eb="3">
      <t>ツ</t>
    </rPh>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</si>
  <si>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</si>
  <si>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</si>
  <si>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</si>
  <si>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</si>
  <si>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</si>
  <si>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</si>
  <si>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</si>
  <si>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</si>
  <si>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</si>
  <si>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</si>
  <si>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</si>
  <si>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</si>
  <si>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</si>
  <si>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</si>
  <si>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</si>
  <si>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</si>
  <si>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</si>
  <si>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</si>
  <si>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</si>
  <si>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</si>
  <si>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</si>
  <si>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</si>
  <si>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</si>
  <si>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</si>
  <si>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</si>
  <si>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</si>
  <si>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</si>
  <si>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</si>
  <si>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</si>
  <si>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</si>
  <si>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</si>
  <si>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</si>
  <si>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</si>
  <si>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</si>
  <si>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</si>
  <si>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</si>
  <si>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</si>
  <si>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</si>
  <si>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</si>
  <si>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</si>
  <si>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</si>
  <si>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</si>
  <si>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</si>
  <si>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</si>
  <si>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</si>
  <si>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</si>
  <si>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</si>
  <si>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</si>
  <si>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</si>
  <si>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</si>
  <si>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</si>
  <si>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</si>
  <si>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</si>
  <si>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</si>
  <si>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</si>
  <si>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</si>
  <si>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</si>
  <si>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</si>
  <si>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</si>
  <si>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</si>
  <si>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</si>
  <si>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</si>
  <si>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</si>
  <si>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</si>
  <si>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販売
場数</t>
    <phoneticPr fontId="2"/>
  </si>
  <si>
    <t>製造
場数</t>
    <phoneticPr fontId="2"/>
  </si>
  <si>
    <t>免許
場数</t>
    <phoneticPr fontId="2"/>
  </si>
  <si>
    <t>果　実　酒</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</si>
  <si>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</si>
  <si>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</si>
  <si>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</si>
  <si>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</si>
  <si>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</si>
  <si>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</si>
  <si>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２　「代理業」とは、製造者又は販売業者の酒類の販売に関する取引を継続的に代理することをいう。
　　なお、１、２とも営利を目的とするかどうかは問わない。</t>
    <phoneticPr fontId="2"/>
  </si>
  <si>
    <t>-</t>
  </si>
  <si>
    <t>平成27年度</t>
    <rPh sb="4" eb="6">
      <t>ネンド</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</si>
  <si>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</si>
  <si>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</si>
  <si>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</si>
  <si>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</si>
  <si>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</si>
  <si>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</si>
  <si>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</si>
  <si>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</si>
  <si>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</si>
  <si>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類の
　　　　　　　欄にのみ１場として掲げた。</t>
    <phoneticPr fontId="2"/>
  </si>
  <si>
    <t>平成28年度</t>
    <rPh sb="4" eb="6">
      <t>ネンド</t>
    </rPh>
    <phoneticPr fontId="2"/>
  </si>
  <si>
    <t>平成29年度</t>
    <rPh sb="4" eb="6">
      <t>ネンド</t>
    </rPh>
    <phoneticPr fontId="2"/>
  </si>
  <si>
    <t>内</t>
    <rPh sb="0" eb="1">
      <t>ウチ</t>
    </rPh>
    <phoneticPr fontId="12"/>
  </si>
  <si>
    <t>平成30年度</t>
    <rPh sb="4" eb="6">
      <t>ネンド</t>
    </rPh>
    <phoneticPr fontId="2"/>
  </si>
  <si>
    <t>平成29年度</t>
  </si>
  <si>
    <t>令和２年３月31日現在
販売業者の手持数量</t>
    <rPh sb="0" eb="2">
      <t>レイワ</t>
    </rPh>
    <phoneticPr fontId="2"/>
  </si>
  <si>
    <t>　調査期間等：平成31年４月１日から令和２年３月31日までの間に販売された酒類について、酒類製造者又は酒類販売業者から提出された「移出数量明細書」又は
             「酒類の販売数量等報告書」に基づき作成したものである。</t>
    <rPh sb="18" eb="20">
      <t>レイワ</t>
    </rPh>
    <rPh sb="73" eb="74">
      <t>マタ</t>
    </rPh>
    <phoneticPr fontId="2"/>
  </si>
  <si>
    <t>令和元年度</t>
    <rPh sb="0" eb="2">
      <t>レイワ</t>
    </rPh>
    <rPh sb="2" eb="3">
      <t>モト</t>
    </rPh>
    <rPh sb="3" eb="5">
      <t>ネンド</t>
    </rPh>
    <phoneticPr fontId="2"/>
  </si>
  <si>
    <t>平成30年度</t>
  </si>
  <si>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</si>
  <si>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調査時点：令和２年３月31日</t>
    <rPh sb="5" eb="7">
      <t>レイワ</t>
    </rPh>
    <phoneticPr fontId="2"/>
  </si>
  <si>
    <t>内</t>
    <rPh sb="0" eb="1">
      <t>ウチ</t>
    </rPh>
    <phoneticPr fontId="10"/>
  </si>
  <si>
    <t>令和２年３月31日</t>
    <rPh sb="0" eb="2">
      <t>レイワ</t>
    </rPh>
    <rPh sb="3" eb="4">
      <t>ネン</t>
    </rPh>
    <rPh sb="5" eb="6">
      <t>ガツ</t>
    </rPh>
    <rPh sb="8" eb="9">
      <t>ニチ</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</si>
  <si>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</si>
  <si>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</si>
  <si>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</si>
  <si>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</si>
  <si>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</si>
  <si>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</si>
  <si>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</si>
  <si>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</si>
  <si>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</si>
  <si>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</si>
  <si>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</si>
  <si>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</si>
  <si>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免許
場数</t>
    <phoneticPr fontId="2"/>
  </si>
  <si>
    <t>製造
場数</t>
    <phoneticPr fontId="2"/>
  </si>
  <si>
    <t>製造
場数</t>
    <phoneticPr fontId="2"/>
  </si>
  <si>
    <t>販　売
業者数</t>
    <phoneticPr fontId="2"/>
  </si>
  <si>
    <t>販売
場数</t>
    <phoneticPr fontId="2"/>
  </si>
  <si>
    <t>総計</t>
    <phoneticPr fontId="2"/>
  </si>
  <si>
    <t>（注）　「(1)製造免許場数」及び「(3)販売業免許場数」の（注）に同じ。</t>
    <phoneticPr fontId="2"/>
  </si>
  <si>
    <t>X</t>
    <phoneticPr fontId="2"/>
  </si>
  <si>
    <t>X</t>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</si>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</sst>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
      <sz val="12"/>
      <name val="Arial"/>
      <family val="2"/>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2">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
      <left/>
      <right style="thin">
        <color indexed="64"/>
      </right>
      <top/>
      <bottom style="hair">
        <color indexed="55"/>
      </bottom>
      <diagonal/>
    </border>
  </borders>
  <cellStyleXfs count="3">
    <xf numFmtId="0" fontId="0" fillId="0" borderId="0"/>
    <xf numFmtId="38" fontId="1" fillId="0" borderId="0" applyFont="0" applyFill="0" applyBorder="0" applyAlignment="0" applyProtection="0"/>
    <xf numFmtId="0" fontId="14" fillId="0" borderId="0"/>
  </cellStyleXfs>
  <cellXfs count="449">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3"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20"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5" xfId="0" applyFont="1" applyBorder="1" applyAlignment="1">
      <alignment horizontal="distributed" vertical="center"/>
    </xf>
    <xf numFmtId="0" fontId="3" fillId="0" borderId="48" xfId="0" applyFont="1" applyFill="1" applyBorder="1" applyAlignment="1">
      <alignment horizontal="distributed" vertical="center"/>
    </xf>
    <xf numFmtId="0" fontId="5" fillId="0" borderId="49" xfId="0" applyFont="1" applyBorder="1" applyAlignment="1">
      <alignment horizontal="distributed" vertical="center"/>
    </xf>
    <xf numFmtId="0" fontId="6" fillId="2" borderId="28" xfId="0" applyFont="1" applyFill="1" applyBorder="1" applyAlignment="1">
      <alignment horizontal="right"/>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3" xfId="0" applyFont="1" applyFill="1" applyBorder="1" applyAlignment="1">
      <alignment horizontal="distributed" vertical="center"/>
    </xf>
    <xf numFmtId="0" fontId="3" fillId="3" borderId="54" xfId="0" applyFont="1" applyFill="1" applyBorder="1" applyAlignment="1">
      <alignment horizontal="distributed" vertical="center"/>
    </xf>
    <xf numFmtId="0" fontId="5" fillId="3" borderId="55"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0" borderId="57"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8" xfId="0" applyNumberFormat="1" applyFont="1" applyFill="1" applyBorder="1" applyAlignment="1">
      <alignment horizontal="right" vertical="center"/>
    </xf>
    <xf numFmtId="176" fontId="5" fillId="0" borderId="59" xfId="0" applyNumberFormat="1" applyFont="1" applyFill="1" applyBorder="1" applyAlignment="1">
      <alignment horizontal="right" vertical="center"/>
    </xf>
    <xf numFmtId="0" fontId="5" fillId="0" borderId="57"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60" xfId="0" applyFont="1" applyFill="1" applyBorder="1" applyAlignment="1">
      <alignment horizontal="distributed" vertical="center"/>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3" fillId="3" borderId="57" xfId="0" applyFont="1" applyFill="1" applyBorder="1" applyAlignment="1">
      <alignment horizontal="distributed" vertical="center"/>
    </xf>
    <xf numFmtId="0" fontId="3" fillId="3" borderId="207" xfId="0" applyFont="1" applyFill="1" applyBorder="1" applyAlignment="1">
      <alignment horizontal="distributed" vertical="center"/>
    </xf>
    <xf numFmtId="0" fontId="5" fillId="3" borderId="208" xfId="0" applyFont="1" applyFill="1" applyBorder="1" applyAlignment="1">
      <alignment horizontal="distributed" vertical="center"/>
    </xf>
    <xf numFmtId="176" fontId="5" fillId="2" borderId="209" xfId="0" applyNumberFormat="1" applyFont="1" applyFill="1" applyBorder="1" applyAlignment="1">
      <alignment horizontal="right" vertical="center"/>
    </xf>
    <xf numFmtId="0" fontId="5" fillId="3" borderId="210"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9"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90" xfId="1" applyNumberFormat="1" applyFont="1" applyFill="1" applyBorder="1" applyAlignment="1">
      <alignment horizontal="right" vertical="center"/>
    </xf>
    <xf numFmtId="41" fontId="12" fillId="2" borderId="92"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12" fillId="2" borderId="93" xfId="0" applyNumberFormat="1" applyFont="1" applyFill="1" applyBorder="1" applyAlignment="1">
      <alignment horizontal="right" vertical="center" shrinkToFit="1"/>
    </xf>
    <xf numFmtId="41" fontId="3" fillId="2" borderId="44"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3" fillId="0" borderId="128" xfId="0" applyFont="1" applyBorder="1" applyAlignment="1">
      <alignment horizontal="center" vertical="center" wrapText="1" justifyLastLine="1"/>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6" fillId="2" borderId="51"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41" fontId="5" fillId="0" borderId="169" xfId="0" applyNumberFormat="1" applyFont="1" applyFill="1" applyBorder="1" applyAlignment="1">
      <alignment horizontal="right" vertical="center"/>
    </xf>
    <xf numFmtId="41" fontId="5" fillId="0" borderId="170" xfId="0" applyNumberFormat="1" applyFont="1" applyFill="1" applyBorder="1" applyAlignment="1">
      <alignment horizontal="right" vertical="center"/>
    </xf>
    <xf numFmtId="41" fontId="3" fillId="0" borderId="171" xfId="0" applyNumberFormat="1" applyFont="1" applyFill="1" applyBorder="1" applyAlignment="1">
      <alignment horizontal="right" vertical="center"/>
    </xf>
    <xf numFmtId="41" fontId="3" fillId="0" borderId="172" xfId="0" applyNumberFormat="1" applyFont="1" applyFill="1" applyBorder="1" applyAlignment="1">
      <alignment horizontal="right" vertical="center"/>
    </xf>
    <xf numFmtId="178" fontId="3" fillId="2" borderId="130" xfId="0" applyNumberFormat="1" applyFont="1" applyFill="1" applyBorder="1" applyAlignment="1">
      <alignment horizontal="righ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41" fontId="3" fillId="2" borderId="211"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73"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74" xfId="0" applyNumberFormat="1" applyFont="1" applyFill="1" applyBorder="1" applyAlignment="1">
      <alignment horizontal="center" vertical="center"/>
    </xf>
    <xf numFmtId="41" fontId="3" fillId="2" borderId="15"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13" fillId="0" borderId="2"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9" xfId="0" applyNumberFormat="1" applyFont="1" applyFill="1" applyBorder="1" applyAlignment="1">
      <alignment horizontal="center" vertical="center"/>
    </xf>
    <xf numFmtId="0" fontId="3" fillId="0" borderId="180"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6" xfId="0" applyFont="1" applyBorder="1" applyAlignment="1">
      <alignment horizontal="distributed" vertical="center" justifyLastLine="1"/>
    </xf>
    <xf numFmtId="0" fontId="0" fillId="0" borderId="187" xfId="0" applyBorder="1"/>
    <xf numFmtId="0" fontId="0" fillId="0" borderId="45" xfId="0" applyBorder="1"/>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58" xfId="0" applyBorder="1" applyAlignment="1">
      <alignment horizontal="center" vertical="center"/>
    </xf>
    <xf numFmtId="0" fontId="3" fillId="0" borderId="188"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9"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125" xfId="0" applyBorder="1" applyAlignment="1">
      <alignment horizontal="center" vertical="center" wrapText="1"/>
    </xf>
    <xf numFmtId="0" fontId="3" fillId="0" borderId="23" xfId="0" applyFont="1" applyBorder="1" applyAlignment="1">
      <alignment horizontal="distributed" vertical="center"/>
    </xf>
    <xf numFmtId="0" fontId="3" fillId="0" borderId="43" xfId="0" applyFont="1" applyBorder="1" applyAlignment="1">
      <alignment horizontal="distributed" vertical="center"/>
    </xf>
    <xf numFmtId="0" fontId="3" fillId="0" borderId="25" xfId="0" applyFont="1" applyBorder="1" applyAlignment="1">
      <alignment horizontal="center" vertical="center"/>
    </xf>
    <xf numFmtId="0" fontId="3" fillId="0" borderId="115" xfId="0" applyFont="1" applyBorder="1" applyAlignment="1">
      <alignment horizontal="center" vertical="center"/>
    </xf>
    <xf numFmtId="0" fontId="3" fillId="0" borderId="25" xfId="0" applyFont="1" applyBorder="1" applyAlignment="1">
      <alignment horizontal="distributed" vertical="center"/>
    </xf>
    <xf numFmtId="0" fontId="3" fillId="0" borderId="190" xfId="0" applyFont="1" applyBorder="1" applyAlignment="1">
      <alignment horizontal="distributed" vertical="center"/>
    </xf>
    <xf numFmtId="0" fontId="3" fillId="0" borderId="191" xfId="0" applyFont="1" applyBorder="1" applyAlignment="1">
      <alignment horizontal="distributed" vertical="center"/>
    </xf>
    <xf numFmtId="0" fontId="3" fillId="0" borderId="0" xfId="0" applyFont="1" applyAlignment="1">
      <alignment horizontal="left" vertical="top" wrapText="1"/>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6" xfId="0" applyFont="1" applyBorder="1" applyAlignment="1">
      <alignment horizontal="distributed" vertical="center"/>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194"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6" xfId="0" applyFont="1" applyBorder="1" applyAlignment="1">
      <alignment horizontal="center" vertical="center"/>
    </xf>
    <xf numFmtId="0" fontId="3" fillId="2" borderId="195" xfId="0" applyFont="1" applyFill="1" applyBorder="1" applyAlignment="1">
      <alignment horizontal="center" vertical="center"/>
    </xf>
    <xf numFmtId="0" fontId="3" fillId="0" borderId="188" xfId="0" applyFont="1" applyBorder="1" applyAlignment="1">
      <alignment horizontal="center" vertical="center"/>
    </xf>
    <xf numFmtId="0" fontId="0" fillId="0" borderId="38" xfId="0" applyBorder="1"/>
    <xf numFmtId="0" fontId="0" fillId="0" borderId="189" xfId="0" applyBorder="1"/>
    <xf numFmtId="0" fontId="3" fillId="2" borderId="3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88"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9"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9" xfId="0" applyFont="1" applyBorder="1" applyAlignment="1">
      <alignment horizontal="center" vertical="center"/>
    </xf>
    <xf numFmtId="0" fontId="3" fillId="0" borderId="117" xfId="0" applyFont="1" applyBorder="1" applyAlignment="1">
      <alignment horizontal="center" vertical="center"/>
    </xf>
    <xf numFmtId="41" fontId="3" fillId="2" borderId="160" xfId="0" applyNumberFormat="1" applyFont="1" applyFill="1" applyBorder="1" applyAlignment="1">
      <alignment horizontal="center" vertical="center"/>
    </xf>
    <xf numFmtId="41" fontId="3" fillId="2" borderId="119" xfId="0" applyNumberFormat="1" applyFont="1" applyFill="1" applyBorder="1" applyAlignment="1">
      <alignment horizontal="center" vertical="center"/>
    </xf>
    <xf numFmtId="0" fontId="3" fillId="2" borderId="160"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196"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0" borderId="2" xfId="0" applyFont="1" applyBorder="1" applyAlignment="1">
      <alignment horizontal="center" vertical="center"/>
    </xf>
    <xf numFmtId="0" fontId="3" fillId="0" borderId="58" xfId="0" applyFont="1" applyBorder="1" applyAlignment="1">
      <alignment horizontal="center" vertical="center"/>
    </xf>
    <xf numFmtId="0" fontId="0" fillId="0" borderId="180" xfId="0" applyBorder="1"/>
    <xf numFmtId="0" fontId="3" fillId="0" borderId="4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5" fillId="0" borderId="200"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60"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26" xfId="0" applyFont="1" applyBorder="1" applyAlignment="1">
      <alignment vertical="center" textRotation="255"/>
    </xf>
    <xf numFmtId="0" fontId="3" fillId="0" borderId="44" xfId="0" applyFont="1" applyBorder="1" applyAlignment="1">
      <alignment vertical="center" textRotation="255"/>
    </xf>
    <xf numFmtId="0" fontId="3" fillId="0" borderId="25" xfId="0" applyFont="1" applyBorder="1" applyAlignment="1">
      <alignment horizontal="distributed" vertical="center" indent="2"/>
    </xf>
    <xf numFmtId="0" fontId="3" fillId="0" borderId="190" xfId="0" applyFont="1" applyBorder="1" applyAlignment="1">
      <alignment horizontal="distributed" vertical="center" indent="2"/>
    </xf>
    <xf numFmtId="0" fontId="3" fillId="0" borderId="115"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202"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5"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205" xfId="0" applyFont="1" applyBorder="1" applyAlignment="1">
      <alignment horizontal="center" vertical="center"/>
    </xf>
    <xf numFmtId="0" fontId="3" fillId="0" borderId="180"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9" xfId="0" applyFont="1" applyBorder="1" applyAlignment="1">
      <alignment horizontal="center" vertical="distributed" textRotation="255" wrapText="1" justifyLastLine="1"/>
    </xf>
    <xf numFmtId="0" fontId="3" fillId="0" borderId="206"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15" xfId="0" applyFont="1" applyBorder="1" applyAlignment="1">
      <alignment horizontal="distributed" vertical="center"/>
    </xf>
    <xf numFmtId="0" fontId="3" fillId="0" borderId="161" xfId="0" applyFont="1" applyBorder="1" applyAlignment="1">
      <alignment horizontal="distributed" vertical="center"/>
    </xf>
    <xf numFmtId="0" fontId="3" fillId="0" borderId="44"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44" xfId="0" applyFont="1" applyBorder="1" applyAlignment="1">
      <alignment horizontal="center" vertical="center" wrapText="1"/>
    </xf>
    <xf numFmtId="0" fontId="3" fillId="0" borderId="27"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187"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distributed" vertical="center"/>
    </xf>
    <xf numFmtId="0" fontId="3" fillId="0" borderId="57" xfId="0" applyFont="1" applyBorder="1" applyAlignment="1">
      <alignment horizontal="distributed" vertical="center"/>
    </xf>
    <xf numFmtId="0" fontId="3" fillId="0" borderId="129" xfId="0" applyFont="1" applyBorder="1" applyAlignment="1">
      <alignment horizontal="distributed" vertical="center"/>
    </xf>
    <xf numFmtId="0" fontId="3" fillId="0" borderId="44" xfId="0" applyFont="1" applyBorder="1" applyAlignment="1">
      <alignment horizontal="center" vertical="center"/>
    </xf>
    <xf numFmtId="0" fontId="3" fillId="0" borderId="16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3" xfId="0" applyFont="1" applyBorder="1" applyAlignment="1">
      <alignment horizontal="center" vertical="center"/>
    </xf>
    <xf numFmtId="0" fontId="0" fillId="0" borderId="43" xfId="0" applyBorder="1"/>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161" xfId="0" applyFont="1" applyBorder="1" applyAlignment="1">
      <alignment horizontal="center" vertical="center"/>
    </xf>
    <xf numFmtId="41" fontId="3" fillId="5" borderId="151"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2" fontId="3" fillId="5" borderId="130" xfId="0" applyNumberFormat="1" applyFont="1" applyFill="1" applyBorder="1" applyAlignment="1">
      <alignment horizontal="right" vertical="center"/>
    </xf>
    <xf numFmtId="42" fontId="3" fillId="5" borderId="151" xfId="0" applyNumberFormat="1" applyFont="1" applyFill="1" applyBorder="1" applyAlignment="1">
      <alignment horizontal="right" vertical="center"/>
    </xf>
    <xf numFmtId="42" fontId="3" fillId="5" borderId="131" xfId="0" applyNumberFormat="1" applyFont="1" applyFill="1" applyBorder="1" applyAlignment="1">
      <alignment horizontal="right" vertical="center"/>
    </xf>
    <xf numFmtId="42" fontId="3" fillId="5" borderId="167" xfId="0" applyNumberFormat="1" applyFont="1" applyFill="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zoomScaleNormal="100" zoomScalePageLayoutView="85" workbookViewId="0">
      <selection activeCell="E29" sqref="E29"/>
    </sheetView>
  </sheetViews>
  <sheetFormatPr defaultColWidth="10.625" defaultRowHeight="11.25"/>
  <cols>
    <col min="1" max="1" width="20" style="2" customWidth="1"/>
    <col min="2" max="8" width="10.5" style="2" customWidth="1"/>
    <col min="9" max="9" width="17.25" style="2" bestFit="1" customWidth="1"/>
    <col min="10" max="10" width="11.25" style="2" customWidth="1"/>
    <col min="11" max="16384" width="10.625" style="2"/>
  </cols>
  <sheetData>
    <row r="1" spans="1:10" ht="15">
      <c r="A1" s="305" t="s">
        <v>26</v>
      </c>
      <c r="B1" s="305"/>
      <c r="C1" s="305"/>
      <c r="D1" s="305"/>
      <c r="E1" s="305"/>
      <c r="F1" s="305"/>
      <c r="G1" s="305"/>
      <c r="H1" s="305"/>
      <c r="I1" s="305"/>
      <c r="J1" s="305"/>
    </row>
    <row r="2" spans="1:10" ht="12" thickBot="1">
      <c r="A2" s="2" t="s">
        <v>27</v>
      </c>
    </row>
    <row r="3" spans="1:10" ht="18" customHeight="1">
      <c r="A3" s="306" t="s">
        <v>14</v>
      </c>
      <c r="B3" s="300" t="s">
        <v>145</v>
      </c>
      <c r="C3" s="301"/>
      <c r="D3" s="301"/>
      <c r="E3" s="301"/>
      <c r="F3" s="302"/>
      <c r="G3" s="300" t="s">
        <v>0</v>
      </c>
      <c r="H3" s="302"/>
      <c r="I3" s="308" t="s">
        <v>228</v>
      </c>
      <c r="J3" s="310" t="s">
        <v>30</v>
      </c>
    </row>
    <row r="4" spans="1:10" ht="22.5" customHeight="1">
      <c r="A4" s="307"/>
      <c r="B4" s="251" t="s">
        <v>15</v>
      </c>
      <c r="C4" s="93" t="s">
        <v>16</v>
      </c>
      <c r="D4" s="94" t="s">
        <v>19</v>
      </c>
      <c r="E4" s="94" t="s">
        <v>1</v>
      </c>
      <c r="F4" s="95" t="s">
        <v>28</v>
      </c>
      <c r="G4" s="21" t="s">
        <v>2</v>
      </c>
      <c r="H4" s="20" t="s">
        <v>29</v>
      </c>
      <c r="I4" s="309"/>
      <c r="J4" s="311"/>
    </row>
    <row r="5" spans="1:10" s="8" customFormat="1">
      <c r="A5" s="36"/>
      <c r="B5" s="22" t="s">
        <v>13</v>
      </c>
      <c r="C5" s="23" t="s">
        <v>13</v>
      </c>
      <c r="D5" s="23" t="s">
        <v>13</v>
      </c>
      <c r="E5" s="23" t="s">
        <v>13</v>
      </c>
      <c r="F5" s="24" t="s">
        <v>13</v>
      </c>
      <c r="G5" s="22" t="s">
        <v>13</v>
      </c>
      <c r="H5" s="24" t="s">
        <v>13</v>
      </c>
      <c r="I5" s="25" t="s">
        <v>13</v>
      </c>
      <c r="J5" s="26" t="s">
        <v>13</v>
      </c>
    </row>
    <row r="6" spans="1:10" ht="22.5" customHeight="1">
      <c r="A6" s="37" t="s">
        <v>3</v>
      </c>
      <c r="B6" s="275">
        <v>7</v>
      </c>
      <c r="C6" s="276">
        <v>614</v>
      </c>
      <c r="D6" s="276">
        <v>5707</v>
      </c>
      <c r="E6" s="276">
        <v>1457</v>
      </c>
      <c r="F6" s="277">
        <v>259</v>
      </c>
      <c r="G6" s="275">
        <v>12691</v>
      </c>
      <c r="H6" s="277">
        <v>12708</v>
      </c>
      <c r="I6" s="278">
        <v>1889</v>
      </c>
      <c r="J6" s="279">
        <v>12967</v>
      </c>
    </row>
    <row r="7" spans="1:10" ht="22.5" customHeight="1">
      <c r="A7" s="33" t="s">
        <v>4</v>
      </c>
      <c r="B7" s="280" t="s">
        <v>255</v>
      </c>
      <c r="C7" s="443" t="s">
        <v>256</v>
      </c>
      <c r="D7" s="443" t="s">
        <v>256</v>
      </c>
      <c r="E7" s="443" t="s">
        <v>256</v>
      </c>
      <c r="F7" s="443" t="s">
        <v>256</v>
      </c>
      <c r="G7" s="219">
        <v>712</v>
      </c>
      <c r="H7" s="444" t="s">
        <v>256</v>
      </c>
      <c r="I7" s="179">
        <v>81</v>
      </c>
      <c r="J7" s="256">
        <v>801</v>
      </c>
    </row>
    <row r="8" spans="1:10" ht="22.5" customHeight="1">
      <c r="A8" s="81" t="s">
        <v>213</v>
      </c>
      <c r="B8" s="280" t="s">
        <v>255</v>
      </c>
      <c r="C8" s="443" t="s">
        <v>256</v>
      </c>
      <c r="D8" s="443" t="s">
        <v>256</v>
      </c>
      <c r="E8" s="443" t="s">
        <v>256</v>
      </c>
      <c r="F8" s="443" t="s">
        <v>256</v>
      </c>
      <c r="G8" s="219">
        <v>10048</v>
      </c>
      <c r="H8" s="444" t="s">
        <v>256</v>
      </c>
      <c r="I8" s="179">
        <v>858</v>
      </c>
      <c r="J8" s="256">
        <v>7270</v>
      </c>
    </row>
    <row r="9" spans="1:10" ht="22.5" customHeight="1">
      <c r="A9" s="81" t="s">
        <v>214</v>
      </c>
      <c r="B9" s="289">
        <v>0</v>
      </c>
      <c r="C9" s="255">
        <v>102</v>
      </c>
      <c r="D9" s="255">
        <v>581</v>
      </c>
      <c r="E9" s="255">
        <v>107</v>
      </c>
      <c r="F9" s="220">
        <v>34</v>
      </c>
      <c r="G9" s="219">
        <v>13618</v>
      </c>
      <c r="H9" s="220">
        <v>13298</v>
      </c>
      <c r="I9" s="179">
        <v>2483</v>
      </c>
      <c r="J9" s="256">
        <v>13332</v>
      </c>
    </row>
    <row r="10" spans="1:10" ht="22.5" customHeight="1">
      <c r="A10" s="33" t="s">
        <v>6</v>
      </c>
      <c r="B10" s="219">
        <v>0</v>
      </c>
      <c r="C10" s="255">
        <v>0</v>
      </c>
      <c r="D10" s="255">
        <v>33</v>
      </c>
      <c r="E10" s="255">
        <v>11</v>
      </c>
      <c r="F10" s="220">
        <v>73</v>
      </c>
      <c r="G10" s="219">
        <v>2596</v>
      </c>
      <c r="H10" s="220">
        <v>4159</v>
      </c>
      <c r="I10" s="179">
        <v>229</v>
      </c>
      <c r="J10" s="256">
        <v>4232</v>
      </c>
    </row>
    <row r="11" spans="1:10" ht="22.5" customHeight="1">
      <c r="A11" s="33" t="s">
        <v>7</v>
      </c>
      <c r="B11" s="219">
        <v>10</v>
      </c>
      <c r="C11" s="255">
        <v>49043</v>
      </c>
      <c r="D11" s="255">
        <v>194</v>
      </c>
      <c r="E11" s="255">
        <v>60</v>
      </c>
      <c r="F11" s="220">
        <v>69</v>
      </c>
      <c r="G11" s="219">
        <v>128640</v>
      </c>
      <c r="H11" s="220">
        <v>62802</v>
      </c>
      <c r="I11" s="179">
        <v>3792</v>
      </c>
      <c r="J11" s="256">
        <v>62871</v>
      </c>
    </row>
    <row r="12" spans="1:10" ht="22.5" customHeight="1">
      <c r="A12" s="81" t="s">
        <v>8</v>
      </c>
      <c r="B12" s="289">
        <v>0</v>
      </c>
      <c r="C12" s="255">
        <v>2</v>
      </c>
      <c r="D12" s="255">
        <v>14</v>
      </c>
      <c r="E12" s="255">
        <v>3</v>
      </c>
      <c r="F12" s="220">
        <v>6</v>
      </c>
      <c r="G12" s="219">
        <v>6707</v>
      </c>
      <c r="H12" s="220">
        <v>6220</v>
      </c>
      <c r="I12" s="179">
        <v>2001</v>
      </c>
      <c r="J12" s="256">
        <v>6226</v>
      </c>
    </row>
    <row r="13" spans="1:10" ht="22.5" customHeight="1">
      <c r="A13" s="81" t="s">
        <v>17</v>
      </c>
      <c r="B13" s="445" t="s">
        <v>256</v>
      </c>
      <c r="C13" s="446" t="s">
        <v>256</v>
      </c>
      <c r="D13" s="446" t="s">
        <v>256</v>
      </c>
      <c r="E13" s="446" t="s">
        <v>257</v>
      </c>
      <c r="F13" s="447" t="s">
        <v>258</v>
      </c>
      <c r="G13" s="219">
        <v>341</v>
      </c>
      <c r="H13" s="444" t="s">
        <v>256</v>
      </c>
      <c r="I13" s="179">
        <v>76</v>
      </c>
      <c r="J13" s="256">
        <v>259</v>
      </c>
    </row>
    <row r="14" spans="1:10" ht="22.5" customHeight="1">
      <c r="A14" s="81" t="s">
        <v>9</v>
      </c>
      <c r="B14" s="445" t="s">
        <v>256</v>
      </c>
      <c r="C14" s="446" t="s">
        <v>256</v>
      </c>
      <c r="D14" s="446" t="s">
        <v>256</v>
      </c>
      <c r="E14" s="446" t="s">
        <v>257</v>
      </c>
      <c r="F14" s="447" t="s">
        <v>258</v>
      </c>
      <c r="G14" s="280">
        <v>7406</v>
      </c>
      <c r="H14" s="444" t="s">
        <v>256</v>
      </c>
      <c r="I14" s="281">
        <v>749</v>
      </c>
      <c r="J14" s="282">
        <v>4024</v>
      </c>
    </row>
    <row r="15" spans="1:10" ht="22.5" customHeight="1">
      <c r="A15" s="81" t="s">
        <v>18</v>
      </c>
      <c r="B15" s="445" t="s">
        <v>256</v>
      </c>
      <c r="C15" s="446" t="s">
        <v>256</v>
      </c>
      <c r="D15" s="446" t="s">
        <v>256</v>
      </c>
      <c r="E15" s="446" t="s">
        <v>257</v>
      </c>
      <c r="F15" s="447" t="s">
        <v>258</v>
      </c>
      <c r="G15" s="219">
        <v>274</v>
      </c>
      <c r="H15" s="444" t="s">
        <v>256</v>
      </c>
      <c r="I15" s="179">
        <v>76</v>
      </c>
      <c r="J15" s="256">
        <v>163</v>
      </c>
    </row>
    <row r="16" spans="1:10" ht="22.5" customHeight="1">
      <c r="A16" s="81" t="s">
        <v>10</v>
      </c>
      <c r="B16" s="219">
        <v>5</v>
      </c>
      <c r="C16" s="255">
        <v>11722</v>
      </c>
      <c r="D16" s="255">
        <v>30</v>
      </c>
      <c r="E16" s="255">
        <v>9</v>
      </c>
      <c r="F16" s="220">
        <v>31</v>
      </c>
      <c r="G16" s="219">
        <v>46489</v>
      </c>
      <c r="H16" s="220">
        <v>24140</v>
      </c>
      <c r="I16" s="179">
        <v>1678</v>
      </c>
      <c r="J16" s="256">
        <v>24171</v>
      </c>
    </row>
    <row r="17" spans="1:13" ht="22.5" customHeight="1">
      <c r="A17" s="33" t="s">
        <v>143</v>
      </c>
      <c r="B17" s="280" t="s">
        <v>259</v>
      </c>
      <c r="C17" s="446" t="s">
        <v>256</v>
      </c>
      <c r="D17" s="448" t="s">
        <v>256</v>
      </c>
      <c r="E17" s="446" t="s">
        <v>260</v>
      </c>
      <c r="F17" s="447" t="s">
        <v>256</v>
      </c>
      <c r="G17" s="280">
        <v>33664</v>
      </c>
      <c r="H17" s="444" t="s">
        <v>256</v>
      </c>
      <c r="I17" s="281">
        <v>1756</v>
      </c>
      <c r="J17" s="282">
        <v>19179</v>
      </c>
    </row>
    <row r="18" spans="1:13" ht="22.5" customHeight="1">
      <c r="A18" s="33" t="s">
        <v>121</v>
      </c>
      <c r="B18" s="219">
        <v>2</v>
      </c>
      <c r="C18" s="255">
        <v>19178</v>
      </c>
      <c r="D18" s="255">
        <v>738</v>
      </c>
      <c r="E18" s="255">
        <v>70</v>
      </c>
      <c r="F18" s="220">
        <v>21</v>
      </c>
      <c r="G18" s="219">
        <v>112675</v>
      </c>
      <c r="H18" s="220">
        <v>67592</v>
      </c>
      <c r="I18" s="179">
        <v>5425</v>
      </c>
      <c r="J18" s="256">
        <v>67613</v>
      </c>
      <c r="M18" s="53"/>
    </row>
    <row r="19" spans="1:13" ht="22.5" customHeight="1">
      <c r="A19" s="81" t="s">
        <v>127</v>
      </c>
      <c r="B19" s="296">
        <v>1</v>
      </c>
      <c r="C19" s="294">
        <v>0</v>
      </c>
      <c r="D19" s="294">
        <v>3</v>
      </c>
      <c r="E19" s="294">
        <v>31</v>
      </c>
      <c r="F19" s="298">
        <v>9</v>
      </c>
      <c r="G19" s="296">
        <v>25157</v>
      </c>
      <c r="H19" s="298">
        <v>15636</v>
      </c>
      <c r="I19" s="314">
        <v>894</v>
      </c>
      <c r="J19" s="312">
        <v>15645</v>
      </c>
      <c r="M19" s="293"/>
    </row>
    <row r="20" spans="1:13" s="3" customFormat="1" ht="22.5" customHeight="1" thickBot="1">
      <c r="A20" s="82" t="s">
        <v>142</v>
      </c>
      <c r="B20" s="297"/>
      <c r="C20" s="295"/>
      <c r="D20" s="295"/>
      <c r="E20" s="295"/>
      <c r="F20" s="299"/>
      <c r="G20" s="297"/>
      <c r="H20" s="299"/>
      <c r="I20" s="315"/>
      <c r="J20" s="313"/>
      <c r="M20" s="293"/>
    </row>
    <row r="21" spans="1:13" s="3" customFormat="1" ht="22.5" customHeight="1" thickTop="1" thickBot="1">
      <c r="A21" s="34" t="s">
        <v>11</v>
      </c>
      <c r="B21" s="257">
        <v>25</v>
      </c>
      <c r="C21" s="258">
        <v>80635</v>
      </c>
      <c r="D21" s="258">
        <v>8166</v>
      </c>
      <c r="E21" s="258">
        <v>1751</v>
      </c>
      <c r="F21" s="259">
        <v>504</v>
      </c>
      <c r="G21" s="257">
        <v>401018</v>
      </c>
      <c r="H21" s="259">
        <v>238249</v>
      </c>
      <c r="I21" s="260">
        <v>21987</v>
      </c>
      <c r="J21" s="261">
        <v>238753</v>
      </c>
    </row>
    <row r="22" spans="1:13" ht="23.25" customHeight="1">
      <c r="A22" s="303" t="s">
        <v>229</v>
      </c>
      <c r="B22" s="304"/>
      <c r="C22" s="304"/>
      <c r="D22" s="304"/>
      <c r="E22" s="304"/>
      <c r="F22" s="304"/>
      <c r="G22" s="304"/>
      <c r="H22" s="304"/>
      <c r="I22" s="304"/>
      <c r="J22" s="304"/>
    </row>
  </sheetData>
  <mergeCells count="17">
    <mergeCell ref="B3:F3"/>
    <mergeCell ref="A22:J22"/>
    <mergeCell ref="A1:J1"/>
    <mergeCell ref="A3:A4"/>
    <mergeCell ref="G3:H3"/>
    <mergeCell ref="I3:I4"/>
    <mergeCell ref="J3:J4"/>
    <mergeCell ref="J19:J20"/>
    <mergeCell ref="I19:I20"/>
    <mergeCell ref="H19:H20"/>
    <mergeCell ref="M19:M20"/>
    <mergeCell ref="C19:C20"/>
    <mergeCell ref="B19:B20"/>
    <mergeCell ref="F19:F20"/>
    <mergeCell ref="E19:E20"/>
    <mergeCell ref="D19:D20"/>
    <mergeCell ref="G19:G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activeCell="H10" sqref="H10"/>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31</v>
      </c>
    </row>
    <row r="2" spans="1:9" ht="18" customHeight="1">
      <c r="A2" s="306" t="s">
        <v>20</v>
      </c>
      <c r="B2" s="316"/>
      <c r="C2" s="10" t="s">
        <v>21</v>
      </c>
      <c r="D2" s="13" t="s">
        <v>4</v>
      </c>
      <c r="E2" s="13" t="s">
        <v>215</v>
      </c>
      <c r="F2" s="13" t="s">
        <v>7</v>
      </c>
      <c r="G2" s="10" t="s">
        <v>12</v>
      </c>
      <c r="H2" s="14" t="s">
        <v>22</v>
      </c>
    </row>
    <row r="3" spans="1:9" ht="15" customHeight="1">
      <c r="A3" s="28"/>
      <c r="B3" s="29"/>
      <c r="C3" s="25" t="s">
        <v>13</v>
      </c>
      <c r="D3" s="25" t="s">
        <v>13</v>
      </c>
      <c r="E3" s="25" t="s">
        <v>13</v>
      </c>
      <c r="F3" s="25" t="s">
        <v>13</v>
      </c>
      <c r="G3" s="25" t="s">
        <v>13</v>
      </c>
      <c r="H3" s="27" t="s">
        <v>13</v>
      </c>
      <c r="I3" s="4"/>
    </row>
    <row r="4" spans="1:9" s="53" customFormat="1" ht="30" customHeight="1">
      <c r="A4" s="321" t="s">
        <v>212</v>
      </c>
      <c r="B4" s="322"/>
      <c r="C4" s="262">
        <v>16554</v>
      </c>
      <c r="D4" s="262">
        <v>1032</v>
      </c>
      <c r="E4" s="262">
        <v>24036</v>
      </c>
      <c r="F4" s="262">
        <v>75344</v>
      </c>
      <c r="G4" s="262">
        <v>135289</v>
      </c>
      <c r="H4" s="263">
        <v>252250</v>
      </c>
      <c r="I4" s="131"/>
    </row>
    <row r="5" spans="1:9" s="53" customFormat="1" ht="30" customHeight="1">
      <c r="A5" s="317" t="s">
        <v>223</v>
      </c>
      <c r="B5" s="318"/>
      <c r="C5" s="264">
        <v>16265</v>
      </c>
      <c r="D5" s="264">
        <v>970</v>
      </c>
      <c r="E5" s="264">
        <v>23322</v>
      </c>
      <c r="F5" s="264">
        <v>74362</v>
      </c>
      <c r="G5" s="264">
        <v>134899</v>
      </c>
      <c r="H5" s="265">
        <v>249812</v>
      </c>
      <c r="I5" s="131"/>
    </row>
    <row r="6" spans="1:9" s="53" customFormat="1" ht="30" customHeight="1">
      <c r="A6" s="317" t="s">
        <v>224</v>
      </c>
      <c r="B6" s="318"/>
      <c r="C6" s="264">
        <v>16215</v>
      </c>
      <c r="D6" s="264">
        <v>934</v>
      </c>
      <c r="E6" s="264">
        <v>22917</v>
      </c>
      <c r="F6" s="264">
        <v>70983</v>
      </c>
      <c r="G6" s="264">
        <v>136475</v>
      </c>
      <c r="H6" s="265">
        <v>247523</v>
      </c>
      <c r="I6" s="131"/>
    </row>
    <row r="7" spans="1:9" s="53" customFormat="1" ht="30" customHeight="1">
      <c r="A7" s="317" t="s">
        <v>226</v>
      </c>
      <c r="B7" s="318"/>
      <c r="C7" s="264">
        <v>14133</v>
      </c>
      <c r="D7" s="264">
        <v>842</v>
      </c>
      <c r="E7" s="264">
        <v>21796</v>
      </c>
      <c r="F7" s="264">
        <v>65706</v>
      </c>
      <c r="G7" s="264">
        <v>139229</v>
      </c>
      <c r="H7" s="265">
        <v>241709</v>
      </c>
      <c r="I7" s="131"/>
    </row>
    <row r="8" spans="1:9" ht="30" customHeight="1" thickBot="1">
      <c r="A8" s="319" t="s">
        <v>230</v>
      </c>
      <c r="B8" s="320"/>
      <c r="C8" s="266">
        <v>12967</v>
      </c>
      <c r="D8" s="266">
        <v>801</v>
      </c>
      <c r="E8" s="266">
        <v>20602</v>
      </c>
      <c r="F8" s="266">
        <v>62871</v>
      </c>
      <c r="G8" s="266">
        <v>141512</v>
      </c>
      <c r="H8" s="267">
        <v>238753</v>
      </c>
      <c r="I8" s="131"/>
    </row>
    <row r="9" spans="1:9" ht="15" customHeight="1">
      <c r="A9" s="1" t="s">
        <v>144</v>
      </c>
    </row>
    <row r="10" spans="1:9">
      <c r="A10" s="2" t="s">
        <v>216</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opLeftCell="F1" zoomScale="85" zoomScaleNormal="85" zoomScalePageLayoutView="85" workbookViewId="0">
      <selection activeCell="H10" sqref="H10"/>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8.875" style="1" customWidth="1"/>
    <col min="20" max="20" width="6.5" style="1" bestFit="1" customWidth="1"/>
    <col min="21" max="16384" width="5.875" style="1"/>
  </cols>
  <sheetData>
    <row r="1" spans="1:20" s="5" customFormat="1" ht="12" thickBot="1">
      <c r="A1" s="2" t="s">
        <v>32</v>
      </c>
    </row>
    <row r="2" spans="1:20" s="5" customFormat="1" ht="32.25" customHeight="1">
      <c r="A2" s="39" t="s">
        <v>199</v>
      </c>
      <c r="B2" s="10" t="s">
        <v>23</v>
      </c>
      <c r="C2" s="10" t="s">
        <v>198</v>
      </c>
      <c r="D2" s="80" t="s">
        <v>219</v>
      </c>
      <c r="E2" s="80" t="s">
        <v>220</v>
      </c>
      <c r="F2" s="10" t="s">
        <v>197</v>
      </c>
      <c r="G2" s="10" t="s">
        <v>196</v>
      </c>
      <c r="H2" s="38" t="s">
        <v>152</v>
      </c>
      <c r="I2" s="38" t="s">
        <v>195</v>
      </c>
      <c r="J2" s="38" t="s">
        <v>194</v>
      </c>
      <c r="K2" s="38" t="s">
        <v>193</v>
      </c>
      <c r="L2" s="10" t="s">
        <v>153</v>
      </c>
      <c r="M2" s="35" t="s">
        <v>150</v>
      </c>
      <c r="N2" s="10" t="s">
        <v>192</v>
      </c>
      <c r="O2" s="13" t="s">
        <v>151</v>
      </c>
      <c r="P2" s="10" t="s">
        <v>191</v>
      </c>
      <c r="Q2" s="96" t="s">
        <v>155</v>
      </c>
    </row>
    <row r="3" spans="1:20" s="2" customFormat="1">
      <c r="A3" s="30"/>
      <c r="B3" s="25" t="s">
        <v>13</v>
      </c>
      <c r="C3" s="25" t="s">
        <v>13</v>
      </c>
      <c r="D3" s="25" t="s">
        <v>13</v>
      </c>
      <c r="E3" s="25" t="s">
        <v>13</v>
      </c>
      <c r="F3" s="25" t="s">
        <v>13</v>
      </c>
      <c r="G3" s="25" t="s">
        <v>13</v>
      </c>
      <c r="H3" s="25" t="s">
        <v>13</v>
      </c>
      <c r="I3" s="25" t="s">
        <v>13</v>
      </c>
      <c r="J3" s="25" t="s">
        <v>13</v>
      </c>
      <c r="K3" s="25" t="s">
        <v>13</v>
      </c>
      <c r="L3" s="25" t="s">
        <v>13</v>
      </c>
      <c r="M3" s="25" t="s">
        <v>13</v>
      </c>
      <c r="N3" s="25" t="s">
        <v>13</v>
      </c>
      <c r="O3" s="25" t="s">
        <v>13</v>
      </c>
      <c r="P3" s="99" t="s">
        <v>13</v>
      </c>
      <c r="Q3" s="103"/>
    </row>
    <row r="4" spans="1:20" s="2" customFormat="1" ht="15" customHeight="1">
      <c r="A4" s="32" t="s">
        <v>163</v>
      </c>
      <c r="B4" s="17">
        <v>1078</v>
      </c>
      <c r="C4" s="17">
        <v>70</v>
      </c>
      <c r="D4" s="17">
        <v>461</v>
      </c>
      <c r="E4" s="17">
        <v>1246</v>
      </c>
      <c r="F4" s="17">
        <v>230</v>
      </c>
      <c r="G4" s="17">
        <v>6094</v>
      </c>
      <c r="H4" s="17">
        <v>1079</v>
      </c>
      <c r="I4" s="17">
        <v>42</v>
      </c>
      <c r="J4" s="17">
        <v>560</v>
      </c>
      <c r="K4" s="17">
        <v>24</v>
      </c>
      <c r="L4" s="17">
        <v>2035</v>
      </c>
      <c r="M4" s="17">
        <v>1505</v>
      </c>
      <c r="N4" s="17">
        <v>5892</v>
      </c>
      <c r="O4" s="17">
        <v>1324</v>
      </c>
      <c r="P4" s="100">
        <v>21640</v>
      </c>
      <c r="Q4" s="104" t="str">
        <f t="shared" ref="Q4:Q10" si="0">IF(A4="","",A4)</f>
        <v>徳島</v>
      </c>
      <c r="S4" s="125"/>
      <c r="T4" s="125"/>
    </row>
    <row r="5" spans="1:20" s="2" customFormat="1" ht="15" customHeight="1">
      <c r="A5" s="31" t="s">
        <v>164</v>
      </c>
      <c r="B5" s="16">
        <v>464</v>
      </c>
      <c r="C5" s="16">
        <v>19</v>
      </c>
      <c r="D5" s="16">
        <v>253</v>
      </c>
      <c r="E5" s="16">
        <v>526</v>
      </c>
      <c r="F5" s="16">
        <v>126</v>
      </c>
      <c r="G5" s="16">
        <v>1693</v>
      </c>
      <c r="H5" s="16">
        <v>285</v>
      </c>
      <c r="I5" s="16">
        <v>11</v>
      </c>
      <c r="J5" s="16">
        <v>115</v>
      </c>
      <c r="K5" s="16">
        <v>4</v>
      </c>
      <c r="L5" s="16">
        <v>813</v>
      </c>
      <c r="M5" s="16">
        <v>752</v>
      </c>
      <c r="N5" s="16">
        <v>2628</v>
      </c>
      <c r="O5" s="16">
        <v>629</v>
      </c>
      <c r="P5" s="101">
        <v>8318</v>
      </c>
      <c r="Q5" s="105" t="str">
        <f t="shared" si="0"/>
        <v>鳴門</v>
      </c>
      <c r="S5" s="125"/>
    </row>
    <row r="6" spans="1:20" s="2" customFormat="1" ht="15" customHeight="1">
      <c r="A6" s="31" t="s">
        <v>165</v>
      </c>
      <c r="B6" s="16">
        <v>288</v>
      </c>
      <c r="C6" s="16">
        <v>16</v>
      </c>
      <c r="D6" s="16">
        <v>127</v>
      </c>
      <c r="E6" s="16">
        <v>311</v>
      </c>
      <c r="F6" s="16">
        <v>41</v>
      </c>
      <c r="G6" s="16">
        <v>1080</v>
      </c>
      <c r="H6" s="16">
        <v>84</v>
      </c>
      <c r="I6" s="16">
        <v>5</v>
      </c>
      <c r="J6" s="16">
        <v>61</v>
      </c>
      <c r="K6" s="16">
        <v>3</v>
      </c>
      <c r="L6" s="16">
        <v>572</v>
      </c>
      <c r="M6" s="16">
        <v>330</v>
      </c>
      <c r="N6" s="16">
        <v>1253</v>
      </c>
      <c r="O6" s="16">
        <v>413</v>
      </c>
      <c r="P6" s="101">
        <v>4584</v>
      </c>
      <c r="Q6" s="105" t="str">
        <f t="shared" si="0"/>
        <v>阿南</v>
      </c>
      <c r="S6" s="125"/>
    </row>
    <row r="7" spans="1:20" s="2" customFormat="1" ht="15" customHeight="1">
      <c r="A7" s="31" t="s">
        <v>166</v>
      </c>
      <c r="B7" s="16">
        <v>208</v>
      </c>
      <c r="C7" s="16">
        <v>8</v>
      </c>
      <c r="D7" s="16">
        <v>125</v>
      </c>
      <c r="E7" s="16">
        <v>245</v>
      </c>
      <c r="F7" s="16">
        <v>31</v>
      </c>
      <c r="G7" s="16">
        <v>798</v>
      </c>
      <c r="H7" s="16">
        <v>47</v>
      </c>
      <c r="I7" s="16">
        <v>2</v>
      </c>
      <c r="J7" s="16">
        <v>53</v>
      </c>
      <c r="K7" s="16">
        <v>2</v>
      </c>
      <c r="L7" s="16">
        <v>304</v>
      </c>
      <c r="M7" s="16">
        <v>262</v>
      </c>
      <c r="N7" s="16">
        <v>948</v>
      </c>
      <c r="O7" s="16">
        <v>260</v>
      </c>
      <c r="P7" s="101">
        <v>3293</v>
      </c>
      <c r="Q7" s="105" t="str">
        <f t="shared" si="0"/>
        <v>川島</v>
      </c>
      <c r="S7" s="125"/>
    </row>
    <row r="8" spans="1:20" s="2" customFormat="1" ht="15" customHeight="1">
      <c r="A8" s="31" t="s">
        <v>186</v>
      </c>
      <c r="B8" s="16">
        <v>143</v>
      </c>
      <c r="C8" s="16">
        <v>6</v>
      </c>
      <c r="D8" s="16">
        <v>81</v>
      </c>
      <c r="E8" s="16">
        <v>167</v>
      </c>
      <c r="F8" s="16">
        <v>21</v>
      </c>
      <c r="G8" s="16">
        <v>500</v>
      </c>
      <c r="H8" s="16">
        <v>28</v>
      </c>
      <c r="I8" s="16">
        <v>2</v>
      </c>
      <c r="J8" s="16">
        <v>30</v>
      </c>
      <c r="K8" s="16">
        <v>2</v>
      </c>
      <c r="L8" s="16">
        <v>181</v>
      </c>
      <c r="M8" s="16">
        <v>149</v>
      </c>
      <c r="N8" s="16">
        <v>570</v>
      </c>
      <c r="O8" s="16">
        <v>188</v>
      </c>
      <c r="P8" s="101">
        <v>2068</v>
      </c>
      <c r="Q8" s="105" t="str">
        <f t="shared" si="0"/>
        <v>脇町</v>
      </c>
      <c r="S8" s="125"/>
    </row>
    <row r="9" spans="1:20" s="2" customFormat="1" ht="15" customHeight="1">
      <c r="A9" s="119" t="s">
        <v>168</v>
      </c>
      <c r="B9" s="116">
        <v>154</v>
      </c>
      <c r="C9" s="116">
        <v>4</v>
      </c>
      <c r="D9" s="116">
        <v>63</v>
      </c>
      <c r="E9" s="116">
        <v>128</v>
      </c>
      <c r="F9" s="116">
        <v>59</v>
      </c>
      <c r="G9" s="116">
        <v>446</v>
      </c>
      <c r="H9" s="116">
        <v>22</v>
      </c>
      <c r="I9" s="116">
        <v>3</v>
      </c>
      <c r="J9" s="116">
        <v>24</v>
      </c>
      <c r="K9" s="116">
        <v>1</v>
      </c>
      <c r="L9" s="116">
        <v>142</v>
      </c>
      <c r="M9" s="116">
        <v>118</v>
      </c>
      <c r="N9" s="116">
        <v>459</v>
      </c>
      <c r="O9" s="116">
        <v>117</v>
      </c>
      <c r="P9" s="117">
        <v>1740</v>
      </c>
      <c r="Q9" s="118" t="str">
        <f t="shared" si="0"/>
        <v>池田</v>
      </c>
      <c r="S9" s="125"/>
    </row>
    <row r="10" spans="1:20" s="3" customFormat="1" ht="15" customHeight="1">
      <c r="A10" s="122" t="s">
        <v>169</v>
      </c>
      <c r="B10" s="123">
        <f>SUM(B4:B9)</f>
        <v>2335</v>
      </c>
      <c r="C10" s="123">
        <f t="shared" ref="C10:N10" si="1">SUM(C4:C9)</f>
        <v>123</v>
      </c>
      <c r="D10" s="123">
        <f t="shared" si="1"/>
        <v>1110</v>
      </c>
      <c r="E10" s="123">
        <f t="shared" si="1"/>
        <v>2623</v>
      </c>
      <c r="F10" s="123">
        <f t="shared" si="1"/>
        <v>508</v>
      </c>
      <c r="G10" s="123">
        <f t="shared" si="1"/>
        <v>10611</v>
      </c>
      <c r="H10" s="123">
        <f t="shared" si="1"/>
        <v>1545</v>
      </c>
      <c r="I10" s="123">
        <f t="shared" si="1"/>
        <v>65</v>
      </c>
      <c r="J10" s="123">
        <f t="shared" si="1"/>
        <v>843</v>
      </c>
      <c r="K10" s="123">
        <f t="shared" si="1"/>
        <v>36</v>
      </c>
      <c r="L10" s="123">
        <f t="shared" si="1"/>
        <v>4047</v>
      </c>
      <c r="M10" s="123">
        <f t="shared" si="1"/>
        <v>3116</v>
      </c>
      <c r="N10" s="123">
        <f t="shared" si="1"/>
        <v>11750</v>
      </c>
      <c r="O10" s="123">
        <f>SUM(O4:O9)</f>
        <v>2931</v>
      </c>
      <c r="P10" s="123">
        <f>SUM(P4:P9)</f>
        <v>41643</v>
      </c>
      <c r="Q10" s="124" t="str">
        <f t="shared" si="0"/>
        <v>徳島県計</v>
      </c>
      <c r="S10" s="125"/>
    </row>
    <row r="11" spans="1:20" s="113" customFormat="1" ht="15" customHeight="1">
      <c r="A11" s="78"/>
      <c r="B11" s="110"/>
      <c r="C11" s="110"/>
      <c r="D11" s="110"/>
      <c r="E11" s="110"/>
      <c r="F11" s="110"/>
      <c r="G11" s="110"/>
      <c r="H11" s="110"/>
      <c r="I11" s="110"/>
      <c r="J11" s="110"/>
      <c r="K11" s="110"/>
      <c r="L11" s="110"/>
      <c r="M11" s="110"/>
      <c r="N11" s="110"/>
      <c r="O11" s="110"/>
      <c r="P11" s="111"/>
      <c r="Q11" s="112"/>
      <c r="S11" s="125"/>
    </row>
    <row r="12" spans="1:20" s="2" customFormat="1" ht="15" customHeight="1">
      <c r="A12" s="32" t="s">
        <v>156</v>
      </c>
      <c r="B12" s="18">
        <v>1497</v>
      </c>
      <c r="C12" s="18">
        <v>146</v>
      </c>
      <c r="D12" s="18">
        <v>755</v>
      </c>
      <c r="E12" s="18">
        <v>1537</v>
      </c>
      <c r="F12" s="18">
        <v>1229</v>
      </c>
      <c r="G12" s="18">
        <v>9367</v>
      </c>
      <c r="H12" s="18">
        <v>1042</v>
      </c>
      <c r="I12" s="18">
        <v>44</v>
      </c>
      <c r="J12" s="18">
        <v>695</v>
      </c>
      <c r="K12" s="18">
        <v>19</v>
      </c>
      <c r="L12" s="18">
        <v>1964</v>
      </c>
      <c r="M12" s="18">
        <v>2572</v>
      </c>
      <c r="N12" s="18">
        <v>8601</v>
      </c>
      <c r="O12" s="18">
        <v>1377</v>
      </c>
      <c r="P12" s="102">
        <v>30845</v>
      </c>
      <c r="Q12" s="107" t="str">
        <f t="shared" ref="Q12:Q18" si="2">IF(A12="","",A12)</f>
        <v>高松</v>
      </c>
      <c r="S12" s="125"/>
    </row>
    <row r="13" spans="1:20" s="2" customFormat="1" ht="15" customHeight="1">
      <c r="A13" s="32" t="s">
        <v>157</v>
      </c>
      <c r="B13" s="16">
        <v>611</v>
      </c>
      <c r="C13" s="16">
        <v>31</v>
      </c>
      <c r="D13" s="16">
        <v>319</v>
      </c>
      <c r="E13" s="16">
        <v>639</v>
      </c>
      <c r="F13" s="16">
        <v>112</v>
      </c>
      <c r="G13" s="16">
        <v>2553</v>
      </c>
      <c r="H13" s="16">
        <v>325</v>
      </c>
      <c r="I13" s="16">
        <v>7</v>
      </c>
      <c r="J13" s="16">
        <v>155</v>
      </c>
      <c r="K13" s="16">
        <v>6</v>
      </c>
      <c r="L13" s="16">
        <v>944</v>
      </c>
      <c r="M13" s="16">
        <v>1004</v>
      </c>
      <c r="N13" s="16">
        <v>3336</v>
      </c>
      <c r="O13" s="16">
        <v>630</v>
      </c>
      <c r="P13" s="101">
        <v>10672</v>
      </c>
      <c r="Q13" s="105" t="str">
        <f t="shared" si="2"/>
        <v>丸亀</v>
      </c>
      <c r="S13" s="125"/>
    </row>
    <row r="14" spans="1:20" s="2" customFormat="1" ht="15" customHeight="1">
      <c r="A14" s="32" t="s">
        <v>158</v>
      </c>
      <c r="B14" s="16">
        <v>313</v>
      </c>
      <c r="C14" s="16">
        <v>11</v>
      </c>
      <c r="D14" s="16">
        <v>161</v>
      </c>
      <c r="E14" s="16">
        <v>295</v>
      </c>
      <c r="F14" s="16">
        <v>125</v>
      </c>
      <c r="G14" s="16">
        <v>1051</v>
      </c>
      <c r="H14" s="16">
        <v>101</v>
      </c>
      <c r="I14" s="16">
        <v>7</v>
      </c>
      <c r="J14" s="16">
        <v>70</v>
      </c>
      <c r="K14" s="16">
        <v>3</v>
      </c>
      <c r="L14" s="16">
        <v>419</v>
      </c>
      <c r="M14" s="16">
        <v>474</v>
      </c>
      <c r="N14" s="16">
        <v>1562</v>
      </c>
      <c r="O14" s="16">
        <v>312</v>
      </c>
      <c r="P14" s="101">
        <v>4904</v>
      </c>
      <c r="Q14" s="105" t="str">
        <f t="shared" si="2"/>
        <v>坂出</v>
      </c>
      <c r="S14" s="125"/>
    </row>
    <row r="15" spans="1:20" s="2" customFormat="1" ht="15" customHeight="1">
      <c r="A15" s="32" t="s">
        <v>159</v>
      </c>
      <c r="B15" s="16">
        <v>387</v>
      </c>
      <c r="C15" s="16">
        <v>17</v>
      </c>
      <c r="D15" s="16">
        <v>183</v>
      </c>
      <c r="E15" s="16">
        <v>445</v>
      </c>
      <c r="F15" s="16">
        <v>94</v>
      </c>
      <c r="G15" s="16">
        <v>1666</v>
      </c>
      <c r="H15" s="16">
        <v>116</v>
      </c>
      <c r="I15" s="16">
        <v>4</v>
      </c>
      <c r="J15" s="16">
        <v>87</v>
      </c>
      <c r="K15" s="16">
        <v>3</v>
      </c>
      <c r="L15" s="16">
        <v>582</v>
      </c>
      <c r="M15" s="16">
        <v>562</v>
      </c>
      <c r="N15" s="16">
        <v>1910</v>
      </c>
      <c r="O15" s="16">
        <v>401</v>
      </c>
      <c r="P15" s="101">
        <v>6457</v>
      </c>
      <c r="Q15" s="105" t="str">
        <f t="shared" si="2"/>
        <v>観音寺</v>
      </c>
      <c r="S15" s="125"/>
    </row>
    <row r="16" spans="1:20" s="2" customFormat="1" ht="15" customHeight="1">
      <c r="A16" s="32" t="s">
        <v>160</v>
      </c>
      <c r="B16" s="16">
        <v>243</v>
      </c>
      <c r="C16" s="16">
        <v>12</v>
      </c>
      <c r="D16" s="16">
        <v>144</v>
      </c>
      <c r="E16" s="16">
        <v>226</v>
      </c>
      <c r="F16" s="16">
        <v>46</v>
      </c>
      <c r="G16" s="16">
        <v>763</v>
      </c>
      <c r="H16" s="16">
        <v>94</v>
      </c>
      <c r="I16" s="16">
        <v>5</v>
      </c>
      <c r="J16" s="16">
        <v>157</v>
      </c>
      <c r="K16" s="16">
        <v>11</v>
      </c>
      <c r="L16" s="16">
        <v>280</v>
      </c>
      <c r="M16" s="16">
        <v>345</v>
      </c>
      <c r="N16" s="16">
        <v>1126</v>
      </c>
      <c r="O16" s="16">
        <v>266</v>
      </c>
      <c r="P16" s="101">
        <v>3718</v>
      </c>
      <c r="Q16" s="105" t="str">
        <f t="shared" si="2"/>
        <v>長尾</v>
      </c>
      <c r="S16" s="125"/>
    </row>
    <row r="17" spans="1:19" s="2" customFormat="1" ht="15" customHeight="1">
      <c r="A17" s="115" t="s">
        <v>161</v>
      </c>
      <c r="B17" s="116">
        <v>123</v>
      </c>
      <c r="C17" s="116">
        <v>16</v>
      </c>
      <c r="D17" s="116">
        <v>62</v>
      </c>
      <c r="E17" s="116">
        <v>109</v>
      </c>
      <c r="F17" s="116">
        <v>81</v>
      </c>
      <c r="G17" s="116">
        <v>487</v>
      </c>
      <c r="H17" s="116">
        <v>30</v>
      </c>
      <c r="I17" s="116">
        <v>2</v>
      </c>
      <c r="J17" s="116">
        <v>22</v>
      </c>
      <c r="K17" s="116">
        <v>1</v>
      </c>
      <c r="L17" s="116">
        <v>155</v>
      </c>
      <c r="M17" s="116">
        <v>113</v>
      </c>
      <c r="N17" s="116">
        <v>513</v>
      </c>
      <c r="O17" s="116">
        <v>147</v>
      </c>
      <c r="P17" s="117">
        <v>1861</v>
      </c>
      <c r="Q17" s="118" t="str">
        <f t="shared" si="2"/>
        <v>土庄</v>
      </c>
      <c r="S17" s="125"/>
    </row>
    <row r="18" spans="1:19" s="3" customFormat="1" ht="15" customHeight="1">
      <c r="A18" s="122" t="s">
        <v>162</v>
      </c>
      <c r="B18" s="123">
        <f>SUM(B12:B17)</f>
        <v>3174</v>
      </c>
      <c r="C18" s="123">
        <f t="shared" ref="C18:P18" si="3">SUM(C12:C17)</f>
        <v>233</v>
      </c>
      <c r="D18" s="123">
        <f t="shared" si="3"/>
        <v>1624</v>
      </c>
      <c r="E18" s="123">
        <f t="shared" si="3"/>
        <v>3251</v>
      </c>
      <c r="F18" s="123">
        <f t="shared" si="3"/>
        <v>1687</v>
      </c>
      <c r="G18" s="123">
        <f t="shared" si="3"/>
        <v>15887</v>
      </c>
      <c r="H18" s="123">
        <f t="shared" si="3"/>
        <v>1708</v>
      </c>
      <c r="I18" s="123">
        <f t="shared" si="3"/>
        <v>69</v>
      </c>
      <c r="J18" s="123">
        <f t="shared" si="3"/>
        <v>1186</v>
      </c>
      <c r="K18" s="123">
        <f t="shared" si="3"/>
        <v>43</v>
      </c>
      <c r="L18" s="123">
        <f t="shared" si="3"/>
        <v>4344</v>
      </c>
      <c r="M18" s="123">
        <f t="shared" si="3"/>
        <v>5070</v>
      </c>
      <c r="N18" s="123">
        <f t="shared" si="3"/>
        <v>17048</v>
      </c>
      <c r="O18" s="123">
        <f t="shared" si="3"/>
        <v>3133</v>
      </c>
      <c r="P18" s="123">
        <f t="shared" si="3"/>
        <v>58457</v>
      </c>
      <c r="Q18" s="124" t="str">
        <f t="shared" si="2"/>
        <v>香川県計</v>
      </c>
      <c r="S18" s="125"/>
    </row>
    <row r="19" spans="1:19" s="113" customFormat="1" ht="15" customHeight="1">
      <c r="A19" s="78"/>
      <c r="B19" s="110"/>
      <c r="C19" s="110"/>
      <c r="D19" s="110"/>
      <c r="E19" s="110"/>
      <c r="F19" s="110"/>
      <c r="G19" s="110"/>
      <c r="H19" s="110"/>
      <c r="I19" s="110"/>
      <c r="J19" s="110"/>
      <c r="K19" s="110"/>
      <c r="L19" s="110"/>
      <c r="M19" s="110"/>
      <c r="N19" s="110"/>
      <c r="O19" s="110"/>
      <c r="P19" s="111"/>
      <c r="Q19" s="112"/>
      <c r="S19" s="125"/>
    </row>
    <row r="20" spans="1:19" s="2" customFormat="1" ht="15" customHeight="1">
      <c r="A20" s="32" t="s">
        <v>170</v>
      </c>
      <c r="B20" s="18">
        <v>1992</v>
      </c>
      <c r="C20" s="18">
        <v>157</v>
      </c>
      <c r="D20" s="18">
        <v>1342</v>
      </c>
      <c r="E20" s="18">
        <v>2057</v>
      </c>
      <c r="F20" s="18">
        <v>564</v>
      </c>
      <c r="G20" s="18">
        <v>10423</v>
      </c>
      <c r="H20" s="18">
        <v>1096</v>
      </c>
      <c r="I20" s="18">
        <v>54</v>
      </c>
      <c r="J20" s="18">
        <v>666</v>
      </c>
      <c r="K20" s="18">
        <v>26</v>
      </c>
      <c r="L20" s="18">
        <v>3171</v>
      </c>
      <c r="M20" s="18">
        <v>3204</v>
      </c>
      <c r="N20" s="18">
        <v>11747</v>
      </c>
      <c r="O20" s="18">
        <v>2452</v>
      </c>
      <c r="P20" s="102">
        <v>38951</v>
      </c>
      <c r="Q20" s="107" t="str">
        <f t="shared" ref="Q20:Q28" si="4">IF(A20="","",A20)</f>
        <v>松山</v>
      </c>
      <c r="S20" s="125"/>
    </row>
    <row r="21" spans="1:19" s="2" customFormat="1" ht="15" customHeight="1">
      <c r="A21" s="32" t="s">
        <v>171</v>
      </c>
      <c r="B21" s="16">
        <v>643</v>
      </c>
      <c r="C21" s="16">
        <v>46</v>
      </c>
      <c r="D21" s="16">
        <v>301</v>
      </c>
      <c r="E21" s="16">
        <v>592</v>
      </c>
      <c r="F21" s="16">
        <v>609</v>
      </c>
      <c r="G21" s="16">
        <v>2474</v>
      </c>
      <c r="H21" s="16">
        <v>261</v>
      </c>
      <c r="I21" s="16">
        <v>13</v>
      </c>
      <c r="J21" s="16">
        <v>143</v>
      </c>
      <c r="K21" s="16">
        <v>7</v>
      </c>
      <c r="L21" s="16">
        <v>834</v>
      </c>
      <c r="M21" s="16">
        <v>760</v>
      </c>
      <c r="N21" s="16">
        <v>2637</v>
      </c>
      <c r="O21" s="16">
        <v>634</v>
      </c>
      <c r="P21" s="101">
        <v>9954</v>
      </c>
      <c r="Q21" s="105" t="str">
        <f t="shared" si="4"/>
        <v>今治</v>
      </c>
      <c r="S21" s="125"/>
    </row>
    <row r="22" spans="1:19" s="2" customFormat="1" ht="15" customHeight="1">
      <c r="A22" s="32" t="s">
        <v>172</v>
      </c>
      <c r="B22" s="16">
        <v>304</v>
      </c>
      <c r="C22" s="16">
        <v>27</v>
      </c>
      <c r="D22" s="16">
        <v>276</v>
      </c>
      <c r="E22" s="16">
        <v>379</v>
      </c>
      <c r="F22" s="16">
        <v>80</v>
      </c>
      <c r="G22" s="16">
        <v>2199</v>
      </c>
      <c r="H22" s="16">
        <v>102</v>
      </c>
      <c r="I22" s="16">
        <v>5</v>
      </c>
      <c r="J22" s="16">
        <v>77</v>
      </c>
      <c r="K22" s="16">
        <v>4</v>
      </c>
      <c r="L22" s="16">
        <v>773</v>
      </c>
      <c r="M22" s="16">
        <v>475</v>
      </c>
      <c r="N22" s="16">
        <v>1843</v>
      </c>
      <c r="O22" s="16">
        <v>561</v>
      </c>
      <c r="P22" s="101">
        <v>7105</v>
      </c>
      <c r="Q22" s="105" t="str">
        <f t="shared" si="4"/>
        <v>宇和島</v>
      </c>
      <c r="S22" s="125"/>
    </row>
    <row r="23" spans="1:19" s="2" customFormat="1" ht="15" customHeight="1">
      <c r="A23" s="32" t="s">
        <v>173</v>
      </c>
      <c r="B23" s="16">
        <v>281</v>
      </c>
      <c r="C23" s="16">
        <v>13</v>
      </c>
      <c r="D23" s="16">
        <v>168</v>
      </c>
      <c r="E23" s="16">
        <v>323</v>
      </c>
      <c r="F23" s="16">
        <v>44</v>
      </c>
      <c r="G23" s="16">
        <v>1301</v>
      </c>
      <c r="H23" s="16">
        <v>55</v>
      </c>
      <c r="I23" s="16">
        <v>2</v>
      </c>
      <c r="J23" s="16">
        <v>45</v>
      </c>
      <c r="K23" s="16">
        <v>2</v>
      </c>
      <c r="L23" s="16">
        <v>389</v>
      </c>
      <c r="M23" s="16">
        <v>292</v>
      </c>
      <c r="N23" s="16">
        <v>1097</v>
      </c>
      <c r="O23" s="16">
        <v>377</v>
      </c>
      <c r="P23" s="101">
        <v>4389</v>
      </c>
      <c r="Q23" s="105" t="str">
        <f t="shared" si="4"/>
        <v>八幡浜</v>
      </c>
      <c r="S23" s="125"/>
    </row>
    <row r="24" spans="1:19" s="2" customFormat="1" ht="15" customHeight="1">
      <c r="A24" s="32" t="s">
        <v>174</v>
      </c>
      <c r="B24" s="16">
        <v>414</v>
      </c>
      <c r="C24" s="16">
        <v>22</v>
      </c>
      <c r="D24" s="16">
        <v>238</v>
      </c>
      <c r="E24" s="16">
        <v>504</v>
      </c>
      <c r="F24" s="16">
        <v>71</v>
      </c>
      <c r="G24" s="16">
        <v>2113</v>
      </c>
      <c r="H24" s="16">
        <v>140</v>
      </c>
      <c r="I24" s="16">
        <v>6</v>
      </c>
      <c r="J24" s="16">
        <v>134</v>
      </c>
      <c r="K24" s="16">
        <v>5</v>
      </c>
      <c r="L24" s="16">
        <v>665</v>
      </c>
      <c r="M24" s="16">
        <v>582</v>
      </c>
      <c r="N24" s="16">
        <v>2292</v>
      </c>
      <c r="O24" s="16">
        <v>431</v>
      </c>
      <c r="P24" s="101">
        <v>7617</v>
      </c>
      <c r="Q24" s="105" t="str">
        <f t="shared" si="4"/>
        <v>新居浜</v>
      </c>
      <c r="S24" s="125"/>
    </row>
    <row r="25" spans="1:19" s="2" customFormat="1" ht="15" customHeight="1">
      <c r="A25" s="32" t="s">
        <v>175</v>
      </c>
      <c r="B25" s="16">
        <v>398</v>
      </c>
      <c r="C25" s="16">
        <v>15</v>
      </c>
      <c r="D25" s="16">
        <v>208</v>
      </c>
      <c r="E25" s="16">
        <v>447</v>
      </c>
      <c r="F25" s="16">
        <v>60</v>
      </c>
      <c r="G25" s="16">
        <v>1613</v>
      </c>
      <c r="H25" s="16">
        <v>93</v>
      </c>
      <c r="I25" s="16">
        <v>4</v>
      </c>
      <c r="J25" s="16">
        <v>83</v>
      </c>
      <c r="K25" s="16">
        <v>4</v>
      </c>
      <c r="L25" s="16">
        <v>605</v>
      </c>
      <c r="M25" s="16">
        <v>570</v>
      </c>
      <c r="N25" s="16">
        <v>2083</v>
      </c>
      <c r="O25" s="16">
        <v>431</v>
      </c>
      <c r="P25" s="101">
        <v>6614</v>
      </c>
      <c r="Q25" s="105" t="str">
        <f t="shared" si="4"/>
        <v>伊予西条</v>
      </c>
      <c r="S25" s="125"/>
    </row>
    <row r="26" spans="1:19" s="2" customFormat="1" ht="15" customHeight="1">
      <c r="A26" s="32" t="s">
        <v>176</v>
      </c>
      <c r="B26" s="16">
        <v>237</v>
      </c>
      <c r="C26" s="16">
        <v>11</v>
      </c>
      <c r="D26" s="16">
        <v>155</v>
      </c>
      <c r="E26" s="16">
        <v>260</v>
      </c>
      <c r="F26" s="16">
        <v>42</v>
      </c>
      <c r="G26" s="16">
        <v>940</v>
      </c>
      <c r="H26" s="16">
        <v>57</v>
      </c>
      <c r="I26" s="16">
        <v>1</v>
      </c>
      <c r="J26" s="16">
        <v>35</v>
      </c>
      <c r="K26" s="16">
        <v>3</v>
      </c>
      <c r="L26" s="16">
        <v>337</v>
      </c>
      <c r="M26" s="16">
        <v>210</v>
      </c>
      <c r="N26" s="16">
        <v>931</v>
      </c>
      <c r="O26" s="16">
        <v>347</v>
      </c>
      <c r="P26" s="101">
        <v>3566</v>
      </c>
      <c r="Q26" s="105" t="str">
        <f t="shared" si="4"/>
        <v>大洲</v>
      </c>
      <c r="S26" s="125"/>
    </row>
    <row r="27" spans="1:19" s="2" customFormat="1" ht="15" customHeight="1">
      <c r="A27" s="115" t="s">
        <v>177</v>
      </c>
      <c r="B27" s="116">
        <v>295</v>
      </c>
      <c r="C27" s="116">
        <v>9</v>
      </c>
      <c r="D27" s="116">
        <v>156</v>
      </c>
      <c r="E27" s="116">
        <v>327</v>
      </c>
      <c r="F27" s="116">
        <v>44</v>
      </c>
      <c r="G27" s="116">
        <v>1092</v>
      </c>
      <c r="H27" s="116">
        <v>83</v>
      </c>
      <c r="I27" s="116">
        <v>4</v>
      </c>
      <c r="J27" s="116">
        <v>73</v>
      </c>
      <c r="K27" s="116">
        <v>3</v>
      </c>
      <c r="L27" s="116">
        <v>446</v>
      </c>
      <c r="M27" s="116">
        <v>510</v>
      </c>
      <c r="N27" s="116">
        <v>1480</v>
      </c>
      <c r="O27" s="116">
        <v>324</v>
      </c>
      <c r="P27" s="117">
        <v>4846</v>
      </c>
      <c r="Q27" s="118" t="str">
        <f t="shared" si="4"/>
        <v>伊予三島</v>
      </c>
      <c r="S27" s="125"/>
    </row>
    <row r="28" spans="1:19" s="3" customFormat="1" ht="15" customHeight="1">
      <c r="A28" s="122" t="s">
        <v>178</v>
      </c>
      <c r="B28" s="123">
        <f>SUM(B20:B27)</f>
        <v>4564</v>
      </c>
      <c r="C28" s="123">
        <f t="shared" ref="C28:P28" si="5">SUM(C20:C27)</f>
        <v>300</v>
      </c>
      <c r="D28" s="123">
        <f t="shared" si="5"/>
        <v>2844</v>
      </c>
      <c r="E28" s="123">
        <f t="shared" si="5"/>
        <v>4889</v>
      </c>
      <c r="F28" s="123">
        <f t="shared" si="5"/>
        <v>1514</v>
      </c>
      <c r="G28" s="123">
        <f t="shared" si="5"/>
        <v>22155</v>
      </c>
      <c r="H28" s="123">
        <f t="shared" si="5"/>
        <v>1887</v>
      </c>
      <c r="I28" s="123">
        <f t="shared" si="5"/>
        <v>89</v>
      </c>
      <c r="J28" s="123">
        <f t="shared" si="5"/>
        <v>1256</v>
      </c>
      <c r="K28" s="123">
        <f t="shared" si="5"/>
        <v>54</v>
      </c>
      <c r="L28" s="123">
        <f t="shared" si="5"/>
        <v>7220</v>
      </c>
      <c r="M28" s="123">
        <f t="shared" si="5"/>
        <v>6603</v>
      </c>
      <c r="N28" s="123">
        <f t="shared" si="5"/>
        <v>24110</v>
      </c>
      <c r="O28" s="123">
        <f t="shared" si="5"/>
        <v>5557</v>
      </c>
      <c r="P28" s="123">
        <f t="shared" si="5"/>
        <v>83042</v>
      </c>
      <c r="Q28" s="124" t="str">
        <f t="shared" si="4"/>
        <v>愛媛県計</v>
      </c>
      <c r="S28" s="125"/>
    </row>
    <row r="29" spans="1:19" s="113" customFormat="1" ht="15" customHeight="1">
      <c r="A29" s="78"/>
      <c r="B29" s="110"/>
      <c r="C29" s="110"/>
      <c r="D29" s="110"/>
      <c r="E29" s="110"/>
      <c r="F29" s="110"/>
      <c r="G29" s="110"/>
      <c r="H29" s="110"/>
      <c r="I29" s="110"/>
      <c r="J29" s="110"/>
      <c r="K29" s="110"/>
      <c r="L29" s="110"/>
      <c r="M29" s="110"/>
      <c r="N29" s="110"/>
      <c r="O29" s="110"/>
      <c r="P29" s="111"/>
      <c r="Q29" s="112"/>
      <c r="S29" s="125"/>
    </row>
    <row r="30" spans="1:19" s="2" customFormat="1" ht="15" customHeight="1">
      <c r="A30" s="32" t="s">
        <v>179</v>
      </c>
      <c r="B30" s="18">
        <v>1339</v>
      </c>
      <c r="C30" s="18">
        <v>85</v>
      </c>
      <c r="D30" s="18">
        <v>820</v>
      </c>
      <c r="E30" s="18">
        <v>1158</v>
      </c>
      <c r="F30" s="18">
        <v>265</v>
      </c>
      <c r="G30" s="18">
        <v>7840</v>
      </c>
      <c r="H30" s="18">
        <v>665</v>
      </c>
      <c r="I30" s="18">
        <v>22</v>
      </c>
      <c r="J30" s="18">
        <v>468</v>
      </c>
      <c r="K30" s="18">
        <v>16</v>
      </c>
      <c r="L30" s="18">
        <v>3494</v>
      </c>
      <c r="M30" s="18">
        <v>2281</v>
      </c>
      <c r="N30" s="18">
        <v>8022</v>
      </c>
      <c r="O30" s="18">
        <v>1880</v>
      </c>
      <c r="P30" s="102">
        <v>28355</v>
      </c>
      <c r="Q30" s="107" t="str">
        <f t="shared" ref="Q30:Q36" si="6">IF(A30="","",A30)</f>
        <v>高知</v>
      </c>
      <c r="S30" s="125"/>
    </row>
    <row r="31" spans="1:19" s="2" customFormat="1" ht="15" customHeight="1">
      <c r="A31" s="32" t="s">
        <v>180</v>
      </c>
      <c r="B31" s="16">
        <v>211</v>
      </c>
      <c r="C31" s="16">
        <v>9</v>
      </c>
      <c r="D31" s="16">
        <v>93</v>
      </c>
      <c r="E31" s="16">
        <v>153</v>
      </c>
      <c r="F31" s="16">
        <v>26</v>
      </c>
      <c r="G31" s="16">
        <v>942</v>
      </c>
      <c r="H31" s="16">
        <v>31</v>
      </c>
      <c r="I31" s="16">
        <v>1</v>
      </c>
      <c r="J31" s="16">
        <v>35</v>
      </c>
      <c r="K31" s="16">
        <v>2</v>
      </c>
      <c r="L31" s="16">
        <v>654</v>
      </c>
      <c r="M31" s="16">
        <v>252</v>
      </c>
      <c r="N31" s="16">
        <v>705</v>
      </c>
      <c r="O31" s="16">
        <v>268</v>
      </c>
      <c r="P31" s="101">
        <v>3382</v>
      </c>
      <c r="Q31" s="105" t="str">
        <f t="shared" si="6"/>
        <v>安芸</v>
      </c>
      <c r="S31" s="125"/>
    </row>
    <row r="32" spans="1:19" s="2" customFormat="1" ht="15" customHeight="1">
      <c r="A32" s="32" t="s">
        <v>181</v>
      </c>
      <c r="B32" s="16">
        <v>382</v>
      </c>
      <c r="C32" s="16">
        <v>10</v>
      </c>
      <c r="D32" s="16">
        <v>246</v>
      </c>
      <c r="E32" s="16">
        <v>316</v>
      </c>
      <c r="F32" s="16">
        <v>113</v>
      </c>
      <c r="G32" s="16">
        <v>1258</v>
      </c>
      <c r="H32" s="16">
        <v>129</v>
      </c>
      <c r="I32" s="16">
        <v>4</v>
      </c>
      <c r="J32" s="16">
        <v>79</v>
      </c>
      <c r="K32" s="16">
        <v>5</v>
      </c>
      <c r="L32" s="16">
        <v>1128</v>
      </c>
      <c r="M32" s="16">
        <v>657</v>
      </c>
      <c r="N32" s="16">
        <v>2046</v>
      </c>
      <c r="O32" s="16">
        <v>565</v>
      </c>
      <c r="P32" s="101">
        <v>6938</v>
      </c>
      <c r="Q32" s="105" t="str">
        <f t="shared" si="6"/>
        <v>南国</v>
      </c>
      <c r="S32" s="125"/>
    </row>
    <row r="33" spans="1:19" s="2" customFormat="1" ht="15" customHeight="1">
      <c r="A33" s="32" t="s">
        <v>182</v>
      </c>
      <c r="B33" s="16">
        <v>405</v>
      </c>
      <c r="C33" s="16">
        <v>9</v>
      </c>
      <c r="D33" s="16">
        <v>202</v>
      </c>
      <c r="E33" s="16">
        <v>373</v>
      </c>
      <c r="F33" s="16">
        <v>45</v>
      </c>
      <c r="G33" s="16">
        <v>1368</v>
      </c>
      <c r="H33" s="16">
        <v>75</v>
      </c>
      <c r="I33" s="16">
        <v>3</v>
      </c>
      <c r="J33" s="16">
        <v>53</v>
      </c>
      <c r="K33" s="16">
        <v>3</v>
      </c>
      <c r="L33" s="16">
        <v>1391</v>
      </c>
      <c r="M33" s="16">
        <v>387</v>
      </c>
      <c r="N33" s="16">
        <v>1330</v>
      </c>
      <c r="O33" s="16">
        <v>512</v>
      </c>
      <c r="P33" s="101">
        <v>6156</v>
      </c>
      <c r="Q33" s="105" t="str">
        <f t="shared" si="6"/>
        <v>須崎</v>
      </c>
      <c r="S33" s="125"/>
    </row>
    <row r="34" spans="1:19" s="2" customFormat="1" ht="15" customHeight="1">
      <c r="A34" s="32" t="s">
        <v>183</v>
      </c>
      <c r="B34" s="16">
        <v>333</v>
      </c>
      <c r="C34" s="16">
        <v>21</v>
      </c>
      <c r="D34" s="16">
        <v>215</v>
      </c>
      <c r="E34" s="16">
        <v>391</v>
      </c>
      <c r="F34" s="16">
        <v>46</v>
      </c>
      <c r="G34" s="16">
        <v>1792</v>
      </c>
      <c r="H34" s="16">
        <v>125</v>
      </c>
      <c r="I34" s="16">
        <v>4</v>
      </c>
      <c r="J34" s="16">
        <v>64</v>
      </c>
      <c r="K34" s="16">
        <v>3</v>
      </c>
      <c r="L34" s="16">
        <v>1210</v>
      </c>
      <c r="M34" s="16">
        <v>497</v>
      </c>
      <c r="N34" s="16">
        <v>1646</v>
      </c>
      <c r="O34" s="16">
        <v>518</v>
      </c>
      <c r="P34" s="101">
        <v>6865</v>
      </c>
      <c r="Q34" s="105" t="str">
        <f t="shared" si="6"/>
        <v>中村</v>
      </c>
      <c r="S34" s="125"/>
    </row>
    <row r="35" spans="1:19" s="2" customFormat="1" ht="15" customHeight="1">
      <c r="A35" s="115" t="s">
        <v>184</v>
      </c>
      <c r="B35" s="116">
        <v>224</v>
      </c>
      <c r="C35" s="116">
        <v>11</v>
      </c>
      <c r="D35" s="116">
        <v>116</v>
      </c>
      <c r="E35" s="116">
        <v>178</v>
      </c>
      <c r="F35" s="116">
        <v>28</v>
      </c>
      <c r="G35" s="116">
        <v>1018</v>
      </c>
      <c r="H35" s="116">
        <v>61</v>
      </c>
      <c r="I35" s="116">
        <v>2</v>
      </c>
      <c r="J35" s="116">
        <v>40</v>
      </c>
      <c r="K35" s="116">
        <v>1</v>
      </c>
      <c r="L35" s="116">
        <v>683</v>
      </c>
      <c r="M35" s="116">
        <v>316</v>
      </c>
      <c r="N35" s="116">
        <v>956</v>
      </c>
      <c r="O35" s="116">
        <v>281</v>
      </c>
      <c r="P35" s="117">
        <v>3915</v>
      </c>
      <c r="Q35" s="118" t="str">
        <f t="shared" si="6"/>
        <v>伊野</v>
      </c>
      <c r="S35" s="125"/>
    </row>
    <row r="36" spans="1:19" s="3" customFormat="1" ht="15" customHeight="1">
      <c r="A36" s="122" t="s">
        <v>185</v>
      </c>
      <c r="B36" s="123">
        <f>SUM(B30:B35)</f>
        <v>2894</v>
      </c>
      <c r="C36" s="123">
        <f t="shared" ref="C36:P36" si="7">SUM(C30:C35)</f>
        <v>145</v>
      </c>
      <c r="D36" s="123">
        <f t="shared" si="7"/>
        <v>1692</v>
      </c>
      <c r="E36" s="123">
        <f t="shared" si="7"/>
        <v>2569</v>
      </c>
      <c r="F36" s="123">
        <f t="shared" si="7"/>
        <v>523</v>
      </c>
      <c r="G36" s="123">
        <f t="shared" si="7"/>
        <v>14218</v>
      </c>
      <c r="H36" s="123">
        <f t="shared" si="7"/>
        <v>1086</v>
      </c>
      <c r="I36" s="123">
        <f t="shared" si="7"/>
        <v>36</v>
      </c>
      <c r="J36" s="123">
        <f t="shared" si="7"/>
        <v>739</v>
      </c>
      <c r="K36" s="123">
        <f t="shared" si="7"/>
        <v>30</v>
      </c>
      <c r="L36" s="123">
        <f t="shared" si="7"/>
        <v>8560</v>
      </c>
      <c r="M36" s="123">
        <f t="shared" si="7"/>
        <v>4390</v>
      </c>
      <c r="N36" s="123">
        <f t="shared" si="7"/>
        <v>14705</v>
      </c>
      <c r="O36" s="123">
        <f t="shared" si="7"/>
        <v>4024</v>
      </c>
      <c r="P36" s="123">
        <f t="shared" si="7"/>
        <v>55611</v>
      </c>
      <c r="Q36" s="124" t="str">
        <f t="shared" si="6"/>
        <v>高知県計</v>
      </c>
      <c r="S36" s="125"/>
    </row>
    <row r="37" spans="1:19" s="8" customFormat="1" ht="15" customHeight="1" thickBot="1">
      <c r="A37" s="11"/>
      <c r="B37" s="12"/>
      <c r="C37" s="12"/>
      <c r="D37" s="12"/>
      <c r="E37" s="12"/>
      <c r="F37" s="12"/>
      <c r="G37" s="12"/>
      <c r="H37" s="12"/>
      <c r="I37" s="12"/>
      <c r="J37" s="12"/>
      <c r="K37" s="12"/>
      <c r="L37" s="12"/>
      <c r="M37" s="12"/>
      <c r="N37" s="12"/>
      <c r="O37" s="12"/>
      <c r="P37" s="12"/>
      <c r="Q37" s="97"/>
      <c r="S37" s="125"/>
    </row>
    <row r="38" spans="1:19" s="3" customFormat="1" ht="15" customHeight="1" thickTop="1" thickBot="1">
      <c r="A38" s="79" t="s">
        <v>190</v>
      </c>
      <c r="B38" s="9">
        <f t="shared" ref="B38:P38" si="8">SUM(B36,B28,B18,B10)</f>
        <v>12967</v>
      </c>
      <c r="C38" s="9">
        <f t="shared" si="8"/>
        <v>801</v>
      </c>
      <c r="D38" s="9">
        <f t="shared" si="8"/>
        <v>7270</v>
      </c>
      <c r="E38" s="9">
        <f t="shared" si="8"/>
        <v>13332</v>
      </c>
      <c r="F38" s="9">
        <f t="shared" si="8"/>
        <v>4232</v>
      </c>
      <c r="G38" s="9">
        <f t="shared" si="8"/>
        <v>62871</v>
      </c>
      <c r="H38" s="9">
        <f t="shared" si="8"/>
        <v>6226</v>
      </c>
      <c r="I38" s="9">
        <f t="shared" si="8"/>
        <v>259</v>
      </c>
      <c r="J38" s="9">
        <f t="shared" si="8"/>
        <v>4024</v>
      </c>
      <c r="K38" s="9">
        <f t="shared" si="8"/>
        <v>163</v>
      </c>
      <c r="L38" s="9">
        <f t="shared" si="8"/>
        <v>24171</v>
      </c>
      <c r="M38" s="9">
        <f t="shared" si="8"/>
        <v>19179</v>
      </c>
      <c r="N38" s="9">
        <f t="shared" si="8"/>
        <v>67613</v>
      </c>
      <c r="O38" s="9">
        <f t="shared" si="8"/>
        <v>15645</v>
      </c>
      <c r="P38" s="9">
        <f t="shared" si="8"/>
        <v>238753</v>
      </c>
      <c r="Q38" s="98" t="s">
        <v>190</v>
      </c>
      <c r="S38" s="125"/>
    </row>
    <row r="39" spans="1:19">
      <c r="A39" s="1" t="s">
        <v>189</v>
      </c>
    </row>
    <row r="40" spans="1:19">
      <c r="A40" s="1" t="s">
        <v>154</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opLeftCell="K16" zoomScale="85" zoomScaleNormal="85" zoomScaleSheetLayoutView="90" zoomScalePageLayoutView="85" workbookViewId="0">
      <selection activeCell="H10" sqref="H10"/>
    </sheetView>
  </sheetViews>
  <sheetFormatPr defaultColWidth="5.875" defaultRowHeight="12" customHeight="1"/>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114" bestFit="1" customWidth="1"/>
    <col min="24" max="24" width="7" style="2" customWidth="1"/>
    <col min="25" max="16384" width="5.875" style="2"/>
  </cols>
  <sheetData>
    <row r="1" spans="1:24" ht="15">
      <c r="A1" s="305" t="s">
        <v>33</v>
      </c>
      <c r="B1" s="305"/>
      <c r="C1" s="305"/>
      <c r="D1" s="305"/>
      <c r="E1" s="305"/>
      <c r="F1" s="305"/>
      <c r="G1" s="305"/>
      <c r="H1" s="305"/>
      <c r="I1" s="305"/>
      <c r="J1" s="305"/>
      <c r="K1" s="305"/>
      <c r="L1" s="305"/>
      <c r="M1" s="305"/>
      <c r="N1" s="305"/>
      <c r="O1" s="305"/>
      <c r="P1" s="305"/>
      <c r="Q1" s="305"/>
      <c r="R1" s="305"/>
      <c r="S1" s="305"/>
      <c r="T1" s="305"/>
      <c r="U1" s="305"/>
      <c r="V1" s="305"/>
      <c r="W1" s="305"/>
      <c r="X1" s="305"/>
    </row>
    <row r="2" spans="1:24" ht="12" customHeight="1" thickBot="1">
      <c r="A2" s="2" t="s">
        <v>34</v>
      </c>
    </row>
    <row r="3" spans="1:24" ht="17.100000000000001" customHeight="1">
      <c r="A3" s="306" t="s">
        <v>78</v>
      </c>
      <c r="B3" s="316"/>
      <c r="C3" s="328" t="s">
        <v>79</v>
      </c>
      <c r="D3" s="328" t="s">
        <v>80</v>
      </c>
      <c r="E3" s="328" t="s">
        <v>81</v>
      </c>
      <c r="F3" s="328" t="s">
        <v>82</v>
      </c>
      <c r="G3" s="325" t="s">
        <v>83</v>
      </c>
      <c r="H3" s="326"/>
      <c r="I3" s="326"/>
      <c r="J3" s="326"/>
      <c r="K3" s="326"/>
      <c r="L3" s="326"/>
      <c r="M3" s="326"/>
      <c r="N3" s="326"/>
      <c r="O3" s="326"/>
      <c r="P3" s="326"/>
      <c r="Q3" s="326"/>
      <c r="R3" s="326"/>
      <c r="S3" s="327"/>
      <c r="T3" s="328" t="s">
        <v>84</v>
      </c>
      <c r="U3" s="328" t="s">
        <v>85</v>
      </c>
      <c r="V3" s="331" t="s">
        <v>86</v>
      </c>
      <c r="W3" s="332"/>
      <c r="X3" s="333"/>
    </row>
    <row r="4" spans="1:24" ht="17.100000000000001" customHeight="1">
      <c r="A4" s="339"/>
      <c r="B4" s="340"/>
      <c r="C4" s="329"/>
      <c r="D4" s="330"/>
      <c r="E4" s="330"/>
      <c r="F4" s="330"/>
      <c r="G4" s="41" t="s">
        <v>87</v>
      </c>
      <c r="H4" s="41" t="s">
        <v>88</v>
      </c>
      <c r="I4" s="41" t="s">
        <v>89</v>
      </c>
      <c r="J4" s="42" t="s">
        <v>90</v>
      </c>
      <c r="K4" s="42" t="s">
        <v>91</v>
      </c>
      <c r="L4" s="42" t="s">
        <v>92</v>
      </c>
      <c r="M4" s="42" t="s">
        <v>93</v>
      </c>
      <c r="N4" s="42" t="s">
        <v>94</v>
      </c>
      <c r="O4" s="42" t="s">
        <v>95</v>
      </c>
      <c r="P4" s="42" t="s">
        <v>96</v>
      </c>
      <c r="Q4" s="42" t="s">
        <v>97</v>
      </c>
      <c r="R4" s="43" t="s">
        <v>35</v>
      </c>
      <c r="S4" s="44" t="s">
        <v>36</v>
      </c>
      <c r="T4" s="329"/>
      <c r="U4" s="329"/>
      <c r="V4" s="334"/>
      <c r="W4" s="335"/>
      <c r="X4" s="336"/>
    </row>
    <row r="5" spans="1:24" s="8" customFormat="1" ht="13.5" customHeight="1">
      <c r="A5" s="45"/>
      <c r="B5" s="46"/>
      <c r="C5" s="47" t="s">
        <v>37</v>
      </c>
      <c r="D5" s="47" t="s">
        <v>37</v>
      </c>
      <c r="E5" s="47" t="s">
        <v>37</v>
      </c>
      <c r="F5" s="47" t="s">
        <v>37</v>
      </c>
      <c r="G5" s="48" t="s">
        <v>38</v>
      </c>
      <c r="H5" s="48" t="s">
        <v>38</v>
      </c>
      <c r="I5" s="48" t="s">
        <v>38</v>
      </c>
      <c r="J5" s="47" t="s">
        <v>37</v>
      </c>
      <c r="K5" s="47" t="s">
        <v>37</v>
      </c>
      <c r="L5" s="47" t="s">
        <v>37</v>
      </c>
      <c r="M5" s="47" t="s">
        <v>37</v>
      </c>
      <c r="N5" s="47" t="s">
        <v>37</v>
      </c>
      <c r="O5" s="47" t="s">
        <v>37</v>
      </c>
      <c r="P5" s="47" t="s">
        <v>37</v>
      </c>
      <c r="Q5" s="47" t="s">
        <v>37</v>
      </c>
      <c r="R5" s="47" t="s">
        <v>37</v>
      </c>
      <c r="S5" s="47" t="s">
        <v>37</v>
      </c>
      <c r="T5" s="47" t="s">
        <v>37</v>
      </c>
      <c r="U5" s="47" t="s">
        <v>37</v>
      </c>
      <c r="V5" s="323" t="s">
        <v>39</v>
      </c>
      <c r="W5" s="324"/>
      <c r="X5" s="49" t="s">
        <v>40</v>
      </c>
    </row>
    <row r="6" spans="1:24" ht="21" customHeight="1">
      <c r="A6" s="341" t="s">
        <v>3</v>
      </c>
      <c r="B6" s="342"/>
      <c r="C6" s="185">
        <v>102</v>
      </c>
      <c r="D6" s="185">
        <v>1</v>
      </c>
      <c r="E6" s="185">
        <v>5</v>
      </c>
      <c r="F6" s="185">
        <v>0</v>
      </c>
      <c r="G6" s="184">
        <v>14</v>
      </c>
      <c r="H6" s="184">
        <v>6</v>
      </c>
      <c r="I6" s="184">
        <v>26</v>
      </c>
      <c r="J6" s="185">
        <v>6</v>
      </c>
      <c r="K6" s="185">
        <v>10</v>
      </c>
      <c r="L6" s="185">
        <v>3</v>
      </c>
      <c r="M6" s="185">
        <v>3</v>
      </c>
      <c r="N6" s="185">
        <v>1</v>
      </c>
      <c r="O6" s="185">
        <v>0</v>
      </c>
      <c r="P6" s="185">
        <v>0</v>
      </c>
      <c r="Q6" s="185">
        <v>0</v>
      </c>
      <c r="R6" s="184">
        <v>29</v>
      </c>
      <c r="S6" s="184">
        <v>98</v>
      </c>
      <c r="T6" s="201">
        <v>9</v>
      </c>
      <c r="U6" s="185">
        <v>89</v>
      </c>
      <c r="V6" s="268" t="s">
        <v>234</v>
      </c>
      <c r="W6" s="206">
        <v>7</v>
      </c>
      <c r="X6" s="207">
        <v>92</v>
      </c>
    </row>
    <row r="7" spans="1:24" ht="21" customHeight="1">
      <c r="A7" s="337" t="s">
        <v>4</v>
      </c>
      <c r="B7" s="343"/>
      <c r="C7" s="179">
        <v>1</v>
      </c>
      <c r="D7" s="179">
        <v>0</v>
      </c>
      <c r="E7" s="179">
        <v>0</v>
      </c>
      <c r="F7" s="179">
        <v>0</v>
      </c>
      <c r="G7" s="179">
        <v>0</v>
      </c>
      <c r="H7" s="179">
        <v>0</v>
      </c>
      <c r="I7" s="179">
        <v>0</v>
      </c>
      <c r="J7" s="179">
        <v>0</v>
      </c>
      <c r="K7" s="179">
        <v>0</v>
      </c>
      <c r="L7" s="179">
        <v>1</v>
      </c>
      <c r="M7" s="179">
        <v>0</v>
      </c>
      <c r="N7" s="179">
        <v>0</v>
      </c>
      <c r="O7" s="179">
        <v>0</v>
      </c>
      <c r="P7" s="179">
        <v>0</v>
      </c>
      <c r="Q7" s="179">
        <v>0</v>
      </c>
      <c r="R7" s="179">
        <v>0</v>
      </c>
      <c r="S7" s="180">
        <v>1</v>
      </c>
      <c r="T7" s="202">
        <v>0</v>
      </c>
      <c r="U7" s="179">
        <v>0</v>
      </c>
      <c r="V7" s="269" t="s">
        <v>234</v>
      </c>
      <c r="W7" s="208">
        <v>0</v>
      </c>
      <c r="X7" s="209">
        <v>1</v>
      </c>
    </row>
    <row r="8" spans="1:24" ht="21" customHeight="1">
      <c r="A8" s="337" t="s">
        <v>213</v>
      </c>
      <c r="B8" s="338"/>
      <c r="C8" s="179">
        <v>1</v>
      </c>
      <c r="D8" s="179">
        <v>0</v>
      </c>
      <c r="E8" s="179">
        <v>0</v>
      </c>
      <c r="F8" s="179">
        <v>0</v>
      </c>
      <c r="G8" s="179">
        <v>0</v>
      </c>
      <c r="H8" s="179">
        <v>0</v>
      </c>
      <c r="I8" s="179">
        <v>0</v>
      </c>
      <c r="J8" s="179">
        <v>0</v>
      </c>
      <c r="K8" s="179">
        <v>0</v>
      </c>
      <c r="L8" s="179">
        <v>0</v>
      </c>
      <c r="M8" s="179">
        <v>1</v>
      </c>
      <c r="N8" s="179">
        <v>0</v>
      </c>
      <c r="O8" s="179">
        <v>0</v>
      </c>
      <c r="P8" s="179">
        <v>0</v>
      </c>
      <c r="Q8" s="179">
        <v>0</v>
      </c>
      <c r="R8" s="179">
        <v>0</v>
      </c>
      <c r="S8" s="180">
        <v>1</v>
      </c>
      <c r="T8" s="202">
        <v>0</v>
      </c>
      <c r="U8" s="179">
        <v>1</v>
      </c>
      <c r="V8" s="269" t="s">
        <v>234</v>
      </c>
      <c r="W8" s="208">
        <v>0</v>
      </c>
      <c r="X8" s="209">
        <v>1</v>
      </c>
    </row>
    <row r="9" spans="1:24" ht="21" customHeight="1">
      <c r="A9" s="337" t="s">
        <v>214</v>
      </c>
      <c r="B9" s="338"/>
      <c r="C9" s="179">
        <v>37</v>
      </c>
      <c r="D9" s="179">
        <v>1</v>
      </c>
      <c r="E9" s="179">
        <v>1</v>
      </c>
      <c r="F9" s="179">
        <v>0</v>
      </c>
      <c r="G9" s="180">
        <v>15</v>
      </c>
      <c r="H9" s="180">
        <v>0</v>
      </c>
      <c r="I9" s="180">
        <v>4</v>
      </c>
      <c r="J9" s="179">
        <v>1</v>
      </c>
      <c r="K9" s="179">
        <v>1</v>
      </c>
      <c r="L9" s="179">
        <v>1</v>
      </c>
      <c r="M9" s="179">
        <v>0</v>
      </c>
      <c r="N9" s="179">
        <v>0</v>
      </c>
      <c r="O9" s="179">
        <v>0</v>
      </c>
      <c r="P9" s="179">
        <v>0</v>
      </c>
      <c r="Q9" s="179">
        <v>0</v>
      </c>
      <c r="R9" s="180">
        <v>15</v>
      </c>
      <c r="S9" s="180">
        <v>37</v>
      </c>
      <c r="T9" s="202">
        <v>6</v>
      </c>
      <c r="U9" s="179">
        <v>10</v>
      </c>
      <c r="V9" s="269" t="s">
        <v>234</v>
      </c>
      <c r="W9" s="208">
        <v>6</v>
      </c>
      <c r="X9" s="209">
        <v>36</v>
      </c>
    </row>
    <row r="10" spans="1:24" ht="21" customHeight="1">
      <c r="A10" s="337" t="s">
        <v>6</v>
      </c>
      <c r="B10" s="343"/>
      <c r="C10" s="179">
        <v>8</v>
      </c>
      <c r="D10" s="179">
        <v>0</v>
      </c>
      <c r="E10" s="179">
        <v>0</v>
      </c>
      <c r="F10" s="179">
        <v>0</v>
      </c>
      <c r="G10" s="180">
        <v>1</v>
      </c>
      <c r="H10" s="180">
        <v>0</v>
      </c>
      <c r="I10" s="180">
        <v>3</v>
      </c>
      <c r="J10" s="179">
        <v>1</v>
      </c>
      <c r="K10" s="179">
        <v>0</v>
      </c>
      <c r="L10" s="179">
        <v>0</v>
      </c>
      <c r="M10" s="179">
        <v>0</v>
      </c>
      <c r="N10" s="179">
        <v>0</v>
      </c>
      <c r="O10" s="179">
        <v>0</v>
      </c>
      <c r="P10" s="179">
        <v>0</v>
      </c>
      <c r="Q10" s="179">
        <v>0</v>
      </c>
      <c r="R10" s="180">
        <v>3</v>
      </c>
      <c r="S10" s="180">
        <v>8</v>
      </c>
      <c r="T10" s="202">
        <v>0</v>
      </c>
      <c r="U10" s="179">
        <v>2</v>
      </c>
      <c r="V10" s="269" t="s">
        <v>234</v>
      </c>
      <c r="W10" s="208">
        <v>0</v>
      </c>
      <c r="X10" s="209">
        <v>7</v>
      </c>
    </row>
    <row r="11" spans="1:24" ht="21" customHeight="1">
      <c r="A11" s="337" t="s">
        <v>7</v>
      </c>
      <c r="B11" s="343"/>
      <c r="C11" s="179">
        <v>21</v>
      </c>
      <c r="D11" s="179">
        <v>1</v>
      </c>
      <c r="E11" s="179">
        <v>1</v>
      </c>
      <c r="F11" s="179">
        <v>0</v>
      </c>
      <c r="G11" s="180">
        <v>8</v>
      </c>
      <c r="H11" s="180">
        <v>5</v>
      </c>
      <c r="I11" s="180">
        <v>4</v>
      </c>
      <c r="J11" s="179">
        <v>0</v>
      </c>
      <c r="K11" s="179">
        <v>2</v>
      </c>
      <c r="L11" s="179">
        <v>0</v>
      </c>
      <c r="M11" s="179">
        <v>0</v>
      </c>
      <c r="N11" s="179">
        <v>0</v>
      </c>
      <c r="O11" s="179">
        <v>0</v>
      </c>
      <c r="P11" s="179">
        <v>0</v>
      </c>
      <c r="Q11" s="179">
        <v>1</v>
      </c>
      <c r="R11" s="180">
        <v>1</v>
      </c>
      <c r="S11" s="180">
        <v>21</v>
      </c>
      <c r="T11" s="202">
        <v>3</v>
      </c>
      <c r="U11" s="179">
        <v>11</v>
      </c>
      <c r="V11" s="269" t="s">
        <v>234</v>
      </c>
      <c r="W11" s="208">
        <v>2</v>
      </c>
      <c r="X11" s="209">
        <v>16</v>
      </c>
    </row>
    <row r="12" spans="1:24" ht="21" customHeight="1">
      <c r="A12" s="337" t="s">
        <v>8</v>
      </c>
      <c r="B12" s="338"/>
      <c r="C12" s="179">
        <v>11</v>
      </c>
      <c r="D12" s="179">
        <v>1</v>
      </c>
      <c r="E12" s="179">
        <v>0</v>
      </c>
      <c r="F12" s="179">
        <v>0</v>
      </c>
      <c r="G12" s="180">
        <v>7</v>
      </c>
      <c r="H12" s="180">
        <v>1</v>
      </c>
      <c r="I12" s="180">
        <v>1</v>
      </c>
      <c r="J12" s="179">
        <v>0</v>
      </c>
      <c r="K12" s="179">
        <v>0</v>
      </c>
      <c r="L12" s="179">
        <v>0</v>
      </c>
      <c r="M12" s="179">
        <v>0</v>
      </c>
      <c r="N12" s="179">
        <v>0</v>
      </c>
      <c r="O12" s="179">
        <v>0</v>
      </c>
      <c r="P12" s="179">
        <v>0</v>
      </c>
      <c r="Q12" s="179">
        <v>0</v>
      </c>
      <c r="R12" s="180">
        <v>3</v>
      </c>
      <c r="S12" s="180">
        <v>12</v>
      </c>
      <c r="T12" s="202">
        <v>5</v>
      </c>
      <c r="U12" s="179">
        <v>4</v>
      </c>
      <c r="V12" s="269" t="s">
        <v>234</v>
      </c>
      <c r="W12" s="208">
        <v>5</v>
      </c>
      <c r="X12" s="209">
        <v>12</v>
      </c>
    </row>
    <row r="13" spans="1:24" ht="21" customHeight="1">
      <c r="A13" s="337" t="s">
        <v>24</v>
      </c>
      <c r="B13" s="338"/>
      <c r="C13" s="179">
        <v>2</v>
      </c>
      <c r="D13" s="179">
        <v>0</v>
      </c>
      <c r="E13" s="179">
        <v>0</v>
      </c>
      <c r="F13" s="179">
        <v>0</v>
      </c>
      <c r="G13" s="180">
        <v>2</v>
      </c>
      <c r="H13" s="180">
        <v>0</v>
      </c>
      <c r="I13" s="179">
        <v>0</v>
      </c>
      <c r="J13" s="179">
        <v>0</v>
      </c>
      <c r="K13" s="179">
        <v>0</v>
      </c>
      <c r="L13" s="179">
        <v>0</v>
      </c>
      <c r="M13" s="179">
        <v>0</v>
      </c>
      <c r="N13" s="179">
        <v>0</v>
      </c>
      <c r="O13" s="179">
        <v>0</v>
      </c>
      <c r="P13" s="179">
        <v>0</v>
      </c>
      <c r="Q13" s="179">
        <v>0</v>
      </c>
      <c r="R13" s="179">
        <v>0</v>
      </c>
      <c r="S13" s="180">
        <v>2</v>
      </c>
      <c r="T13" s="202">
        <v>0</v>
      </c>
      <c r="U13" s="179">
        <v>0</v>
      </c>
      <c r="V13" s="269" t="s">
        <v>234</v>
      </c>
      <c r="W13" s="208">
        <v>0</v>
      </c>
      <c r="X13" s="209">
        <v>2</v>
      </c>
    </row>
    <row r="14" spans="1:24" ht="21" customHeight="1">
      <c r="A14" s="337" t="s">
        <v>9</v>
      </c>
      <c r="B14" s="338"/>
      <c r="C14" s="179">
        <v>2</v>
      </c>
      <c r="D14" s="179">
        <v>0</v>
      </c>
      <c r="E14" s="179">
        <v>0</v>
      </c>
      <c r="F14" s="179">
        <v>0</v>
      </c>
      <c r="G14" s="180">
        <v>2</v>
      </c>
      <c r="H14" s="179">
        <v>0</v>
      </c>
      <c r="I14" s="179">
        <v>0</v>
      </c>
      <c r="J14" s="179">
        <v>0</v>
      </c>
      <c r="K14" s="179">
        <v>0</v>
      </c>
      <c r="L14" s="179">
        <v>0</v>
      </c>
      <c r="M14" s="179">
        <v>0</v>
      </c>
      <c r="N14" s="179">
        <v>0</v>
      </c>
      <c r="O14" s="179">
        <v>0</v>
      </c>
      <c r="P14" s="179">
        <v>0</v>
      </c>
      <c r="Q14" s="179">
        <v>0</v>
      </c>
      <c r="R14" s="179">
        <v>0</v>
      </c>
      <c r="S14" s="180">
        <v>2</v>
      </c>
      <c r="T14" s="202">
        <v>0</v>
      </c>
      <c r="U14" s="179">
        <v>0</v>
      </c>
      <c r="V14" s="269" t="s">
        <v>234</v>
      </c>
      <c r="W14" s="208">
        <v>0</v>
      </c>
      <c r="X14" s="209">
        <v>2</v>
      </c>
    </row>
    <row r="15" spans="1:24" ht="21" customHeight="1">
      <c r="A15" s="337" t="s">
        <v>25</v>
      </c>
      <c r="B15" s="338"/>
      <c r="C15" s="179">
        <v>7</v>
      </c>
      <c r="D15" s="179">
        <v>1</v>
      </c>
      <c r="E15" s="179">
        <v>0</v>
      </c>
      <c r="F15" s="179">
        <v>2</v>
      </c>
      <c r="G15" s="180">
        <v>2</v>
      </c>
      <c r="H15" s="179">
        <v>0</v>
      </c>
      <c r="I15" s="179">
        <v>0</v>
      </c>
      <c r="J15" s="179">
        <v>0</v>
      </c>
      <c r="K15" s="179">
        <v>0</v>
      </c>
      <c r="L15" s="179">
        <v>0</v>
      </c>
      <c r="M15" s="179">
        <v>0</v>
      </c>
      <c r="N15" s="179">
        <v>0</v>
      </c>
      <c r="O15" s="179">
        <v>0</v>
      </c>
      <c r="P15" s="179">
        <v>0</v>
      </c>
      <c r="Q15" s="179">
        <v>0</v>
      </c>
      <c r="R15" s="180">
        <v>4</v>
      </c>
      <c r="S15" s="180">
        <v>6</v>
      </c>
      <c r="T15" s="202">
        <v>2</v>
      </c>
      <c r="U15" s="179">
        <v>0</v>
      </c>
      <c r="V15" s="269" t="s">
        <v>234</v>
      </c>
      <c r="W15" s="208">
        <v>2</v>
      </c>
      <c r="X15" s="209">
        <v>6</v>
      </c>
    </row>
    <row r="16" spans="1:24" ht="21" customHeight="1">
      <c r="A16" s="337" t="s">
        <v>42</v>
      </c>
      <c r="B16" s="338"/>
      <c r="C16" s="179">
        <v>3</v>
      </c>
      <c r="D16" s="179">
        <v>0</v>
      </c>
      <c r="E16" s="179">
        <v>0</v>
      </c>
      <c r="F16" s="179">
        <v>0</v>
      </c>
      <c r="G16" s="179">
        <v>2</v>
      </c>
      <c r="H16" s="179">
        <v>0</v>
      </c>
      <c r="I16" s="179">
        <v>0</v>
      </c>
      <c r="J16" s="179">
        <v>0</v>
      </c>
      <c r="K16" s="179">
        <v>0</v>
      </c>
      <c r="L16" s="179">
        <v>0</v>
      </c>
      <c r="M16" s="179">
        <v>0</v>
      </c>
      <c r="N16" s="179">
        <v>0</v>
      </c>
      <c r="O16" s="179">
        <v>0</v>
      </c>
      <c r="P16" s="179">
        <v>0</v>
      </c>
      <c r="Q16" s="179">
        <v>0</v>
      </c>
      <c r="R16" s="179">
        <v>1</v>
      </c>
      <c r="S16" s="180">
        <v>3</v>
      </c>
      <c r="T16" s="202">
        <v>2</v>
      </c>
      <c r="U16" s="179">
        <v>1</v>
      </c>
      <c r="V16" s="269" t="s">
        <v>234</v>
      </c>
      <c r="W16" s="208">
        <v>2</v>
      </c>
      <c r="X16" s="209">
        <v>3</v>
      </c>
    </row>
    <row r="17" spans="1:24" ht="21" customHeight="1">
      <c r="A17" s="337" t="s">
        <v>10</v>
      </c>
      <c r="B17" s="338"/>
      <c r="C17" s="179">
        <v>103</v>
      </c>
      <c r="D17" s="179">
        <v>2</v>
      </c>
      <c r="E17" s="179">
        <v>6</v>
      </c>
      <c r="F17" s="179">
        <v>0</v>
      </c>
      <c r="G17" s="180">
        <v>11</v>
      </c>
      <c r="H17" s="179">
        <v>4</v>
      </c>
      <c r="I17" s="179">
        <v>2</v>
      </c>
      <c r="J17" s="179">
        <v>0</v>
      </c>
      <c r="K17" s="179">
        <v>0</v>
      </c>
      <c r="L17" s="179">
        <v>0</v>
      </c>
      <c r="M17" s="179">
        <v>0</v>
      </c>
      <c r="N17" s="179">
        <v>0</v>
      </c>
      <c r="O17" s="179">
        <v>0</v>
      </c>
      <c r="P17" s="179">
        <v>0</v>
      </c>
      <c r="Q17" s="179">
        <v>1</v>
      </c>
      <c r="R17" s="180">
        <v>81</v>
      </c>
      <c r="S17" s="180">
        <v>99</v>
      </c>
      <c r="T17" s="202">
        <v>2</v>
      </c>
      <c r="U17" s="179">
        <v>8</v>
      </c>
      <c r="V17" s="269" t="s">
        <v>234</v>
      </c>
      <c r="W17" s="208">
        <v>1</v>
      </c>
      <c r="X17" s="209">
        <v>92</v>
      </c>
    </row>
    <row r="18" spans="1:24" ht="21" customHeight="1">
      <c r="A18" s="337" t="s">
        <v>127</v>
      </c>
      <c r="B18" s="338"/>
      <c r="C18" s="179">
        <v>119</v>
      </c>
      <c r="D18" s="179">
        <v>1</v>
      </c>
      <c r="E18" s="179">
        <v>7</v>
      </c>
      <c r="F18" s="179">
        <v>0</v>
      </c>
      <c r="G18" s="180">
        <v>28</v>
      </c>
      <c r="H18" s="180">
        <v>1</v>
      </c>
      <c r="I18" s="180">
        <v>1</v>
      </c>
      <c r="J18" s="179">
        <v>0</v>
      </c>
      <c r="K18" s="179">
        <v>0</v>
      </c>
      <c r="L18" s="179">
        <v>0</v>
      </c>
      <c r="M18" s="179">
        <v>0</v>
      </c>
      <c r="N18" s="179">
        <v>0</v>
      </c>
      <c r="O18" s="179">
        <v>0</v>
      </c>
      <c r="P18" s="179">
        <v>0</v>
      </c>
      <c r="Q18" s="179">
        <v>0</v>
      </c>
      <c r="R18" s="180">
        <v>83</v>
      </c>
      <c r="S18" s="180">
        <v>113</v>
      </c>
      <c r="T18" s="202">
        <v>4</v>
      </c>
      <c r="U18" s="179">
        <v>28</v>
      </c>
      <c r="V18" s="269" t="s">
        <v>234</v>
      </c>
      <c r="W18" s="208">
        <v>4</v>
      </c>
      <c r="X18" s="209">
        <v>111</v>
      </c>
    </row>
    <row r="19" spans="1:24" ht="21" customHeight="1">
      <c r="A19" s="337" t="s">
        <v>41</v>
      </c>
      <c r="B19" s="338"/>
      <c r="C19" s="179">
        <v>98</v>
      </c>
      <c r="D19" s="179">
        <v>1</v>
      </c>
      <c r="E19" s="179">
        <v>5</v>
      </c>
      <c r="F19" s="179">
        <v>0</v>
      </c>
      <c r="G19" s="180">
        <v>10</v>
      </c>
      <c r="H19" s="180">
        <v>2</v>
      </c>
      <c r="I19" s="180">
        <v>0</v>
      </c>
      <c r="J19" s="180">
        <v>0</v>
      </c>
      <c r="K19" s="180">
        <v>0</v>
      </c>
      <c r="L19" s="180">
        <v>0</v>
      </c>
      <c r="M19" s="180">
        <v>0</v>
      </c>
      <c r="N19" s="180">
        <v>0</v>
      </c>
      <c r="O19" s="180">
        <v>0</v>
      </c>
      <c r="P19" s="180">
        <v>0</v>
      </c>
      <c r="Q19" s="180">
        <v>0</v>
      </c>
      <c r="R19" s="180">
        <v>82</v>
      </c>
      <c r="S19" s="180">
        <v>94</v>
      </c>
      <c r="T19" s="202">
        <v>5</v>
      </c>
      <c r="U19" s="179">
        <v>2</v>
      </c>
      <c r="V19" s="269" t="s">
        <v>234</v>
      </c>
      <c r="W19" s="208">
        <v>4</v>
      </c>
      <c r="X19" s="209">
        <v>90</v>
      </c>
    </row>
    <row r="20" spans="1:24" ht="21" customHeight="1">
      <c r="A20" s="337" t="s">
        <v>121</v>
      </c>
      <c r="B20" s="343"/>
      <c r="C20" s="179">
        <v>111</v>
      </c>
      <c r="D20" s="179">
        <v>1</v>
      </c>
      <c r="E20" s="179">
        <v>6</v>
      </c>
      <c r="F20" s="179">
        <v>0</v>
      </c>
      <c r="G20" s="180">
        <v>30</v>
      </c>
      <c r="H20" s="180">
        <v>6</v>
      </c>
      <c r="I20" s="180">
        <v>5</v>
      </c>
      <c r="J20" s="179">
        <v>1</v>
      </c>
      <c r="K20" s="179">
        <v>1</v>
      </c>
      <c r="L20" s="179">
        <v>1</v>
      </c>
      <c r="M20" s="179">
        <v>1</v>
      </c>
      <c r="N20" s="179">
        <v>0</v>
      </c>
      <c r="O20" s="179">
        <v>0</v>
      </c>
      <c r="P20" s="179">
        <v>0</v>
      </c>
      <c r="Q20" s="179">
        <v>1</v>
      </c>
      <c r="R20" s="180">
        <v>60</v>
      </c>
      <c r="S20" s="180">
        <v>106</v>
      </c>
      <c r="T20" s="202">
        <v>4</v>
      </c>
      <c r="U20" s="179">
        <v>12</v>
      </c>
      <c r="V20" s="269" t="s">
        <v>234</v>
      </c>
      <c r="W20" s="208">
        <v>3</v>
      </c>
      <c r="X20" s="209">
        <v>100</v>
      </c>
    </row>
    <row r="21" spans="1:24" ht="21" customHeight="1">
      <c r="A21" s="337" t="s">
        <v>98</v>
      </c>
      <c r="B21" s="338"/>
      <c r="C21" s="179">
        <v>0</v>
      </c>
      <c r="D21" s="179">
        <v>0</v>
      </c>
      <c r="E21" s="179">
        <v>0</v>
      </c>
      <c r="F21" s="179">
        <v>0</v>
      </c>
      <c r="G21" s="179">
        <v>0</v>
      </c>
      <c r="H21" s="179">
        <v>0</v>
      </c>
      <c r="I21" s="179">
        <v>0</v>
      </c>
      <c r="J21" s="179">
        <v>0</v>
      </c>
      <c r="K21" s="179">
        <v>0</v>
      </c>
      <c r="L21" s="179">
        <v>0</v>
      </c>
      <c r="M21" s="179">
        <v>0</v>
      </c>
      <c r="N21" s="179">
        <v>0</v>
      </c>
      <c r="O21" s="179">
        <v>0</v>
      </c>
      <c r="P21" s="179">
        <v>0</v>
      </c>
      <c r="Q21" s="179">
        <v>0</v>
      </c>
      <c r="R21" s="179">
        <v>0</v>
      </c>
      <c r="S21" s="179">
        <v>0</v>
      </c>
      <c r="T21" s="179">
        <v>0</v>
      </c>
      <c r="U21" s="179">
        <v>0</v>
      </c>
      <c r="V21" s="269" t="s">
        <v>234</v>
      </c>
      <c r="W21" s="208">
        <v>0</v>
      </c>
      <c r="X21" s="209">
        <v>0</v>
      </c>
    </row>
    <row r="22" spans="1:24" ht="21" customHeight="1" thickBot="1">
      <c r="A22" s="347" t="s">
        <v>122</v>
      </c>
      <c r="B22" s="348"/>
      <c r="C22" s="181">
        <v>89</v>
      </c>
      <c r="D22" s="181">
        <v>0</v>
      </c>
      <c r="E22" s="181">
        <v>5</v>
      </c>
      <c r="F22" s="181">
        <v>0</v>
      </c>
      <c r="G22" s="181">
        <v>1</v>
      </c>
      <c r="H22" s="181">
        <v>0</v>
      </c>
      <c r="I22" s="181">
        <v>0</v>
      </c>
      <c r="J22" s="181">
        <v>0</v>
      </c>
      <c r="K22" s="181">
        <v>0</v>
      </c>
      <c r="L22" s="181">
        <v>0</v>
      </c>
      <c r="M22" s="181">
        <v>0</v>
      </c>
      <c r="N22" s="181">
        <v>0</v>
      </c>
      <c r="O22" s="181">
        <v>0</v>
      </c>
      <c r="P22" s="181">
        <v>0</v>
      </c>
      <c r="Q22" s="181">
        <v>0</v>
      </c>
      <c r="R22" s="182">
        <v>83</v>
      </c>
      <c r="S22" s="182">
        <v>84</v>
      </c>
      <c r="T22" s="203">
        <v>0</v>
      </c>
      <c r="U22" s="181">
        <v>0</v>
      </c>
      <c r="V22" s="270" t="s">
        <v>234</v>
      </c>
      <c r="W22" s="210">
        <v>0</v>
      </c>
      <c r="X22" s="211">
        <v>81</v>
      </c>
    </row>
    <row r="23" spans="1:24" s="3" customFormat="1" ht="21" customHeight="1" thickTop="1" thickBot="1">
      <c r="A23" s="345" t="s">
        <v>74</v>
      </c>
      <c r="B23" s="346"/>
      <c r="C23" s="205">
        <v>715</v>
      </c>
      <c r="D23" s="205">
        <v>10</v>
      </c>
      <c r="E23" s="205">
        <v>36</v>
      </c>
      <c r="F23" s="205">
        <v>2</v>
      </c>
      <c r="G23" s="252">
        <v>133</v>
      </c>
      <c r="H23" s="253">
        <v>25</v>
      </c>
      <c r="I23" s="253">
        <v>46</v>
      </c>
      <c r="J23" s="252">
        <v>9</v>
      </c>
      <c r="K23" s="252">
        <v>14</v>
      </c>
      <c r="L23" s="252">
        <v>6</v>
      </c>
      <c r="M23" s="252">
        <v>5</v>
      </c>
      <c r="N23" s="252">
        <v>1</v>
      </c>
      <c r="O23" s="252">
        <v>0</v>
      </c>
      <c r="P23" s="252">
        <v>0</v>
      </c>
      <c r="Q23" s="252">
        <v>3</v>
      </c>
      <c r="R23" s="183">
        <v>445</v>
      </c>
      <c r="S23" s="183">
        <v>687</v>
      </c>
      <c r="T23" s="204">
        <v>42</v>
      </c>
      <c r="U23" s="205">
        <v>168</v>
      </c>
      <c r="V23" s="271" t="s">
        <v>234</v>
      </c>
      <c r="W23" s="212">
        <v>36</v>
      </c>
      <c r="X23" s="213">
        <v>652</v>
      </c>
    </row>
    <row r="24" spans="1:24" ht="21" customHeight="1">
      <c r="A24" s="349" t="s">
        <v>187</v>
      </c>
      <c r="B24" s="50" t="s">
        <v>227</v>
      </c>
      <c r="C24" s="186"/>
      <c r="D24" s="186"/>
      <c r="E24" s="186"/>
      <c r="F24" s="186"/>
      <c r="G24" s="189">
        <v>64</v>
      </c>
      <c r="H24" s="189">
        <v>8</v>
      </c>
      <c r="I24" s="189">
        <v>33</v>
      </c>
      <c r="J24" s="190">
        <v>11</v>
      </c>
      <c r="K24" s="190">
        <v>9</v>
      </c>
      <c r="L24" s="190">
        <v>3</v>
      </c>
      <c r="M24" s="190">
        <v>4</v>
      </c>
      <c r="N24" s="190">
        <v>2</v>
      </c>
      <c r="O24" s="190">
        <v>1</v>
      </c>
      <c r="P24" s="190">
        <v>0</v>
      </c>
      <c r="Q24" s="190">
        <v>1</v>
      </c>
      <c r="R24" s="189">
        <v>35</v>
      </c>
      <c r="S24" s="189">
        <v>171</v>
      </c>
      <c r="T24" s="191">
        <v>12</v>
      </c>
      <c r="U24" s="186"/>
      <c r="V24" s="272" t="s">
        <v>225</v>
      </c>
      <c r="W24" s="192">
        <v>11</v>
      </c>
      <c r="X24" s="193">
        <v>161</v>
      </c>
    </row>
    <row r="25" spans="1:24" ht="21" customHeight="1">
      <c r="A25" s="350"/>
      <c r="B25" s="15" t="s">
        <v>231</v>
      </c>
      <c r="C25" s="187"/>
      <c r="D25" s="187"/>
      <c r="E25" s="187"/>
      <c r="F25" s="187"/>
      <c r="G25" s="194">
        <v>66</v>
      </c>
      <c r="H25" s="194">
        <v>9</v>
      </c>
      <c r="I25" s="194">
        <v>32</v>
      </c>
      <c r="J25" s="140">
        <v>10</v>
      </c>
      <c r="K25" s="140">
        <v>11</v>
      </c>
      <c r="L25" s="140">
        <v>3</v>
      </c>
      <c r="M25" s="140">
        <v>5</v>
      </c>
      <c r="N25" s="140">
        <v>1</v>
      </c>
      <c r="O25" s="140">
        <v>1</v>
      </c>
      <c r="P25" s="140">
        <v>0</v>
      </c>
      <c r="Q25" s="140">
        <v>1</v>
      </c>
      <c r="R25" s="194">
        <v>32</v>
      </c>
      <c r="S25" s="194">
        <v>171</v>
      </c>
      <c r="T25" s="195">
        <v>12</v>
      </c>
      <c r="U25" s="187"/>
      <c r="V25" s="273" t="s">
        <v>225</v>
      </c>
      <c r="W25" s="196">
        <v>11</v>
      </c>
      <c r="X25" s="197">
        <v>160</v>
      </c>
    </row>
    <row r="26" spans="1:24" ht="21" customHeight="1" thickBot="1">
      <c r="A26" s="351"/>
      <c r="B26" s="51" t="s">
        <v>230</v>
      </c>
      <c r="C26" s="188"/>
      <c r="D26" s="188"/>
      <c r="E26" s="188"/>
      <c r="F26" s="188"/>
      <c r="G26" s="198">
        <v>62</v>
      </c>
      <c r="H26" s="198">
        <v>8</v>
      </c>
      <c r="I26" s="198">
        <v>35</v>
      </c>
      <c r="J26" s="199">
        <v>10</v>
      </c>
      <c r="K26" s="199">
        <v>11</v>
      </c>
      <c r="L26" s="199">
        <v>4</v>
      </c>
      <c r="M26" s="199">
        <v>5</v>
      </c>
      <c r="N26" s="199">
        <v>2</v>
      </c>
      <c r="O26" s="199">
        <v>0</v>
      </c>
      <c r="P26" s="199">
        <v>0</v>
      </c>
      <c r="Q26" s="199">
        <v>1</v>
      </c>
      <c r="R26" s="198">
        <v>30</v>
      </c>
      <c r="S26" s="198">
        <v>168</v>
      </c>
      <c r="T26" s="200">
        <v>13</v>
      </c>
      <c r="U26" s="188"/>
      <c r="V26" s="274" t="s">
        <v>225</v>
      </c>
      <c r="W26" s="214">
        <v>12</v>
      </c>
      <c r="X26" s="215">
        <v>156</v>
      </c>
    </row>
    <row r="27" spans="1:24" ht="11.25">
      <c r="A27" s="1" t="s">
        <v>232</v>
      </c>
    </row>
    <row r="28" spans="1:24" ht="24" customHeight="1">
      <c r="A28" s="344" t="s">
        <v>222</v>
      </c>
      <c r="B28" s="344"/>
      <c r="C28" s="344"/>
      <c r="D28" s="344"/>
      <c r="E28" s="344"/>
      <c r="F28" s="344"/>
      <c r="G28" s="344"/>
      <c r="H28" s="344"/>
      <c r="I28" s="344"/>
      <c r="J28" s="344"/>
      <c r="K28" s="344"/>
      <c r="L28" s="344"/>
      <c r="M28" s="344"/>
      <c r="N28" s="344"/>
      <c r="O28" s="344"/>
      <c r="P28" s="344"/>
      <c r="Q28" s="344"/>
      <c r="R28" s="344"/>
      <c r="S28" s="344"/>
      <c r="T28" s="344"/>
      <c r="U28" s="344"/>
      <c r="V28" s="344"/>
      <c r="W28" s="344"/>
      <c r="X28" s="344"/>
    </row>
    <row r="29" spans="1:24" ht="12" customHeight="1">
      <c r="A29" s="1" t="s">
        <v>43</v>
      </c>
      <c r="B29" s="40"/>
      <c r="C29" s="40"/>
      <c r="D29" s="40"/>
      <c r="E29" s="40"/>
      <c r="F29" s="40"/>
      <c r="G29" s="40"/>
      <c r="H29" s="40"/>
      <c r="I29" s="40"/>
      <c r="J29" s="40"/>
      <c r="K29" s="40"/>
      <c r="L29" s="40"/>
      <c r="M29" s="40"/>
      <c r="N29" s="40"/>
      <c r="O29" s="40"/>
      <c r="P29" s="40"/>
      <c r="Q29" s="40"/>
      <c r="R29" s="40"/>
      <c r="S29" s="40"/>
      <c r="T29" s="40"/>
      <c r="U29" s="40"/>
      <c r="X29" s="40"/>
    </row>
    <row r="30" spans="1:24" ht="12" customHeight="1">
      <c r="A30" s="1" t="s">
        <v>99</v>
      </c>
    </row>
    <row r="31" spans="1:24" ht="12" customHeight="1">
      <c r="A31" s="1" t="s">
        <v>100</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A14:B14"/>
    <mergeCell ref="A15:B15"/>
    <mergeCell ref="A19:B19"/>
    <mergeCell ref="A16:B16"/>
    <mergeCell ref="A18:B18"/>
    <mergeCell ref="A17:B17"/>
    <mergeCell ref="A28:X28"/>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85" zoomScaleNormal="85" workbookViewId="0">
      <selection activeCell="H10" sqref="H10"/>
    </sheetView>
  </sheetViews>
  <sheetFormatPr defaultRowHeight="13.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c r="A1" s="2" t="s">
        <v>101</v>
      </c>
      <c r="B1" s="2"/>
      <c r="C1" s="2"/>
      <c r="D1" s="2"/>
      <c r="E1" s="2"/>
      <c r="F1" s="2"/>
      <c r="G1" s="2"/>
      <c r="H1" s="2"/>
      <c r="I1" s="2"/>
      <c r="J1" s="2"/>
      <c r="K1" s="53"/>
      <c r="L1" s="53"/>
      <c r="M1" s="53"/>
      <c r="N1" s="53"/>
      <c r="O1" s="53"/>
      <c r="P1" s="2"/>
      <c r="Q1" s="2"/>
    </row>
    <row r="2" spans="1:19">
      <c r="A2" s="306" t="s">
        <v>44</v>
      </c>
      <c r="B2" s="355" t="s">
        <v>45</v>
      </c>
      <c r="C2" s="355"/>
      <c r="D2" s="328" t="s">
        <v>102</v>
      </c>
      <c r="E2" s="328" t="s">
        <v>103</v>
      </c>
      <c r="F2" s="355" t="s">
        <v>46</v>
      </c>
      <c r="G2" s="355"/>
      <c r="H2" s="389" t="s">
        <v>5</v>
      </c>
      <c r="I2" s="310" t="s">
        <v>129</v>
      </c>
      <c r="J2" s="2"/>
      <c r="P2" s="2"/>
      <c r="Q2" s="2"/>
      <c r="R2" s="2"/>
      <c r="S2" s="2"/>
    </row>
    <row r="3" spans="1:19" ht="36" customHeight="1" thickBot="1">
      <c r="A3" s="307"/>
      <c r="B3" s="382" t="s">
        <v>104</v>
      </c>
      <c r="C3" s="384" t="s">
        <v>105</v>
      </c>
      <c r="D3" s="329"/>
      <c r="E3" s="329"/>
      <c r="F3" s="382" t="s">
        <v>106</v>
      </c>
      <c r="G3" s="384" t="s">
        <v>107</v>
      </c>
      <c r="H3" s="390"/>
      <c r="I3" s="311"/>
      <c r="J3" s="2"/>
      <c r="K3" s="381" t="s">
        <v>47</v>
      </c>
      <c r="L3" s="381"/>
      <c r="M3" s="381"/>
      <c r="N3" s="381"/>
      <c r="O3" s="381"/>
      <c r="P3" s="2"/>
    </row>
    <row r="4" spans="1:19">
      <c r="A4" s="339"/>
      <c r="B4" s="383"/>
      <c r="C4" s="385"/>
      <c r="D4" s="329"/>
      <c r="E4" s="329"/>
      <c r="F4" s="383"/>
      <c r="G4" s="385"/>
      <c r="H4" s="330"/>
      <c r="I4" s="311"/>
      <c r="J4" s="2"/>
      <c r="K4" s="306" t="s">
        <v>108</v>
      </c>
      <c r="L4" s="391"/>
      <c r="M4" s="357" t="s">
        <v>48</v>
      </c>
      <c r="N4" s="358"/>
      <c r="O4" s="359"/>
      <c r="P4" s="2"/>
    </row>
    <row r="5" spans="1:19">
      <c r="A5" s="45"/>
      <c r="B5" s="56" t="s">
        <v>37</v>
      </c>
      <c r="C5" s="57" t="s">
        <v>37</v>
      </c>
      <c r="D5" s="47" t="s">
        <v>37</v>
      </c>
      <c r="E5" s="47" t="s">
        <v>37</v>
      </c>
      <c r="F5" s="56" t="s">
        <v>37</v>
      </c>
      <c r="G5" s="57" t="s">
        <v>37</v>
      </c>
      <c r="H5" s="47" t="s">
        <v>37</v>
      </c>
      <c r="I5" s="58" t="s">
        <v>37</v>
      </c>
      <c r="J5" s="2"/>
      <c r="K5" s="388" t="s">
        <v>37</v>
      </c>
      <c r="L5" s="371"/>
      <c r="M5" s="323" t="s">
        <v>49</v>
      </c>
      <c r="N5" s="386"/>
      <c r="O5" s="387"/>
      <c r="P5" s="2"/>
    </row>
    <row r="6" spans="1:19" ht="27" customHeight="1" thickBot="1">
      <c r="A6" s="37" t="s">
        <v>50</v>
      </c>
      <c r="B6" s="216">
        <v>0</v>
      </c>
      <c r="C6" s="217">
        <v>0</v>
      </c>
      <c r="D6" s="185">
        <v>0</v>
      </c>
      <c r="E6" s="185">
        <v>7</v>
      </c>
      <c r="F6" s="216">
        <v>15</v>
      </c>
      <c r="G6" s="217">
        <v>0</v>
      </c>
      <c r="H6" s="185">
        <v>22</v>
      </c>
      <c r="I6" s="218">
        <v>17</v>
      </c>
      <c r="J6" s="2"/>
      <c r="K6" s="360">
        <v>1</v>
      </c>
      <c r="L6" s="361"/>
      <c r="M6" s="362">
        <v>1</v>
      </c>
      <c r="N6" s="363"/>
      <c r="O6" s="364"/>
      <c r="P6" s="2"/>
    </row>
    <row r="7" spans="1:19" ht="27" customHeight="1" thickBot="1">
      <c r="A7" s="33" t="s">
        <v>4</v>
      </c>
      <c r="B7" s="219">
        <v>0</v>
      </c>
      <c r="C7" s="220">
        <v>0</v>
      </c>
      <c r="D7" s="179">
        <v>0</v>
      </c>
      <c r="E7" s="179">
        <v>5</v>
      </c>
      <c r="F7" s="219">
        <v>0</v>
      </c>
      <c r="G7" s="220">
        <v>0</v>
      </c>
      <c r="H7" s="179">
        <v>5</v>
      </c>
      <c r="I7" s="221">
        <v>0</v>
      </c>
      <c r="J7" s="2"/>
      <c r="K7" s="381" t="s">
        <v>51</v>
      </c>
      <c r="L7" s="381"/>
      <c r="M7" s="381"/>
      <c r="N7" s="381"/>
      <c r="O7" s="381"/>
      <c r="P7" s="2"/>
      <c r="Q7" s="2"/>
    </row>
    <row r="8" spans="1:19" ht="27" customHeight="1">
      <c r="A8" s="83" t="s">
        <v>213</v>
      </c>
      <c r="B8" s="219">
        <v>0</v>
      </c>
      <c r="C8" s="220">
        <v>0</v>
      </c>
      <c r="D8" s="179">
        <v>0</v>
      </c>
      <c r="E8" s="179">
        <v>6</v>
      </c>
      <c r="F8" s="219">
        <v>0</v>
      </c>
      <c r="G8" s="220">
        <v>0</v>
      </c>
      <c r="H8" s="179">
        <v>6</v>
      </c>
      <c r="I8" s="221">
        <v>0</v>
      </c>
      <c r="J8" s="2"/>
      <c r="K8" s="366" t="s">
        <v>52</v>
      </c>
      <c r="L8" s="368" t="s">
        <v>109</v>
      </c>
      <c r="M8" s="369"/>
      <c r="N8" s="369"/>
      <c r="O8" s="370"/>
      <c r="P8" s="2"/>
      <c r="Q8" s="2"/>
    </row>
    <row r="9" spans="1:19" ht="27" customHeight="1">
      <c r="A9" s="83" t="s">
        <v>217</v>
      </c>
      <c r="B9" s="219">
        <v>0</v>
      </c>
      <c r="C9" s="220">
        <v>0</v>
      </c>
      <c r="D9" s="179">
        <v>0</v>
      </c>
      <c r="E9" s="179">
        <v>7</v>
      </c>
      <c r="F9" s="219">
        <v>9</v>
      </c>
      <c r="G9" s="220">
        <v>0</v>
      </c>
      <c r="H9" s="179">
        <v>16</v>
      </c>
      <c r="I9" s="221">
        <v>3</v>
      </c>
      <c r="J9" s="2"/>
      <c r="K9" s="367"/>
      <c r="L9" s="375"/>
      <c r="M9" s="376"/>
      <c r="N9" s="373" t="s">
        <v>53</v>
      </c>
      <c r="O9" s="374"/>
      <c r="P9" s="2"/>
      <c r="Q9" s="2"/>
    </row>
    <row r="10" spans="1:19" ht="27" customHeight="1">
      <c r="A10" s="33" t="s">
        <v>6</v>
      </c>
      <c r="B10" s="219">
        <v>0</v>
      </c>
      <c r="C10" s="220">
        <v>0</v>
      </c>
      <c r="D10" s="179">
        <v>0</v>
      </c>
      <c r="E10" s="179">
        <v>5</v>
      </c>
      <c r="F10" s="219">
        <v>3</v>
      </c>
      <c r="G10" s="220">
        <v>0</v>
      </c>
      <c r="H10" s="179">
        <v>8</v>
      </c>
      <c r="I10" s="221">
        <v>0</v>
      </c>
      <c r="J10" s="2"/>
      <c r="K10" s="59"/>
      <c r="L10" s="323" t="s">
        <v>37</v>
      </c>
      <c r="M10" s="371"/>
      <c r="N10" s="323" t="s">
        <v>37</v>
      </c>
      <c r="O10" s="372"/>
      <c r="P10" s="2"/>
      <c r="Q10" s="2"/>
    </row>
    <row r="11" spans="1:19" ht="27" customHeight="1">
      <c r="A11" s="33" t="s">
        <v>7</v>
      </c>
      <c r="B11" s="219">
        <v>0</v>
      </c>
      <c r="C11" s="220">
        <v>0</v>
      </c>
      <c r="D11" s="179">
        <v>0</v>
      </c>
      <c r="E11" s="179">
        <v>7</v>
      </c>
      <c r="F11" s="219">
        <v>0</v>
      </c>
      <c r="G11" s="220">
        <v>0</v>
      </c>
      <c r="H11" s="179">
        <v>7</v>
      </c>
      <c r="I11" s="221">
        <v>2</v>
      </c>
      <c r="J11" s="2"/>
      <c r="K11" s="60" t="s">
        <v>110</v>
      </c>
      <c r="L11" s="379">
        <v>8</v>
      </c>
      <c r="M11" s="380"/>
      <c r="N11" s="377">
        <v>0</v>
      </c>
      <c r="O11" s="378"/>
      <c r="P11" s="2"/>
      <c r="Q11" s="2"/>
    </row>
    <row r="12" spans="1:19" ht="27" customHeight="1" thickBot="1">
      <c r="A12" s="83" t="s">
        <v>139</v>
      </c>
      <c r="B12" s="219">
        <v>0</v>
      </c>
      <c r="C12" s="220">
        <v>0</v>
      </c>
      <c r="D12" s="179">
        <v>0</v>
      </c>
      <c r="E12" s="179">
        <v>6</v>
      </c>
      <c r="F12" s="219">
        <v>1</v>
      </c>
      <c r="G12" s="220">
        <v>0</v>
      </c>
      <c r="H12" s="179">
        <v>7</v>
      </c>
      <c r="I12" s="221">
        <v>0</v>
      </c>
      <c r="J12" s="2"/>
      <c r="K12" s="61" t="s">
        <v>111</v>
      </c>
      <c r="L12" s="356">
        <v>22</v>
      </c>
      <c r="M12" s="356"/>
      <c r="N12" s="356">
        <v>1</v>
      </c>
      <c r="O12" s="365"/>
      <c r="P12" s="2"/>
      <c r="Q12" s="2"/>
    </row>
    <row r="13" spans="1:19" ht="27" customHeight="1">
      <c r="A13" s="83" t="s">
        <v>138</v>
      </c>
      <c r="B13" s="219">
        <v>0</v>
      </c>
      <c r="C13" s="220">
        <v>0</v>
      </c>
      <c r="D13" s="179">
        <v>0</v>
      </c>
      <c r="E13" s="179">
        <v>5</v>
      </c>
      <c r="F13" s="219">
        <v>0</v>
      </c>
      <c r="G13" s="220">
        <v>0</v>
      </c>
      <c r="H13" s="179">
        <v>5</v>
      </c>
      <c r="I13" s="221">
        <v>0</v>
      </c>
      <c r="J13" s="2"/>
      <c r="K13" s="2"/>
      <c r="L13" s="1"/>
      <c r="M13" s="1"/>
      <c r="N13" s="1"/>
      <c r="O13" s="1"/>
      <c r="P13" s="1"/>
      <c r="Q13" s="1"/>
    </row>
    <row r="14" spans="1:19" ht="27" customHeight="1">
      <c r="A14" s="83" t="s">
        <v>136</v>
      </c>
      <c r="B14" s="219">
        <v>0</v>
      </c>
      <c r="C14" s="220">
        <v>0</v>
      </c>
      <c r="D14" s="179">
        <v>0</v>
      </c>
      <c r="E14" s="179">
        <v>6</v>
      </c>
      <c r="F14" s="219">
        <v>1</v>
      </c>
      <c r="G14" s="220">
        <v>0</v>
      </c>
      <c r="H14" s="179">
        <v>7</v>
      </c>
      <c r="I14" s="221">
        <v>0</v>
      </c>
      <c r="J14" s="2"/>
      <c r="K14" s="52"/>
      <c r="L14" s="52"/>
      <c r="M14" s="52"/>
      <c r="N14" s="52"/>
      <c r="O14" s="52"/>
      <c r="P14" s="52"/>
      <c r="Q14" s="52"/>
      <c r="R14" s="52"/>
    </row>
    <row r="15" spans="1:19" ht="27" customHeight="1">
      <c r="A15" s="83" t="s">
        <v>137</v>
      </c>
      <c r="B15" s="219">
        <v>0</v>
      </c>
      <c r="C15" s="220">
        <v>0</v>
      </c>
      <c r="D15" s="179">
        <v>0</v>
      </c>
      <c r="E15" s="179">
        <v>5</v>
      </c>
      <c r="F15" s="219">
        <v>2</v>
      </c>
      <c r="G15" s="220">
        <v>0</v>
      </c>
      <c r="H15" s="179">
        <v>7</v>
      </c>
      <c r="I15" s="221">
        <v>0</v>
      </c>
      <c r="J15" s="2"/>
      <c r="K15" s="52"/>
      <c r="L15" s="52"/>
      <c r="M15" s="52"/>
      <c r="N15" s="52"/>
      <c r="O15" s="52"/>
      <c r="P15" s="52"/>
      <c r="Q15" s="52"/>
      <c r="R15" s="52"/>
    </row>
    <row r="16" spans="1:19" ht="27" customHeight="1">
      <c r="A16" s="83" t="s">
        <v>140</v>
      </c>
      <c r="B16" s="219">
        <v>0</v>
      </c>
      <c r="C16" s="220">
        <v>0</v>
      </c>
      <c r="D16" s="179">
        <v>0</v>
      </c>
      <c r="E16" s="179">
        <v>4</v>
      </c>
      <c r="F16" s="219">
        <v>0</v>
      </c>
      <c r="G16" s="220">
        <v>0</v>
      </c>
      <c r="H16" s="179">
        <v>4</v>
      </c>
      <c r="I16" s="221">
        <v>0</v>
      </c>
      <c r="J16" s="2"/>
      <c r="K16" s="52"/>
      <c r="L16" s="52"/>
      <c r="M16" s="52"/>
      <c r="N16" s="52"/>
      <c r="O16" s="52"/>
      <c r="P16" s="52"/>
      <c r="Q16" s="52"/>
      <c r="R16" s="52"/>
    </row>
    <row r="17" spans="1:18" ht="27" customHeight="1">
      <c r="A17" s="83" t="s">
        <v>123</v>
      </c>
      <c r="B17" s="219">
        <v>0</v>
      </c>
      <c r="C17" s="220">
        <v>0</v>
      </c>
      <c r="D17" s="179">
        <v>0</v>
      </c>
      <c r="E17" s="179">
        <v>5</v>
      </c>
      <c r="F17" s="219">
        <v>10</v>
      </c>
      <c r="G17" s="220">
        <v>0</v>
      </c>
      <c r="H17" s="179">
        <v>15</v>
      </c>
      <c r="I17" s="221">
        <v>0</v>
      </c>
      <c r="J17" s="2"/>
      <c r="K17" s="52"/>
      <c r="L17" s="52"/>
      <c r="M17" s="52"/>
      <c r="N17" s="52"/>
      <c r="O17" s="52"/>
      <c r="P17" s="52"/>
      <c r="Q17" s="52"/>
      <c r="R17" s="52"/>
    </row>
    <row r="18" spans="1:18" ht="27" customHeight="1">
      <c r="A18" s="84" t="s">
        <v>127</v>
      </c>
      <c r="B18" s="222">
        <v>0</v>
      </c>
      <c r="C18" s="223">
        <v>0</v>
      </c>
      <c r="D18" s="224">
        <v>0</v>
      </c>
      <c r="E18" s="224">
        <v>5</v>
      </c>
      <c r="F18" s="222">
        <v>12</v>
      </c>
      <c r="G18" s="223">
        <v>0</v>
      </c>
      <c r="H18" s="224">
        <v>17</v>
      </c>
      <c r="I18" s="225">
        <v>1</v>
      </c>
      <c r="J18" s="2"/>
      <c r="K18" s="52"/>
      <c r="L18" s="52"/>
      <c r="M18" s="52"/>
      <c r="N18" s="52"/>
      <c r="O18" s="52"/>
      <c r="P18" s="52"/>
      <c r="Q18" s="52"/>
      <c r="R18" s="52"/>
    </row>
    <row r="19" spans="1:18" ht="27" customHeight="1">
      <c r="A19" s="83" t="s">
        <v>141</v>
      </c>
      <c r="B19" s="219">
        <v>0</v>
      </c>
      <c r="C19" s="220">
        <v>0</v>
      </c>
      <c r="D19" s="179">
        <v>0</v>
      </c>
      <c r="E19" s="179">
        <v>5</v>
      </c>
      <c r="F19" s="219">
        <v>11</v>
      </c>
      <c r="G19" s="220">
        <v>0</v>
      </c>
      <c r="H19" s="179">
        <v>16</v>
      </c>
      <c r="I19" s="221">
        <v>0</v>
      </c>
      <c r="J19" s="2"/>
      <c r="K19" s="52"/>
      <c r="L19" s="52"/>
      <c r="M19" s="52"/>
      <c r="N19" s="52"/>
      <c r="O19" s="52"/>
      <c r="P19" s="52"/>
      <c r="Q19" s="52"/>
      <c r="R19" s="52"/>
    </row>
    <row r="20" spans="1:18" ht="27" customHeight="1">
      <c r="A20" s="33" t="s">
        <v>124</v>
      </c>
      <c r="B20" s="219">
        <v>0</v>
      </c>
      <c r="C20" s="220">
        <v>0</v>
      </c>
      <c r="D20" s="179">
        <v>0</v>
      </c>
      <c r="E20" s="179">
        <v>7</v>
      </c>
      <c r="F20" s="219">
        <v>14</v>
      </c>
      <c r="G20" s="220">
        <v>0</v>
      </c>
      <c r="H20" s="179">
        <v>21</v>
      </c>
      <c r="I20" s="221">
        <v>1</v>
      </c>
      <c r="J20" s="2"/>
      <c r="K20" s="52"/>
      <c r="L20" s="52"/>
      <c r="M20" s="52"/>
      <c r="N20" s="52"/>
      <c r="O20" s="52"/>
      <c r="P20" s="52"/>
      <c r="Q20" s="52"/>
      <c r="R20" s="52"/>
    </row>
    <row r="21" spans="1:18" ht="27" customHeight="1">
      <c r="A21" s="84" t="s">
        <v>125</v>
      </c>
      <c r="B21" s="222">
        <v>0</v>
      </c>
      <c r="C21" s="223">
        <v>0</v>
      </c>
      <c r="D21" s="224">
        <v>0</v>
      </c>
      <c r="E21" s="224">
        <v>4</v>
      </c>
      <c r="F21" s="222">
        <v>0</v>
      </c>
      <c r="G21" s="223">
        <v>0</v>
      </c>
      <c r="H21" s="224">
        <v>4</v>
      </c>
      <c r="I21" s="225">
        <v>0</v>
      </c>
      <c r="J21" s="2"/>
      <c r="K21" s="52"/>
      <c r="L21" s="52"/>
      <c r="M21" s="52"/>
      <c r="N21" s="52"/>
      <c r="O21" s="52"/>
      <c r="P21" s="52"/>
      <c r="Q21" s="52"/>
      <c r="R21" s="52"/>
    </row>
    <row r="22" spans="1:18" ht="27" customHeight="1" thickBot="1">
      <c r="A22" s="62" t="s">
        <v>54</v>
      </c>
      <c r="B22" s="226">
        <v>0</v>
      </c>
      <c r="C22" s="227">
        <v>0</v>
      </c>
      <c r="D22" s="181">
        <v>0</v>
      </c>
      <c r="E22" s="181">
        <v>4</v>
      </c>
      <c r="F22" s="226">
        <v>10</v>
      </c>
      <c r="G22" s="227">
        <v>0</v>
      </c>
      <c r="H22" s="181">
        <v>14</v>
      </c>
      <c r="I22" s="228">
        <v>0</v>
      </c>
      <c r="J22" s="2"/>
      <c r="K22" s="52"/>
      <c r="L22" s="52"/>
      <c r="M22" s="52"/>
      <c r="N22" s="52"/>
      <c r="O22" s="52"/>
      <c r="P22" s="52"/>
      <c r="Q22" s="52"/>
      <c r="R22" s="52"/>
    </row>
    <row r="23" spans="1:18" s="64" customFormat="1" ht="27" customHeight="1" thickTop="1">
      <c r="A23" s="63" t="s">
        <v>55</v>
      </c>
      <c r="B23" s="229">
        <v>0</v>
      </c>
      <c r="C23" s="230">
        <v>0</v>
      </c>
      <c r="D23" s="231">
        <v>0</v>
      </c>
      <c r="E23" s="231">
        <v>93</v>
      </c>
      <c r="F23" s="229">
        <v>88</v>
      </c>
      <c r="G23" s="230">
        <v>0</v>
      </c>
      <c r="H23" s="231">
        <v>181</v>
      </c>
      <c r="I23" s="232">
        <v>24</v>
      </c>
      <c r="J23" s="3"/>
      <c r="K23" s="3"/>
      <c r="L23" s="3"/>
      <c r="M23" s="3"/>
    </row>
    <row r="24" spans="1:18" ht="18" customHeight="1" thickBot="1">
      <c r="A24" s="65" t="s">
        <v>56</v>
      </c>
      <c r="B24" s="233">
        <v>0</v>
      </c>
      <c r="C24" s="234">
        <v>0</v>
      </c>
      <c r="D24" s="235">
        <v>0</v>
      </c>
      <c r="E24" s="235">
        <v>8</v>
      </c>
      <c r="F24" s="233">
        <v>16</v>
      </c>
      <c r="G24" s="234">
        <v>0</v>
      </c>
      <c r="H24" s="235">
        <v>24</v>
      </c>
      <c r="I24" s="254"/>
      <c r="J24" s="2"/>
      <c r="K24" s="2"/>
      <c r="L24" s="54"/>
      <c r="M24" s="54"/>
      <c r="N24" s="54"/>
      <c r="O24" s="54"/>
    </row>
    <row r="25" spans="1:18" ht="4.5" customHeight="1">
      <c r="A25" s="66"/>
      <c r="B25" s="67"/>
      <c r="C25" s="67"/>
      <c r="D25" s="67"/>
      <c r="E25" s="67"/>
      <c r="F25" s="67"/>
      <c r="G25" s="67"/>
      <c r="H25" s="67"/>
      <c r="I25" s="67"/>
      <c r="J25" s="2"/>
      <c r="K25" s="2"/>
      <c r="L25" s="54"/>
      <c r="M25" s="54"/>
      <c r="N25" s="54"/>
      <c r="O25" s="54"/>
    </row>
    <row r="26" spans="1:18" ht="15" customHeight="1">
      <c r="A26" s="6" t="s">
        <v>57</v>
      </c>
      <c r="B26" s="352" t="s">
        <v>112</v>
      </c>
      <c r="C26" s="352"/>
      <c r="D26" s="352"/>
      <c r="E26" s="352"/>
      <c r="F26" s="352"/>
      <c r="G26" s="352"/>
      <c r="H26" s="352"/>
      <c r="I26" s="352"/>
      <c r="J26" s="2"/>
      <c r="K26" s="2"/>
      <c r="L26" s="54"/>
      <c r="M26" s="54"/>
      <c r="N26" s="54"/>
      <c r="O26" s="54"/>
    </row>
    <row r="27" spans="1:18" ht="15" customHeight="1">
      <c r="A27" s="6" t="s">
        <v>113</v>
      </c>
      <c r="B27" s="353" t="s">
        <v>235</v>
      </c>
      <c r="C27" s="353"/>
      <c r="D27" s="353"/>
      <c r="E27" s="353"/>
      <c r="F27" s="353"/>
      <c r="G27" s="353"/>
      <c r="H27" s="353"/>
      <c r="I27" s="353"/>
      <c r="J27" s="2"/>
      <c r="K27" s="2"/>
      <c r="L27" s="54"/>
      <c r="M27" s="54"/>
      <c r="N27" s="54"/>
      <c r="O27" s="54"/>
    </row>
    <row r="28" spans="1:18" s="68" customFormat="1" ht="30" customHeight="1">
      <c r="A28" s="6" t="s">
        <v>58</v>
      </c>
      <c r="B28" s="354" t="s">
        <v>204</v>
      </c>
      <c r="C28" s="354"/>
      <c r="D28" s="354"/>
      <c r="E28" s="354"/>
      <c r="F28" s="354"/>
      <c r="G28" s="354"/>
      <c r="H28" s="354"/>
      <c r="I28" s="354"/>
      <c r="J28" s="2"/>
      <c r="K28" s="2"/>
    </row>
    <row r="29" spans="1:18" s="68" customFormat="1" ht="30" customHeight="1">
      <c r="B29" s="354" t="s">
        <v>205</v>
      </c>
      <c r="C29" s="354"/>
      <c r="D29" s="354"/>
      <c r="E29" s="354"/>
      <c r="F29" s="354"/>
      <c r="G29" s="354"/>
      <c r="H29" s="354"/>
      <c r="I29" s="354"/>
      <c r="J29" s="2"/>
      <c r="K29" s="2"/>
    </row>
    <row r="30" spans="1:18" s="68" customFormat="1" ht="18" customHeight="1">
      <c r="B30" s="40"/>
      <c r="K30" s="2"/>
    </row>
    <row r="31" spans="1:18" s="68" customFormat="1" ht="18" customHeight="1">
      <c r="K31" s="2"/>
    </row>
    <row r="32" spans="1:18" s="68" customFormat="1" ht="18" customHeight="1">
      <c r="K32" s="2"/>
    </row>
    <row r="33" spans="1:17" s="68" customFormat="1" ht="18" customHeight="1">
      <c r="C33" s="2"/>
      <c r="D33" s="2"/>
      <c r="E33" s="2"/>
      <c r="F33" s="2"/>
      <c r="G33" s="2"/>
      <c r="H33" s="2"/>
      <c r="I33" s="2"/>
      <c r="K33" s="2"/>
    </row>
    <row r="34" spans="1:17" s="68" customFormat="1" ht="11.25">
      <c r="C34" s="2"/>
      <c r="D34" s="2"/>
      <c r="E34" s="2"/>
      <c r="F34" s="2"/>
      <c r="G34" s="2"/>
      <c r="H34" s="2"/>
      <c r="I34" s="2"/>
      <c r="K34" s="2"/>
    </row>
    <row r="35" spans="1:17" s="68" customFormat="1" ht="11.25">
      <c r="C35" s="2"/>
      <c r="D35" s="2"/>
      <c r="E35" s="2"/>
      <c r="F35" s="2"/>
      <c r="G35" s="2"/>
      <c r="H35" s="2"/>
      <c r="I35" s="2"/>
      <c r="K35" s="2"/>
      <c r="L35" s="2"/>
    </row>
    <row r="36" spans="1:17" s="68" customFormat="1" ht="11.25">
      <c r="C36" s="2"/>
      <c r="D36" s="2"/>
      <c r="E36" s="2"/>
      <c r="F36" s="2"/>
      <c r="G36" s="2"/>
      <c r="H36" s="2"/>
      <c r="I36" s="2"/>
      <c r="K36" s="2"/>
      <c r="L36" s="2"/>
    </row>
    <row r="37" spans="1:17" s="68" customFormat="1" ht="11.25">
      <c r="C37" s="2"/>
      <c r="D37" s="2"/>
      <c r="E37" s="2"/>
      <c r="F37" s="2"/>
      <c r="G37" s="2"/>
      <c r="H37" s="2"/>
      <c r="I37" s="2"/>
      <c r="K37" s="2"/>
      <c r="L37" s="2"/>
    </row>
    <row r="38" spans="1:17" s="68" customFormat="1" ht="11.25">
      <c r="C38" s="2"/>
      <c r="D38" s="2"/>
      <c r="E38" s="2"/>
      <c r="F38" s="2"/>
      <c r="G38" s="2"/>
      <c r="H38" s="2"/>
      <c r="I38" s="2"/>
      <c r="K38" s="69"/>
      <c r="L38" s="69"/>
      <c r="M38" s="69"/>
      <c r="N38" s="69"/>
      <c r="O38" s="69"/>
      <c r="Q38" s="2"/>
    </row>
    <row r="39" spans="1:17" s="68" customFormat="1" ht="11.25">
      <c r="C39" s="2"/>
      <c r="D39" s="2"/>
      <c r="E39" s="2"/>
      <c r="F39" s="2"/>
      <c r="G39" s="2"/>
      <c r="H39" s="2"/>
      <c r="I39" s="2"/>
      <c r="K39" s="69"/>
      <c r="L39" s="69"/>
      <c r="M39" s="69"/>
      <c r="N39" s="69"/>
      <c r="O39" s="69"/>
      <c r="Q39" s="2"/>
    </row>
    <row r="40" spans="1:17" s="68" customFormat="1" ht="11.25">
      <c r="C40" s="2"/>
      <c r="D40" s="2"/>
      <c r="E40" s="2"/>
      <c r="F40" s="2"/>
      <c r="G40" s="2"/>
      <c r="H40" s="2"/>
      <c r="I40" s="2"/>
      <c r="K40" s="69"/>
      <c r="L40" s="69"/>
      <c r="M40" s="69"/>
      <c r="N40" s="69"/>
      <c r="O40" s="69"/>
      <c r="Q40" s="2"/>
    </row>
    <row r="41" spans="1:17" s="68" customFormat="1" ht="11.25">
      <c r="A41" s="2"/>
      <c r="B41" s="2"/>
      <c r="C41" s="2"/>
      <c r="D41" s="2"/>
      <c r="E41" s="2"/>
      <c r="F41" s="2"/>
      <c r="G41" s="2"/>
      <c r="H41" s="2"/>
      <c r="I41" s="2"/>
      <c r="K41" s="69"/>
      <c r="L41" s="69"/>
      <c r="M41" s="69"/>
      <c r="N41" s="69"/>
      <c r="O41" s="69"/>
      <c r="Q41" s="2"/>
    </row>
    <row r="42" spans="1:17" s="68" customFormat="1" ht="11.25">
      <c r="D42" s="2"/>
      <c r="E42" s="2"/>
      <c r="F42" s="2"/>
      <c r="G42" s="2"/>
      <c r="H42" s="2"/>
      <c r="I42" s="2"/>
      <c r="K42" s="69"/>
      <c r="L42" s="69"/>
      <c r="M42" s="69"/>
      <c r="N42" s="69"/>
      <c r="O42" s="69"/>
      <c r="Q42" s="2"/>
    </row>
    <row r="43" spans="1:17" s="68" customFormat="1" ht="11.25">
      <c r="D43" s="2"/>
      <c r="E43" s="2"/>
      <c r="F43" s="2"/>
      <c r="G43" s="2"/>
      <c r="H43" s="2"/>
      <c r="I43" s="2"/>
      <c r="K43" s="69"/>
      <c r="L43" s="69"/>
      <c r="M43" s="69"/>
      <c r="N43" s="69"/>
      <c r="O43" s="69"/>
      <c r="Q43" s="2"/>
    </row>
    <row r="44" spans="1:17" s="68" customFormat="1" ht="11.25">
      <c r="D44" s="2"/>
      <c r="E44" s="2"/>
      <c r="F44" s="2"/>
      <c r="G44" s="2"/>
      <c r="H44" s="2"/>
      <c r="I44" s="2"/>
      <c r="K44" s="69"/>
      <c r="L44" s="69"/>
      <c r="M44" s="69"/>
      <c r="N44" s="69"/>
      <c r="O44" s="69"/>
      <c r="Q44" s="2"/>
    </row>
    <row r="45" spans="1:17" s="68" customFormat="1" ht="11.25">
      <c r="D45" s="2"/>
      <c r="E45" s="2"/>
      <c r="F45" s="2"/>
      <c r="G45" s="2"/>
      <c r="H45" s="2"/>
      <c r="I45" s="2"/>
      <c r="K45" s="69"/>
      <c r="L45" s="69"/>
      <c r="M45" s="69"/>
      <c r="N45" s="69"/>
      <c r="O45" s="69"/>
    </row>
    <row r="46" spans="1:17" s="68" customFormat="1" ht="11.25">
      <c r="D46" s="2"/>
      <c r="E46" s="2"/>
      <c r="F46" s="2"/>
      <c r="G46" s="2"/>
      <c r="H46" s="2"/>
      <c r="I46" s="2"/>
      <c r="J46" s="2"/>
      <c r="K46" s="69"/>
      <c r="L46" s="69"/>
      <c r="M46" s="69"/>
      <c r="N46" s="69"/>
      <c r="O46" s="69"/>
    </row>
    <row r="47" spans="1:17" s="68" customFormat="1" ht="11.25">
      <c r="D47" s="2"/>
      <c r="E47" s="2"/>
      <c r="F47" s="2"/>
      <c r="G47" s="2"/>
      <c r="H47" s="2"/>
      <c r="I47" s="2"/>
      <c r="J47" s="2"/>
      <c r="K47" s="69"/>
      <c r="L47" s="69"/>
      <c r="M47" s="69"/>
      <c r="N47" s="69"/>
      <c r="O47" s="69"/>
    </row>
    <row r="48" spans="1:17" s="68" customFormat="1" ht="11.25">
      <c r="A48" s="2"/>
      <c r="B48" s="2"/>
      <c r="C48" s="2"/>
      <c r="D48" s="2"/>
      <c r="E48" s="2"/>
      <c r="F48" s="2"/>
      <c r="G48" s="2"/>
      <c r="H48" s="2"/>
      <c r="I48" s="2"/>
      <c r="J48" s="2"/>
      <c r="K48" s="69"/>
      <c r="L48" s="69"/>
      <c r="M48" s="69"/>
      <c r="N48" s="69"/>
      <c r="O48" s="69"/>
    </row>
    <row r="49" spans="7:17" s="68" customFormat="1" ht="11.25">
      <c r="G49" s="2"/>
      <c r="H49" s="2"/>
      <c r="I49" s="2"/>
      <c r="J49" s="2"/>
      <c r="K49" s="69"/>
      <c r="L49" s="69"/>
      <c r="M49" s="69"/>
      <c r="N49" s="69"/>
      <c r="O49" s="69"/>
    </row>
    <row r="50" spans="7:17" s="68" customFormat="1" ht="11.25">
      <c r="G50" s="2"/>
      <c r="H50" s="2"/>
      <c r="I50" s="2"/>
      <c r="J50" s="2"/>
      <c r="K50" s="69"/>
      <c r="L50" s="69"/>
      <c r="M50" s="69"/>
      <c r="N50" s="69"/>
      <c r="O50" s="6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3"/>
      <c r="L61" s="53"/>
      <c r="M61" s="53"/>
      <c r="N61" s="53"/>
      <c r="O61" s="53"/>
      <c r="P61" s="2"/>
      <c r="Q61" s="2"/>
    </row>
    <row r="62" spans="7:17">
      <c r="G62" s="2"/>
      <c r="H62" s="2"/>
      <c r="I62" s="2"/>
      <c r="J62" s="2"/>
      <c r="K62" s="53"/>
      <c r="L62" s="53"/>
      <c r="M62" s="53"/>
      <c r="N62" s="53"/>
      <c r="O62" s="53"/>
      <c r="P62" s="2"/>
      <c r="Q62" s="2"/>
    </row>
    <row r="63" spans="7:17">
      <c r="G63" s="2"/>
      <c r="H63" s="2"/>
      <c r="I63" s="2"/>
      <c r="J63" s="2"/>
      <c r="K63" s="53"/>
      <c r="L63" s="53"/>
      <c r="M63" s="53"/>
      <c r="N63" s="53"/>
      <c r="O63" s="53"/>
      <c r="P63" s="2"/>
      <c r="Q63" s="2"/>
    </row>
    <row r="64" spans="7:17">
      <c r="G64" s="2"/>
      <c r="H64" s="2"/>
      <c r="I64" s="2"/>
      <c r="J64" s="2"/>
      <c r="K64" s="53"/>
      <c r="L64" s="53"/>
      <c r="M64" s="53"/>
      <c r="N64" s="53"/>
      <c r="O64" s="53"/>
      <c r="P64" s="2"/>
      <c r="Q64" s="2"/>
    </row>
    <row r="65" spans="1:17">
      <c r="A65" s="2"/>
      <c r="B65" s="2"/>
      <c r="C65" s="2"/>
      <c r="D65" s="2"/>
      <c r="E65" s="2"/>
      <c r="F65" s="2"/>
      <c r="G65" s="2"/>
      <c r="H65" s="2"/>
      <c r="I65" s="2"/>
      <c r="J65" s="2"/>
      <c r="K65" s="53"/>
      <c r="L65" s="53"/>
      <c r="M65" s="53"/>
      <c r="N65" s="53"/>
      <c r="O65" s="53"/>
      <c r="P65" s="2"/>
      <c r="Q65" s="2"/>
    </row>
    <row r="66" spans="1:17">
      <c r="A66" s="2"/>
      <c r="B66" s="2"/>
      <c r="C66" s="2"/>
      <c r="D66" s="2"/>
      <c r="E66" s="2"/>
      <c r="F66" s="2"/>
      <c r="G66" s="2"/>
      <c r="H66" s="2"/>
      <c r="I66" s="2"/>
      <c r="J66" s="2"/>
      <c r="K66" s="53"/>
      <c r="L66" s="53"/>
      <c r="M66" s="53"/>
      <c r="N66" s="53"/>
      <c r="O66" s="53"/>
      <c r="P66" s="2"/>
      <c r="Q66" s="2"/>
    </row>
    <row r="67" spans="1:17">
      <c r="A67" s="2"/>
      <c r="B67" s="2"/>
      <c r="C67" s="2"/>
      <c r="D67" s="2"/>
      <c r="E67" s="2"/>
      <c r="F67" s="2"/>
      <c r="G67" s="2"/>
      <c r="H67" s="2"/>
      <c r="I67" s="2"/>
      <c r="J67" s="2"/>
      <c r="K67" s="53"/>
      <c r="L67" s="53"/>
      <c r="M67" s="53"/>
      <c r="N67" s="53"/>
      <c r="O67" s="53"/>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election activeCell="H10" sqref="H10"/>
    </sheetView>
  </sheetViews>
  <sheetFormatPr defaultRowHeight="15.95" customHeight="1"/>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c r="A1" s="2" t="s">
        <v>114</v>
      </c>
      <c r="B1" s="2"/>
      <c r="C1" s="2"/>
      <c r="D1" s="2"/>
      <c r="E1" s="2"/>
      <c r="F1" s="2"/>
      <c r="G1" s="2"/>
      <c r="H1" s="2"/>
      <c r="I1" s="2"/>
      <c r="J1" s="2"/>
      <c r="K1" s="2"/>
      <c r="L1" s="2"/>
      <c r="M1" s="2"/>
      <c r="N1" s="2"/>
      <c r="O1" s="2"/>
    </row>
    <row r="2" spans="1:15" ht="15.95" customHeight="1">
      <c r="A2" s="306" t="s">
        <v>115</v>
      </c>
      <c r="B2" s="420"/>
      <c r="C2" s="316"/>
      <c r="D2" s="409" t="s">
        <v>116</v>
      </c>
      <c r="E2" s="410"/>
      <c r="F2" s="411"/>
      <c r="G2" s="412" t="s">
        <v>117</v>
      </c>
      <c r="H2" s="407" t="s">
        <v>118</v>
      </c>
      <c r="I2" s="2"/>
      <c r="J2" s="2"/>
      <c r="K2" s="2"/>
      <c r="L2" s="2"/>
      <c r="M2" s="2"/>
      <c r="N2" s="2"/>
      <c r="O2" s="2"/>
    </row>
    <row r="3" spans="1:15" ht="37.5" customHeight="1">
      <c r="A3" s="307"/>
      <c r="B3" s="421"/>
      <c r="C3" s="376"/>
      <c r="D3" s="73" t="s">
        <v>119</v>
      </c>
      <c r="E3" s="86" t="s">
        <v>120</v>
      </c>
      <c r="F3" s="70" t="s">
        <v>5</v>
      </c>
      <c r="G3" s="413"/>
      <c r="H3" s="408"/>
      <c r="I3" s="2"/>
      <c r="J3" s="2"/>
      <c r="K3" s="2"/>
      <c r="L3" s="2"/>
      <c r="M3" s="2"/>
      <c r="N3" s="2"/>
      <c r="O3" s="2"/>
    </row>
    <row r="4" spans="1:15" ht="12.75" customHeight="1">
      <c r="A4" s="71"/>
      <c r="B4" s="41"/>
      <c r="C4" s="70"/>
      <c r="D4" s="47" t="s">
        <v>37</v>
      </c>
      <c r="E4" s="47" t="s">
        <v>37</v>
      </c>
      <c r="F4" s="48" t="s">
        <v>37</v>
      </c>
      <c r="G4" s="48" t="s">
        <v>37</v>
      </c>
      <c r="H4" s="58" t="s">
        <v>40</v>
      </c>
      <c r="I4" s="2"/>
      <c r="J4" s="2"/>
      <c r="K4" s="2"/>
      <c r="L4" s="2"/>
      <c r="M4" s="2"/>
      <c r="N4" s="2"/>
      <c r="O4" s="2"/>
    </row>
    <row r="5" spans="1:15" ht="24" customHeight="1">
      <c r="A5" s="414" t="s">
        <v>59</v>
      </c>
      <c r="B5" s="416" t="s">
        <v>60</v>
      </c>
      <c r="C5" s="417"/>
      <c r="D5" s="185">
        <v>17</v>
      </c>
      <c r="E5" s="185">
        <v>145</v>
      </c>
      <c r="F5" s="201">
        <v>162</v>
      </c>
      <c r="G5" s="184">
        <v>4</v>
      </c>
      <c r="H5" s="218">
        <v>47</v>
      </c>
      <c r="I5" s="2"/>
      <c r="J5" s="2"/>
      <c r="K5" s="2"/>
      <c r="L5" s="2"/>
      <c r="M5" s="2"/>
      <c r="N5" s="2"/>
      <c r="O5" s="2"/>
    </row>
    <row r="6" spans="1:15" ht="24" customHeight="1">
      <c r="A6" s="414"/>
      <c r="B6" s="418" t="s">
        <v>7</v>
      </c>
      <c r="C6" s="338"/>
      <c r="D6" s="179">
        <v>3</v>
      </c>
      <c r="E6" s="179">
        <v>180</v>
      </c>
      <c r="F6" s="202">
        <v>183</v>
      </c>
      <c r="G6" s="180">
        <v>5</v>
      </c>
      <c r="H6" s="221">
        <v>33</v>
      </c>
      <c r="I6" s="2"/>
      <c r="J6" s="2"/>
      <c r="K6" s="2"/>
      <c r="L6" s="2"/>
      <c r="M6" s="2"/>
      <c r="N6" s="2"/>
      <c r="O6" s="2"/>
    </row>
    <row r="7" spans="1:15" ht="24" customHeight="1">
      <c r="A7" s="414"/>
      <c r="B7" s="418" t="s">
        <v>61</v>
      </c>
      <c r="C7" s="338"/>
      <c r="D7" s="179">
        <v>2</v>
      </c>
      <c r="E7" s="179">
        <v>27</v>
      </c>
      <c r="F7" s="202">
        <v>29</v>
      </c>
      <c r="G7" s="180">
        <v>0</v>
      </c>
      <c r="H7" s="221">
        <v>6</v>
      </c>
      <c r="I7" s="2"/>
      <c r="J7" s="2"/>
      <c r="K7" s="2"/>
      <c r="L7" s="2"/>
      <c r="M7" s="2"/>
      <c r="N7" s="2"/>
      <c r="O7" s="2"/>
    </row>
    <row r="8" spans="1:15" ht="24" customHeight="1">
      <c r="A8" s="414"/>
      <c r="B8" s="418" t="s">
        <v>62</v>
      </c>
      <c r="C8" s="338"/>
      <c r="D8" s="179">
        <v>12</v>
      </c>
      <c r="E8" s="179">
        <v>13</v>
      </c>
      <c r="F8" s="202">
        <v>25</v>
      </c>
      <c r="G8" s="180">
        <v>0</v>
      </c>
      <c r="H8" s="221">
        <v>16</v>
      </c>
      <c r="I8" s="2"/>
      <c r="J8" s="2"/>
      <c r="K8" s="2"/>
      <c r="L8" s="2"/>
      <c r="M8" s="2"/>
      <c r="N8" s="2"/>
      <c r="O8" s="2"/>
    </row>
    <row r="9" spans="1:15" ht="24" customHeight="1">
      <c r="A9" s="414"/>
      <c r="B9" s="418" t="s">
        <v>206</v>
      </c>
      <c r="C9" s="338"/>
      <c r="D9" s="179">
        <v>0</v>
      </c>
      <c r="E9" s="179">
        <v>0</v>
      </c>
      <c r="F9" s="202">
        <v>0</v>
      </c>
      <c r="G9" s="180">
        <v>0</v>
      </c>
      <c r="H9" s="221">
        <v>0</v>
      </c>
      <c r="I9" s="2"/>
      <c r="J9" s="2"/>
      <c r="K9" s="2"/>
      <c r="L9" s="2"/>
      <c r="M9" s="2"/>
      <c r="N9" s="2"/>
      <c r="O9" s="2"/>
    </row>
    <row r="10" spans="1:15" ht="24" customHeight="1">
      <c r="A10" s="414"/>
      <c r="B10" s="418" t="s">
        <v>207</v>
      </c>
      <c r="C10" s="338"/>
      <c r="D10" s="179">
        <v>0</v>
      </c>
      <c r="E10" s="179">
        <v>0</v>
      </c>
      <c r="F10" s="202">
        <v>0</v>
      </c>
      <c r="G10" s="180">
        <v>0</v>
      </c>
      <c r="H10" s="221">
        <v>0</v>
      </c>
      <c r="I10" s="2"/>
      <c r="J10" s="2"/>
      <c r="K10" s="2"/>
      <c r="L10" s="2"/>
      <c r="M10" s="2"/>
      <c r="N10" s="2"/>
      <c r="O10" s="2"/>
    </row>
    <row r="11" spans="1:15" ht="24" customHeight="1">
      <c r="A11" s="414"/>
      <c r="B11" s="418" t="s">
        <v>208</v>
      </c>
      <c r="C11" s="338"/>
      <c r="D11" s="179">
        <v>0</v>
      </c>
      <c r="E11" s="179">
        <v>27</v>
      </c>
      <c r="F11" s="202">
        <v>27</v>
      </c>
      <c r="G11" s="180">
        <v>0</v>
      </c>
      <c r="H11" s="221">
        <v>9</v>
      </c>
      <c r="I11" s="2"/>
      <c r="J11" s="2"/>
      <c r="K11" s="2"/>
      <c r="L11" s="2"/>
      <c r="M11" s="2"/>
      <c r="N11" s="2"/>
      <c r="O11" s="2"/>
    </row>
    <row r="12" spans="1:15" ht="24" customHeight="1">
      <c r="A12" s="414"/>
      <c r="B12" s="419" t="s">
        <v>63</v>
      </c>
      <c r="C12" s="89" t="s">
        <v>64</v>
      </c>
      <c r="D12" s="179">
        <v>1</v>
      </c>
      <c r="E12" s="179">
        <v>5</v>
      </c>
      <c r="F12" s="179">
        <v>6</v>
      </c>
      <c r="G12" s="179">
        <v>0</v>
      </c>
      <c r="H12" s="221">
        <v>3</v>
      </c>
      <c r="I12" s="2"/>
      <c r="J12" s="2"/>
      <c r="K12" s="2" t="s">
        <v>211</v>
      </c>
      <c r="L12" s="2"/>
      <c r="M12" s="2"/>
      <c r="N12" s="2"/>
      <c r="O12" s="2"/>
    </row>
    <row r="13" spans="1:15" ht="24" customHeight="1">
      <c r="A13" s="414"/>
      <c r="B13" s="419"/>
      <c r="C13" s="89" t="s">
        <v>218</v>
      </c>
      <c r="D13" s="179">
        <v>1</v>
      </c>
      <c r="E13" s="179">
        <v>0</v>
      </c>
      <c r="F13" s="179">
        <v>1</v>
      </c>
      <c r="G13" s="179">
        <v>0</v>
      </c>
      <c r="H13" s="221">
        <v>1</v>
      </c>
      <c r="I13" s="2"/>
      <c r="J13" s="2"/>
      <c r="K13" s="2"/>
      <c r="L13" s="2"/>
      <c r="M13" s="2"/>
      <c r="N13" s="2"/>
      <c r="O13" s="2"/>
    </row>
    <row r="14" spans="1:15" ht="24" customHeight="1">
      <c r="A14" s="414"/>
      <c r="B14" s="419"/>
      <c r="C14" s="89" t="s">
        <v>7</v>
      </c>
      <c r="D14" s="179">
        <v>1</v>
      </c>
      <c r="E14" s="179">
        <v>4</v>
      </c>
      <c r="F14" s="179">
        <v>5</v>
      </c>
      <c r="G14" s="179">
        <v>0</v>
      </c>
      <c r="H14" s="221">
        <v>0</v>
      </c>
      <c r="I14" s="2"/>
      <c r="J14" s="2"/>
      <c r="K14" s="2"/>
      <c r="L14" s="2"/>
      <c r="M14" s="2"/>
      <c r="N14" s="2"/>
      <c r="O14" s="2"/>
    </row>
    <row r="15" spans="1:15" ht="24" customHeight="1">
      <c r="A15" s="414"/>
      <c r="B15" s="419"/>
      <c r="C15" s="89" t="s">
        <v>65</v>
      </c>
      <c r="D15" s="179">
        <v>0</v>
      </c>
      <c r="E15" s="179">
        <v>4</v>
      </c>
      <c r="F15" s="179">
        <v>4</v>
      </c>
      <c r="G15" s="179">
        <v>0</v>
      </c>
      <c r="H15" s="221">
        <v>0</v>
      </c>
      <c r="I15" s="2"/>
      <c r="J15" s="2"/>
      <c r="K15" s="2"/>
      <c r="L15" s="2"/>
      <c r="M15" s="2"/>
      <c r="N15" s="2"/>
      <c r="O15" s="2"/>
    </row>
    <row r="16" spans="1:15" s="64" customFormat="1" ht="24" customHeight="1">
      <c r="A16" s="414"/>
      <c r="B16" s="419"/>
      <c r="C16" s="90" t="s">
        <v>5</v>
      </c>
      <c r="D16" s="237">
        <v>3</v>
      </c>
      <c r="E16" s="237">
        <v>13</v>
      </c>
      <c r="F16" s="237">
        <v>16</v>
      </c>
      <c r="G16" s="237">
        <v>0</v>
      </c>
      <c r="H16" s="238">
        <v>4</v>
      </c>
      <c r="I16" s="3"/>
      <c r="J16" s="3"/>
      <c r="K16" s="3"/>
      <c r="L16" s="3"/>
      <c r="M16" s="3"/>
      <c r="N16" s="3"/>
      <c r="O16" s="3"/>
    </row>
    <row r="17" spans="1:15" s="64" customFormat="1" ht="24" customHeight="1">
      <c r="A17" s="414"/>
      <c r="B17" s="418" t="s">
        <v>209</v>
      </c>
      <c r="C17" s="338"/>
      <c r="D17" s="237">
        <v>0</v>
      </c>
      <c r="E17" s="237">
        <v>0</v>
      </c>
      <c r="F17" s="237">
        <v>0</v>
      </c>
      <c r="G17" s="237">
        <v>0</v>
      </c>
      <c r="H17" s="238">
        <v>0</v>
      </c>
      <c r="I17" s="3"/>
      <c r="J17" s="3"/>
      <c r="K17" s="3"/>
      <c r="L17" s="3"/>
      <c r="M17" s="3"/>
      <c r="N17" s="3"/>
      <c r="O17" s="3"/>
    </row>
    <row r="18" spans="1:15" ht="24" customHeight="1">
      <c r="A18" s="414"/>
      <c r="B18" s="418" t="s">
        <v>12</v>
      </c>
      <c r="C18" s="338"/>
      <c r="D18" s="179">
        <v>1</v>
      </c>
      <c r="E18" s="179">
        <v>6</v>
      </c>
      <c r="F18" s="202">
        <v>7</v>
      </c>
      <c r="G18" s="180">
        <v>0</v>
      </c>
      <c r="H18" s="221">
        <v>3</v>
      </c>
      <c r="I18" s="2"/>
      <c r="J18" s="2"/>
      <c r="K18" s="2"/>
      <c r="L18" s="2"/>
      <c r="M18" s="2"/>
      <c r="N18" s="2"/>
      <c r="O18" s="2"/>
    </row>
    <row r="19" spans="1:15" s="64" customFormat="1" ht="24" customHeight="1">
      <c r="A19" s="414"/>
      <c r="B19" s="422" t="s">
        <v>66</v>
      </c>
      <c r="C19" s="423"/>
      <c r="D19" s="237">
        <v>38</v>
      </c>
      <c r="E19" s="237">
        <v>411</v>
      </c>
      <c r="F19" s="239">
        <v>449</v>
      </c>
      <c r="G19" s="240">
        <v>9</v>
      </c>
      <c r="H19" s="238">
        <v>118</v>
      </c>
      <c r="I19" s="3"/>
      <c r="J19" s="3"/>
      <c r="K19" s="3"/>
      <c r="L19" s="3"/>
      <c r="M19" s="3"/>
      <c r="N19" s="3"/>
      <c r="O19" s="3"/>
    </row>
    <row r="20" spans="1:15" ht="24" customHeight="1">
      <c r="A20" s="414"/>
      <c r="B20" s="392" t="s">
        <v>67</v>
      </c>
      <c r="C20" s="85" t="s">
        <v>68</v>
      </c>
      <c r="D20" s="179">
        <v>3</v>
      </c>
      <c r="E20" s="179">
        <v>2</v>
      </c>
      <c r="F20" s="202">
        <v>5</v>
      </c>
      <c r="G20" s="180">
        <v>1</v>
      </c>
      <c r="H20" s="221">
        <v>4</v>
      </c>
      <c r="I20" s="2"/>
      <c r="J20" s="2"/>
      <c r="K20" s="2"/>
      <c r="L20" s="2"/>
      <c r="M20" s="2"/>
      <c r="N20" s="2"/>
      <c r="O20" s="2"/>
    </row>
    <row r="21" spans="1:15" ht="24" customHeight="1">
      <c r="A21" s="414"/>
      <c r="B21" s="392"/>
      <c r="C21" s="85" t="s">
        <v>69</v>
      </c>
      <c r="D21" s="179">
        <v>0</v>
      </c>
      <c r="E21" s="179">
        <v>0</v>
      </c>
      <c r="F21" s="202">
        <v>0</v>
      </c>
      <c r="G21" s="180">
        <v>0</v>
      </c>
      <c r="H21" s="221">
        <v>0</v>
      </c>
      <c r="I21" s="2"/>
      <c r="J21" s="2"/>
      <c r="K21" s="2"/>
      <c r="L21" s="2"/>
      <c r="M21" s="2"/>
      <c r="N21" s="2"/>
      <c r="O21" s="2"/>
    </row>
    <row r="22" spans="1:15" ht="24" customHeight="1" thickBot="1">
      <c r="A22" s="415"/>
      <c r="B22" s="393"/>
      <c r="C22" s="91" t="s">
        <v>70</v>
      </c>
      <c r="D22" s="224">
        <v>0</v>
      </c>
      <c r="E22" s="224">
        <v>0</v>
      </c>
      <c r="F22" s="241">
        <v>0</v>
      </c>
      <c r="G22" s="242">
        <v>0</v>
      </c>
      <c r="H22" s="225">
        <v>0</v>
      </c>
      <c r="I22" s="2"/>
      <c r="J22" s="2"/>
      <c r="K22" s="2"/>
      <c r="L22" s="2"/>
      <c r="M22" s="2"/>
      <c r="N22" s="2"/>
      <c r="O22" s="2"/>
    </row>
    <row r="23" spans="1:15" ht="24" customHeight="1">
      <c r="A23" s="396" t="s">
        <v>71</v>
      </c>
      <c r="B23" s="399" t="s">
        <v>130</v>
      </c>
      <c r="C23" s="92" t="s">
        <v>72</v>
      </c>
      <c r="D23" s="283"/>
      <c r="E23" s="283"/>
      <c r="F23" s="243">
        <v>5960</v>
      </c>
      <c r="G23" s="244">
        <v>65</v>
      </c>
      <c r="H23" s="245">
        <v>3686</v>
      </c>
      <c r="I23" s="2"/>
      <c r="J23" s="2"/>
      <c r="K23" s="2"/>
      <c r="L23" s="2"/>
      <c r="M23" s="2"/>
      <c r="N23" s="2"/>
      <c r="O23" s="2"/>
    </row>
    <row r="24" spans="1:15" ht="24" customHeight="1">
      <c r="A24" s="397"/>
      <c r="B24" s="400"/>
      <c r="C24" s="85" t="s">
        <v>135</v>
      </c>
      <c r="D24" s="284"/>
      <c r="E24" s="284"/>
      <c r="F24" s="202">
        <v>0</v>
      </c>
      <c r="G24" s="180">
        <v>0</v>
      </c>
      <c r="H24" s="221">
        <v>0</v>
      </c>
      <c r="I24" s="2"/>
      <c r="J24" s="2"/>
      <c r="K24" s="2"/>
      <c r="L24" s="2"/>
      <c r="M24" s="2"/>
      <c r="N24" s="2"/>
      <c r="O24" s="2"/>
    </row>
    <row r="25" spans="1:15" ht="24" customHeight="1">
      <c r="A25" s="397"/>
      <c r="B25" s="400"/>
      <c r="C25" s="85" t="s">
        <v>134</v>
      </c>
      <c r="D25" s="284"/>
      <c r="E25" s="284"/>
      <c r="F25" s="202">
        <v>0</v>
      </c>
      <c r="G25" s="180">
        <v>0</v>
      </c>
      <c r="H25" s="221">
        <v>0</v>
      </c>
      <c r="I25" s="2"/>
      <c r="J25" s="2"/>
      <c r="K25" s="2"/>
      <c r="L25" s="2"/>
      <c r="M25" s="2"/>
      <c r="N25" s="2"/>
      <c r="O25" s="2"/>
    </row>
    <row r="26" spans="1:15" s="64" customFormat="1" ht="24" customHeight="1">
      <c r="A26" s="397"/>
      <c r="B26" s="400"/>
      <c r="C26" s="87" t="s">
        <v>73</v>
      </c>
      <c r="D26" s="285"/>
      <c r="E26" s="285"/>
      <c r="F26" s="239">
        <v>5960</v>
      </c>
      <c r="G26" s="240">
        <v>65</v>
      </c>
      <c r="H26" s="238">
        <v>3686</v>
      </c>
      <c r="I26" s="3"/>
      <c r="J26" s="3"/>
      <c r="K26" s="3"/>
      <c r="L26" s="3"/>
      <c r="M26" s="3"/>
      <c r="N26" s="3"/>
      <c r="O26" s="3"/>
    </row>
    <row r="27" spans="1:15" ht="24" customHeight="1">
      <c r="A27" s="397"/>
      <c r="B27" s="392" t="s">
        <v>128</v>
      </c>
      <c r="C27" s="85" t="s">
        <v>72</v>
      </c>
      <c r="D27" s="284"/>
      <c r="E27" s="284"/>
      <c r="F27" s="202">
        <v>59</v>
      </c>
      <c r="G27" s="180">
        <v>0</v>
      </c>
      <c r="H27" s="221">
        <v>40</v>
      </c>
      <c r="I27" s="2"/>
      <c r="J27" s="2"/>
      <c r="K27" s="2"/>
      <c r="L27" s="2"/>
      <c r="M27" s="2"/>
      <c r="N27" s="2"/>
      <c r="O27" s="2"/>
    </row>
    <row r="28" spans="1:15" ht="24" customHeight="1">
      <c r="A28" s="397"/>
      <c r="B28" s="392"/>
      <c r="C28" s="85" t="s">
        <v>135</v>
      </c>
      <c r="D28" s="284"/>
      <c r="E28" s="284"/>
      <c r="F28" s="202">
        <v>0</v>
      </c>
      <c r="G28" s="180">
        <v>0</v>
      </c>
      <c r="H28" s="221">
        <v>1</v>
      </c>
      <c r="I28" s="2"/>
      <c r="J28" s="2"/>
      <c r="K28" s="2"/>
      <c r="L28" s="2"/>
      <c r="M28" s="2"/>
      <c r="N28" s="2"/>
      <c r="O28" s="2"/>
    </row>
    <row r="29" spans="1:15" ht="24" customHeight="1">
      <c r="A29" s="397"/>
      <c r="B29" s="392"/>
      <c r="C29" s="85" t="s">
        <v>134</v>
      </c>
      <c r="D29" s="284"/>
      <c r="E29" s="284"/>
      <c r="F29" s="202">
        <v>6</v>
      </c>
      <c r="G29" s="180">
        <v>5</v>
      </c>
      <c r="H29" s="221">
        <v>5</v>
      </c>
      <c r="I29" s="2"/>
      <c r="J29" s="2"/>
      <c r="K29" s="2"/>
      <c r="L29" s="2"/>
      <c r="M29" s="2"/>
      <c r="N29" s="2"/>
      <c r="O29" s="2"/>
    </row>
    <row r="30" spans="1:15" ht="24" customHeight="1">
      <c r="A30" s="397"/>
      <c r="B30" s="392"/>
      <c r="C30" s="85" t="s">
        <v>133</v>
      </c>
      <c r="D30" s="284"/>
      <c r="E30" s="284"/>
      <c r="F30" s="202">
        <v>40</v>
      </c>
      <c r="G30" s="180">
        <v>1</v>
      </c>
      <c r="H30" s="221">
        <v>30</v>
      </c>
      <c r="I30" s="2"/>
      <c r="J30" s="2"/>
      <c r="K30" s="2"/>
      <c r="L30" s="2"/>
      <c r="M30" s="2"/>
      <c r="N30" s="2"/>
      <c r="O30" s="2"/>
    </row>
    <row r="31" spans="1:15" s="64" customFormat="1" ht="24" customHeight="1">
      <c r="A31" s="397"/>
      <c r="B31" s="392"/>
      <c r="C31" s="88" t="s">
        <v>131</v>
      </c>
      <c r="D31" s="285"/>
      <c r="E31" s="285"/>
      <c r="F31" s="239">
        <v>105</v>
      </c>
      <c r="G31" s="240">
        <v>6</v>
      </c>
      <c r="H31" s="238">
        <v>76</v>
      </c>
      <c r="J31" s="3"/>
      <c r="K31" s="3"/>
      <c r="L31" s="3"/>
      <c r="M31" s="3"/>
      <c r="N31" s="3"/>
      <c r="O31" s="3"/>
    </row>
    <row r="32" spans="1:15" s="64" customFormat="1" ht="24" customHeight="1" thickBot="1">
      <c r="A32" s="398"/>
      <c r="B32" s="394" t="s">
        <v>132</v>
      </c>
      <c r="C32" s="395"/>
      <c r="D32" s="286"/>
      <c r="E32" s="286"/>
      <c r="F32" s="246">
        <v>6065</v>
      </c>
      <c r="G32" s="247">
        <v>71</v>
      </c>
      <c r="H32" s="248">
        <v>3762</v>
      </c>
      <c r="J32" s="3"/>
      <c r="K32" s="3"/>
      <c r="L32" s="3"/>
      <c r="M32" s="3"/>
      <c r="N32" s="3"/>
      <c r="O32" s="3"/>
    </row>
    <row r="33" spans="1:15" ht="24" customHeight="1">
      <c r="A33" s="401" t="s">
        <v>146</v>
      </c>
      <c r="B33" s="402"/>
      <c r="C33" s="403"/>
      <c r="D33" s="287"/>
      <c r="E33" s="287"/>
      <c r="F33" s="201">
        <v>27</v>
      </c>
      <c r="G33" s="184">
        <v>0</v>
      </c>
      <c r="H33" s="218">
        <v>5</v>
      </c>
      <c r="I33" s="2"/>
      <c r="J33" s="2"/>
      <c r="K33" s="2"/>
      <c r="L33" s="2"/>
      <c r="M33" s="2"/>
      <c r="N33" s="2"/>
      <c r="O33" s="2"/>
    </row>
    <row r="34" spans="1:15" ht="24" customHeight="1" thickBot="1">
      <c r="A34" s="404" t="s">
        <v>147</v>
      </c>
      <c r="B34" s="405"/>
      <c r="C34" s="406"/>
      <c r="D34" s="288"/>
      <c r="E34" s="288"/>
      <c r="F34" s="249">
        <v>0</v>
      </c>
      <c r="G34" s="250">
        <v>0</v>
      </c>
      <c r="H34" s="236">
        <v>0</v>
      </c>
      <c r="I34" s="2"/>
      <c r="J34" s="2"/>
      <c r="K34" s="2"/>
      <c r="L34" s="2"/>
      <c r="M34" s="2"/>
      <c r="N34" s="2"/>
      <c r="O34" s="2"/>
    </row>
    <row r="35" spans="1:15" s="72" customFormat="1" ht="13.5">
      <c r="A35" s="1" t="s">
        <v>233</v>
      </c>
      <c r="B35" s="1"/>
      <c r="C35" s="1"/>
      <c r="D35" s="1"/>
      <c r="E35" s="1"/>
      <c r="F35" s="1"/>
      <c r="G35" s="1"/>
      <c r="H35" s="1"/>
      <c r="I35" s="1"/>
      <c r="J35" s="1"/>
      <c r="K35" s="1"/>
      <c r="L35" s="1"/>
      <c r="M35" s="1"/>
      <c r="N35" s="1"/>
      <c r="O35" s="1"/>
    </row>
    <row r="36" spans="1:15" s="72" customFormat="1" ht="13.5">
      <c r="A36" s="1" t="s">
        <v>75</v>
      </c>
      <c r="B36" s="1"/>
      <c r="C36" s="1" t="s">
        <v>188</v>
      </c>
      <c r="D36" s="1"/>
      <c r="E36" s="1"/>
      <c r="F36" s="1"/>
      <c r="G36" s="1"/>
      <c r="H36" s="1"/>
      <c r="I36" s="1"/>
      <c r="J36" s="1"/>
      <c r="K36" s="1"/>
      <c r="L36" s="1"/>
      <c r="M36" s="1"/>
      <c r="N36" s="1"/>
      <c r="O36" s="1"/>
    </row>
    <row r="37" spans="1:15" s="72" customFormat="1" ht="24" customHeight="1">
      <c r="A37" s="52"/>
      <c r="B37" s="52"/>
      <c r="C37" s="344" t="s">
        <v>210</v>
      </c>
      <c r="D37" s="344"/>
      <c r="E37" s="344"/>
      <c r="F37" s="344"/>
      <c r="G37" s="344"/>
      <c r="H37" s="344"/>
      <c r="I37" s="1"/>
      <c r="J37" s="1"/>
      <c r="K37" s="1"/>
      <c r="L37" s="1"/>
      <c r="M37" s="1"/>
      <c r="N37" s="1"/>
      <c r="O37" s="1"/>
    </row>
    <row r="38" spans="1:15" s="72" customFormat="1" ht="13.5" customHeight="1">
      <c r="A38" s="52"/>
      <c r="B38" s="52"/>
      <c r="C38" s="344" t="s">
        <v>148</v>
      </c>
      <c r="D38" s="344"/>
      <c r="E38" s="344"/>
      <c r="F38" s="344"/>
      <c r="G38" s="344"/>
      <c r="H38" s="344"/>
      <c r="I38" s="1"/>
      <c r="J38" s="1"/>
      <c r="K38" s="1"/>
      <c r="L38" s="1"/>
      <c r="M38" s="1"/>
      <c r="N38" s="1"/>
      <c r="O38" s="1"/>
    </row>
    <row r="39" spans="1:15" s="72" customFormat="1" ht="13.5" customHeight="1">
      <c r="A39" s="52"/>
      <c r="B39" s="52"/>
      <c r="C39" s="344" t="s">
        <v>149</v>
      </c>
      <c r="D39" s="344"/>
      <c r="E39" s="344"/>
      <c r="F39" s="344"/>
      <c r="G39" s="344"/>
      <c r="H39" s="344"/>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c r="E41"/>
      <c r="F41" s="2"/>
      <c r="G41" s="2"/>
      <c r="H41" s="2"/>
      <c r="I41" s="2"/>
      <c r="J41" s="2"/>
      <c r="K41" s="2"/>
      <c r="L41" s="2"/>
      <c r="M41" s="2"/>
      <c r="N41" s="2"/>
      <c r="O41" s="2"/>
    </row>
    <row r="42" spans="1:15" ht="15.95" customHeight="1">
      <c r="A42" s="2"/>
      <c r="B42" s="2"/>
      <c r="C42" s="2"/>
      <c r="D42"/>
      <c r="E42"/>
      <c r="F42" s="2"/>
      <c r="G42" s="2"/>
      <c r="H42" s="2"/>
      <c r="I42" s="2"/>
      <c r="J42" s="2"/>
      <c r="K42" s="2"/>
      <c r="L42" s="2"/>
      <c r="M42" s="2"/>
      <c r="N42" s="2"/>
      <c r="O42" s="2"/>
    </row>
    <row r="43" spans="1:15" ht="15.95" customHeight="1">
      <c r="A43" s="2"/>
      <c r="B43" s="2"/>
      <c r="C43" s="2"/>
      <c r="D43"/>
      <c r="E43"/>
      <c r="F43" s="2"/>
      <c r="G43" s="2"/>
      <c r="H43" s="2"/>
      <c r="I43" s="2"/>
      <c r="J43" s="2"/>
      <c r="K43" s="2"/>
      <c r="L43" s="2"/>
      <c r="M43" s="2"/>
      <c r="N43" s="2"/>
      <c r="O43" s="2"/>
    </row>
    <row r="44" spans="1:15" ht="15.95" customHeight="1">
      <c r="A44" s="2"/>
      <c r="B44" s="2"/>
      <c r="C44" s="2"/>
      <c r="D44"/>
      <c r="E44"/>
      <c r="F44" s="2"/>
      <c r="G44" s="2"/>
      <c r="H44" s="2"/>
      <c r="I44" s="2"/>
      <c r="J44" s="2"/>
      <c r="K44" s="2"/>
      <c r="L44" s="2"/>
      <c r="M44" s="2"/>
      <c r="N44" s="2"/>
      <c r="O44" s="2"/>
    </row>
    <row r="45" spans="1:15" ht="15.95" customHeight="1">
      <c r="A45" s="2"/>
      <c r="B45" s="2"/>
      <c r="C45" s="2"/>
      <c r="D45"/>
      <c r="E45"/>
      <c r="F45" s="2"/>
      <c r="G45" s="2"/>
      <c r="H45" s="2"/>
      <c r="I45" s="2"/>
      <c r="J45" s="2"/>
      <c r="K45" s="2"/>
      <c r="L45" s="2"/>
      <c r="M45" s="2"/>
      <c r="N45" s="2"/>
      <c r="O45" s="2"/>
    </row>
    <row r="46" spans="1:15" ht="15.95" customHeight="1">
      <c r="D46"/>
      <c r="E46"/>
    </row>
    <row r="47" spans="1:15" ht="15.95" customHeight="1">
      <c r="D47"/>
      <c r="E47"/>
    </row>
    <row r="48" spans="1:15" ht="15.95" customHeight="1">
      <c r="D48"/>
      <c r="E48"/>
    </row>
    <row r="49" spans="4:5" ht="15.95" customHeight="1">
      <c r="D49"/>
      <c r="E49"/>
    </row>
    <row r="50" spans="4:5" ht="15.95" customHeight="1">
      <c r="D50"/>
      <c r="E50"/>
    </row>
    <row r="51" spans="4:5" ht="15.95" customHeight="1">
      <c r="D51"/>
      <c r="E51"/>
    </row>
    <row r="52" spans="4:5" ht="15.95" customHeight="1">
      <c r="D52"/>
      <c r="E52"/>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0.78740157480314965" right="0.55118110236220474" top="0.98425196850393704" bottom="0.98425196850393704" header="0.51181102362204722" footer="0.51181102362204722"/>
  <pageSetup paperSize="9" scale="53" orientation="portrait" r:id="rId1"/>
  <headerFooter alignWithMargins="0">
    <oddFooter>&amp;R高松国税局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showGridLines="0" zoomScale="85" zoomScaleNormal="85" zoomScalePageLayoutView="85" workbookViewId="0">
      <selection activeCell="R19" sqref="R19"/>
    </sheetView>
  </sheetViews>
  <sheetFormatPr defaultColWidth="5.875" defaultRowHeight="11.2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c r="A1" s="2" t="s">
        <v>236</v>
      </c>
    </row>
    <row r="2" spans="1:44" s="2" customFormat="1" ht="13.5" customHeight="1">
      <c r="A2" s="425" t="s">
        <v>237</v>
      </c>
      <c r="B2" s="325" t="s">
        <v>238</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8"/>
      <c r="AL2" s="429" t="s">
        <v>239</v>
      </c>
      <c r="AM2" s="430"/>
      <c r="AN2" s="430"/>
      <c r="AO2" s="431"/>
      <c r="AP2" s="432" t="s">
        <v>76</v>
      </c>
    </row>
    <row r="3" spans="1:44" s="5" customFormat="1" ht="25.5" customHeight="1">
      <c r="A3" s="426"/>
      <c r="B3" s="435" t="s">
        <v>23</v>
      </c>
      <c r="C3" s="435"/>
      <c r="D3" s="435" t="s">
        <v>4</v>
      </c>
      <c r="E3" s="435"/>
      <c r="F3" s="436" t="s">
        <v>221</v>
      </c>
      <c r="G3" s="437"/>
      <c r="H3" s="436" t="s">
        <v>220</v>
      </c>
      <c r="I3" s="438"/>
      <c r="J3" s="435" t="s">
        <v>240</v>
      </c>
      <c r="K3" s="435"/>
      <c r="L3" s="435" t="s">
        <v>241</v>
      </c>
      <c r="M3" s="435"/>
      <c r="N3" s="435" t="s">
        <v>203</v>
      </c>
      <c r="O3" s="435"/>
      <c r="P3" s="435" t="s">
        <v>24</v>
      </c>
      <c r="Q3" s="435"/>
      <c r="R3" s="435" t="s">
        <v>9</v>
      </c>
      <c r="S3" s="435"/>
      <c r="T3" s="435" t="s">
        <v>25</v>
      </c>
      <c r="U3" s="435"/>
      <c r="V3" s="436" t="s">
        <v>140</v>
      </c>
      <c r="W3" s="439"/>
      <c r="X3" s="424" t="s">
        <v>123</v>
      </c>
      <c r="Y3" s="424"/>
      <c r="Z3" s="435" t="s">
        <v>127</v>
      </c>
      <c r="AA3" s="435"/>
      <c r="AB3" s="442" t="s">
        <v>141</v>
      </c>
      <c r="AC3" s="438"/>
      <c r="AD3" s="442" t="s">
        <v>242</v>
      </c>
      <c r="AE3" s="438"/>
      <c r="AF3" s="442" t="s">
        <v>125</v>
      </c>
      <c r="AG3" s="438"/>
      <c r="AH3" s="442" t="s">
        <v>126</v>
      </c>
      <c r="AI3" s="438"/>
      <c r="AJ3" s="435" t="s">
        <v>243</v>
      </c>
      <c r="AK3" s="435"/>
      <c r="AL3" s="440" t="s">
        <v>244</v>
      </c>
      <c r="AM3" s="441"/>
      <c r="AN3" s="435" t="s">
        <v>245</v>
      </c>
      <c r="AO3" s="435"/>
      <c r="AP3" s="433"/>
    </row>
    <row r="4" spans="1:44" s="5" customFormat="1" ht="22.5">
      <c r="A4" s="426"/>
      <c r="B4" s="290" t="s">
        <v>246</v>
      </c>
      <c r="C4" s="291" t="s">
        <v>247</v>
      </c>
      <c r="D4" s="290" t="s">
        <v>248</v>
      </c>
      <c r="E4" s="291" t="s">
        <v>249</v>
      </c>
      <c r="F4" s="290" t="s">
        <v>202</v>
      </c>
      <c r="G4" s="291" t="s">
        <v>249</v>
      </c>
      <c r="H4" s="290" t="s">
        <v>202</v>
      </c>
      <c r="I4" s="291" t="s">
        <v>249</v>
      </c>
      <c r="J4" s="290" t="s">
        <v>246</v>
      </c>
      <c r="K4" s="291" t="s">
        <v>249</v>
      </c>
      <c r="L4" s="290" t="s">
        <v>248</v>
      </c>
      <c r="M4" s="291" t="s">
        <v>201</v>
      </c>
      <c r="N4" s="290" t="s">
        <v>248</v>
      </c>
      <c r="O4" s="291" t="s">
        <v>250</v>
      </c>
      <c r="P4" s="290" t="s">
        <v>248</v>
      </c>
      <c r="Q4" s="291" t="s">
        <v>249</v>
      </c>
      <c r="R4" s="290" t="s">
        <v>202</v>
      </c>
      <c r="S4" s="291" t="s">
        <v>249</v>
      </c>
      <c r="T4" s="290" t="s">
        <v>248</v>
      </c>
      <c r="U4" s="291" t="s">
        <v>250</v>
      </c>
      <c r="V4" s="290" t="s">
        <v>248</v>
      </c>
      <c r="W4" s="291" t="s">
        <v>201</v>
      </c>
      <c r="X4" s="290" t="s">
        <v>248</v>
      </c>
      <c r="Y4" s="291" t="s">
        <v>250</v>
      </c>
      <c r="Z4" s="290" t="s">
        <v>202</v>
      </c>
      <c r="AA4" s="291" t="s">
        <v>249</v>
      </c>
      <c r="AB4" s="290" t="s">
        <v>248</v>
      </c>
      <c r="AC4" s="291" t="s">
        <v>250</v>
      </c>
      <c r="AD4" s="290" t="s">
        <v>202</v>
      </c>
      <c r="AE4" s="291" t="s">
        <v>250</v>
      </c>
      <c r="AF4" s="290" t="s">
        <v>248</v>
      </c>
      <c r="AG4" s="291" t="s">
        <v>250</v>
      </c>
      <c r="AH4" s="290" t="s">
        <v>248</v>
      </c>
      <c r="AI4" s="291" t="s">
        <v>249</v>
      </c>
      <c r="AJ4" s="290" t="s">
        <v>202</v>
      </c>
      <c r="AK4" s="291" t="s">
        <v>250</v>
      </c>
      <c r="AL4" s="73" t="s">
        <v>200</v>
      </c>
      <c r="AM4" s="73" t="s">
        <v>251</v>
      </c>
      <c r="AN4" s="73" t="s">
        <v>252</v>
      </c>
      <c r="AO4" s="73" t="s">
        <v>251</v>
      </c>
      <c r="AP4" s="434"/>
    </row>
    <row r="5" spans="1:44">
      <c r="A5" s="30"/>
      <c r="B5" s="74" t="s">
        <v>37</v>
      </c>
      <c r="C5" s="75" t="s">
        <v>37</v>
      </c>
      <c r="D5" s="74" t="s">
        <v>37</v>
      </c>
      <c r="E5" s="75" t="s">
        <v>37</v>
      </c>
      <c r="F5" s="74" t="s">
        <v>37</v>
      </c>
      <c r="G5" s="75" t="s">
        <v>37</v>
      </c>
      <c r="H5" s="74" t="s">
        <v>37</v>
      </c>
      <c r="I5" s="75" t="s">
        <v>37</v>
      </c>
      <c r="J5" s="74" t="s">
        <v>37</v>
      </c>
      <c r="K5" s="75" t="s">
        <v>37</v>
      </c>
      <c r="L5" s="74" t="s">
        <v>37</v>
      </c>
      <c r="M5" s="75" t="s">
        <v>37</v>
      </c>
      <c r="N5" s="74" t="s">
        <v>37</v>
      </c>
      <c r="O5" s="75" t="s">
        <v>37</v>
      </c>
      <c r="P5" s="74" t="s">
        <v>37</v>
      </c>
      <c r="Q5" s="75" t="s">
        <v>37</v>
      </c>
      <c r="R5" s="74" t="s">
        <v>37</v>
      </c>
      <c r="S5" s="75" t="s">
        <v>37</v>
      </c>
      <c r="T5" s="74" t="s">
        <v>37</v>
      </c>
      <c r="U5" s="75" t="s">
        <v>37</v>
      </c>
      <c r="V5" s="74" t="s">
        <v>37</v>
      </c>
      <c r="W5" s="75" t="s">
        <v>37</v>
      </c>
      <c r="X5" s="74" t="s">
        <v>37</v>
      </c>
      <c r="Y5" s="75" t="s">
        <v>37</v>
      </c>
      <c r="Z5" s="74" t="s">
        <v>37</v>
      </c>
      <c r="AA5" s="75" t="s">
        <v>37</v>
      </c>
      <c r="AB5" s="74" t="s">
        <v>37</v>
      </c>
      <c r="AC5" s="75" t="s">
        <v>37</v>
      </c>
      <c r="AD5" s="74" t="s">
        <v>37</v>
      </c>
      <c r="AE5" s="75" t="s">
        <v>37</v>
      </c>
      <c r="AF5" s="74" t="s">
        <v>37</v>
      </c>
      <c r="AG5" s="75" t="s">
        <v>37</v>
      </c>
      <c r="AH5" s="74" t="s">
        <v>37</v>
      </c>
      <c r="AI5" s="75" t="s">
        <v>37</v>
      </c>
      <c r="AJ5" s="74" t="s">
        <v>37</v>
      </c>
      <c r="AK5" s="75" t="s">
        <v>37</v>
      </c>
      <c r="AL5" s="76" t="s">
        <v>37</v>
      </c>
      <c r="AM5" s="77" t="s">
        <v>39</v>
      </c>
      <c r="AN5" s="77" t="s">
        <v>37</v>
      </c>
      <c r="AO5" s="109" t="s">
        <v>39</v>
      </c>
      <c r="AP5" s="103"/>
    </row>
    <row r="6" spans="1:44" s="2" customFormat="1" ht="21" customHeight="1">
      <c r="A6" s="32" t="s">
        <v>163</v>
      </c>
      <c r="B6" s="132">
        <v>7</v>
      </c>
      <c r="C6" s="133">
        <v>7</v>
      </c>
      <c r="D6" s="132">
        <v>0</v>
      </c>
      <c r="E6" s="133">
        <v>0</v>
      </c>
      <c r="F6" s="132">
        <v>0</v>
      </c>
      <c r="G6" s="133">
        <v>0</v>
      </c>
      <c r="H6" s="132">
        <v>4</v>
      </c>
      <c r="I6" s="133">
        <v>1</v>
      </c>
      <c r="J6" s="132">
        <v>1</v>
      </c>
      <c r="K6" s="133">
        <v>0</v>
      </c>
      <c r="L6" s="132">
        <v>7</v>
      </c>
      <c r="M6" s="133">
        <v>6</v>
      </c>
      <c r="N6" s="132">
        <v>1</v>
      </c>
      <c r="O6" s="133">
        <v>0</v>
      </c>
      <c r="P6" s="132">
        <v>0</v>
      </c>
      <c r="Q6" s="133">
        <v>0</v>
      </c>
      <c r="R6" s="132">
        <v>0</v>
      </c>
      <c r="S6" s="133">
        <v>0</v>
      </c>
      <c r="T6" s="132">
        <v>0</v>
      </c>
      <c r="U6" s="133">
        <v>0</v>
      </c>
      <c r="V6" s="132">
        <v>1</v>
      </c>
      <c r="W6" s="133">
        <v>1</v>
      </c>
      <c r="X6" s="132">
        <v>13</v>
      </c>
      <c r="Y6" s="133">
        <v>1</v>
      </c>
      <c r="Z6" s="132">
        <v>7</v>
      </c>
      <c r="AA6" s="133">
        <v>0</v>
      </c>
      <c r="AB6" s="132">
        <v>7</v>
      </c>
      <c r="AC6" s="133">
        <v>0</v>
      </c>
      <c r="AD6" s="132">
        <v>8</v>
      </c>
      <c r="AE6" s="133">
        <v>0</v>
      </c>
      <c r="AF6" s="132">
        <v>0</v>
      </c>
      <c r="AG6" s="133">
        <v>0</v>
      </c>
      <c r="AH6" s="132">
        <v>6</v>
      </c>
      <c r="AI6" s="133">
        <v>0</v>
      </c>
      <c r="AJ6" s="132">
        <f>+B6+D6+F6+H6+J6+L6+N6+P6+R6+T6+V6+X6+Z6+AB6+AD6+AF6+AH6</f>
        <v>62</v>
      </c>
      <c r="AK6" s="292">
        <f>+C6+E6+G6+I6+K6+M6+O6+Q6+S6+U6+W6+Y6+AA6+AC6+AE6+AG6+AI6</f>
        <v>16</v>
      </c>
      <c r="AL6" s="134">
        <v>56</v>
      </c>
      <c r="AM6" s="135">
        <v>18</v>
      </c>
      <c r="AN6" s="135">
        <v>495</v>
      </c>
      <c r="AO6" s="136">
        <v>301</v>
      </c>
      <c r="AP6" s="104" t="str">
        <f t="shared" ref="AP6:AP12" si="0">IF(A6="","",A6)</f>
        <v>徳島</v>
      </c>
      <c r="AR6" s="126"/>
    </row>
    <row r="7" spans="1:44" s="2" customFormat="1" ht="21" customHeight="1">
      <c r="A7" s="32" t="s">
        <v>164</v>
      </c>
      <c r="B7" s="137">
        <v>5</v>
      </c>
      <c r="C7" s="138">
        <v>3</v>
      </c>
      <c r="D7" s="137">
        <v>1</v>
      </c>
      <c r="E7" s="138">
        <v>0</v>
      </c>
      <c r="F7" s="137">
        <v>1</v>
      </c>
      <c r="G7" s="138">
        <v>1</v>
      </c>
      <c r="H7" s="137">
        <v>1</v>
      </c>
      <c r="I7" s="138">
        <v>1</v>
      </c>
      <c r="J7" s="137">
        <v>2</v>
      </c>
      <c r="K7" s="138">
        <v>1</v>
      </c>
      <c r="L7" s="137">
        <v>1</v>
      </c>
      <c r="M7" s="138">
        <v>1</v>
      </c>
      <c r="N7" s="137">
        <v>2</v>
      </c>
      <c r="O7" s="138">
        <v>0</v>
      </c>
      <c r="P7" s="137">
        <v>1</v>
      </c>
      <c r="Q7" s="138">
        <v>0</v>
      </c>
      <c r="R7" s="137">
        <v>1</v>
      </c>
      <c r="S7" s="138">
        <v>0</v>
      </c>
      <c r="T7" s="137">
        <v>1</v>
      </c>
      <c r="U7" s="138">
        <v>0</v>
      </c>
      <c r="V7" s="137">
        <v>1</v>
      </c>
      <c r="W7" s="138">
        <v>0</v>
      </c>
      <c r="X7" s="137">
        <v>4</v>
      </c>
      <c r="Y7" s="138">
        <v>0</v>
      </c>
      <c r="Z7" s="137">
        <v>3</v>
      </c>
      <c r="AA7" s="138">
        <v>0</v>
      </c>
      <c r="AB7" s="137">
        <v>5</v>
      </c>
      <c r="AC7" s="138">
        <v>0</v>
      </c>
      <c r="AD7" s="137">
        <v>7</v>
      </c>
      <c r="AE7" s="138">
        <v>1</v>
      </c>
      <c r="AF7" s="137">
        <v>0</v>
      </c>
      <c r="AG7" s="138">
        <v>0</v>
      </c>
      <c r="AH7" s="137">
        <v>4</v>
      </c>
      <c r="AI7" s="138">
        <v>0</v>
      </c>
      <c r="AJ7" s="137">
        <f t="shared" ref="AJ7:AK11" si="1">+B7+D7+F7+H7+J7+L7+N7+P7+R7+T7+V7+X7+Z7+AB7+AD7+AF7+AH7</f>
        <v>40</v>
      </c>
      <c r="AK7" s="138">
        <f t="shared" si="1"/>
        <v>8</v>
      </c>
      <c r="AL7" s="139">
        <v>13</v>
      </c>
      <c r="AM7" s="140">
        <v>6</v>
      </c>
      <c r="AN7" s="140">
        <v>239</v>
      </c>
      <c r="AO7" s="141">
        <v>142</v>
      </c>
      <c r="AP7" s="104" t="str">
        <f t="shared" si="0"/>
        <v>鳴門</v>
      </c>
      <c r="AR7" s="126"/>
    </row>
    <row r="8" spans="1:44" s="2" customFormat="1" ht="21" customHeight="1">
      <c r="A8" s="32" t="s">
        <v>165</v>
      </c>
      <c r="B8" s="137">
        <v>3</v>
      </c>
      <c r="C8" s="138">
        <v>3</v>
      </c>
      <c r="D8" s="137">
        <v>0</v>
      </c>
      <c r="E8" s="138">
        <v>0</v>
      </c>
      <c r="F8" s="137">
        <v>0</v>
      </c>
      <c r="G8" s="138">
        <v>0</v>
      </c>
      <c r="H8" s="137">
        <v>0</v>
      </c>
      <c r="I8" s="138">
        <v>0</v>
      </c>
      <c r="J8" s="137">
        <v>0</v>
      </c>
      <c r="K8" s="138">
        <v>0</v>
      </c>
      <c r="L8" s="137">
        <v>0</v>
      </c>
      <c r="M8" s="138">
        <v>0</v>
      </c>
      <c r="N8" s="137">
        <v>0</v>
      </c>
      <c r="O8" s="138">
        <v>0</v>
      </c>
      <c r="P8" s="137">
        <v>0</v>
      </c>
      <c r="Q8" s="138">
        <v>0</v>
      </c>
      <c r="R8" s="137">
        <v>0</v>
      </c>
      <c r="S8" s="138">
        <v>0</v>
      </c>
      <c r="T8" s="137">
        <v>0</v>
      </c>
      <c r="U8" s="138">
        <v>0</v>
      </c>
      <c r="V8" s="137">
        <v>0</v>
      </c>
      <c r="W8" s="138">
        <v>0</v>
      </c>
      <c r="X8" s="137">
        <v>3</v>
      </c>
      <c r="Y8" s="138">
        <v>0</v>
      </c>
      <c r="Z8" s="137">
        <v>3</v>
      </c>
      <c r="AA8" s="138">
        <v>0</v>
      </c>
      <c r="AB8" s="137">
        <v>3</v>
      </c>
      <c r="AC8" s="138">
        <v>0</v>
      </c>
      <c r="AD8" s="137">
        <v>3</v>
      </c>
      <c r="AE8" s="138">
        <v>0</v>
      </c>
      <c r="AF8" s="137">
        <v>0</v>
      </c>
      <c r="AG8" s="138">
        <v>0</v>
      </c>
      <c r="AH8" s="137">
        <v>3</v>
      </c>
      <c r="AI8" s="138">
        <v>0</v>
      </c>
      <c r="AJ8" s="137">
        <f t="shared" si="1"/>
        <v>18</v>
      </c>
      <c r="AK8" s="138">
        <f t="shared" si="1"/>
        <v>3</v>
      </c>
      <c r="AL8" s="139">
        <v>9</v>
      </c>
      <c r="AM8" s="140">
        <v>4</v>
      </c>
      <c r="AN8" s="140">
        <v>170</v>
      </c>
      <c r="AO8" s="141">
        <v>114</v>
      </c>
      <c r="AP8" s="104" t="str">
        <f t="shared" si="0"/>
        <v>阿南</v>
      </c>
      <c r="AR8" s="126"/>
    </row>
    <row r="9" spans="1:44" s="2" customFormat="1" ht="21" customHeight="1">
      <c r="A9" s="32" t="s">
        <v>166</v>
      </c>
      <c r="B9" s="137">
        <v>2</v>
      </c>
      <c r="C9" s="138">
        <v>1</v>
      </c>
      <c r="D9" s="137">
        <v>0</v>
      </c>
      <c r="E9" s="138">
        <v>0</v>
      </c>
      <c r="F9" s="137">
        <v>0</v>
      </c>
      <c r="G9" s="138">
        <v>0</v>
      </c>
      <c r="H9" s="137">
        <v>1</v>
      </c>
      <c r="I9" s="138">
        <v>1</v>
      </c>
      <c r="J9" s="137">
        <v>1</v>
      </c>
      <c r="K9" s="138">
        <v>0</v>
      </c>
      <c r="L9" s="137">
        <v>1</v>
      </c>
      <c r="M9" s="138">
        <v>0</v>
      </c>
      <c r="N9" s="137">
        <v>0</v>
      </c>
      <c r="O9" s="138">
        <v>0</v>
      </c>
      <c r="P9" s="137">
        <v>0</v>
      </c>
      <c r="Q9" s="138">
        <v>0</v>
      </c>
      <c r="R9" s="137">
        <v>0</v>
      </c>
      <c r="S9" s="138">
        <v>0</v>
      </c>
      <c r="T9" s="137">
        <v>0</v>
      </c>
      <c r="U9" s="138">
        <v>0</v>
      </c>
      <c r="V9" s="137">
        <v>0</v>
      </c>
      <c r="W9" s="138">
        <v>0</v>
      </c>
      <c r="X9" s="137">
        <v>1</v>
      </c>
      <c r="Y9" s="138">
        <v>0</v>
      </c>
      <c r="Z9" s="137">
        <v>0</v>
      </c>
      <c r="AA9" s="138">
        <v>0</v>
      </c>
      <c r="AB9" s="137">
        <v>1</v>
      </c>
      <c r="AC9" s="138">
        <v>0</v>
      </c>
      <c r="AD9" s="137">
        <v>6</v>
      </c>
      <c r="AE9" s="138">
        <v>5</v>
      </c>
      <c r="AF9" s="137">
        <v>0</v>
      </c>
      <c r="AG9" s="138">
        <v>0</v>
      </c>
      <c r="AH9" s="137">
        <v>0</v>
      </c>
      <c r="AI9" s="138">
        <v>0</v>
      </c>
      <c r="AJ9" s="137">
        <f t="shared" si="1"/>
        <v>13</v>
      </c>
      <c r="AK9" s="138">
        <f t="shared" si="1"/>
        <v>7</v>
      </c>
      <c r="AL9" s="139">
        <v>5</v>
      </c>
      <c r="AM9" s="140">
        <v>1</v>
      </c>
      <c r="AN9" s="140">
        <v>113</v>
      </c>
      <c r="AO9" s="141">
        <v>80</v>
      </c>
      <c r="AP9" s="104" t="str">
        <f t="shared" si="0"/>
        <v>川島</v>
      </c>
      <c r="AR9" s="126"/>
    </row>
    <row r="10" spans="1:44" s="2" customFormat="1" ht="21" customHeight="1">
      <c r="A10" s="32" t="s">
        <v>167</v>
      </c>
      <c r="B10" s="137">
        <v>3</v>
      </c>
      <c r="C10" s="138">
        <v>3</v>
      </c>
      <c r="D10" s="137">
        <v>0</v>
      </c>
      <c r="E10" s="138">
        <v>0</v>
      </c>
      <c r="F10" s="137">
        <v>0</v>
      </c>
      <c r="G10" s="138">
        <v>0</v>
      </c>
      <c r="H10" s="137">
        <v>1</v>
      </c>
      <c r="I10" s="138">
        <v>0</v>
      </c>
      <c r="J10" s="137">
        <v>0</v>
      </c>
      <c r="K10" s="138">
        <v>0</v>
      </c>
      <c r="L10" s="137">
        <v>0</v>
      </c>
      <c r="M10" s="138">
        <v>0</v>
      </c>
      <c r="N10" s="137">
        <v>0</v>
      </c>
      <c r="O10" s="138">
        <v>0</v>
      </c>
      <c r="P10" s="137">
        <v>0</v>
      </c>
      <c r="Q10" s="138">
        <v>0</v>
      </c>
      <c r="R10" s="137">
        <v>0</v>
      </c>
      <c r="S10" s="138">
        <v>0</v>
      </c>
      <c r="T10" s="137">
        <v>0</v>
      </c>
      <c r="U10" s="138">
        <v>0</v>
      </c>
      <c r="V10" s="137">
        <v>0</v>
      </c>
      <c r="W10" s="138">
        <v>0</v>
      </c>
      <c r="X10" s="137">
        <v>3</v>
      </c>
      <c r="Y10" s="138">
        <v>0</v>
      </c>
      <c r="Z10" s="137">
        <v>3</v>
      </c>
      <c r="AA10" s="138">
        <v>0</v>
      </c>
      <c r="AB10" s="137">
        <v>3</v>
      </c>
      <c r="AC10" s="138">
        <v>0</v>
      </c>
      <c r="AD10" s="137">
        <v>3</v>
      </c>
      <c r="AE10" s="138">
        <v>0</v>
      </c>
      <c r="AF10" s="137">
        <v>0</v>
      </c>
      <c r="AG10" s="138">
        <v>0</v>
      </c>
      <c r="AH10" s="137">
        <v>3</v>
      </c>
      <c r="AI10" s="138">
        <v>0</v>
      </c>
      <c r="AJ10" s="137">
        <f t="shared" si="1"/>
        <v>19</v>
      </c>
      <c r="AK10" s="138">
        <f t="shared" si="1"/>
        <v>3</v>
      </c>
      <c r="AL10" s="139">
        <v>29</v>
      </c>
      <c r="AM10" s="140">
        <v>1</v>
      </c>
      <c r="AN10" s="140">
        <v>62</v>
      </c>
      <c r="AO10" s="141">
        <v>63</v>
      </c>
      <c r="AP10" s="104" t="str">
        <f t="shared" si="0"/>
        <v>脇町</v>
      </c>
      <c r="AR10" s="126"/>
    </row>
    <row r="11" spans="1:44" s="2" customFormat="1" ht="21" customHeight="1">
      <c r="A11" s="115" t="s">
        <v>168</v>
      </c>
      <c r="B11" s="142">
        <v>6</v>
      </c>
      <c r="C11" s="143">
        <v>6</v>
      </c>
      <c r="D11" s="142">
        <v>0</v>
      </c>
      <c r="E11" s="143">
        <v>0</v>
      </c>
      <c r="F11" s="137">
        <v>0</v>
      </c>
      <c r="G11" s="138">
        <v>0</v>
      </c>
      <c r="H11" s="142">
        <v>2</v>
      </c>
      <c r="I11" s="143">
        <v>0</v>
      </c>
      <c r="J11" s="142">
        <v>1</v>
      </c>
      <c r="K11" s="143">
        <v>1</v>
      </c>
      <c r="L11" s="142">
        <v>0</v>
      </c>
      <c r="M11" s="143">
        <v>0</v>
      </c>
      <c r="N11" s="142">
        <v>0</v>
      </c>
      <c r="O11" s="143">
        <v>0</v>
      </c>
      <c r="P11" s="142">
        <v>0</v>
      </c>
      <c r="Q11" s="143">
        <v>0</v>
      </c>
      <c r="R11" s="142">
        <v>0</v>
      </c>
      <c r="S11" s="143">
        <v>0</v>
      </c>
      <c r="T11" s="142">
        <v>0</v>
      </c>
      <c r="U11" s="143">
        <v>0</v>
      </c>
      <c r="V11" s="142">
        <v>0</v>
      </c>
      <c r="W11" s="143">
        <v>0</v>
      </c>
      <c r="X11" s="142">
        <v>5</v>
      </c>
      <c r="Y11" s="143">
        <v>0</v>
      </c>
      <c r="Z11" s="142">
        <v>5</v>
      </c>
      <c r="AA11" s="143">
        <v>0</v>
      </c>
      <c r="AB11" s="142">
        <v>6</v>
      </c>
      <c r="AC11" s="143">
        <v>0</v>
      </c>
      <c r="AD11" s="142">
        <v>6</v>
      </c>
      <c r="AE11" s="143">
        <v>0</v>
      </c>
      <c r="AF11" s="137">
        <v>0</v>
      </c>
      <c r="AG11" s="138">
        <v>0</v>
      </c>
      <c r="AH11" s="142">
        <v>5</v>
      </c>
      <c r="AI11" s="143">
        <v>0</v>
      </c>
      <c r="AJ11" s="142">
        <f t="shared" si="1"/>
        <v>36</v>
      </c>
      <c r="AK11" s="143">
        <f t="shared" si="1"/>
        <v>7</v>
      </c>
      <c r="AL11" s="144">
        <v>17</v>
      </c>
      <c r="AM11" s="145">
        <v>2</v>
      </c>
      <c r="AN11" s="145">
        <v>89</v>
      </c>
      <c r="AO11" s="146">
        <v>78</v>
      </c>
      <c r="AP11" s="120" t="str">
        <f t="shared" si="0"/>
        <v>池田</v>
      </c>
      <c r="AR11" s="126"/>
    </row>
    <row r="12" spans="1:44" s="3" customFormat="1" ht="21" customHeight="1">
      <c r="A12" s="19" t="s">
        <v>169</v>
      </c>
      <c r="B12" s="147">
        <f>SUM(B6:B11)</f>
        <v>26</v>
      </c>
      <c r="C12" s="148">
        <f>SUM(C6:C11)</f>
        <v>23</v>
      </c>
      <c r="D12" s="147">
        <f t="shared" ref="D12:AO12" si="2">SUM(D6:D11)</f>
        <v>1</v>
      </c>
      <c r="E12" s="148">
        <f t="shared" si="2"/>
        <v>0</v>
      </c>
      <c r="F12" s="147">
        <f t="shared" si="2"/>
        <v>1</v>
      </c>
      <c r="G12" s="148">
        <f t="shared" si="2"/>
        <v>1</v>
      </c>
      <c r="H12" s="147">
        <f t="shared" si="2"/>
        <v>9</v>
      </c>
      <c r="I12" s="148">
        <f t="shared" si="2"/>
        <v>3</v>
      </c>
      <c r="J12" s="147">
        <f t="shared" si="2"/>
        <v>5</v>
      </c>
      <c r="K12" s="148">
        <f t="shared" si="2"/>
        <v>2</v>
      </c>
      <c r="L12" s="147">
        <f t="shared" si="2"/>
        <v>9</v>
      </c>
      <c r="M12" s="148">
        <f t="shared" si="2"/>
        <v>7</v>
      </c>
      <c r="N12" s="147">
        <f t="shared" si="2"/>
        <v>3</v>
      </c>
      <c r="O12" s="148">
        <f t="shared" si="2"/>
        <v>0</v>
      </c>
      <c r="P12" s="147">
        <f t="shared" si="2"/>
        <v>1</v>
      </c>
      <c r="Q12" s="148">
        <f t="shared" si="2"/>
        <v>0</v>
      </c>
      <c r="R12" s="147">
        <f t="shared" si="2"/>
        <v>1</v>
      </c>
      <c r="S12" s="148">
        <f t="shared" si="2"/>
        <v>0</v>
      </c>
      <c r="T12" s="147">
        <f t="shared" si="2"/>
        <v>1</v>
      </c>
      <c r="U12" s="148">
        <f t="shared" si="2"/>
        <v>0</v>
      </c>
      <c r="V12" s="147">
        <f t="shared" si="2"/>
        <v>2</v>
      </c>
      <c r="W12" s="148">
        <f t="shared" si="2"/>
        <v>1</v>
      </c>
      <c r="X12" s="147">
        <f t="shared" si="2"/>
        <v>29</v>
      </c>
      <c r="Y12" s="148">
        <f t="shared" si="2"/>
        <v>1</v>
      </c>
      <c r="Z12" s="147">
        <f t="shared" si="2"/>
        <v>21</v>
      </c>
      <c r="AA12" s="148">
        <f t="shared" si="2"/>
        <v>0</v>
      </c>
      <c r="AB12" s="147">
        <f t="shared" si="2"/>
        <v>25</v>
      </c>
      <c r="AC12" s="148">
        <f t="shared" si="2"/>
        <v>0</v>
      </c>
      <c r="AD12" s="147">
        <f t="shared" si="2"/>
        <v>33</v>
      </c>
      <c r="AE12" s="148">
        <f t="shared" si="2"/>
        <v>6</v>
      </c>
      <c r="AF12" s="147">
        <f t="shared" si="2"/>
        <v>0</v>
      </c>
      <c r="AG12" s="148">
        <f t="shared" si="2"/>
        <v>0</v>
      </c>
      <c r="AH12" s="147">
        <f t="shared" si="2"/>
        <v>21</v>
      </c>
      <c r="AI12" s="148">
        <f t="shared" si="2"/>
        <v>0</v>
      </c>
      <c r="AJ12" s="147">
        <f t="shared" si="2"/>
        <v>188</v>
      </c>
      <c r="AK12" s="148">
        <f t="shared" si="2"/>
        <v>44</v>
      </c>
      <c r="AL12" s="149">
        <f t="shared" si="2"/>
        <v>129</v>
      </c>
      <c r="AM12" s="150">
        <f t="shared" si="2"/>
        <v>32</v>
      </c>
      <c r="AN12" s="150">
        <f t="shared" si="2"/>
        <v>1168</v>
      </c>
      <c r="AO12" s="151">
        <f t="shared" si="2"/>
        <v>778</v>
      </c>
      <c r="AP12" s="106" t="str">
        <f t="shared" si="0"/>
        <v>徳島県計</v>
      </c>
      <c r="AR12" s="126"/>
    </row>
    <row r="13" spans="1:44" s="8" customFormat="1" ht="21" customHeight="1">
      <c r="A13" s="78"/>
      <c r="B13" s="153"/>
      <c r="C13" s="152"/>
      <c r="D13" s="153"/>
      <c r="E13" s="152"/>
      <c r="F13" s="153"/>
      <c r="G13" s="152"/>
      <c r="H13" s="153"/>
      <c r="I13" s="152"/>
      <c r="J13" s="153"/>
      <c r="K13" s="152"/>
      <c r="L13" s="153"/>
      <c r="M13" s="152"/>
      <c r="N13" s="153"/>
      <c r="O13" s="152"/>
      <c r="P13" s="153"/>
      <c r="Q13" s="152"/>
      <c r="R13" s="153"/>
      <c r="S13" s="152"/>
      <c r="T13" s="153"/>
      <c r="U13" s="152"/>
      <c r="V13" s="153"/>
      <c r="W13" s="152"/>
      <c r="X13" s="153"/>
      <c r="Y13" s="152"/>
      <c r="Z13" s="153"/>
      <c r="AA13" s="152"/>
      <c r="AB13" s="153"/>
      <c r="AC13" s="152"/>
      <c r="AD13" s="153"/>
      <c r="AE13" s="152"/>
      <c r="AF13" s="153"/>
      <c r="AG13" s="152"/>
      <c r="AH13" s="153"/>
      <c r="AI13" s="152"/>
      <c r="AJ13" s="153"/>
      <c r="AK13" s="152"/>
      <c r="AL13" s="154"/>
      <c r="AM13" s="155"/>
      <c r="AN13" s="155"/>
      <c r="AO13" s="156"/>
      <c r="AP13" s="108"/>
      <c r="AR13" s="126"/>
    </row>
    <row r="14" spans="1:44" s="2" customFormat="1" ht="21" customHeight="1">
      <c r="A14" s="32" t="s">
        <v>156</v>
      </c>
      <c r="B14" s="158">
        <v>1</v>
      </c>
      <c r="C14" s="157">
        <v>1</v>
      </c>
      <c r="D14" s="158">
        <v>0</v>
      </c>
      <c r="E14" s="157">
        <v>0</v>
      </c>
      <c r="F14" s="158">
        <v>0</v>
      </c>
      <c r="G14" s="157">
        <v>0</v>
      </c>
      <c r="H14" s="158">
        <v>0</v>
      </c>
      <c r="I14" s="157">
        <v>0</v>
      </c>
      <c r="J14" s="158">
        <v>0</v>
      </c>
      <c r="K14" s="157">
        <v>0</v>
      </c>
      <c r="L14" s="158">
        <v>1</v>
      </c>
      <c r="M14" s="157">
        <v>1</v>
      </c>
      <c r="N14" s="158">
        <v>0</v>
      </c>
      <c r="O14" s="157">
        <v>0</v>
      </c>
      <c r="P14" s="158">
        <v>0</v>
      </c>
      <c r="Q14" s="157">
        <v>0</v>
      </c>
      <c r="R14" s="158">
        <v>0</v>
      </c>
      <c r="S14" s="157">
        <v>0</v>
      </c>
      <c r="T14" s="158">
        <v>0</v>
      </c>
      <c r="U14" s="157">
        <v>0</v>
      </c>
      <c r="V14" s="158">
        <v>0</v>
      </c>
      <c r="W14" s="157">
        <v>0</v>
      </c>
      <c r="X14" s="158">
        <v>0</v>
      </c>
      <c r="Y14" s="157">
        <v>0</v>
      </c>
      <c r="Z14" s="158">
        <v>1</v>
      </c>
      <c r="AA14" s="157">
        <v>1</v>
      </c>
      <c r="AB14" s="158">
        <v>1</v>
      </c>
      <c r="AC14" s="157">
        <v>0</v>
      </c>
      <c r="AD14" s="158">
        <v>0</v>
      </c>
      <c r="AE14" s="157">
        <v>0</v>
      </c>
      <c r="AF14" s="158">
        <v>0</v>
      </c>
      <c r="AG14" s="157">
        <v>0</v>
      </c>
      <c r="AH14" s="158">
        <v>1</v>
      </c>
      <c r="AI14" s="157">
        <v>0</v>
      </c>
      <c r="AJ14" s="158">
        <f t="shared" ref="AJ14:AK19" si="3">+B14+D14+F14+H14+J14+L14+N14+P14+R14+T14+V14+X14+Z14+AB14+AD14+AF14+AH14</f>
        <v>5</v>
      </c>
      <c r="AK14" s="157">
        <f t="shared" si="3"/>
        <v>3</v>
      </c>
      <c r="AL14" s="159">
        <v>40</v>
      </c>
      <c r="AM14" s="160">
        <v>9</v>
      </c>
      <c r="AN14" s="160">
        <v>585</v>
      </c>
      <c r="AO14" s="161">
        <v>301</v>
      </c>
      <c r="AP14" s="121" t="str">
        <f t="shared" ref="AP14:AP20" si="4">IF(A14="","",A14)</f>
        <v>高松</v>
      </c>
      <c r="AR14" s="126"/>
    </row>
    <row r="15" spans="1:44" s="2" customFormat="1" ht="21" customHeight="1">
      <c r="A15" s="32" t="s">
        <v>157</v>
      </c>
      <c r="B15" s="137">
        <v>4</v>
      </c>
      <c r="C15" s="138">
        <v>4</v>
      </c>
      <c r="D15" s="137">
        <v>0</v>
      </c>
      <c r="E15" s="138">
        <v>0</v>
      </c>
      <c r="F15" s="137">
        <v>0</v>
      </c>
      <c r="G15" s="138">
        <v>0</v>
      </c>
      <c r="H15" s="137">
        <v>1</v>
      </c>
      <c r="I15" s="138">
        <v>0</v>
      </c>
      <c r="J15" s="137">
        <v>1</v>
      </c>
      <c r="K15" s="138">
        <v>0</v>
      </c>
      <c r="L15" s="137">
        <v>1</v>
      </c>
      <c r="M15" s="138">
        <v>0</v>
      </c>
      <c r="N15" s="137">
        <v>0</v>
      </c>
      <c r="O15" s="138">
        <v>0</v>
      </c>
      <c r="P15" s="137">
        <v>0</v>
      </c>
      <c r="Q15" s="138">
        <v>0</v>
      </c>
      <c r="R15" s="137">
        <v>0</v>
      </c>
      <c r="S15" s="138">
        <v>0</v>
      </c>
      <c r="T15" s="137">
        <v>1</v>
      </c>
      <c r="U15" s="138">
        <v>0</v>
      </c>
      <c r="V15" s="137">
        <v>0</v>
      </c>
      <c r="W15" s="138">
        <v>0</v>
      </c>
      <c r="X15" s="137">
        <v>5</v>
      </c>
      <c r="Y15" s="138">
        <v>1</v>
      </c>
      <c r="Z15" s="137">
        <v>4</v>
      </c>
      <c r="AA15" s="138">
        <v>0</v>
      </c>
      <c r="AB15" s="137">
        <v>4</v>
      </c>
      <c r="AC15" s="138">
        <v>0</v>
      </c>
      <c r="AD15" s="137">
        <v>4</v>
      </c>
      <c r="AE15" s="138">
        <v>0</v>
      </c>
      <c r="AF15" s="137">
        <v>0</v>
      </c>
      <c r="AG15" s="138">
        <v>0</v>
      </c>
      <c r="AH15" s="137">
        <v>4</v>
      </c>
      <c r="AI15" s="138">
        <v>0</v>
      </c>
      <c r="AJ15" s="137">
        <f t="shared" si="3"/>
        <v>29</v>
      </c>
      <c r="AK15" s="138">
        <f t="shared" si="3"/>
        <v>5</v>
      </c>
      <c r="AL15" s="139">
        <v>21</v>
      </c>
      <c r="AM15" s="140">
        <v>6</v>
      </c>
      <c r="AN15" s="140">
        <v>261</v>
      </c>
      <c r="AO15" s="141">
        <v>169</v>
      </c>
      <c r="AP15" s="104" t="str">
        <f t="shared" si="4"/>
        <v>丸亀</v>
      </c>
      <c r="AR15" s="126"/>
    </row>
    <row r="16" spans="1:44" s="2" customFormat="1" ht="21" customHeight="1">
      <c r="A16" s="32" t="s">
        <v>158</v>
      </c>
      <c r="B16" s="137">
        <v>2</v>
      </c>
      <c r="C16" s="138">
        <v>2</v>
      </c>
      <c r="D16" s="137">
        <v>0</v>
      </c>
      <c r="E16" s="138">
        <v>0</v>
      </c>
      <c r="F16" s="137">
        <v>0</v>
      </c>
      <c r="G16" s="138">
        <v>0</v>
      </c>
      <c r="H16" s="137">
        <v>1</v>
      </c>
      <c r="I16" s="138">
        <v>0</v>
      </c>
      <c r="J16" s="137">
        <v>0</v>
      </c>
      <c r="K16" s="138">
        <v>0</v>
      </c>
      <c r="L16" s="137">
        <v>0</v>
      </c>
      <c r="M16" s="138">
        <v>0</v>
      </c>
      <c r="N16" s="137">
        <v>0</v>
      </c>
      <c r="O16" s="138">
        <v>0</v>
      </c>
      <c r="P16" s="137">
        <v>0</v>
      </c>
      <c r="Q16" s="138">
        <v>0</v>
      </c>
      <c r="R16" s="137">
        <v>0</v>
      </c>
      <c r="S16" s="138">
        <v>0</v>
      </c>
      <c r="T16" s="137">
        <v>0</v>
      </c>
      <c r="U16" s="138">
        <v>0</v>
      </c>
      <c r="V16" s="137">
        <v>0</v>
      </c>
      <c r="W16" s="138">
        <v>0</v>
      </c>
      <c r="X16" s="137">
        <v>2</v>
      </c>
      <c r="Y16" s="138">
        <v>0</v>
      </c>
      <c r="Z16" s="137">
        <v>2</v>
      </c>
      <c r="AA16" s="138">
        <v>0</v>
      </c>
      <c r="AB16" s="137">
        <v>2</v>
      </c>
      <c r="AC16" s="138">
        <v>0</v>
      </c>
      <c r="AD16" s="137">
        <v>2</v>
      </c>
      <c r="AE16" s="138">
        <v>0</v>
      </c>
      <c r="AF16" s="137">
        <v>0</v>
      </c>
      <c r="AG16" s="138">
        <v>0</v>
      </c>
      <c r="AH16" s="137">
        <v>2</v>
      </c>
      <c r="AI16" s="138">
        <v>0</v>
      </c>
      <c r="AJ16" s="137">
        <f t="shared" si="3"/>
        <v>13</v>
      </c>
      <c r="AK16" s="138">
        <f t="shared" si="3"/>
        <v>2</v>
      </c>
      <c r="AL16" s="139">
        <v>15</v>
      </c>
      <c r="AM16" s="140">
        <v>2</v>
      </c>
      <c r="AN16" s="140">
        <v>138</v>
      </c>
      <c r="AO16" s="141">
        <v>78</v>
      </c>
      <c r="AP16" s="104" t="str">
        <f t="shared" si="4"/>
        <v>坂出</v>
      </c>
      <c r="AR16" s="126"/>
    </row>
    <row r="17" spans="1:44" s="2" customFormat="1" ht="21" customHeight="1">
      <c r="A17" s="32" t="s">
        <v>159</v>
      </c>
      <c r="B17" s="137">
        <v>2</v>
      </c>
      <c r="C17" s="138">
        <v>2</v>
      </c>
      <c r="D17" s="137">
        <v>0</v>
      </c>
      <c r="E17" s="138">
        <v>0</v>
      </c>
      <c r="F17" s="137">
        <v>0</v>
      </c>
      <c r="G17" s="138">
        <v>0</v>
      </c>
      <c r="H17" s="137">
        <v>0</v>
      </c>
      <c r="I17" s="138">
        <v>0</v>
      </c>
      <c r="J17" s="137">
        <v>0</v>
      </c>
      <c r="K17" s="138">
        <v>0</v>
      </c>
      <c r="L17" s="137">
        <v>0</v>
      </c>
      <c r="M17" s="138">
        <v>0</v>
      </c>
      <c r="N17" s="137">
        <v>1</v>
      </c>
      <c r="O17" s="138">
        <v>0</v>
      </c>
      <c r="P17" s="137">
        <v>0</v>
      </c>
      <c r="Q17" s="138">
        <v>0</v>
      </c>
      <c r="R17" s="137">
        <v>0</v>
      </c>
      <c r="S17" s="138">
        <v>0</v>
      </c>
      <c r="T17" s="137">
        <v>0</v>
      </c>
      <c r="U17" s="138">
        <v>0</v>
      </c>
      <c r="V17" s="137">
        <v>0</v>
      </c>
      <c r="W17" s="138">
        <v>0</v>
      </c>
      <c r="X17" s="137">
        <v>1</v>
      </c>
      <c r="Y17" s="138">
        <v>0</v>
      </c>
      <c r="Z17" s="137">
        <v>3</v>
      </c>
      <c r="AA17" s="138">
        <v>1</v>
      </c>
      <c r="AB17" s="137">
        <v>1</v>
      </c>
      <c r="AC17" s="138">
        <v>0</v>
      </c>
      <c r="AD17" s="137">
        <v>3</v>
      </c>
      <c r="AE17" s="138">
        <v>1</v>
      </c>
      <c r="AF17" s="137">
        <v>0</v>
      </c>
      <c r="AG17" s="138">
        <v>0</v>
      </c>
      <c r="AH17" s="137">
        <v>2</v>
      </c>
      <c r="AI17" s="138">
        <v>0</v>
      </c>
      <c r="AJ17" s="137">
        <f t="shared" si="3"/>
        <v>13</v>
      </c>
      <c r="AK17" s="138">
        <f t="shared" si="3"/>
        <v>4</v>
      </c>
      <c r="AL17" s="139">
        <v>2</v>
      </c>
      <c r="AM17" s="140">
        <v>0</v>
      </c>
      <c r="AN17" s="140">
        <v>196</v>
      </c>
      <c r="AO17" s="141">
        <v>116</v>
      </c>
      <c r="AP17" s="104" t="str">
        <f t="shared" si="4"/>
        <v>観音寺</v>
      </c>
      <c r="AR17" s="126"/>
    </row>
    <row r="18" spans="1:44" s="2" customFormat="1" ht="21" customHeight="1">
      <c r="A18" s="32" t="s">
        <v>160</v>
      </c>
      <c r="B18" s="137">
        <v>0</v>
      </c>
      <c r="C18" s="138">
        <v>0</v>
      </c>
      <c r="D18" s="137">
        <v>0</v>
      </c>
      <c r="E18" s="138">
        <v>0</v>
      </c>
      <c r="F18" s="137">
        <v>0</v>
      </c>
      <c r="G18" s="138">
        <v>0</v>
      </c>
      <c r="H18" s="137">
        <v>0</v>
      </c>
      <c r="I18" s="138">
        <v>0</v>
      </c>
      <c r="J18" s="137">
        <v>0</v>
      </c>
      <c r="K18" s="138">
        <v>0</v>
      </c>
      <c r="L18" s="137">
        <v>2</v>
      </c>
      <c r="M18" s="138">
        <v>0</v>
      </c>
      <c r="N18" s="137">
        <v>1</v>
      </c>
      <c r="O18" s="138">
        <v>1</v>
      </c>
      <c r="P18" s="137">
        <v>1</v>
      </c>
      <c r="Q18" s="138">
        <v>0</v>
      </c>
      <c r="R18" s="137">
        <v>0</v>
      </c>
      <c r="S18" s="138">
        <v>0</v>
      </c>
      <c r="T18" s="137">
        <v>0</v>
      </c>
      <c r="U18" s="138">
        <v>0</v>
      </c>
      <c r="V18" s="137">
        <v>0</v>
      </c>
      <c r="W18" s="138">
        <v>0</v>
      </c>
      <c r="X18" s="137">
        <v>2</v>
      </c>
      <c r="Y18" s="138">
        <v>2</v>
      </c>
      <c r="Z18" s="137">
        <v>1</v>
      </c>
      <c r="AA18" s="138">
        <v>1</v>
      </c>
      <c r="AB18" s="137">
        <v>0</v>
      </c>
      <c r="AC18" s="138">
        <v>0</v>
      </c>
      <c r="AD18" s="137">
        <v>0</v>
      </c>
      <c r="AE18" s="138">
        <v>0</v>
      </c>
      <c r="AF18" s="137">
        <v>0</v>
      </c>
      <c r="AG18" s="138">
        <v>0</v>
      </c>
      <c r="AH18" s="137">
        <v>0</v>
      </c>
      <c r="AI18" s="138">
        <v>0</v>
      </c>
      <c r="AJ18" s="137">
        <f t="shared" si="3"/>
        <v>7</v>
      </c>
      <c r="AK18" s="138">
        <f t="shared" si="3"/>
        <v>4</v>
      </c>
      <c r="AL18" s="139">
        <v>4</v>
      </c>
      <c r="AM18" s="140">
        <v>3</v>
      </c>
      <c r="AN18" s="140">
        <v>98</v>
      </c>
      <c r="AO18" s="141">
        <v>47</v>
      </c>
      <c r="AP18" s="104" t="str">
        <f t="shared" si="4"/>
        <v>長尾</v>
      </c>
      <c r="AR18" s="126"/>
    </row>
    <row r="19" spans="1:44" s="2" customFormat="1" ht="21" customHeight="1">
      <c r="A19" s="32" t="s">
        <v>161</v>
      </c>
      <c r="B19" s="137">
        <v>2</v>
      </c>
      <c r="C19" s="138">
        <v>2</v>
      </c>
      <c r="D19" s="137">
        <v>0</v>
      </c>
      <c r="E19" s="138">
        <v>0</v>
      </c>
      <c r="F19" s="137">
        <v>0</v>
      </c>
      <c r="G19" s="138">
        <v>0</v>
      </c>
      <c r="H19" s="137">
        <v>0</v>
      </c>
      <c r="I19" s="138">
        <v>0</v>
      </c>
      <c r="J19" s="137">
        <v>0</v>
      </c>
      <c r="K19" s="138">
        <v>0</v>
      </c>
      <c r="L19" s="137">
        <v>1</v>
      </c>
      <c r="M19" s="138">
        <v>1</v>
      </c>
      <c r="N19" s="137">
        <v>0</v>
      </c>
      <c r="O19" s="138">
        <v>0</v>
      </c>
      <c r="P19" s="137">
        <v>0</v>
      </c>
      <c r="Q19" s="138">
        <v>0</v>
      </c>
      <c r="R19" s="137">
        <v>0</v>
      </c>
      <c r="S19" s="138">
        <v>0</v>
      </c>
      <c r="T19" s="137">
        <v>0</v>
      </c>
      <c r="U19" s="138">
        <v>0</v>
      </c>
      <c r="V19" s="137">
        <v>0</v>
      </c>
      <c r="W19" s="138">
        <v>0</v>
      </c>
      <c r="X19" s="137">
        <v>1</v>
      </c>
      <c r="Y19" s="138">
        <v>0</v>
      </c>
      <c r="Z19" s="137">
        <v>0</v>
      </c>
      <c r="AA19" s="138">
        <v>0</v>
      </c>
      <c r="AB19" s="137">
        <v>1</v>
      </c>
      <c r="AC19" s="138">
        <v>1</v>
      </c>
      <c r="AD19" s="137">
        <v>0</v>
      </c>
      <c r="AE19" s="138">
        <v>0</v>
      </c>
      <c r="AF19" s="137">
        <v>0</v>
      </c>
      <c r="AG19" s="138">
        <v>0</v>
      </c>
      <c r="AH19" s="137">
        <v>0</v>
      </c>
      <c r="AI19" s="138">
        <v>0</v>
      </c>
      <c r="AJ19" s="137">
        <f t="shared" si="3"/>
        <v>5</v>
      </c>
      <c r="AK19" s="138">
        <f t="shared" si="3"/>
        <v>4</v>
      </c>
      <c r="AL19" s="139">
        <v>4</v>
      </c>
      <c r="AM19" s="140">
        <v>2</v>
      </c>
      <c r="AN19" s="140">
        <v>102</v>
      </c>
      <c r="AO19" s="141">
        <v>70</v>
      </c>
      <c r="AP19" s="104" t="str">
        <f t="shared" si="4"/>
        <v>土庄</v>
      </c>
      <c r="AR19" s="126"/>
    </row>
    <row r="20" spans="1:44" s="3" customFormat="1" ht="21" customHeight="1">
      <c r="A20" s="19" t="s">
        <v>162</v>
      </c>
      <c r="B20" s="147">
        <f>SUM(B14:B19)</f>
        <v>11</v>
      </c>
      <c r="C20" s="148">
        <f>SUM(C14:C19)</f>
        <v>11</v>
      </c>
      <c r="D20" s="147">
        <f t="shared" ref="D20:AM20" si="5">SUM(D14:D19)</f>
        <v>0</v>
      </c>
      <c r="E20" s="148">
        <f t="shared" si="5"/>
        <v>0</v>
      </c>
      <c r="F20" s="147">
        <f t="shared" si="5"/>
        <v>0</v>
      </c>
      <c r="G20" s="148">
        <f t="shared" si="5"/>
        <v>0</v>
      </c>
      <c r="H20" s="147">
        <f t="shared" si="5"/>
        <v>2</v>
      </c>
      <c r="I20" s="148">
        <f t="shared" si="5"/>
        <v>0</v>
      </c>
      <c r="J20" s="147">
        <f t="shared" si="5"/>
        <v>1</v>
      </c>
      <c r="K20" s="148">
        <f t="shared" si="5"/>
        <v>0</v>
      </c>
      <c r="L20" s="147">
        <f t="shared" si="5"/>
        <v>5</v>
      </c>
      <c r="M20" s="148">
        <f t="shared" si="5"/>
        <v>2</v>
      </c>
      <c r="N20" s="147">
        <f t="shared" si="5"/>
        <v>2</v>
      </c>
      <c r="O20" s="148">
        <f t="shared" si="5"/>
        <v>1</v>
      </c>
      <c r="P20" s="147">
        <f t="shared" si="5"/>
        <v>1</v>
      </c>
      <c r="Q20" s="148">
        <f t="shared" si="5"/>
        <v>0</v>
      </c>
      <c r="R20" s="147">
        <f t="shared" si="5"/>
        <v>0</v>
      </c>
      <c r="S20" s="148">
        <f t="shared" si="5"/>
        <v>0</v>
      </c>
      <c r="T20" s="147">
        <f t="shared" si="5"/>
        <v>1</v>
      </c>
      <c r="U20" s="148">
        <f t="shared" si="5"/>
        <v>0</v>
      </c>
      <c r="V20" s="147">
        <f t="shared" si="5"/>
        <v>0</v>
      </c>
      <c r="W20" s="148">
        <f t="shared" si="5"/>
        <v>0</v>
      </c>
      <c r="X20" s="147">
        <f t="shared" si="5"/>
        <v>11</v>
      </c>
      <c r="Y20" s="148">
        <f t="shared" si="5"/>
        <v>3</v>
      </c>
      <c r="Z20" s="147">
        <f t="shared" si="5"/>
        <v>11</v>
      </c>
      <c r="AA20" s="148">
        <f t="shared" si="5"/>
        <v>3</v>
      </c>
      <c r="AB20" s="147">
        <f t="shared" si="5"/>
        <v>9</v>
      </c>
      <c r="AC20" s="148">
        <f t="shared" si="5"/>
        <v>1</v>
      </c>
      <c r="AD20" s="147">
        <f t="shared" si="5"/>
        <v>9</v>
      </c>
      <c r="AE20" s="148">
        <f t="shared" si="5"/>
        <v>1</v>
      </c>
      <c r="AF20" s="147">
        <f t="shared" si="5"/>
        <v>0</v>
      </c>
      <c r="AG20" s="148">
        <f t="shared" si="5"/>
        <v>0</v>
      </c>
      <c r="AH20" s="147">
        <f t="shared" si="5"/>
        <v>9</v>
      </c>
      <c r="AI20" s="148">
        <f t="shared" si="5"/>
        <v>0</v>
      </c>
      <c r="AJ20" s="147">
        <f>SUM(AJ14:AJ19)</f>
        <v>72</v>
      </c>
      <c r="AK20" s="148">
        <f t="shared" si="5"/>
        <v>22</v>
      </c>
      <c r="AL20" s="149">
        <f t="shared" si="5"/>
        <v>86</v>
      </c>
      <c r="AM20" s="150">
        <f t="shared" si="5"/>
        <v>22</v>
      </c>
      <c r="AN20" s="150">
        <f>SUM(AN14:AN19)</f>
        <v>1380</v>
      </c>
      <c r="AO20" s="151">
        <f>SUM(AO14:AO19)</f>
        <v>781</v>
      </c>
      <c r="AP20" s="106" t="str">
        <f t="shared" si="4"/>
        <v>香川県計</v>
      </c>
      <c r="AR20" s="126"/>
    </row>
    <row r="21" spans="1:44" s="113" customFormat="1" ht="21" customHeight="1">
      <c r="A21" s="78"/>
      <c r="B21" s="163"/>
      <c r="C21" s="162"/>
      <c r="D21" s="163"/>
      <c r="E21" s="162"/>
      <c r="F21" s="163"/>
      <c r="G21" s="162"/>
      <c r="H21" s="163"/>
      <c r="I21" s="162"/>
      <c r="J21" s="163"/>
      <c r="K21" s="162"/>
      <c r="L21" s="163"/>
      <c r="M21" s="162"/>
      <c r="N21" s="163"/>
      <c r="O21" s="162"/>
      <c r="P21" s="163"/>
      <c r="Q21" s="162"/>
      <c r="R21" s="163"/>
      <c r="S21" s="162"/>
      <c r="T21" s="163"/>
      <c r="U21" s="162"/>
      <c r="V21" s="163"/>
      <c r="W21" s="162"/>
      <c r="X21" s="163"/>
      <c r="Y21" s="162"/>
      <c r="Z21" s="163"/>
      <c r="AA21" s="162"/>
      <c r="AB21" s="163"/>
      <c r="AC21" s="162"/>
      <c r="AD21" s="163"/>
      <c r="AE21" s="162"/>
      <c r="AF21" s="163"/>
      <c r="AG21" s="162"/>
      <c r="AH21" s="163"/>
      <c r="AI21" s="162"/>
      <c r="AJ21" s="163"/>
      <c r="AK21" s="162"/>
      <c r="AL21" s="164"/>
      <c r="AM21" s="165"/>
      <c r="AN21" s="165"/>
      <c r="AO21" s="166"/>
      <c r="AP21" s="112"/>
      <c r="AR21" s="126"/>
    </row>
    <row r="22" spans="1:44" s="2" customFormat="1" ht="21" customHeight="1">
      <c r="A22" s="32" t="s">
        <v>170</v>
      </c>
      <c r="B22" s="158">
        <v>13</v>
      </c>
      <c r="C22" s="157">
        <v>11</v>
      </c>
      <c r="D22" s="158">
        <v>0</v>
      </c>
      <c r="E22" s="157">
        <v>0</v>
      </c>
      <c r="F22" s="158">
        <v>0</v>
      </c>
      <c r="G22" s="157">
        <v>0</v>
      </c>
      <c r="H22" s="158">
        <v>5</v>
      </c>
      <c r="I22" s="157">
        <v>0</v>
      </c>
      <c r="J22" s="158">
        <v>0</v>
      </c>
      <c r="K22" s="157">
        <v>0</v>
      </c>
      <c r="L22" s="158">
        <v>1</v>
      </c>
      <c r="M22" s="157">
        <v>1</v>
      </c>
      <c r="N22" s="158">
        <v>1</v>
      </c>
      <c r="O22" s="157">
        <v>0</v>
      </c>
      <c r="P22" s="158">
        <v>0</v>
      </c>
      <c r="Q22" s="157">
        <v>0</v>
      </c>
      <c r="R22" s="158">
        <v>0</v>
      </c>
      <c r="S22" s="157">
        <v>0</v>
      </c>
      <c r="T22" s="158">
        <v>0</v>
      </c>
      <c r="U22" s="157">
        <v>0</v>
      </c>
      <c r="V22" s="158">
        <v>1</v>
      </c>
      <c r="W22" s="157">
        <v>0</v>
      </c>
      <c r="X22" s="158">
        <v>12</v>
      </c>
      <c r="Y22" s="157">
        <v>1</v>
      </c>
      <c r="Z22" s="158">
        <v>14</v>
      </c>
      <c r="AA22" s="157">
        <v>3</v>
      </c>
      <c r="AB22" s="158">
        <v>12</v>
      </c>
      <c r="AC22" s="157">
        <v>0</v>
      </c>
      <c r="AD22" s="158">
        <v>12</v>
      </c>
      <c r="AE22" s="157">
        <v>1</v>
      </c>
      <c r="AF22" s="158">
        <v>0</v>
      </c>
      <c r="AG22" s="157">
        <v>0</v>
      </c>
      <c r="AH22" s="158">
        <v>11</v>
      </c>
      <c r="AI22" s="157">
        <v>0</v>
      </c>
      <c r="AJ22" s="158">
        <f t="shared" ref="AJ22:AK29" si="6">+B22+D22+F22+H22+J22+L22+N22+P22+R22+T22+V22+X22+Z22+AB22+AD22+AF22+AH22</f>
        <v>82</v>
      </c>
      <c r="AK22" s="157">
        <f t="shared" si="6"/>
        <v>17</v>
      </c>
      <c r="AL22" s="159">
        <v>65</v>
      </c>
      <c r="AM22" s="160">
        <v>17</v>
      </c>
      <c r="AN22" s="160">
        <v>848</v>
      </c>
      <c r="AO22" s="161">
        <v>465</v>
      </c>
      <c r="AP22" s="121" t="str">
        <f t="shared" ref="AP22:AP30" si="7">IF(A22="","",A22)</f>
        <v>松山</v>
      </c>
      <c r="AR22" s="126"/>
    </row>
    <row r="23" spans="1:44" s="2" customFormat="1" ht="21" customHeight="1">
      <c r="A23" s="32" t="s">
        <v>171</v>
      </c>
      <c r="B23" s="137">
        <v>2</v>
      </c>
      <c r="C23" s="138">
        <v>2</v>
      </c>
      <c r="D23" s="137">
        <v>0</v>
      </c>
      <c r="E23" s="138">
        <v>0</v>
      </c>
      <c r="F23" s="137">
        <v>0</v>
      </c>
      <c r="G23" s="138">
        <v>0</v>
      </c>
      <c r="H23" s="137">
        <v>0</v>
      </c>
      <c r="I23" s="138">
        <v>0</v>
      </c>
      <c r="J23" s="137">
        <v>0</v>
      </c>
      <c r="K23" s="138">
        <v>0</v>
      </c>
      <c r="L23" s="137">
        <v>1</v>
      </c>
      <c r="M23" s="138">
        <v>0</v>
      </c>
      <c r="N23" s="137">
        <v>1</v>
      </c>
      <c r="O23" s="138">
        <v>1</v>
      </c>
      <c r="P23" s="137">
        <v>0</v>
      </c>
      <c r="Q23" s="138">
        <v>0</v>
      </c>
      <c r="R23" s="137">
        <v>0</v>
      </c>
      <c r="S23" s="138">
        <v>0</v>
      </c>
      <c r="T23" s="137">
        <v>0</v>
      </c>
      <c r="U23" s="138">
        <v>0</v>
      </c>
      <c r="V23" s="137">
        <v>0</v>
      </c>
      <c r="W23" s="138">
        <v>0</v>
      </c>
      <c r="X23" s="137">
        <v>3</v>
      </c>
      <c r="Y23" s="138">
        <v>1</v>
      </c>
      <c r="Z23" s="137">
        <v>2</v>
      </c>
      <c r="AA23" s="138">
        <v>0</v>
      </c>
      <c r="AB23" s="137">
        <v>2</v>
      </c>
      <c r="AC23" s="138">
        <v>0</v>
      </c>
      <c r="AD23" s="137">
        <v>3</v>
      </c>
      <c r="AE23" s="138">
        <v>1</v>
      </c>
      <c r="AF23" s="137">
        <v>0</v>
      </c>
      <c r="AG23" s="138">
        <v>0</v>
      </c>
      <c r="AH23" s="137">
        <v>2</v>
      </c>
      <c r="AI23" s="138">
        <v>0</v>
      </c>
      <c r="AJ23" s="137">
        <f t="shared" si="6"/>
        <v>16</v>
      </c>
      <c r="AK23" s="138">
        <f t="shared" si="6"/>
        <v>5</v>
      </c>
      <c r="AL23" s="139">
        <v>16</v>
      </c>
      <c r="AM23" s="140">
        <v>3</v>
      </c>
      <c r="AN23" s="140">
        <v>277</v>
      </c>
      <c r="AO23" s="141">
        <v>167</v>
      </c>
      <c r="AP23" s="104" t="str">
        <f t="shared" si="7"/>
        <v>今治</v>
      </c>
      <c r="AR23" s="126"/>
    </row>
    <row r="24" spans="1:44" s="2" customFormat="1" ht="21" customHeight="1">
      <c r="A24" s="32" t="s">
        <v>172</v>
      </c>
      <c r="B24" s="137">
        <v>5</v>
      </c>
      <c r="C24" s="138">
        <v>5</v>
      </c>
      <c r="D24" s="137">
        <v>0</v>
      </c>
      <c r="E24" s="138">
        <v>0</v>
      </c>
      <c r="F24" s="137">
        <v>0</v>
      </c>
      <c r="G24" s="138">
        <v>0</v>
      </c>
      <c r="H24" s="137">
        <v>1</v>
      </c>
      <c r="I24" s="138">
        <v>0</v>
      </c>
      <c r="J24" s="137">
        <v>0</v>
      </c>
      <c r="K24" s="138">
        <v>0</v>
      </c>
      <c r="L24" s="137">
        <v>0</v>
      </c>
      <c r="M24" s="138">
        <v>0</v>
      </c>
      <c r="N24" s="137">
        <v>0</v>
      </c>
      <c r="O24" s="138">
        <v>0</v>
      </c>
      <c r="P24" s="137">
        <v>0</v>
      </c>
      <c r="Q24" s="138">
        <v>0</v>
      </c>
      <c r="R24" s="137">
        <v>0</v>
      </c>
      <c r="S24" s="138">
        <v>0</v>
      </c>
      <c r="T24" s="137">
        <v>0</v>
      </c>
      <c r="U24" s="138">
        <v>0</v>
      </c>
      <c r="V24" s="137">
        <v>0</v>
      </c>
      <c r="W24" s="138">
        <v>0</v>
      </c>
      <c r="X24" s="137">
        <v>5</v>
      </c>
      <c r="Y24" s="138">
        <v>0</v>
      </c>
      <c r="Z24" s="137">
        <v>7</v>
      </c>
      <c r="AA24" s="138">
        <v>2</v>
      </c>
      <c r="AB24" s="137">
        <v>5</v>
      </c>
      <c r="AC24" s="138">
        <v>0</v>
      </c>
      <c r="AD24" s="137">
        <v>5</v>
      </c>
      <c r="AE24" s="138">
        <v>0</v>
      </c>
      <c r="AF24" s="137">
        <v>0</v>
      </c>
      <c r="AG24" s="138">
        <v>0</v>
      </c>
      <c r="AH24" s="137">
        <v>5</v>
      </c>
      <c r="AI24" s="138">
        <v>0</v>
      </c>
      <c r="AJ24" s="137">
        <f t="shared" si="6"/>
        <v>33</v>
      </c>
      <c r="AK24" s="138">
        <f t="shared" si="6"/>
        <v>7</v>
      </c>
      <c r="AL24" s="139">
        <v>7</v>
      </c>
      <c r="AM24" s="140">
        <v>4</v>
      </c>
      <c r="AN24" s="140">
        <v>238</v>
      </c>
      <c r="AO24" s="141">
        <v>147</v>
      </c>
      <c r="AP24" s="104" t="str">
        <f t="shared" si="7"/>
        <v>宇和島</v>
      </c>
      <c r="AR24" s="126"/>
    </row>
    <row r="25" spans="1:44" s="2" customFormat="1" ht="21" customHeight="1">
      <c r="A25" s="32" t="s">
        <v>173</v>
      </c>
      <c r="B25" s="137">
        <v>8</v>
      </c>
      <c r="C25" s="138">
        <v>6</v>
      </c>
      <c r="D25" s="137">
        <v>0</v>
      </c>
      <c r="E25" s="138">
        <v>0</v>
      </c>
      <c r="F25" s="137">
        <v>0</v>
      </c>
      <c r="G25" s="138">
        <v>0</v>
      </c>
      <c r="H25" s="137">
        <v>4</v>
      </c>
      <c r="I25" s="138">
        <v>3</v>
      </c>
      <c r="J25" s="137">
        <v>0</v>
      </c>
      <c r="K25" s="138">
        <v>0</v>
      </c>
      <c r="L25" s="137">
        <v>0</v>
      </c>
      <c r="M25" s="138">
        <v>0</v>
      </c>
      <c r="N25" s="137">
        <v>0</v>
      </c>
      <c r="O25" s="138">
        <v>0</v>
      </c>
      <c r="P25" s="137">
        <v>0</v>
      </c>
      <c r="Q25" s="138">
        <v>0</v>
      </c>
      <c r="R25" s="137">
        <v>0</v>
      </c>
      <c r="S25" s="138">
        <v>0</v>
      </c>
      <c r="T25" s="137">
        <v>0</v>
      </c>
      <c r="U25" s="138">
        <v>0</v>
      </c>
      <c r="V25" s="137">
        <v>0</v>
      </c>
      <c r="W25" s="138">
        <v>0</v>
      </c>
      <c r="X25" s="137">
        <v>8</v>
      </c>
      <c r="Y25" s="138">
        <v>0</v>
      </c>
      <c r="Z25" s="137">
        <v>8</v>
      </c>
      <c r="AA25" s="138">
        <v>0</v>
      </c>
      <c r="AB25" s="137">
        <v>9</v>
      </c>
      <c r="AC25" s="138">
        <v>0</v>
      </c>
      <c r="AD25" s="137">
        <v>8</v>
      </c>
      <c r="AE25" s="138">
        <v>0</v>
      </c>
      <c r="AF25" s="137">
        <v>0</v>
      </c>
      <c r="AG25" s="138">
        <v>0</v>
      </c>
      <c r="AH25" s="137">
        <v>8</v>
      </c>
      <c r="AI25" s="138">
        <v>0</v>
      </c>
      <c r="AJ25" s="137">
        <f t="shared" si="6"/>
        <v>53</v>
      </c>
      <c r="AK25" s="138">
        <f t="shared" si="6"/>
        <v>9</v>
      </c>
      <c r="AL25" s="139">
        <v>7</v>
      </c>
      <c r="AM25" s="140">
        <v>3</v>
      </c>
      <c r="AN25" s="140">
        <v>203</v>
      </c>
      <c r="AO25" s="141">
        <v>139</v>
      </c>
      <c r="AP25" s="104" t="str">
        <f t="shared" si="7"/>
        <v>八幡浜</v>
      </c>
      <c r="AR25" s="126"/>
    </row>
    <row r="26" spans="1:44" s="2" customFormat="1" ht="21" customHeight="1">
      <c r="A26" s="32" t="s">
        <v>174</v>
      </c>
      <c r="B26" s="137">
        <v>1</v>
      </c>
      <c r="C26" s="138">
        <v>1</v>
      </c>
      <c r="D26" s="137">
        <v>0</v>
      </c>
      <c r="E26" s="138">
        <v>0</v>
      </c>
      <c r="F26" s="137">
        <v>0</v>
      </c>
      <c r="G26" s="138">
        <v>0</v>
      </c>
      <c r="H26" s="137">
        <v>0</v>
      </c>
      <c r="I26" s="138">
        <v>0</v>
      </c>
      <c r="J26" s="137">
        <v>0</v>
      </c>
      <c r="K26" s="138">
        <v>0</v>
      </c>
      <c r="L26" s="137">
        <v>0</v>
      </c>
      <c r="M26" s="138">
        <v>0</v>
      </c>
      <c r="N26" s="137">
        <v>1</v>
      </c>
      <c r="O26" s="138">
        <v>0</v>
      </c>
      <c r="P26" s="137">
        <v>0</v>
      </c>
      <c r="Q26" s="138">
        <v>0</v>
      </c>
      <c r="R26" s="137">
        <v>0</v>
      </c>
      <c r="S26" s="138">
        <v>0</v>
      </c>
      <c r="T26" s="137">
        <v>0</v>
      </c>
      <c r="U26" s="138">
        <v>0</v>
      </c>
      <c r="V26" s="137">
        <v>0</v>
      </c>
      <c r="W26" s="138">
        <v>0</v>
      </c>
      <c r="X26" s="137">
        <v>1</v>
      </c>
      <c r="Y26" s="138">
        <v>0</v>
      </c>
      <c r="Z26" s="137">
        <v>2</v>
      </c>
      <c r="AA26" s="138">
        <v>1</v>
      </c>
      <c r="AB26" s="137">
        <v>2</v>
      </c>
      <c r="AC26" s="138">
        <v>1</v>
      </c>
      <c r="AD26" s="137">
        <v>1</v>
      </c>
      <c r="AE26" s="138">
        <v>0</v>
      </c>
      <c r="AF26" s="137">
        <v>0</v>
      </c>
      <c r="AG26" s="138">
        <v>0</v>
      </c>
      <c r="AH26" s="137">
        <v>1</v>
      </c>
      <c r="AI26" s="138">
        <v>0</v>
      </c>
      <c r="AJ26" s="137">
        <f t="shared" si="6"/>
        <v>9</v>
      </c>
      <c r="AK26" s="138">
        <f t="shared" si="6"/>
        <v>3</v>
      </c>
      <c r="AL26" s="139">
        <v>15</v>
      </c>
      <c r="AM26" s="140">
        <v>5</v>
      </c>
      <c r="AN26" s="140">
        <v>161</v>
      </c>
      <c r="AO26" s="141">
        <v>81</v>
      </c>
      <c r="AP26" s="104" t="str">
        <f t="shared" si="7"/>
        <v>新居浜</v>
      </c>
      <c r="AR26" s="126"/>
    </row>
    <row r="27" spans="1:44" s="2" customFormat="1" ht="21" customHeight="1">
      <c r="A27" s="32" t="s">
        <v>175</v>
      </c>
      <c r="B27" s="137">
        <v>6</v>
      </c>
      <c r="C27" s="138">
        <v>5</v>
      </c>
      <c r="D27" s="137">
        <v>0</v>
      </c>
      <c r="E27" s="138">
        <v>0</v>
      </c>
      <c r="F27" s="137">
        <v>0</v>
      </c>
      <c r="G27" s="138">
        <v>0</v>
      </c>
      <c r="H27" s="137">
        <v>2</v>
      </c>
      <c r="I27" s="138">
        <v>0</v>
      </c>
      <c r="J27" s="137">
        <v>0</v>
      </c>
      <c r="K27" s="138">
        <v>0</v>
      </c>
      <c r="L27" s="137">
        <v>1</v>
      </c>
      <c r="M27" s="138">
        <v>1</v>
      </c>
      <c r="N27" s="137">
        <v>0</v>
      </c>
      <c r="O27" s="138">
        <v>0</v>
      </c>
      <c r="P27" s="137">
        <v>0</v>
      </c>
      <c r="Q27" s="138">
        <v>0</v>
      </c>
      <c r="R27" s="137">
        <v>0</v>
      </c>
      <c r="S27" s="138">
        <v>0</v>
      </c>
      <c r="T27" s="137">
        <v>0</v>
      </c>
      <c r="U27" s="138">
        <v>0</v>
      </c>
      <c r="V27" s="137">
        <v>0</v>
      </c>
      <c r="W27" s="138">
        <v>0</v>
      </c>
      <c r="X27" s="137">
        <v>7</v>
      </c>
      <c r="Y27" s="138">
        <v>0</v>
      </c>
      <c r="Z27" s="137">
        <v>6</v>
      </c>
      <c r="AA27" s="138">
        <v>0</v>
      </c>
      <c r="AB27" s="137">
        <v>6</v>
      </c>
      <c r="AC27" s="138">
        <v>0</v>
      </c>
      <c r="AD27" s="137">
        <v>7</v>
      </c>
      <c r="AE27" s="138">
        <v>1</v>
      </c>
      <c r="AF27" s="137">
        <v>0</v>
      </c>
      <c r="AG27" s="138">
        <v>0</v>
      </c>
      <c r="AH27" s="137">
        <v>6</v>
      </c>
      <c r="AI27" s="138">
        <v>0</v>
      </c>
      <c r="AJ27" s="137">
        <f t="shared" si="6"/>
        <v>41</v>
      </c>
      <c r="AK27" s="138">
        <f t="shared" si="6"/>
        <v>7</v>
      </c>
      <c r="AL27" s="139">
        <v>12</v>
      </c>
      <c r="AM27" s="140">
        <v>3</v>
      </c>
      <c r="AN27" s="140">
        <v>160</v>
      </c>
      <c r="AO27" s="141">
        <v>100</v>
      </c>
      <c r="AP27" s="104" t="str">
        <f t="shared" si="7"/>
        <v>伊予西条</v>
      </c>
      <c r="AR27" s="126"/>
    </row>
    <row r="28" spans="1:44" s="2" customFormat="1" ht="21" customHeight="1">
      <c r="A28" s="32" t="s">
        <v>176</v>
      </c>
      <c r="B28" s="137">
        <v>3</v>
      </c>
      <c r="C28" s="138">
        <v>3</v>
      </c>
      <c r="D28" s="137">
        <v>0</v>
      </c>
      <c r="E28" s="138">
        <v>0</v>
      </c>
      <c r="F28" s="137">
        <v>0</v>
      </c>
      <c r="G28" s="138">
        <v>0</v>
      </c>
      <c r="H28" s="137">
        <v>1</v>
      </c>
      <c r="I28" s="138">
        <v>0</v>
      </c>
      <c r="J28" s="137">
        <v>0</v>
      </c>
      <c r="K28" s="138">
        <v>0</v>
      </c>
      <c r="L28" s="137">
        <v>0</v>
      </c>
      <c r="M28" s="138">
        <v>0</v>
      </c>
      <c r="N28" s="137">
        <v>1</v>
      </c>
      <c r="O28" s="138">
        <v>1</v>
      </c>
      <c r="P28" s="137">
        <v>0</v>
      </c>
      <c r="Q28" s="138">
        <v>0</v>
      </c>
      <c r="R28" s="137">
        <v>0</v>
      </c>
      <c r="S28" s="138">
        <v>0</v>
      </c>
      <c r="T28" s="137">
        <v>0</v>
      </c>
      <c r="U28" s="138">
        <v>0</v>
      </c>
      <c r="V28" s="137">
        <v>0</v>
      </c>
      <c r="W28" s="138">
        <v>0</v>
      </c>
      <c r="X28" s="137">
        <v>1</v>
      </c>
      <c r="Y28" s="138">
        <v>0</v>
      </c>
      <c r="Z28" s="137">
        <v>2</v>
      </c>
      <c r="AA28" s="138">
        <v>1</v>
      </c>
      <c r="AB28" s="137">
        <v>1</v>
      </c>
      <c r="AC28" s="138">
        <v>0</v>
      </c>
      <c r="AD28" s="137">
        <v>4</v>
      </c>
      <c r="AE28" s="138">
        <v>1</v>
      </c>
      <c r="AF28" s="137">
        <v>0</v>
      </c>
      <c r="AG28" s="138">
        <v>0</v>
      </c>
      <c r="AH28" s="137">
        <v>1</v>
      </c>
      <c r="AI28" s="138">
        <v>0</v>
      </c>
      <c r="AJ28" s="137">
        <f t="shared" si="6"/>
        <v>14</v>
      </c>
      <c r="AK28" s="138">
        <f t="shared" si="6"/>
        <v>6</v>
      </c>
      <c r="AL28" s="139">
        <v>11</v>
      </c>
      <c r="AM28" s="140">
        <v>1</v>
      </c>
      <c r="AN28" s="140">
        <v>126</v>
      </c>
      <c r="AO28" s="141">
        <v>92</v>
      </c>
      <c r="AP28" s="104" t="str">
        <f t="shared" si="7"/>
        <v>大洲</v>
      </c>
      <c r="AR28" s="126"/>
    </row>
    <row r="29" spans="1:44" s="2" customFormat="1" ht="21" customHeight="1">
      <c r="A29" s="32" t="s">
        <v>177</v>
      </c>
      <c r="B29" s="137">
        <v>2</v>
      </c>
      <c r="C29" s="138">
        <v>2</v>
      </c>
      <c r="D29" s="137">
        <v>0</v>
      </c>
      <c r="E29" s="138">
        <v>0</v>
      </c>
      <c r="F29" s="137">
        <v>0</v>
      </c>
      <c r="G29" s="138">
        <v>0</v>
      </c>
      <c r="H29" s="137">
        <v>1</v>
      </c>
      <c r="I29" s="138">
        <v>0</v>
      </c>
      <c r="J29" s="137">
        <v>1</v>
      </c>
      <c r="K29" s="138">
        <v>0</v>
      </c>
      <c r="L29" s="137">
        <v>1</v>
      </c>
      <c r="M29" s="138">
        <v>0</v>
      </c>
      <c r="N29" s="137">
        <v>0</v>
      </c>
      <c r="O29" s="138">
        <v>0</v>
      </c>
      <c r="P29" s="137">
        <v>0</v>
      </c>
      <c r="Q29" s="138">
        <v>0</v>
      </c>
      <c r="R29" s="137">
        <v>0</v>
      </c>
      <c r="S29" s="138">
        <v>0</v>
      </c>
      <c r="T29" s="137">
        <v>0</v>
      </c>
      <c r="U29" s="138">
        <v>0</v>
      </c>
      <c r="V29" s="137">
        <v>0</v>
      </c>
      <c r="W29" s="138">
        <v>0</v>
      </c>
      <c r="X29" s="137">
        <v>2</v>
      </c>
      <c r="Y29" s="138">
        <v>0</v>
      </c>
      <c r="Z29" s="137">
        <v>2</v>
      </c>
      <c r="AA29" s="138">
        <v>0</v>
      </c>
      <c r="AB29" s="137">
        <v>2</v>
      </c>
      <c r="AC29" s="138">
        <v>0</v>
      </c>
      <c r="AD29" s="137">
        <v>2</v>
      </c>
      <c r="AE29" s="138">
        <v>0</v>
      </c>
      <c r="AF29" s="137">
        <v>0</v>
      </c>
      <c r="AG29" s="138">
        <v>0</v>
      </c>
      <c r="AH29" s="137">
        <v>2</v>
      </c>
      <c r="AI29" s="138">
        <v>0</v>
      </c>
      <c r="AJ29" s="137">
        <f t="shared" si="6"/>
        <v>15</v>
      </c>
      <c r="AK29" s="138">
        <f t="shared" si="6"/>
        <v>2</v>
      </c>
      <c r="AL29" s="139">
        <v>14</v>
      </c>
      <c r="AM29" s="140">
        <v>4</v>
      </c>
      <c r="AN29" s="140">
        <v>143</v>
      </c>
      <c r="AO29" s="141">
        <v>89</v>
      </c>
      <c r="AP29" s="104" t="str">
        <f t="shared" si="7"/>
        <v>伊予三島</v>
      </c>
      <c r="AR29" s="126"/>
    </row>
    <row r="30" spans="1:44" s="3" customFormat="1" ht="21" customHeight="1">
      <c r="A30" s="19" t="s">
        <v>178</v>
      </c>
      <c r="B30" s="147">
        <f>SUM(B22:B29)</f>
        <v>40</v>
      </c>
      <c r="C30" s="148">
        <f>SUM(C22:C29)</f>
        <v>35</v>
      </c>
      <c r="D30" s="147">
        <f t="shared" ref="D30:AO30" si="8">SUM(D22:D29)</f>
        <v>0</v>
      </c>
      <c r="E30" s="148">
        <f t="shared" si="8"/>
        <v>0</v>
      </c>
      <c r="F30" s="147">
        <f t="shared" si="8"/>
        <v>0</v>
      </c>
      <c r="G30" s="148">
        <f t="shared" si="8"/>
        <v>0</v>
      </c>
      <c r="H30" s="147">
        <f t="shared" si="8"/>
        <v>14</v>
      </c>
      <c r="I30" s="148">
        <f t="shared" si="8"/>
        <v>3</v>
      </c>
      <c r="J30" s="147">
        <f t="shared" si="8"/>
        <v>1</v>
      </c>
      <c r="K30" s="148">
        <f t="shared" si="8"/>
        <v>0</v>
      </c>
      <c r="L30" s="147">
        <f t="shared" si="8"/>
        <v>4</v>
      </c>
      <c r="M30" s="148">
        <f t="shared" si="8"/>
        <v>2</v>
      </c>
      <c r="N30" s="147">
        <f t="shared" si="8"/>
        <v>4</v>
      </c>
      <c r="O30" s="148">
        <f t="shared" si="8"/>
        <v>2</v>
      </c>
      <c r="P30" s="147">
        <f t="shared" si="8"/>
        <v>0</v>
      </c>
      <c r="Q30" s="148">
        <f t="shared" si="8"/>
        <v>0</v>
      </c>
      <c r="R30" s="147">
        <f t="shared" si="8"/>
        <v>0</v>
      </c>
      <c r="S30" s="148">
        <f t="shared" si="8"/>
        <v>0</v>
      </c>
      <c r="T30" s="147">
        <f t="shared" si="8"/>
        <v>0</v>
      </c>
      <c r="U30" s="148">
        <f t="shared" si="8"/>
        <v>0</v>
      </c>
      <c r="V30" s="147">
        <f t="shared" si="8"/>
        <v>1</v>
      </c>
      <c r="W30" s="148">
        <f t="shared" si="8"/>
        <v>0</v>
      </c>
      <c r="X30" s="147">
        <f t="shared" si="8"/>
        <v>39</v>
      </c>
      <c r="Y30" s="148">
        <f t="shared" si="8"/>
        <v>2</v>
      </c>
      <c r="Z30" s="147">
        <f t="shared" si="8"/>
        <v>43</v>
      </c>
      <c r="AA30" s="148">
        <f t="shared" si="8"/>
        <v>7</v>
      </c>
      <c r="AB30" s="147">
        <f t="shared" si="8"/>
        <v>39</v>
      </c>
      <c r="AC30" s="148">
        <f t="shared" si="8"/>
        <v>1</v>
      </c>
      <c r="AD30" s="147">
        <f t="shared" si="8"/>
        <v>42</v>
      </c>
      <c r="AE30" s="148">
        <f t="shared" si="8"/>
        <v>4</v>
      </c>
      <c r="AF30" s="147">
        <f t="shared" si="8"/>
        <v>0</v>
      </c>
      <c r="AG30" s="148">
        <f t="shared" si="8"/>
        <v>0</v>
      </c>
      <c r="AH30" s="147">
        <f t="shared" si="8"/>
        <v>36</v>
      </c>
      <c r="AI30" s="148">
        <f t="shared" si="8"/>
        <v>0</v>
      </c>
      <c r="AJ30" s="147">
        <f t="shared" si="8"/>
        <v>263</v>
      </c>
      <c r="AK30" s="148">
        <f t="shared" si="8"/>
        <v>56</v>
      </c>
      <c r="AL30" s="149">
        <f t="shared" si="8"/>
        <v>147</v>
      </c>
      <c r="AM30" s="150">
        <f t="shared" si="8"/>
        <v>40</v>
      </c>
      <c r="AN30" s="150">
        <f t="shared" si="8"/>
        <v>2156</v>
      </c>
      <c r="AO30" s="151">
        <f t="shared" si="8"/>
        <v>1280</v>
      </c>
      <c r="AP30" s="106" t="str">
        <f t="shared" si="7"/>
        <v>愛媛県計</v>
      </c>
      <c r="AR30" s="126"/>
    </row>
    <row r="31" spans="1:44" s="113" customFormat="1" ht="21" customHeight="1">
      <c r="A31" s="78"/>
      <c r="B31" s="163"/>
      <c r="C31" s="162"/>
      <c r="D31" s="163"/>
      <c r="E31" s="162"/>
      <c r="F31" s="163"/>
      <c r="G31" s="162"/>
      <c r="H31" s="163"/>
      <c r="I31" s="162"/>
      <c r="J31" s="163"/>
      <c r="K31" s="162"/>
      <c r="L31" s="163"/>
      <c r="M31" s="162"/>
      <c r="N31" s="163"/>
      <c r="O31" s="162"/>
      <c r="P31" s="163"/>
      <c r="Q31" s="162"/>
      <c r="R31" s="163"/>
      <c r="S31" s="162"/>
      <c r="T31" s="163"/>
      <c r="U31" s="162"/>
      <c r="V31" s="163"/>
      <c r="W31" s="162"/>
      <c r="X31" s="163"/>
      <c r="Y31" s="162"/>
      <c r="Z31" s="163"/>
      <c r="AA31" s="162"/>
      <c r="AB31" s="163"/>
      <c r="AC31" s="162"/>
      <c r="AD31" s="163"/>
      <c r="AE31" s="162"/>
      <c r="AF31" s="163"/>
      <c r="AG31" s="162"/>
      <c r="AH31" s="163"/>
      <c r="AI31" s="162"/>
      <c r="AJ31" s="163"/>
      <c r="AK31" s="162"/>
      <c r="AL31" s="164"/>
      <c r="AM31" s="165"/>
      <c r="AN31" s="165"/>
      <c r="AO31" s="166"/>
      <c r="AP31" s="112"/>
      <c r="AR31" s="126"/>
    </row>
    <row r="32" spans="1:44" s="2" customFormat="1" ht="21" customHeight="1">
      <c r="A32" s="32" t="s">
        <v>179</v>
      </c>
      <c r="B32" s="158">
        <v>3</v>
      </c>
      <c r="C32" s="157">
        <v>3</v>
      </c>
      <c r="D32" s="158">
        <v>0</v>
      </c>
      <c r="E32" s="157">
        <v>0</v>
      </c>
      <c r="F32" s="158">
        <v>0</v>
      </c>
      <c r="G32" s="157">
        <v>0</v>
      </c>
      <c r="H32" s="158">
        <v>3</v>
      </c>
      <c r="I32" s="157">
        <v>1</v>
      </c>
      <c r="J32" s="158">
        <v>0</v>
      </c>
      <c r="K32" s="157">
        <v>0</v>
      </c>
      <c r="L32" s="158">
        <v>1</v>
      </c>
      <c r="M32" s="157">
        <v>0</v>
      </c>
      <c r="N32" s="158">
        <v>2</v>
      </c>
      <c r="O32" s="157">
        <v>1</v>
      </c>
      <c r="P32" s="158">
        <v>0</v>
      </c>
      <c r="Q32" s="157">
        <v>0</v>
      </c>
      <c r="R32" s="158">
        <v>0</v>
      </c>
      <c r="S32" s="157">
        <v>0</v>
      </c>
      <c r="T32" s="158">
        <v>2</v>
      </c>
      <c r="U32" s="157">
        <v>0</v>
      </c>
      <c r="V32" s="158">
        <v>0</v>
      </c>
      <c r="W32" s="157">
        <v>0</v>
      </c>
      <c r="X32" s="158">
        <v>2</v>
      </c>
      <c r="Y32" s="157">
        <v>0</v>
      </c>
      <c r="Z32" s="158">
        <v>4</v>
      </c>
      <c r="AA32" s="157">
        <v>1</v>
      </c>
      <c r="AB32" s="158">
        <v>4</v>
      </c>
      <c r="AC32" s="157">
        <v>0</v>
      </c>
      <c r="AD32" s="158">
        <v>3</v>
      </c>
      <c r="AE32" s="157">
        <v>0</v>
      </c>
      <c r="AF32" s="158">
        <v>0</v>
      </c>
      <c r="AG32" s="157">
        <v>0</v>
      </c>
      <c r="AH32" s="158">
        <v>2</v>
      </c>
      <c r="AI32" s="157">
        <v>0</v>
      </c>
      <c r="AJ32" s="158">
        <f t="shared" ref="AJ32:AK37" si="9">+B32+D32+F32+H32+J32+L32+N32+P32+R32+T32+V32+X32+Z32+AB32+AD32+AF32+AH32</f>
        <v>26</v>
      </c>
      <c r="AK32" s="157">
        <f t="shared" si="9"/>
        <v>6</v>
      </c>
      <c r="AL32" s="159">
        <v>32</v>
      </c>
      <c r="AM32" s="160">
        <v>8</v>
      </c>
      <c r="AN32" s="160">
        <v>529</v>
      </c>
      <c r="AO32" s="161">
        <v>314</v>
      </c>
      <c r="AP32" s="121" t="str">
        <f t="shared" ref="AP32:AP38" si="10">IF(A32="","",A32)</f>
        <v>高知</v>
      </c>
      <c r="AR32" s="126"/>
    </row>
    <row r="33" spans="1:44" s="2" customFormat="1" ht="21" customHeight="1">
      <c r="A33" s="32" t="s">
        <v>180</v>
      </c>
      <c r="B33" s="137">
        <v>7</v>
      </c>
      <c r="C33" s="138">
        <v>7</v>
      </c>
      <c r="D33" s="137">
        <v>0</v>
      </c>
      <c r="E33" s="138">
        <v>0</v>
      </c>
      <c r="F33" s="137">
        <v>0</v>
      </c>
      <c r="G33" s="138">
        <v>0</v>
      </c>
      <c r="H33" s="137">
        <v>5</v>
      </c>
      <c r="I33" s="138">
        <v>0</v>
      </c>
      <c r="J33" s="137">
        <v>1</v>
      </c>
      <c r="K33" s="138">
        <v>0</v>
      </c>
      <c r="L33" s="137">
        <v>0</v>
      </c>
      <c r="M33" s="138">
        <v>0</v>
      </c>
      <c r="N33" s="137">
        <v>1</v>
      </c>
      <c r="O33" s="138">
        <v>0</v>
      </c>
      <c r="P33" s="137">
        <v>0</v>
      </c>
      <c r="Q33" s="138">
        <v>0</v>
      </c>
      <c r="R33" s="137">
        <v>1</v>
      </c>
      <c r="S33" s="138">
        <v>0</v>
      </c>
      <c r="T33" s="137">
        <v>1</v>
      </c>
      <c r="U33" s="138">
        <v>0</v>
      </c>
      <c r="V33" s="137">
        <v>0</v>
      </c>
      <c r="W33" s="138">
        <v>0</v>
      </c>
      <c r="X33" s="137">
        <v>6</v>
      </c>
      <c r="Y33" s="138">
        <v>0</v>
      </c>
      <c r="Z33" s="137">
        <v>8</v>
      </c>
      <c r="AA33" s="138">
        <v>1</v>
      </c>
      <c r="AB33" s="137">
        <v>7</v>
      </c>
      <c r="AC33" s="138">
        <v>0</v>
      </c>
      <c r="AD33" s="137">
        <v>8</v>
      </c>
      <c r="AE33" s="138">
        <v>1</v>
      </c>
      <c r="AF33" s="137">
        <v>0</v>
      </c>
      <c r="AG33" s="138">
        <v>0</v>
      </c>
      <c r="AH33" s="137">
        <v>6</v>
      </c>
      <c r="AI33" s="138">
        <v>0</v>
      </c>
      <c r="AJ33" s="137">
        <f t="shared" si="9"/>
        <v>51</v>
      </c>
      <c r="AK33" s="138">
        <f t="shared" si="9"/>
        <v>9</v>
      </c>
      <c r="AL33" s="139">
        <v>8</v>
      </c>
      <c r="AM33" s="140">
        <v>2</v>
      </c>
      <c r="AN33" s="140">
        <v>118</v>
      </c>
      <c r="AO33" s="141">
        <v>84</v>
      </c>
      <c r="AP33" s="104" t="str">
        <f t="shared" si="10"/>
        <v>安芸</v>
      </c>
      <c r="AR33" s="126"/>
    </row>
    <row r="34" spans="1:44" s="2" customFormat="1" ht="21" customHeight="1">
      <c r="A34" s="32" t="s">
        <v>181</v>
      </c>
      <c r="B34" s="137">
        <v>3</v>
      </c>
      <c r="C34" s="138">
        <v>3</v>
      </c>
      <c r="D34" s="137">
        <v>0</v>
      </c>
      <c r="E34" s="138">
        <v>0</v>
      </c>
      <c r="F34" s="137">
        <v>0</v>
      </c>
      <c r="G34" s="138">
        <v>0</v>
      </c>
      <c r="H34" s="137">
        <v>1</v>
      </c>
      <c r="I34" s="138">
        <v>1</v>
      </c>
      <c r="J34" s="137">
        <v>0</v>
      </c>
      <c r="K34" s="138">
        <v>0</v>
      </c>
      <c r="L34" s="137">
        <v>2</v>
      </c>
      <c r="M34" s="138">
        <v>0</v>
      </c>
      <c r="N34" s="137">
        <v>0</v>
      </c>
      <c r="O34" s="138">
        <v>0</v>
      </c>
      <c r="P34" s="137">
        <v>0</v>
      </c>
      <c r="Q34" s="138">
        <v>0</v>
      </c>
      <c r="R34" s="137">
        <v>0</v>
      </c>
      <c r="S34" s="138">
        <v>0</v>
      </c>
      <c r="T34" s="137">
        <v>0</v>
      </c>
      <c r="U34" s="138">
        <v>0</v>
      </c>
      <c r="V34" s="137">
        <v>0</v>
      </c>
      <c r="W34" s="138">
        <v>0</v>
      </c>
      <c r="X34" s="137">
        <v>5</v>
      </c>
      <c r="Y34" s="138">
        <v>2</v>
      </c>
      <c r="Z34" s="137">
        <v>6</v>
      </c>
      <c r="AA34" s="138">
        <v>3</v>
      </c>
      <c r="AB34" s="137">
        <v>3</v>
      </c>
      <c r="AC34" s="138">
        <v>0</v>
      </c>
      <c r="AD34" s="137">
        <v>3</v>
      </c>
      <c r="AE34" s="138">
        <v>0</v>
      </c>
      <c r="AF34" s="137">
        <v>0</v>
      </c>
      <c r="AG34" s="138">
        <v>0</v>
      </c>
      <c r="AH34" s="137">
        <v>3</v>
      </c>
      <c r="AI34" s="138">
        <v>0</v>
      </c>
      <c r="AJ34" s="137">
        <f t="shared" si="9"/>
        <v>26</v>
      </c>
      <c r="AK34" s="138">
        <f t="shared" si="9"/>
        <v>9</v>
      </c>
      <c r="AL34" s="139">
        <v>14</v>
      </c>
      <c r="AM34" s="140">
        <v>7</v>
      </c>
      <c r="AN34" s="140">
        <v>193</v>
      </c>
      <c r="AO34" s="141">
        <v>126</v>
      </c>
      <c r="AP34" s="104" t="str">
        <f t="shared" si="10"/>
        <v>南国</v>
      </c>
      <c r="AR34" s="126"/>
    </row>
    <row r="35" spans="1:44" s="2" customFormat="1" ht="21" customHeight="1">
      <c r="A35" s="32" t="s">
        <v>182</v>
      </c>
      <c r="B35" s="137">
        <v>4</v>
      </c>
      <c r="C35" s="138">
        <v>3</v>
      </c>
      <c r="D35" s="137">
        <v>0</v>
      </c>
      <c r="E35" s="138">
        <v>0</v>
      </c>
      <c r="F35" s="137">
        <v>0</v>
      </c>
      <c r="G35" s="138">
        <v>0</v>
      </c>
      <c r="H35" s="137">
        <v>2</v>
      </c>
      <c r="I35" s="138">
        <v>1</v>
      </c>
      <c r="J35" s="137">
        <v>0</v>
      </c>
      <c r="K35" s="138">
        <v>0</v>
      </c>
      <c r="L35" s="137">
        <v>0</v>
      </c>
      <c r="M35" s="138">
        <v>0</v>
      </c>
      <c r="N35" s="137">
        <v>0</v>
      </c>
      <c r="O35" s="138">
        <v>0</v>
      </c>
      <c r="P35" s="137">
        <v>0</v>
      </c>
      <c r="Q35" s="138">
        <v>0</v>
      </c>
      <c r="R35" s="137">
        <v>0</v>
      </c>
      <c r="S35" s="138">
        <v>0</v>
      </c>
      <c r="T35" s="137">
        <v>1</v>
      </c>
      <c r="U35" s="138">
        <v>0</v>
      </c>
      <c r="V35" s="137">
        <v>0</v>
      </c>
      <c r="W35" s="138">
        <v>0</v>
      </c>
      <c r="X35" s="137">
        <v>4</v>
      </c>
      <c r="Y35" s="138">
        <v>0</v>
      </c>
      <c r="Z35" s="137">
        <v>8</v>
      </c>
      <c r="AA35" s="138">
        <v>4</v>
      </c>
      <c r="AB35" s="137">
        <v>4</v>
      </c>
      <c r="AC35" s="138">
        <v>0</v>
      </c>
      <c r="AD35" s="137">
        <v>4</v>
      </c>
      <c r="AE35" s="138">
        <v>0</v>
      </c>
      <c r="AF35" s="137">
        <v>0</v>
      </c>
      <c r="AG35" s="138">
        <v>0</v>
      </c>
      <c r="AH35" s="137">
        <v>4</v>
      </c>
      <c r="AI35" s="138">
        <v>0</v>
      </c>
      <c r="AJ35" s="137">
        <f t="shared" si="9"/>
        <v>31</v>
      </c>
      <c r="AK35" s="138">
        <f t="shared" si="9"/>
        <v>8</v>
      </c>
      <c r="AL35" s="139">
        <v>11</v>
      </c>
      <c r="AM35" s="140">
        <v>2</v>
      </c>
      <c r="AN35" s="140">
        <v>184</v>
      </c>
      <c r="AO35" s="141">
        <v>146</v>
      </c>
      <c r="AP35" s="104" t="str">
        <f t="shared" si="10"/>
        <v>須崎</v>
      </c>
      <c r="AR35" s="126"/>
    </row>
    <row r="36" spans="1:44" s="2" customFormat="1" ht="21" customHeight="1">
      <c r="A36" s="32" t="s">
        <v>183</v>
      </c>
      <c r="B36" s="137">
        <v>1</v>
      </c>
      <c r="C36" s="138">
        <v>1</v>
      </c>
      <c r="D36" s="137">
        <v>0</v>
      </c>
      <c r="E36" s="138">
        <v>0</v>
      </c>
      <c r="F36" s="137">
        <v>0</v>
      </c>
      <c r="G36" s="138">
        <v>0</v>
      </c>
      <c r="H36" s="137">
        <v>1</v>
      </c>
      <c r="I36" s="138">
        <v>1</v>
      </c>
      <c r="J36" s="137">
        <v>0</v>
      </c>
      <c r="K36" s="138">
        <v>0</v>
      </c>
      <c r="L36" s="137">
        <v>0</v>
      </c>
      <c r="M36" s="138">
        <v>0</v>
      </c>
      <c r="N36" s="137">
        <v>0</v>
      </c>
      <c r="O36" s="138">
        <v>0</v>
      </c>
      <c r="P36" s="137">
        <v>0</v>
      </c>
      <c r="Q36" s="138">
        <v>0</v>
      </c>
      <c r="R36" s="137">
        <v>0</v>
      </c>
      <c r="S36" s="138">
        <v>0</v>
      </c>
      <c r="T36" s="137">
        <v>0</v>
      </c>
      <c r="U36" s="138">
        <v>0</v>
      </c>
      <c r="V36" s="137">
        <v>0</v>
      </c>
      <c r="W36" s="138">
        <v>0</v>
      </c>
      <c r="X36" s="137">
        <v>1</v>
      </c>
      <c r="Y36" s="138">
        <v>0</v>
      </c>
      <c r="Z36" s="137">
        <v>10</v>
      </c>
      <c r="AA36" s="138">
        <v>9</v>
      </c>
      <c r="AB36" s="137">
        <v>1</v>
      </c>
      <c r="AC36" s="138">
        <v>0</v>
      </c>
      <c r="AD36" s="137">
        <v>1</v>
      </c>
      <c r="AE36" s="138">
        <v>0</v>
      </c>
      <c r="AF36" s="137">
        <v>0</v>
      </c>
      <c r="AG36" s="138">
        <v>0</v>
      </c>
      <c r="AH36" s="137">
        <v>1</v>
      </c>
      <c r="AI36" s="138">
        <v>0</v>
      </c>
      <c r="AJ36" s="137">
        <f t="shared" si="9"/>
        <v>16</v>
      </c>
      <c r="AK36" s="138">
        <f t="shared" si="9"/>
        <v>11</v>
      </c>
      <c r="AL36" s="139">
        <v>17</v>
      </c>
      <c r="AM36" s="140">
        <v>4</v>
      </c>
      <c r="AN36" s="140">
        <v>216</v>
      </c>
      <c r="AO36" s="141">
        <v>162</v>
      </c>
      <c r="AP36" s="104" t="str">
        <f t="shared" si="10"/>
        <v>中村</v>
      </c>
      <c r="AR36" s="126"/>
    </row>
    <row r="37" spans="1:44" s="2" customFormat="1" ht="21" customHeight="1">
      <c r="A37" s="32" t="s">
        <v>184</v>
      </c>
      <c r="B37" s="137">
        <v>3</v>
      </c>
      <c r="C37" s="138">
        <v>3</v>
      </c>
      <c r="D37" s="137">
        <v>0</v>
      </c>
      <c r="E37" s="138">
        <v>0</v>
      </c>
      <c r="F37" s="137">
        <v>0</v>
      </c>
      <c r="G37" s="138">
        <v>0</v>
      </c>
      <c r="H37" s="137">
        <v>0</v>
      </c>
      <c r="I37" s="138">
        <v>0</v>
      </c>
      <c r="J37" s="137">
        <v>0</v>
      </c>
      <c r="K37" s="138">
        <v>0</v>
      </c>
      <c r="L37" s="137">
        <v>0</v>
      </c>
      <c r="M37" s="138">
        <v>0</v>
      </c>
      <c r="N37" s="137">
        <v>0</v>
      </c>
      <c r="O37" s="138">
        <v>0</v>
      </c>
      <c r="P37" s="137">
        <v>0</v>
      </c>
      <c r="Q37" s="138">
        <v>0</v>
      </c>
      <c r="R37" s="137">
        <v>0</v>
      </c>
      <c r="S37" s="138">
        <v>0</v>
      </c>
      <c r="T37" s="137">
        <v>0</v>
      </c>
      <c r="U37" s="138">
        <v>0</v>
      </c>
      <c r="V37" s="137">
        <v>0</v>
      </c>
      <c r="W37" s="138">
        <v>0</v>
      </c>
      <c r="X37" s="137">
        <v>2</v>
      </c>
      <c r="Y37" s="138">
        <v>0</v>
      </c>
      <c r="Z37" s="137">
        <v>2</v>
      </c>
      <c r="AA37" s="138">
        <v>0</v>
      </c>
      <c r="AB37" s="137">
        <v>2</v>
      </c>
      <c r="AC37" s="138">
        <v>0</v>
      </c>
      <c r="AD37" s="137">
        <v>3</v>
      </c>
      <c r="AE37" s="138">
        <v>0</v>
      </c>
      <c r="AF37" s="137">
        <v>0</v>
      </c>
      <c r="AG37" s="138">
        <v>0</v>
      </c>
      <c r="AH37" s="137">
        <v>2</v>
      </c>
      <c r="AI37" s="138">
        <v>0</v>
      </c>
      <c r="AJ37" s="137">
        <f t="shared" si="9"/>
        <v>14</v>
      </c>
      <c r="AK37" s="138">
        <f t="shared" si="9"/>
        <v>3</v>
      </c>
      <c r="AL37" s="139">
        <v>5</v>
      </c>
      <c r="AM37" s="140">
        <v>1</v>
      </c>
      <c r="AN37" s="140">
        <v>121</v>
      </c>
      <c r="AO37" s="141">
        <v>91</v>
      </c>
      <c r="AP37" s="104" t="str">
        <f t="shared" si="10"/>
        <v>伊野</v>
      </c>
      <c r="AR37" s="126"/>
    </row>
    <row r="38" spans="1:44" s="3" customFormat="1" ht="21" customHeight="1">
      <c r="A38" s="19" t="s">
        <v>185</v>
      </c>
      <c r="B38" s="147">
        <f>SUM(B32:B37)</f>
        <v>21</v>
      </c>
      <c r="C38" s="148">
        <f>SUM(C32:C37)</f>
        <v>20</v>
      </c>
      <c r="D38" s="147">
        <f t="shared" ref="D38:AO38" si="11">SUM(D32:D37)</f>
        <v>0</v>
      </c>
      <c r="E38" s="148">
        <f t="shared" si="11"/>
        <v>0</v>
      </c>
      <c r="F38" s="147">
        <f t="shared" si="11"/>
        <v>0</v>
      </c>
      <c r="G38" s="148">
        <f t="shared" si="11"/>
        <v>0</v>
      </c>
      <c r="H38" s="147">
        <f t="shared" si="11"/>
        <v>12</v>
      </c>
      <c r="I38" s="148">
        <f t="shared" si="11"/>
        <v>4</v>
      </c>
      <c r="J38" s="147">
        <f t="shared" si="11"/>
        <v>1</v>
      </c>
      <c r="K38" s="148">
        <f t="shared" si="11"/>
        <v>0</v>
      </c>
      <c r="L38" s="147">
        <f t="shared" si="11"/>
        <v>3</v>
      </c>
      <c r="M38" s="148">
        <f t="shared" si="11"/>
        <v>0</v>
      </c>
      <c r="N38" s="147">
        <f t="shared" si="11"/>
        <v>3</v>
      </c>
      <c r="O38" s="148">
        <f t="shared" si="11"/>
        <v>1</v>
      </c>
      <c r="P38" s="147">
        <f t="shared" si="11"/>
        <v>0</v>
      </c>
      <c r="Q38" s="148">
        <f t="shared" si="11"/>
        <v>0</v>
      </c>
      <c r="R38" s="147">
        <f t="shared" si="11"/>
        <v>1</v>
      </c>
      <c r="S38" s="148">
        <f t="shared" si="11"/>
        <v>0</v>
      </c>
      <c r="T38" s="147">
        <f t="shared" si="11"/>
        <v>4</v>
      </c>
      <c r="U38" s="148">
        <f t="shared" si="11"/>
        <v>0</v>
      </c>
      <c r="V38" s="147">
        <f t="shared" si="11"/>
        <v>0</v>
      </c>
      <c r="W38" s="148">
        <f t="shared" si="11"/>
        <v>0</v>
      </c>
      <c r="X38" s="147">
        <f t="shared" si="11"/>
        <v>20</v>
      </c>
      <c r="Y38" s="148">
        <f t="shared" si="11"/>
        <v>2</v>
      </c>
      <c r="Z38" s="147">
        <f t="shared" si="11"/>
        <v>38</v>
      </c>
      <c r="AA38" s="148">
        <f t="shared" si="11"/>
        <v>18</v>
      </c>
      <c r="AB38" s="147">
        <f t="shared" si="11"/>
        <v>21</v>
      </c>
      <c r="AC38" s="148">
        <f t="shared" si="11"/>
        <v>0</v>
      </c>
      <c r="AD38" s="147">
        <f t="shared" si="11"/>
        <v>22</v>
      </c>
      <c r="AE38" s="148">
        <f t="shared" si="11"/>
        <v>1</v>
      </c>
      <c r="AF38" s="147">
        <f t="shared" si="11"/>
        <v>0</v>
      </c>
      <c r="AG38" s="148">
        <f t="shared" si="11"/>
        <v>0</v>
      </c>
      <c r="AH38" s="147">
        <f t="shared" si="11"/>
        <v>18</v>
      </c>
      <c r="AI38" s="148">
        <f t="shared" si="11"/>
        <v>0</v>
      </c>
      <c r="AJ38" s="147">
        <f t="shared" si="11"/>
        <v>164</v>
      </c>
      <c r="AK38" s="148">
        <f t="shared" si="11"/>
        <v>46</v>
      </c>
      <c r="AL38" s="149">
        <f t="shared" si="11"/>
        <v>87</v>
      </c>
      <c r="AM38" s="150">
        <f t="shared" si="11"/>
        <v>24</v>
      </c>
      <c r="AN38" s="150">
        <f t="shared" si="11"/>
        <v>1361</v>
      </c>
      <c r="AO38" s="151">
        <f t="shared" si="11"/>
        <v>923</v>
      </c>
      <c r="AP38" s="106" t="str">
        <f t="shared" si="10"/>
        <v>高知県計</v>
      </c>
      <c r="AR38" s="126"/>
    </row>
    <row r="39" spans="1:44" s="8" customFormat="1" ht="21" customHeight="1" thickBot="1">
      <c r="A39" s="11"/>
      <c r="B39" s="168"/>
      <c r="C39" s="167"/>
      <c r="D39" s="168"/>
      <c r="E39" s="167"/>
      <c r="F39" s="168"/>
      <c r="G39" s="167"/>
      <c r="H39" s="168"/>
      <c r="I39" s="167"/>
      <c r="J39" s="168"/>
      <c r="K39" s="167"/>
      <c r="L39" s="168"/>
      <c r="M39" s="167"/>
      <c r="N39" s="168"/>
      <c r="O39" s="167"/>
      <c r="P39" s="168"/>
      <c r="Q39" s="167"/>
      <c r="R39" s="168"/>
      <c r="S39" s="167"/>
      <c r="T39" s="168"/>
      <c r="U39" s="167"/>
      <c r="V39" s="168"/>
      <c r="W39" s="167"/>
      <c r="X39" s="168"/>
      <c r="Y39" s="167"/>
      <c r="Z39" s="168"/>
      <c r="AA39" s="167"/>
      <c r="AB39" s="168"/>
      <c r="AC39" s="167"/>
      <c r="AD39" s="168"/>
      <c r="AE39" s="167"/>
      <c r="AF39" s="168"/>
      <c r="AG39" s="167"/>
      <c r="AH39" s="168"/>
      <c r="AI39" s="167"/>
      <c r="AJ39" s="168"/>
      <c r="AK39" s="167"/>
      <c r="AL39" s="169"/>
      <c r="AM39" s="170"/>
      <c r="AN39" s="170"/>
      <c r="AO39" s="171"/>
      <c r="AP39" s="97"/>
      <c r="AR39" s="126"/>
    </row>
    <row r="40" spans="1:44" s="129" customFormat="1" ht="24.75" customHeight="1" thickTop="1" thickBot="1">
      <c r="A40" s="127" t="s">
        <v>253</v>
      </c>
      <c r="B40" s="172">
        <f>+B12+B20+B30+B38</f>
        <v>98</v>
      </c>
      <c r="C40" s="173">
        <f>+C12+C20+C30+C38</f>
        <v>89</v>
      </c>
      <c r="D40" s="172">
        <f t="shared" ref="D40:AO40" si="12">+D12+D20+D30+D38</f>
        <v>1</v>
      </c>
      <c r="E40" s="173">
        <f t="shared" si="12"/>
        <v>0</v>
      </c>
      <c r="F40" s="172">
        <f t="shared" si="12"/>
        <v>1</v>
      </c>
      <c r="G40" s="173">
        <f t="shared" si="12"/>
        <v>1</v>
      </c>
      <c r="H40" s="172">
        <f t="shared" si="12"/>
        <v>37</v>
      </c>
      <c r="I40" s="173">
        <f t="shared" si="12"/>
        <v>10</v>
      </c>
      <c r="J40" s="172">
        <f t="shared" si="12"/>
        <v>8</v>
      </c>
      <c r="K40" s="173">
        <f t="shared" si="12"/>
        <v>2</v>
      </c>
      <c r="L40" s="172">
        <f t="shared" si="12"/>
        <v>21</v>
      </c>
      <c r="M40" s="173">
        <f t="shared" si="12"/>
        <v>11</v>
      </c>
      <c r="N40" s="172">
        <f t="shared" si="12"/>
        <v>12</v>
      </c>
      <c r="O40" s="173">
        <f t="shared" si="12"/>
        <v>4</v>
      </c>
      <c r="P40" s="172">
        <f t="shared" si="12"/>
        <v>2</v>
      </c>
      <c r="Q40" s="173">
        <f t="shared" si="12"/>
        <v>0</v>
      </c>
      <c r="R40" s="172">
        <f t="shared" si="12"/>
        <v>2</v>
      </c>
      <c r="S40" s="173">
        <f t="shared" si="12"/>
        <v>0</v>
      </c>
      <c r="T40" s="172">
        <f t="shared" si="12"/>
        <v>6</v>
      </c>
      <c r="U40" s="173">
        <f t="shared" si="12"/>
        <v>0</v>
      </c>
      <c r="V40" s="172">
        <f t="shared" si="12"/>
        <v>3</v>
      </c>
      <c r="W40" s="173">
        <f t="shared" si="12"/>
        <v>1</v>
      </c>
      <c r="X40" s="172">
        <f t="shared" si="12"/>
        <v>99</v>
      </c>
      <c r="Y40" s="173">
        <f t="shared" si="12"/>
        <v>8</v>
      </c>
      <c r="Z40" s="172">
        <f t="shared" si="12"/>
        <v>113</v>
      </c>
      <c r="AA40" s="173">
        <f t="shared" si="12"/>
        <v>28</v>
      </c>
      <c r="AB40" s="172">
        <f t="shared" si="12"/>
        <v>94</v>
      </c>
      <c r="AC40" s="173">
        <f t="shared" si="12"/>
        <v>2</v>
      </c>
      <c r="AD40" s="172">
        <f t="shared" si="12"/>
        <v>106</v>
      </c>
      <c r="AE40" s="173">
        <f t="shared" si="12"/>
        <v>12</v>
      </c>
      <c r="AF40" s="172">
        <f t="shared" si="12"/>
        <v>0</v>
      </c>
      <c r="AG40" s="173">
        <f t="shared" si="12"/>
        <v>0</v>
      </c>
      <c r="AH40" s="172">
        <f t="shared" si="12"/>
        <v>84</v>
      </c>
      <c r="AI40" s="173">
        <f t="shared" si="12"/>
        <v>0</v>
      </c>
      <c r="AJ40" s="174">
        <f t="shared" si="12"/>
        <v>687</v>
      </c>
      <c r="AK40" s="173">
        <f t="shared" si="12"/>
        <v>168</v>
      </c>
      <c r="AL40" s="175">
        <f t="shared" si="12"/>
        <v>449</v>
      </c>
      <c r="AM40" s="176">
        <f t="shared" si="12"/>
        <v>118</v>
      </c>
      <c r="AN40" s="177">
        <f t="shared" si="12"/>
        <v>6065</v>
      </c>
      <c r="AO40" s="178">
        <f t="shared" si="12"/>
        <v>3762</v>
      </c>
      <c r="AP40" s="128" t="s">
        <v>77</v>
      </c>
      <c r="AR40" s="130"/>
    </row>
    <row r="41" spans="1:44" ht="15" customHeight="1">
      <c r="A41" s="1" t="s">
        <v>254</v>
      </c>
    </row>
    <row r="42" spans="1:44">
      <c r="A42" s="1"/>
    </row>
    <row r="43" spans="1:44">
      <c r="A43" s="1"/>
    </row>
  </sheetData>
  <mergeCells count="24">
    <mergeCell ref="AL3:AM3"/>
    <mergeCell ref="AN3:AO3"/>
    <mergeCell ref="Z3:AA3"/>
    <mergeCell ref="AB3:AC3"/>
    <mergeCell ref="AD3:AE3"/>
    <mergeCell ref="AF3:AG3"/>
    <mergeCell ref="AH3:AI3"/>
    <mergeCell ref="AJ3:AK3"/>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s>
  <phoneticPr fontId="2"/>
  <pageMargins left="0.78740157480314965" right="0.55118110236220474" top="0.98425196850393704" bottom="0.98425196850393704" header="0.51181102362204722" footer="0.51181102362204722"/>
  <pageSetup paperSize="9" scale="52" orientation="landscape" r:id="rId1"/>
  <headerFooter alignWithMargins="0">
    <oddFooter>&amp;R高松国税局
酒税４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2.xml><?xml version="1.0" encoding="utf-8"?>
<ds:datastoreItem xmlns:ds="http://schemas.openxmlformats.org/officeDocument/2006/customXml" ds:itemID="{3F537928-B8AD-4059-998E-6DD4338F5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74F0D-916F-4E4F-A621-80C004AB472D}">
  <ds:schemaRefs>
    <ds:schemaRef ds:uri="http://schemas.microsoft.com/office/2006/metadata/longProperties"/>
  </ds:schemaRefs>
</ds:datastoreItem>
</file>

<file path=customXml/itemProps4.xml><?xml version="1.0" encoding="utf-8"?>
<ds:datastoreItem xmlns:ds="http://schemas.openxmlformats.org/officeDocument/2006/customXml" ds:itemID="{68D8FB3C-AA04-497C-BF70-480B71687CD8}">
  <ds:schemaRefs>
    <ds:schemaRef ds:uri="http://purl.org/dc/terms/"/>
    <ds:schemaRef ds:uri="c1e1fd5d-d5a4-4438-b594-53628234b2d5"/>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 </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 '!Print_Area</vt:lpstr>
      <vt:lpstr>'(3)　税務署別販売（消費）数量'!Print_Titles</vt:lpstr>
      <vt:lpstr>'(4)　税務署別免許場数 '!Print_Titles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企画</cp:lastModifiedBy>
  <cp:lastPrinted>2021-01-12T09:20:45Z</cp:lastPrinted>
  <dcterms:created xsi:type="dcterms:W3CDTF">2003-07-09T01:05:10Z</dcterms:created>
  <dcterms:modified xsi:type="dcterms:W3CDTF">2021-04-02T02:08:18Z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