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03　組織参考資料フォルダ\02　整理中\統計情報・各種通信等\02　局統計情報（HP掲載）\平成30年度版\03起案\高松国税局統計情報（平成30年度）（起案後シートの色のみ変更）\08　8-1,2,3,4酒税\"/>
    </mc:Choice>
  </mc:AlternateContent>
  <bookViews>
    <workbookView xWindow="0" yWindow="0" windowWidth="20490" windowHeight="7950" tabRatio="908" firstSheet="1" activeTab="4"/>
  </bookViews>
  <sheets>
    <sheet name="(1)　酒類販売（消費）数量" sheetId="2" r:id="rId1"/>
    <sheet name="(2)　販売（消費）数量の累年比較" sheetId="3" r:id="rId2"/>
    <sheet name="(3)　税務署別販売（消費）数量" sheetId="9" r:id="rId3"/>
    <sheet name="(1)　製造免許場数" sheetId="5" r:id="rId4"/>
    <sheet name="(2)　みなし製造場数" sheetId="6" r:id="rId5"/>
    <sheet name="(3)　販売業免許場数" sheetId="7" r:id="rId6"/>
    <sheet name="(4)　税務署別免許場数" sheetId="10" r:id="rId7"/>
  </sheets>
  <definedNames>
    <definedName name="_1課税状況_P158">#REF!</definedName>
    <definedName name="_2課税状況_P159">#REF!</definedName>
    <definedName name="_xlnm._FilterDatabase" localSheetId="3" hidden="1">'(1)　製造免許場数'!$A$5:$X$23</definedName>
    <definedName name="_xlnm.Print_Area" localSheetId="0">'(1)　酒類販売（消費）数量'!$A$1:$J$24</definedName>
    <definedName name="_xlnm.Print_Area" localSheetId="3">'(1)　製造免許場数'!$A$1:$X$32</definedName>
    <definedName name="_xlnm.Print_Area" localSheetId="4">'(2)　みなし製造場数'!$A$1:$O$29</definedName>
    <definedName name="_xlnm.Print_Area" localSheetId="1">'(2)　販売（消費）数量の累年比較'!$A$1:$H$30</definedName>
    <definedName name="_xlnm.Print_Area" localSheetId="2">'(3)　税務署別販売（消費）数量'!$A$1:$Q$40</definedName>
    <definedName name="_xlnm.Print_Area" localSheetId="5">'(3)　販売業免許場数'!$A$1:$H$39</definedName>
    <definedName name="_xlnm.Print_Area" localSheetId="6">'(4)　税務署別免許場数'!$A$1:$AP$42</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P18" i="9" l="1"/>
  <c r="O36" i="9" l="1"/>
  <c r="N36" i="9"/>
  <c r="M36" i="9"/>
  <c r="L36" i="9"/>
  <c r="K36" i="9"/>
  <c r="J36" i="9"/>
  <c r="I36" i="9"/>
  <c r="H36" i="9"/>
  <c r="G36" i="9"/>
  <c r="F36" i="9"/>
  <c r="E36" i="9"/>
  <c r="D36" i="9"/>
  <c r="C36" i="9"/>
  <c r="B36" i="9"/>
  <c r="O28" i="9"/>
  <c r="N28" i="9"/>
  <c r="M28" i="9"/>
  <c r="L28" i="9"/>
  <c r="K28" i="9"/>
  <c r="J28" i="9"/>
  <c r="I28" i="9"/>
  <c r="H28" i="9"/>
  <c r="G28" i="9"/>
  <c r="F28" i="9"/>
  <c r="E28" i="9"/>
  <c r="D28" i="9"/>
  <c r="C28" i="9"/>
  <c r="B28" i="9"/>
  <c r="O18" i="9"/>
  <c r="N18" i="9"/>
  <c r="M18" i="9"/>
  <c r="L18" i="9"/>
  <c r="K18" i="9"/>
  <c r="J18" i="9"/>
  <c r="I18" i="9"/>
  <c r="H18" i="9"/>
  <c r="G18" i="9"/>
  <c r="F18" i="9"/>
  <c r="E18" i="9"/>
  <c r="D18" i="9"/>
  <c r="C18" i="9"/>
  <c r="B18" i="9"/>
  <c r="P27" i="9"/>
  <c r="P26" i="9"/>
  <c r="P35" i="9"/>
  <c r="P34" i="9"/>
  <c r="P33" i="9"/>
  <c r="P32" i="9"/>
  <c r="P31" i="9"/>
  <c r="P30" i="9"/>
  <c r="P25" i="9"/>
  <c r="P24" i="9"/>
  <c r="P23" i="9"/>
  <c r="P22" i="9"/>
  <c r="P21" i="9"/>
  <c r="P20" i="9"/>
  <c r="P17" i="9"/>
  <c r="P16" i="9"/>
  <c r="P15" i="9"/>
  <c r="P14" i="9"/>
  <c r="P13" i="9"/>
  <c r="P12" i="9"/>
  <c r="P9" i="9"/>
  <c r="P8" i="9"/>
  <c r="P7" i="9"/>
  <c r="P6" i="9"/>
  <c r="P5" i="9"/>
  <c r="P4" i="9"/>
  <c r="O10" i="9"/>
  <c r="N10" i="9"/>
  <c r="M10" i="9"/>
  <c r="L10" i="9"/>
  <c r="K10" i="9"/>
  <c r="J10" i="9"/>
  <c r="I10" i="9"/>
  <c r="H10" i="9"/>
  <c r="G10" i="9"/>
  <c r="F10" i="9"/>
  <c r="E10" i="9"/>
  <c r="D10" i="9"/>
  <c r="C10" i="9"/>
  <c r="B10" i="9"/>
  <c r="I38" i="9" l="1"/>
  <c r="M38" i="9"/>
  <c r="E38" i="9"/>
  <c r="F38" i="9"/>
  <c r="G38" i="9"/>
  <c r="B38" i="9"/>
  <c r="N38" i="9"/>
  <c r="J38" i="9"/>
  <c r="H38" i="9"/>
  <c r="D38" i="9"/>
  <c r="O38" i="9"/>
  <c r="L38" i="9"/>
  <c r="K38" i="9"/>
  <c r="C38" i="9"/>
  <c r="AK37" i="10"/>
  <c r="AJ37" i="10"/>
  <c r="AK36" i="10"/>
  <c r="AJ36" i="10"/>
  <c r="AK35" i="10"/>
  <c r="AJ35" i="10"/>
  <c r="AK34" i="10"/>
  <c r="AJ34" i="10"/>
  <c r="AK33" i="10"/>
  <c r="AJ33" i="10"/>
  <c r="AK32" i="10"/>
  <c r="AJ32" i="10"/>
  <c r="P38" i="9" l="1"/>
  <c r="AO38" i="10"/>
  <c r="AN38" i="10"/>
  <c r="AM38" i="10"/>
  <c r="AL38" i="10"/>
  <c r="AO30" i="10"/>
  <c r="AN30" i="10"/>
  <c r="AM30" i="10"/>
  <c r="AL30" i="10"/>
  <c r="AO20" i="10"/>
  <c r="AN20" i="10"/>
  <c r="AM20" i="10"/>
  <c r="AL20" i="10"/>
  <c r="AO12" i="10"/>
  <c r="AN12" i="10"/>
  <c r="AM12" i="10"/>
  <c r="AL12" i="10"/>
  <c r="AO40" i="10"/>
  <c r="AI40" i="10"/>
  <c r="AG40" i="10"/>
  <c r="AF40" i="10"/>
  <c r="AC40" i="10"/>
  <c r="W40" i="10"/>
  <c r="V40" i="10"/>
  <c r="U40" i="10"/>
  <c r="S40" i="10"/>
  <c r="R40" i="10"/>
  <c r="Q40" i="10"/>
  <c r="P40" i="10"/>
  <c r="O40" i="10"/>
  <c r="K40" i="10"/>
  <c r="J40" i="10"/>
  <c r="I40" i="10"/>
  <c r="H40" i="10"/>
  <c r="G40" i="10"/>
  <c r="F40" i="10"/>
  <c r="E40" i="10"/>
  <c r="D40" i="10"/>
  <c r="AK38" i="10"/>
  <c r="AJ38" i="10"/>
  <c r="AK29" i="10"/>
  <c r="AJ29" i="10"/>
  <c r="AK28" i="10"/>
  <c r="AJ28" i="10"/>
  <c r="AK27" i="10"/>
  <c r="AK30" i="10" s="1"/>
  <c r="AJ27" i="10"/>
  <c r="AK26" i="10"/>
  <c r="AJ26" i="10"/>
  <c r="AK25" i="10"/>
  <c r="AJ25" i="10"/>
  <c r="AK24" i="10"/>
  <c r="AJ24" i="10"/>
  <c r="AK23" i="10"/>
  <c r="AJ23" i="10"/>
  <c r="AK22" i="10"/>
  <c r="AJ22" i="10"/>
  <c r="AK19" i="10"/>
  <c r="AJ19" i="10"/>
  <c r="AJ20" i="10" s="1"/>
  <c r="AK18" i="10"/>
  <c r="AJ18" i="10"/>
  <c r="AK17" i="10"/>
  <c r="AJ17" i="10"/>
  <c r="AK16" i="10"/>
  <c r="AJ16" i="10"/>
  <c r="AK15" i="10"/>
  <c r="AJ15" i="10"/>
  <c r="AK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D20" i="10"/>
  <c r="C20" i="10"/>
  <c r="B20" i="10"/>
  <c r="AI30" i="10"/>
  <c r="AH30" i="10"/>
  <c r="AH40" i="10" s="1"/>
  <c r="AG30" i="10"/>
  <c r="AF30" i="10"/>
  <c r="AE30" i="10"/>
  <c r="AE40" i="10" s="1"/>
  <c r="AD30" i="10"/>
  <c r="AC30" i="10"/>
  <c r="AB30" i="10"/>
  <c r="AA30" i="10"/>
  <c r="Z30" i="10"/>
  <c r="Y30" i="10"/>
  <c r="X30" i="10"/>
  <c r="W30" i="10"/>
  <c r="V30" i="10"/>
  <c r="U30" i="10"/>
  <c r="T30" i="10"/>
  <c r="S30" i="10"/>
  <c r="R30" i="10"/>
  <c r="Q30" i="10"/>
  <c r="P30" i="10"/>
  <c r="O30" i="10"/>
  <c r="N30" i="10"/>
  <c r="N40" i="10" s="1"/>
  <c r="M30" i="10"/>
  <c r="L30" i="10"/>
  <c r="K30" i="10"/>
  <c r="J30" i="10"/>
  <c r="I30" i="10"/>
  <c r="H30" i="10"/>
  <c r="G30" i="10"/>
  <c r="F30" i="10"/>
  <c r="E30" i="10"/>
  <c r="D30" i="10"/>
  <c r="C30" i="10"/>
  <c r="B30" i="10"/>
  <c r="B40" i="10" s="1"/>
  <c r="AI38" i="10"/>
  <c r="AH38" i="10"/>
  <c r="AG38" i="10"/>
  <c r="AF38" i="10"/>
  <c r="AE38" i="10"/>
  <c r="AD38" i="10"/>
  <c r="AC38" i="10"/>
  <c r="AB38" i="10"/>
  <c r="AA38" i="10"/>
  <c r="Z38" i="10"/>
  <c r="Z40" i="10" s="1"/>
  <c r="Y38" i="10"/>
  <c r="X38" i="10"/>
  <c r="W38" i="10"/>
  <c r="V38" i="10"/>
  <c r="U38" i="10"/>
  <c r="T38" i="10"/>
  <c r="S38" i="10"/>
  <c r="R38" i="10"/>
  <c r="Q38" i="10"/>
  <c r="P38" i="10"/>
  <c r="O38" i="10"/>
  <c r="N38" i="10"/>
  <c r="M38" i="10"/>
  <c r="L38" i="10"/>
  <c r="K38" i="10"/>
  <c r="J38" i="10"/>
  <c r="I38" i="10"/>
  <c r="H38" i="10"/>
  <c r="G38" i="10"/>
  <c r="F38" i="10"/>
  <c r="E38" i="10"/>
  <c r="D38" i="10"/>
  <c r="C38" i="10"/>
  <c r="C40" i="10" s="1"/>
  <c r="B38" i="10"/>
  <c r="AN40" i="10" l="1"/>
  <c r="AM40" i="10"/>
  <c r="AA40" i="10"/>
  <c r="T40" i="10"/>
  <c r="AJ30" i="10"/>
  <c r="AL40" i="10"/>
  <c r="AK14" i="10" l="1"/>
  <c r="AJ14" i="10"/>
  <c r="AK11" i="10"/>
  <c r="AJ11" i="10"/>
  <c r="AK10" i="10"/>
  <c r="AJ10" i="10"/>
  <c r="AK9" i="10"/>
  <c r="AJ9" i="10"/>
  <c r="AK8" i="10"/>
  <c r="AJ8" i="10"/>
  <c r="AK7" i="10"/>
  <c r="AJ7" i="10"/>
  <c r="AI12" i="10"/>
  <c r="AH12" i="10"/>
  <c r="AG12" i="10"/>
  <c r="AF12" i="10"/>
  <c r="AE12" i="10"/>
  <c r="AD12" i="10"/>
  <c r="AD40" i="10" s="1"/>
  <c r="AC12" i="10"/>
  <c r="AB12" i="10"/>
  <c r="AB40" i="10" s="1"/>
  <c r="AA12" i="10"/>
  <c r="Z12" i="10"/>
  <c r="Y12" i="10"/>
  <c r="Y40" i="10" s="1"/>
  <c r="X12" i="10"/>
  <c r="X40" i="10" s="1"/>
  <c r="W12" i="10"/>
  <c r="V12" i="10"/>
  <c r="U12" i="10"/>
  <c r="T12" i="10"/>
  <c r="S12" i="10"/>
  <c r="R12" i="10"/>
  <c r="Q12" i="10"/>
  <c r="P12" i="10"/>
  <c r="O12" i="10"/>
  <c r="N12" i="10"/>
  <c r="M12" i="10"/>
  <c r="M40" i="10" s="1"/>
  <c r="L12" i="10"/>
  <c r="L40" i="10" s="1"/>
  <c r="K12" i="10"/>
  <c r="J12" i="10"/>
  <c r="I12" i="10"/>
  <c r="H12" i="10"/>
  <c r="G12" i="10"/>
  <c r="F12" i="10"/>
  <c r="E12" i="10"/>
  <c r="D12" i="10"/>
  <c r="C12" i="10"/>
  <c r="B12" i="10"/>
  <c r="AK6" i="10"/>
  <c r="AJ6" i="10"/>
  <c r="AJ12" i="10" l="1"/>
  <c r="AJ40" i="10" s="1"/>
  <c r="AK12" i="10"/>
  <c r="AK40" i="10" s="1"/>
  <c r="AP6" i="10"/>
  <c r="AP7" i="10"/>
  <c r="AP8" i="10"/>
  <c r="AP9" i="10"/>
  <c r="AP10" i="10"/>
  <c r="AP11" i="10"/>
  <c r="AP12" i="10"/>
  <c r="AP14" i="10"/>
  <c r="AP15" i="10"/>
  <c r="AP16" i="10"/>
  <c r="AP17" i="10"/>
  <c r="AP18" i="10"/>
  <c r="AP19" i="10"/>
  <c r="AP20" i="10"/>
  <c r="AP22" i="10"/>
  <c r="AP23" i="10"/>
  <c r="AP24" i="10"/>
  <c r="AP25" i="10"/>
  <c r="AP26" i="10"/>
  <c r="AP27" i="10"/>
  <c r="AP28" i="10"/>
  <c r="AP29" i="10"/>
  <c r="AP30" i="10"/>
  <c r="AP32" i="10"/>
  <c r="AP33" i="10"/>
  <c r="AP34" i="10"/>
  <c r="AP35" i="10"/>
  <c r="AP36" i="10"/>
  <c r="AP37" i="10"/>
  <c r="AP38" i="10"/>
  <c r="Q4" i="9"/>
  <c r="Q5" i="9"/>
  <c r="Q6" i="9"/>
  <c r="Q7" i="9"/>
  <c r="Q8" i="9"/>
  <c r="Q9" i="9"/>
  <c r="Q10" i="9"/>
  <c r="Q12" i="9"/>
  <c r="Q13" i="9"/>
  <c r="Q14" i="9"/>
  <c r="Q15" i="9"/>
  <c r="Q16" i="9"/>
  <c r="Q17" i="9"/>
  <c r="Q18" i="9"/>
  <c r="Q20" i="9"/>
  <c r="Q21" i="9"/>
  <c r="Q22" i="9"/>
  <c r="Q23" i="9"/>
  <c r="Q24" i="9"/>
  <c r="Q25" i="9"/>
  <c r="Q26" i="9"/>
  <c r="Q27" i="9"/>
  <c r="Q28" i="9"/>
  <c r="Q30" i="9"/>
  <c r="Q31" i="9"/>
  <c r="Q32" i="9"/>
  <c r="Q33" i="9"/>
  <c r="Q34" i="9"/>
  <c r="Q35" i="9"/>
  <c r="Q36" i="9"/>
</calcChain>
</file>

<file path=xl/sharedStrings.xml><?xml version="1.0" encoding="utf-8"?>
<sst xmlns="http://schemas.openxmlformats.org/spreadsheetml/2006/main" count="521" uniqueCount="251">
  <si>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</si>
  <si>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</si>
  <si>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</si>
  <si>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</si>
  <si>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</si>
  <si>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</si>
  <si>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</si>
  <si>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</si>
  <si>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</si>
  <si>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</si>
  <si>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</si>
  <si>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</si>
  <si>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</si>
  <si>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</si>
  <si>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</si>
  <si>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</si>
  <si>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</si>
  <si>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</si>
  <si>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</si>
  <si>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</si>
  <si>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</si>
  <si>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</si>
  <si>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</si>
  <si>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</si>
  <si>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</si>
  <si>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</si>
  <si>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</si>
  <si>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</si>
  <si>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</si>
  <si>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</si>
  <si>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</si>
  <si>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</si>
  <si>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</si>
  <si>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</si>
  <si>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</si>
  <si>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</si>
  <si>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</si>
  <si>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</si>
  <si>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</si>
  <si>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</si>
  <si>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</si>
  <si>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</si>
  <si>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</si>
  <si>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</si>
  <si>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</si>
  <si>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</si>
  <si>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</si>
  <si>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</si>
  <si>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</si>
  <si>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</si>
  <si>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</si>
  <si>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</si>
  <si>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</si>
  <si>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</si>
  <si>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</si>
  <si>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</si>
  <si>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</si>
  <si>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</si>
  <si>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</si>
  <si>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</si>
  <si>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</si>
  <si>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</si>
  <si>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</si>
  <si>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</si>
  <si>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</si>
  <si>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</si>
  <si>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</si>
  <si>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</si>
  <si>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</si>
  <si>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</si>
  <si>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</si>
  <si>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</si>
  <si>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</si>
  <si>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</si>
  <si>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</si>
  <si>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</si>
  <si>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</si>
  <si>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</si>
  <si>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</si>
  <si>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</si>
  <si>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</si>
  <si>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</si>
  <si>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</si>
  <si>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</si>
  <si>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</si>
  <si>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</si>
  <si>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</si>
  <si>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</si>
  <si>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</si>
  <si>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</si>
  <si>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</si>
  <si>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</si>
  <si>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</si>
  <si>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</si>
  <si>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</si>
  <si>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</si>
  <si>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</si>
  <si>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</si>
  <si>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</si>
  <si>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</si>
  <si>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</si>
  <si>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</si>
  <si>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</si>
  <si>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</si>
  <si>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</si>
  <si>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</si>
  <si>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</si>
  <si>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</si>
  <si>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</si>
  <si>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</si>
  <si>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</si>
  <si>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</si>
  <si>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</si>
  <si>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</si>
  <si>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</si>
  <si>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</si>
  <si>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</si>
  <si>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</si>
  <si>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</si>
  <si>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</si>
  <si>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</si>
  <si>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</si>
  <si>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</si>
  <si>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</si>
  <si>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</si>
  <si>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</si>
  <si>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</si>
  <si>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</si>
  <si>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</si>
  <si>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</si>
  <si>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</si>
  <si>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</si>
  <si>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</si>
  <si>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</si>
  <si>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</si>
  <si>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期限付</t>
    <rPh sb="0" eb="2">
      <t>キゲン</t>
    </rPh>
    <rPh sb="2" eb="3">
      <t>ツ</t>
    </rPh>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</si>
  <si>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</si>
  <si>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</si>
  <si>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</si>
  <si>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</si>
  <si>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</si>
  <si>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</si>
  <si>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</si>
  <si>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</si>
  <si>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</si>
  <si>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</si>
  <si>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</si>
  <si>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</si>
  <si>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</si>
  <si>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</si>
  <si>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</si>
  <si>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</si>
  <si>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</si>
  <si>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</si>
  <si>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</si>
  <si>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</si>
  <si>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</si>
  <si>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</si>
  <si>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</si>
  <si>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</si>
  <si>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</si>
  <si>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</si>
  <si>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</si>
  <si>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</si>
  <si>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</si>
  <si>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</si>
  <si>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</si>
  <si>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</si>
  <si>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</si>
  <si>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</si>
  <si>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</si>
  <si>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</si>
  <si>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</si>
  <si>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</si>
  <si>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</si>
  <si>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</si>
  <si>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</si>
  <si>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</si>
  <si>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</si>
  <si>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</si>
  <si>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</si>
  <si>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</si>
  <si>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</si>
  <si>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</si>
  <si>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</si>
  <si>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</si>
  <si>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</si>
  <si>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</si>
  <si>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</si>
  <si>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</si>
  <si>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</si>
  <si>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</si>
  <si>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</si>
  <si>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</si>
  <si>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</si>
  <si>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</si>
  <si>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</si>
  <si>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</si>
  <si>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</si>
  <si>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</si>
  <si>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（注）　「(1)製造免許場数」及び「(3)販売業免許場数」の（注）に同じ。</t>
    <phoneticPr fontId="2"/>
  </si>
  <si>
    <t>総計</t>
    <phoneticPr fontId="2"/>
  </si>
  <si>
    <t>販　売
業者数</t>
    <phoneticPr fontId="2"/>
  </si>
  <si>
    <t>販売
場数</t>
    <phoneticPr fontId="2"/>
  </si>
  <si>
    <t>製造
場数</t>
    <phoneticPr fontId="2"/>
  </si>
  <si>
    <t>免許
場数</t>
    <phoneticPr fontId="2"/>
  </si>
  <si>
    <t>酒 類 小 売 業</t>
    <phoneticPr fontId="2"/>
  </si>
  <si>
    <t>酒 類 卸 売 業</t>
    <phoneticPr fontId="2"/>
  </si>
  <si>
    <t>合　　計</t>
    <phoneticPr fontId="2"/>
  </si>
  <si>
    <t>スピリッツ</t>
    <phoneticPr fontId="2"/>
  </si>
  <si>
    <t>果　実　酒</t>
    <phoneticPr fontId="2"/>
  </si>
  <si>
    <t>ビ　ー　ル</t>
    <phoneticPr fontId="2"/>
  </si>
  <si>
    <t>み　り　ん</t>
    <phoneticPr fontId="2"/>
  </si>
  <si>
    <t>販　売　業　免　許　場　数</t>
    <phoneticPr fontId="2"/>
  </si>
  <si>
    <t>製　　　　　　造　　　　　　免　　　　　　許　　　　　　場　　　　　　数</t>
    <phoneticPr fontId="2"/>
  </si>
  <si>
    <t>税務署名</t>
    <phoneticPr fontId="2"/>
  </si>
  <si>
    <t>(4)　税務署別免許場数</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</si>
  <si>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</si>
  <si>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</si>
  <si>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</si>
  <si>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</si>
  <si>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</si>
  <si>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</si>
  <si>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内</t>
    <rPh sb="0" eb="1">
      <t>ウチ</t>
    </rPh>
    <phoneticPr fontId="10"/>
  </si>
  <si>
    <t>２　「代理業」とは、製造者又は販売業者の酒類の販売に関する取引を継続的に代理することをいう。
　　なお、１、２とも営利を目的とするかどうかは問わない。</t>
    <phoneticPr fontId="2"/>
  </si>
  <si>
    <t>平成26年度</t>
    <rPh sb="4" eb="6">
      <t>ネンド</t>
    </rPh>
    <phoneticPr fontId="2"/>
  </si>
  <si>
    <t>-</t>
  </si>
  <si>
    <t>平成27年度</t>
    <rPh sb="4" eb="6">
      <t>ネンド</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</si>
  <si>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</si>
  <si>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</si>
  <si>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</si>
  <si>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</si>
  <si>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</si>
  <si>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</si>
  <si>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</si>
  <si>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</si>
  <si>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</si>
  <si>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類の
　　　　　　　欄にのみ１場として掲げた。</t>
    <phoneticPr fontId="2"/>
  </si>
  <si>
    <t>平成28年度</t>
    <rPh sb="4" eb="6">
      <t>ネンド</t>
    </rPh>
    <phoneticPr fontId="2"/>
  </si>
  <si>
    <t>平成29年度</t>
    <rPh sb="4" eb="6">
      <t>ネンド</t>
    </rPh>
    <phoneticPr fontId="2"/>
  </si>
  <si>
    <t>内</t>
    <rPh sb="0" eb="1">
      <t>ウチ</t>
    </rPh>
    <phoneticPr fontId="12"/>
  </si>
  <si>
    <t>平成28年度</t>
  </si>
  <si>
    <t>平成30年度</t>
    <rPh sb="4" eb="6">
      <t>ネンド</t>
    </rPh>
    <phoneticPr fontId="2"/>
  </si>
  <si>
    <t>平成29年度</t>
  </si>
  <si>
    <t>平成30年度</t>
    <phoneticPr fontId="2"/>
  </si>
  <si>
    <t>　調査期間等：平成30年４月１日から平成31年３月31日までの間に販売された酒類について、酒類製造者又は酒類販売業者から提出された「移出数量明細書」又は
             「酒類の販売数量等報告書」に基づき作成したものである。</t>
    <rPh sb="74" eb="75">
      <t>マタ</t>
    </rPh>
    <phoneticPr fontId="2"/>
  </si>
  <si>
    <t>　調査対象等：平成31年３月31日現在において、酒税法第７条の規定に基づく酒類の製造免許を有する製造場について、平成30年度内における製造数量別に示した。</t>
    <phoneticPr fontId="2"/>
  </si>
  <si>
    <t>調査時点：平成31年３月31日</t>
    <phoneticPr fontId="2"/>
  </si>
  <si>
    <t>平成31年３月31日現在
販売業者の手持数量</t>
    <phoneticPr fontId="2"/>
  </si>
  <si>
    <t>X</t>
  </si>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</sst>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s>
  <cellStyleXfs count="2">
    <xf numFmtId="0" fontId="0" fillId="0" borderId="0"/>
    <xf numFmtId="38" fontId="1" fillId="0" borderId="0" applyFont="0" applyFill="0" applyBorder="0" applyAlignment="0" applyProtection="0"/>
  </cellStyleXfs>
  <cellXfs count="451">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3"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20"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5" xfId="0" applyFont="1" applyBorder="1" applyAlignment="1">
      <alignment horizontal="distributed" vertical="center"/>
    </xf>
    <xf numFmtId="0" fontId="3" fillId="0" borderId="48" xfId="0" applyFont="1" applyFill="1" applyBorder="1" applyAlignment="1">
      <alignment horizontal="distributed" vertical="center"/>
    </xf>
    <xf numFmtId="0" fontId="5" fillId="0" borderId="49" xfId="0" applyFont="1" applyBorder="1" applyAlignment="1">
      <alignment horizontal="distributed" vertical="center"/>
    </xf>
    <xf numFmtId="0" fontId="6" fillId="2" borderId="28" xfId="0" applyFont="1" applyFill="1" applyBorder="1" applyAlignment="1">
      <alignment horizontal="right"/>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3" xfId="0" applyFont="1" applyFill="1" applyBorder="1" applyAlignment="1">
      <alignment horizontal="distributed" vertical="center"/>
    </xf>
    <xf numFmtId="0" fontId="3" fillId="3" borderId="54" xfId="0" applyFont="1" applyFill="1" applyBorder="1" applyAlignment="1">
      <alignment horizontal="distributed" vertical="center"/>
    </xf>
    <xf numFmtId="0" fontId="5" fillId="3" borderId="55"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0" borderId="57"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8" xfId="0" applyNumberFormat="1" applyFont="1" applyFill="1" applyBorder="1" applyAlignment="1">
      <alignment horizontal="right" vertical="center"/>
    </xf>
    <xf numFmtId="176" fontId="5" fillId="0" borderId="59" xfId="0" applyNumberFormat="1" applyFont="1" applyFill="1" applyBorder="1" applyAlignment="1">
      <alignment horizontal="right" vertical="center"/>
    </xf>
    <xf numFmtId="0" fontId="5" fillId="0" borderId="57"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60" xfId="0" applyFont="1" applyFill="1" applyBorder="1" applyAlignment="1">
      <alignment horizontal="distributed" vertical="center"/>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3" fillId="3" borderId="57" xfId="0" applyFont="1" applyFill="1" applyBorder="1" applyAlignment="1">
      <alignment horizontal="distributed" vertical="center"/>
    </xf>
    <xf numFmtId="0" fontId="3" fillId="3" borderId="207" xfId="0" applyFont="1" applyFill="1" applyBorder="1" applyAlignment="1">
      <alignment horizontal="distributed" vertical="center"/>
    </xf>
    <xf numFmtId="0" fontId="5" fillId="3" borderId="208" xfId="0" applyFont="1" applyFill="1" applyBorder="1" applyAlignment="1">
      <alignment horizontal="distributed" vertical="center"/>
    </xf>
    <xf numFmtId="176" fontId="5" fillId="2" borderId="209" xfId="0" applyNumberFormat="1" applyFont="1" applyFill="1" applyBorder="1" applyAlignment="1">
      <alignment horizontal="right" vertical="center"/>
    </xf>
    <xf numFmtId="0" fontId="5" fillId="3" borderId="210"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9"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6"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77"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3"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90" xfId="1" applyNumberFormat="1" applyFont="1" applyFill="1" applyBorder="1" applyAlignment="1">
      <alignment horizontal="right" vertical="center"/>
    </xf>
    <xf numFmtId="41" fontId="12" fillId="2" borderId="92"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12" fillId="2" borderId="93" xfId="0" applyNumberFormat="1" applyFont="1" applyFill="1" applyBorder="1" applyAlignment="1">
      <alignment horizontal="right" vertical="center" shrinkToFit="1"/>
    </xf>
    <xf numFmtId="41" fontId="3" fillId="2" borderId="44"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58"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5"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0" fontId="3" fillId="0" borderId="128" xfId="0" applyFont="1" applyBorder="1" applyAlignment="1">
      <alignment horizontal="center" vertical="center" wrapText="1" justifyLastLine="1"/>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7" fillId="2" borderId="59"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6" fillId="2" borderId="51" xfId="0" applyNumberFormat="1" applyFont="1" applyFill="1" applyBorder="1" applyAlignment="1">
      <alignment horizontal="right" vertical="center"/>
    </xf>
    <xf numFmtId="0" fontId="6" fillId="2" borderId="16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3" fillId="0" borderId="169" xfId="0" applyNumberFormat="1" applyFont="1" applyFill="1" applyBorder="1" applyAlignment="1">
      <alignment horizontal="right" vertical="center"/>
    </xf>
    <xf numFmtId="41" fontId="5" fillId="0" borderId="169" xfId="0" applyNumberFormat="1" applyFont="1" applyFill="1" applyBorder="1" applyAlignment="1">
      <alignment horizontal="right" vertical="center"/>
    </xf>
    <xf numFmtId="41" fontId="5" fillId="0" borderId="170" xfId="0" applyNumberFormat="1" applyFont="1" applyFill="1" applyBorder="1" applyAlignment="1">
      <alignment horizontal="right" vertical="center"/>
    </xf>
    <xf numFmtId="41" fontId="3" fillId="0" borderId="171" xfId="0" applyNumberFormat="1" applyFont="1" applyFill="1" applyBorder="1" applyAlignment="1">
      <alignment horizontal="right" vertical="center"/>
    </xf>
    <xf numFmtId="41" fontId="3" fillId="0" borderId="17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5" fillId="2" borderId="90"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167" xfId="0" applyNumberFormat="1" applyFont="1" applyFill="1" applyBorder="1" applyAlignment="1">
      <alignment horizontal="right" vertical="center"/>
    </xf>
    <xf numFmtId="42" fontId="3" fillId="5" borderId="151" xfId="0" applyNumberFormat="1" applyFont="1" applyFill="1" applyBorder="1" applyAlignment="1">
      <alignment horizontal="right"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60" xfId="0" applyFont="1" applyBorder="1" applyAlignment="1">
      <alignment horizontal="center" vertical="center"/>
    </xf>
    <xf numFmtId="0" fontId="13" fillId="0" borderId="2"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8"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9" xfId="0" applyNumberFormat="1" applyFont="1" applyFill="1" applyBorder="1" applyAlignment="1">
      <alignment horizontal="center" vertical="center"/>
    </xf>
    <xf numFmtId="41" fontId="3" fillId="5" borderId="15" xfId="0" applyNumberFormat="1" applyFont="1" applyFill="1" applyBorder="1" applyAlignment="1">
      <alignment horizontal="center" vertical="center"/>
    </xf>
    <xf numFmtId="41" fontId="3" fillId="5" borderId="175" xfId="0" applyNumberFormat="1" applyFont="1" applyFill="1" applyBorder="1" applyAlignment="1">
      <alignment horizontal="center" vertical="center"/>
    </xf>
    <xf numFmtId="41" fontId="3" fillId="0" borderId="0" xfId="0" applyNumberFormat="1" applyFont="1" applyFill="1" applyBorder="1" applyAlignment="1">
      <alignment horizontal="right" vertical="center"/>
    </xf>
    <xf numFmtId="178" fontId="3" fillId="5" borderId="14" xfId="0" applyNumberFormat="1" applyFont="1" applyFill="1" applyBorder="1" applyAlignment="1">
      <alignment horizontal="right" vertical="center"/>
    </xf>
    <xf numFmtId="178" fontId="3" fillId="5" borderId="173" xfId="0" applyNumberFormat="1" applyFont="1" applyFill="1" applyBorder="1" applyAlignment="1">
      <alignment horizontal="right" vertical="center"/>
    </xf>
    <xf numFmtId="41" fontId="3" fillId="5" borderId="13" xfId="0" applyNumberFormat="1" applyFont="1" applyFill="1" applyBorder="1" applyAlignment="1">
      <alignment horizontal="right" vertical="center"/>
    </xf>
    <xf numFmtId="41" fontId="3" fillId="5" borderId="174" xfId="0" applyNumberFormat="1" applyFont="1" applyFill="1" applyBorder="1" applyAlignment="1">
      <alignment horizontal="right" vertical="center"/>
    </xf>
    <xf numFmtId="41" fontId="3" fillId="5" borderId="14" xfId="0" applyNumberFormat="1" applyFont="1" applyFill="1" applyBorder="1" applyAlignment="1">
      <alignment horizontal="center" vertical="center"/>
    </xf>
    <xf numFmtId="41" fontId="3" fillId="5" borderId="173" xfId="0" applyNumberFormat="1" applyFont="1" applyFill="1" applyBorder="1" applyAlignment="1">
      <alignment horizontal="center" vertical="center"/>
    </xf>
    <xf numFmtId="41" fontId="3" fillId="5" borderId="13" xfId="0" applyNumberFormat="1" applyFont="1" applyFill="1" applyBorder="1" applyAlignment="1">
      <alignment horizontal="center" vertical="center"/>
    </xf>
    <xf numFmtId="41" fontId="3" fillId="5" borderId="174" xfId="0" applyNumberFormat="1" applyFont="1" applyFill="1" applyBorder="1" applyAlignment="1">
      <alignment horizontal="center" vertical="center"/>
    </xf>
    <xf numFmtId="0" fontId="3" fillId="0" borderId="180"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23" xfId="0" applyFont="1" applyBorder="1" applyAlignment="1">
      <alignment horizontal="distributed" vertical="center"/>
    </xf>
    <xf numFmtId="0" fontId="3" fillId="0" borderId="43" xfId="0" applyFont="1" applyBorder="1" applyAlignment="1">
      <alignment horizontal="distributed" vertical="center"/>
    </xf>
    <xf numFmtId="0" fontId="3" fillId="0" borderId="0" xfId="0" applyFont="1" applyAlignment="1">
      <alignment horizontal="left" vertical="top" wrapText="1"/>
    </xf>
    <xf numFmtId="0" fontId="3" fillId="0" borderId="191" xfId="0" applyFont="1" applyBorder="1" applyAlignment="1">
      <alignment horizontal="distributed" vertical="center"/>
    </xf>
    <xf numFmtId="0" fontId="5" fillId="0" borderId="60"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6" xfId="0" applyFont="1" applyBorder="1" applyAlignment="1">
      <alignment horizontal="distributed" vertical="center"/>
    </xf>
    <xf numFmtId="0" fontId="3" fillId="0" borderId="192"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194" xfId="0" applyFont="1" applyBorder="1" applyAlignment="1">
      <alignment horizontal="center" vertical="center" wrapText="1"/>
    </xf>
    <xf numFmtId="0" fontId="3" fillId="0" borderId="25" xfId="0" applyFont="1" applyBorder="1" applyAlignment="1">
      <alignment horizontal="center" vertical="center"/>
    </xf>
    <xf numFmtId="0" fontId="3" fillId="0" borderId="115" xfId="0" applyFont="1" applyBorder="1" applyAlignment="1">
      <alignment horizontal="center" vertical="center"/>
    </xf>
    <xf numFmtId="0" fontId="3" fillId="0" borderId="25" xfId="0" applyFont="1" applyBorder="1" applyAlignment="1">
      <alignment horizontal="distributed" vertical="center"/>
    </xf>
    <xf numFmtId="0" fontId="3" fillId="0" borderId="190" xfId="0" applyFont="1" applyBorder="1" applyAlignment="1">
      <alignment horizontal="distributed" vertical="center"/>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6" xfId="0" applyFont="1" applyBorder="1" applyAlignment="1">
      <alignment horizontal="distributed" vertical="center" justifyLastLine="1"/>
    </xf>
    <xf numFmtId="0" fontId="0" fillId="0" borderId="187" xfId="0" applyBorder="1"/>
    <xf numFmtId="0" fontId="0" fillId="0" borderId="45" xfId="0" applyBorder="1"/>
    <xf numFmtId="0" fontId="3" fillId="0" borderId="2"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58" xfId="0" applyBorder="1" applyAlignment="1">
      <alignment horizontal="center" vertical="center"/>
    </xf>
    <xf numFmtId="0" fontId="3" fillId="0" borderId="188"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9"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125" xfId="0" applyBorder="1" applyAlignment="1">
      <alignment horizontal="center" vertical="center" wrapText="1"/>
    </xf>
    <xf numFmtId="41" fontId="3" fillId="2" borderId="160" xfId="0" applyNumberFormat="1" applyFont="1" applyFill="1" applyBorder="1" applyAlignment="1">
      <alignment horizontal="center" vertical="center"/>
    </xf>
    <xf numFmtId="41" fontId="3" fillId="2" borderId="119" xfId="0" applyNumberFormat="1" applyFont="1" applyFill="1" applyBorder="1" applyAlignment="1">
      <alignment horizontal="center" vertical="center"/>
    </xf>
    <xf numFmtId="0" fontId="3" fillId="2" borderId="160" xfId="0" applyFont="1" applyFill="1" applyBorder="1" applyAlignment="1">
      <alignment horizontal="center" vertical="center"/>
    </xf>
    <xf numFmtId="0" fontId="3" fillId="2" borderId="115" xfId="0" applyFont="1" applyFill="1" applyBorder="1" applyAlignment="1">
      <alignment horizontal="center" vertical="center"/>
    </xf>
    <xf numFmtId="0" fontId="3" fillId="0" borderId="196" xfId="0" applyFont="1" applyBorder="1" applyAlignment="1">
      <alignment horizontal="center"/>
    </xf>
    <xf numFmtId="0" fontId="3" fillId="0" borderId="13" xfId="0" applyFont="1" applyBorder="1" applyAlignment="1">
      <alignment horizontal="center" vertical="center" wrapText="1"/>
    </xf>
    <xf numFmtId="0" fontId="0" fillId="0" borderId="12"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58" xfId="0" applyFont="1" applyBorder="1" applyAlignment="1">
      <alignment horizontal="center" vertical="center"/>
    </xf>
    <xf numFmtId="0" fontId="0" fillId="0" borderId="180" xfId="0" applyBorder="1"/>
    <xf numFmtId="0" fontId="3" fillId="2" borderId="195" xfId="0" applyFont="1" applyFill="1" applyBorder="1" applyAlignment="1">
      <alignment horizontal="center" vertical="center"/>
    </xf>
    <xf numFmtId="0" fontId="3" fillId="0" borderId="188" xfId="0" applyFont="1" applyBorder="1" applyAlignment="1">
      <alignment horizontal="center" vertical="center"/>
    </xf>
    <xf numFmtId="0" fontId="0" fillId="0" borderId="38" xfId="0" applyBorder="1"/>
    <xf numFmtId="0" fontId="0" fillId="0" borderId="189" xfId="0" applyBorder="1"/>
    <xf numFmtId="0" fontId="3" fillId="2" borderId="37"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88"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9" xfId="0" applyFont="1" applyBorder="1" applyAlignment="1">
      <alignment horizontal="center" vertical="center" justifyLastLine="1"/>
    </xf>
    <xf numFmtId="0" fontId="3" fillId="2" borderId="17" xfId="0"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59" xfId="0" applyFont="1" applyBorder="1" applyAlignment="1">
      <alignment horizontal="center" vertical="center"/>
    </xf>
    <xf numFmtId="0" fontId="3" fillId="0" borderId="117" xfId="0" applyFont="1" applyBorder="1" applyAlignment="1">
      <alignment horizontal="center"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Alignment="1">
      <alignment vertical="top" wrapText="1"/>
    </xf>
    <xf numFmtId="0" fontId="3" fillId="0" borderId="5" xfId="0" applyFont="1" applyBorder="1" applyAlignment="1">
      <alignment horizontal="distributed" vertical="center" wrapText="1"/>
    </xf>
    <xf numFmtId="0" fontId="3" fillId="0" borderId="57" xfId="0" applyFont="1" applyBorder="1" applyAlignment="1">
      <alignment horizontal="distributed" vertical="center" wrapText="1"/>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3" fillId="0" borderId="205" xfId="0" applyFont="1" applyBorder="1" applyAlignment="1">
      <alignment horizontal="center" vertical="center"/>
    </xf>
    <xf numFmtId="0" fontId="3" fillId="0" borderId="180" xfId="0" applyFont="1" applyBorder="1" applyAlignment="1">
      <alignment horizontal="distributed" vertical="center" wrapText="1" justifyLastLine="1"/>
    </xf>
    <xf numFmtId="0" fontId="3" fillId="0" borderId="117" xfId="0" applyFont="1" applyBorder="1" applyAlignment="1">
      <alignment horizontal="distributed" vertical="center" wrapText="1" justifyLastLine="1"/>
    </xf>
    <xf numFmtId="0" fontId="3" fillId="0" borderId="199" xfId="0" applyFont="1" applyBorder="1" applyAlignment="1">
      <alignment horizontal="center" vertical="distributed" textRotation="255" wrapText="1" justifyLastLine="1"/>
    </xf>
    <xf numFmtId="0" fontId="3" fillId="0" borderId="206"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115" xfId="0" applyFont="1" applyBorder="1" applyAlignment="1">
      <alignment horizontal="distributed" vertical="center"/>
    </xf>
    <xf numFmtId="0" fontId="3" fillId="0" borderId="161" xfId="0" applyFont="1" applyBorder="1" applyAlignment="1">
      <alignment horizontal="distributed" vertical="center"/>
    </xf>
    <xf numFmtId="0" fontId="3" fillId="0" borderId="44"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5" fillId="0" borderId="16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5" fillId="0" borderId="200"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60"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26" xfId="0" applyFont="1" applyBorder="1" applyAlignment="1">
      <alignment vertical="center" textRotation="255"/>
    </xf>
    <xf numFmtId="0" fontId="3" fillId="0" borderId="44" xfId="0" applyFont="1" applyBorder="1" applyAlignment="1">
      <alignment vertical="center" textRotation="255"/>
    </xf>
    <xf numFmtId="0" fontId="3" fillId="0" borderId="25" xfId="0" applyFont="1" applyBorder="1" applyAlignment="1">
      <alignment horizontal="distributed" vertical="center" indent="2"/>
    </xf>
    <xf numFmtId="0" fontId="3" fillId="0" borderId="190" xfId="0" applyFont="1" applyBorder="1" applyAlignment="1">
      <alignment horizontal="distributed" vertical="center" indent="2"/>
    </xf>
    <xf numFmtId="0" fontId="3" fillId="0" borderId="115" xfId="0" applyFont="1" applyBorder="1" applyAlignment="1">
      <alignment horizontal="distributed" vertical="center" indent="2"/>
    </xf>
    <xf numFmtId="0" fontId="3" fillId="0" borderId="201" xfId="0" applyFont="1" applyBorder="1" applyAlignment="1">
      <alignment horizontal="distributed" vertical="center" indent="2"/>
    </xf>
    <xf numFmtId="0" fontId="3" fillId="0" borderId="202"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44" xfId="0" applyFont="1" applyBorder="1" applyAlignment="1">
      <alignment horizontal="center" vertical="center" wrapText="1"/>
    </xf>
    <xf numFmtId="0" fontId="3" fillId="0" borderId="161" xfId="0" applyFont="1" applyBorder="1" applyAlignment="1">
      <alignment horizontal="center" vertical="center"/>
    </xf>
    <xf numFmtId="0" fontId="3" fillId="0" borderId="43" xfId="0" applyFont="1" applyBorder="1" applyAlignment="1">
      <alignment horizontal="center" vertical="center"/>
    </xf>
    <xf numFmtId="0" fontId="3" fillId="0" borderId="161" xfId="0" applyFont="1" applyBorder="1" applyAlignment="1">
      <alignment horizontal="center" vertical="center" wrapText="1"/>
    </xf>
    <xf numFmtId="0" fontId="3" fillId="0" borderId="187"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44" xfId="0" applyFont="1" applyBorder="1" applyAlignment="1">
      <alignment horizontal="center" vertical="center"/>
    </xf>
    <xf numFmtId="0" fontId="3" fillId="0" borderId="5" xfId="0" applyFont="1" applyBorder="1" applyAlignment="1">
      <alignment horizontal="distributed" vertical="center"/>
    </xf>
    <xf numFmtId="0" fontId="3" fillId="0" borderId="57" xfId="0" applyFont="1" applyBorder="1" applyAlignment="1">
      <alignment horizontal="distributed" vertical="center"/>
    </xf>
    <xf numFmtId="0" fontId="3" fillId="0" borderId="129" xfId="0" applyFont="1" applyBorder="1" applyAlignment="1">
      <alignment horizontal="distributed" vertical="center"/>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0" fillId="0" borderId="43" xfId="0" applyBorder="1"/>
    <xf numFmtId="0" fontId="3" fillId="0" borderId="4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selection activeCell="I19" sqref="I19:I20"/>
    </sheetView>
  </sheetViews>
  <sheetFormatPr defaultColWidth="10.625" defaultRowHeight="11.25"/>
  <cols>
    <col min="1" max="1" width="20" style="2" customWidth="1"/>
    <col min="2" max="8" width="10.5" style="2" customWidth="1"/>
    <col min="9" max="9" width="17.25" style="2" bestFit="1" customWidth="1"/>
    <col min="10" max="10" width="11.25" style="2" customWidth="1"/>
    <col min="11" max="16384" width="10.625" style="2"/>
  </cols>
  <sheetData>
    <row r="1" spans="1:10" ht="15">
      <c r="A1" s="302" t="s">
        <v>26</v>
      </c>
      <c r="B1" s="302"/>
      <c r="C1" s="302"/>
      <c r="D1" s="302"/>
      <c r="E1" s="302"/>
      <c r="F1" s="302"/>
      <c r="G1" s="302"/>
      <c r="H1" s="302"/>
      <c r="I1" s="302"/>
      <c r="J1" s="302"/>
    </row>
    <row r="2" spans="1:10" ht="12" thickBot="1">
      <c r="A2" s="2" t="s">
        <v>27</v>
      </c>
    </row>
    <row r="3" spans="1:10" ht="18" customHeight="1">
      <c r="A3" s="303" t="s">
        <v>14</v>
      </c>
      <c r="B3" s="297" t="s">
        <v>145</v>
      </c>
      <c r="C3" s="298"/>
      <c r="D3" s="298"/>
      <c r="E3" s="298"/>
      <c r="F3" s="299"/>
      <c r="G3" s="297" t="s">
        <v>0</v>
      </c>
      <c r="H3" s="299"/>
      <c r="I3" s="305" t="s">
        <v>248</v>
      </c>
      <c r="J3" s="307" t="s">
        <v>30</v>
      </c>
    </row>
    <row r="4" spans="1:10" ht="22.5" customHeight="1">
      <c r="A4" s="304"/>
      <c r="B4" s="253" t="s">
        <v>15</v>
      </c>
      <c r="C4" s="95" t="s">
        <v>16</v>
      </c>
      <c r="D4" s="96" t="s">
        <v>19</v>
      </c>
      <c r="E4" s="96" t="s">
        <v>1</v>
      </c>
      <c r="F4" s="97" t="s">
        <v>28</v>
      </c>
      <c r="G4" s="21" t="s">
        <v>2</v>
      </c>
      <c r="H4" s="20" t="s">
        <v>29</v>
      </c>
      <c r="I4" s="306"/>
      <c r="J4" s="308"/>
    </row>
    <row r="5" spans="1:10" s="8" customFormat="1">
      <c r="A5" s="36"/>
      <c r="B5" s="22" t="s">
        <v>13</v>
      </c>
      <c r="C5" s="23" t="s">
        <v>13</v>
      </c>
      <c r="D5" s="23" t="s">
        <v>13</v>
      </c>
      <c r="E5" s="23" t="s">
        <v>13</v>
      </c>
      <c r="F5" s="24" t="s">
        <v>13</v>
      </c>
      <c r="G5" s="22" t="s">
        <v>13</v>
      </c>
      <c r="H5" s="24" t="s">
        <v>13</v>
      </c>
      <c r="I5" s="25" t="s">
        <v>13</v>
      </c>
      <c r="J5" s="26" t="s">
        <v>13</v>
      </c>
    </row>
    <row r="6" spans="1:10" ht="22.5" customHeight="1">
      <c r="A6" s="37" t="s">
        <v>3</v>
      </c>
      <c r="B6" s="291">
        <v>0</v>
      </c>
      <c r="C6" s="278">
        <v>677</v>
      </c>
      <c r="D6" s="278">
        <v>6069</v>
      </c>
      <c r="E6" s="278">
        <v>1511</v>
      </c>
      <c r="F6" s="279">
        <v>276</v>
      </c>
      <c r="G6" s="277">
        <v>14697</v>
      </c>
      <c r="H6" s="279">
        <v>13857</v>
      </c>
      <c r="I6" s="280">
        <v>1984</v>
      </c>
      <c r="J6" s="281">
        <v>14133</v>
      </c>
    </row>
    <row r="7" spans="1:10" ht="22.5" customHeight="1">
      <c r="A7" s="33" t="s">
        <v>4</v>
      </c>
      <c r="B7" s="282" t="s">
        <v>250</v>
      </c>
      <c r="C7" s="293" t="s">
        <v>249</v>
      </c>
      <c r="D7" s="293" t="s">
        <v>249</v>
      </c>
      <c r="E7" s="293" t="s">
        <v>249</v>
      </c>
      <c r="F7" s="294" t="s">
        <v>249</v>
      </c>
      <c r="G7" s="221">
        <v>805</v>
      </c>
      <c r="H7" s="294" t="s">
        <v>249</v>
      </c>
      <c r="I7" s="181">
        <v>77</v>
      </c>
      <c r="J7" s="258">
        <v>842</v>
      </c>
    </row>
    <row r="8" spans="1:10" ht="22.5" customHeight="1">
      <c r="A8" s="83" t="s">
        <v>228</v>
      </c>
      <c r="B8" s="282" t="s">
        <v>250</v>
      </c>
      <c r="C8" s="293" t="s">
        <v>249</v>
      </c>
      <c r="D8" s="293" t="s">
        <v>249</v>
      </c>
      <c r="E8" s="293" t="s">
        <v>249</v>
      </c>
      <c r="F8" s="294" t="s">
        <v>249</v>
      </c>
      <c r="G8" s="221">
        <v>10545</v>
      </c>
      <c r="H8" s="294" t="s">
        <v>249</v>
      </c>
      <c r="I8" s="181">
        <v>849</v>
      </c>
      <c r="J8" s="258">
        <v>7666</v>
      </c>
    </row>
    <row r="9" spans="1:10" ht="22.5" customHeight="1">
      <c r="A9" s="83" t="s">
        <v>229</v>
      </c>
      <c r="B9" s="221">
        <v>0</v>
      </c>
      <c r="C9" s="257">
        <v>104</v>
      </c>
      <c r="D9" s="257">
        <v>710</v>
      </c>
      <c r="E9" s="257">
        <v>114</v>
      </c>
      <c r="F9" s="222">
        <v>39</v>
      </c>
      <c r="G9" s="221">
        <v>14999</v>
      </c>
      <c r="H9" s="222">
        <v>14091</v>
      </c>
      <c r="I9" s="181">
        <v>2505</v>
      </c>
      <c r="J9" s="258">
        <v>14130</v>
      </c>
    </row>
    <row r="10" spans="1:10" ht="22.5" customHeight="1">
      <c r="A10" s="33" t="s">
        <v>6</v>
      </c>
      <c r="B10" s="221">
        <v>0</v>
      </c>
      <c r="C10" s="257">
        <v>0</v>
      </c>
      <c r="D10" s="257">
        <v>44</v>
      </c>
      <c r="E10" s="257">
        <v>14</v>
      </c>
      <c r="F10" s="222">
        <v>76</v>
      </c>
      <c r="G10" s="221">
        <v>2646</v>
      </c>
      <c r="H10" s="222">
        <v>4298</v>
      </c>
      <c r="I10" s="181">
        <v>218</v>
      </c>
      <c r="J10" s="258">
        <v>4374</v>
      </c>
    </row>
    <row r="11" spans="1:10" ht="22.5" customHeight="1">
      <c r="A11" s="33" t="s">
        <v>7</v>
      </c>
      <c r="B11" s="282" t="s">
        <v>249</v>
      </c>
      <c r="C11" s="293" t="s">
        <v>249</v>
      </c>
      <c r="D11" s="293" t="s">
        <v>249</v>
      </c>
      <c r="E11" s="293" t="s">
        <v>249</v>
      </c>
      <c r="F11" s="294" t="s">
        <v>249</v>
      </c>
      <c r="G11" s="221">
        <v>136861</v>
      </c>
      <c r="H11" s="294" t="s">
        <v>249</v>
      </c>
      <c r="I11" s="181">
        <v>4030</v>
      </c>
      <c r="J11" s="258">
        <v>65706</v>
      </c>
    </row>
    <row r="12" spans="1:10" ht="22.5" customHeight="1">
      <c r="A12" s="83" t="s">
        <v>8</v>
      </c>
      <c r="B12" s="282" t="s">
        <v>249</v>
      </c>
      <c r="C12" s="293" t="s">
        <v>249</v>
      </c>
      <c r="D12" s="293" t="s">
        <v>249</v>
      </c>
      <c r="E12" s="293" t="s">
        <v>249</v>
      </c>
      <c r="F12" s="294" t="s">
        <v>249</v>
      </c>
      <c r="G12" s="221">
        <v>6902</v>
      </c>
      <c r="H12" s="294" t="s">
        <v>249</v>
      </c>
      <c r="I12" s="181">
        <v>2094</v>
      </c>
      <c r="J12" s="258">
        <v>6199</v>
      </c>
    </row>
    <row r="13" spans="1:10" ht="22.5" customHeight="1">
      <c r="A13" s="83" t="s">
        <v>17</v>
      </c>
      <c r="B13" s="282" t="s">
        <v>249</v>
      </c>
      <c r="C13" s="293" t="s">
        <v>249</v>
      </c>
      <c r="D13" s="293" t="s">
        <v>249</v>
      </c>
      <c r="E13" s="293" t="s">
        <v>249</v>
      </c>
      <c r="F13" s="294" t="s">
        <v>249</v>
      </c>
      <c r="G13" s="221">
        <v>326</v>
      </c>
      <c r="H13" s="294" t="s">
        <v>249</v>
      </c>
      <c r="I13" s="181">
        <v>64</v>
      </c>
      <c r="J13" s="258">
        <v>224</v>
      </c>
    </row>
    <row r="14" spans="1:10" ht="22.5" customHeight="1">
      <c r="A14" s="83" t="s">
        <v>9</v>
      </c>
      <c r="B14" s="282" t="s">
        <v>249</v>
      </c>
      <c r="C14" s="293" t="s">
        <v>249</v>
      </c>
      <c r="D14" s="293" t="s">
        <v>249</v>
      </c>
      <c r="E14" s="293" t="s">
        <v>249</v>
      </c>
      <c r="F14" s="294" t="s">
        <v>249</v>
      </c>
      <c r="G14" s="282">
        <v>6990</v>
      </c>
      <c r="H14" s="294" t="s">
        <v>249</v>
      </c>
      <c r="I14" s="283">
        <v>711</v>
      </c>
      <c r="J14" s="284">
        <v>3588</v>
      </c>
    </row>
    <row r="15" spans="1:10" ht="22.5" customHeight="1">
      <c r="A15" s="83" t="s">
        <v>18</v>
      </c>
      <c r="B15" s="282" t="s">
        <v>249</v>
      </c>
      <c r="C15" s="293" t="s">
        <v>249</v>
      </c>
      <c r="D15" s="293" t="s">
        <v>249</v>
      </c>
      <c r="E15" s="293" t="s">
        <v>249</v>
      </c>
      <c r="F15" s="294" t="s">
        <v>249</v>
      </c>
      <c r="G15" s="221">
        <v>322</v>
      </c>
      <c r="H15" s="294" t="s">
        <v>249</v>
      </c>
      <c r="I15" s="181">
        <v>82</v>
      </c>
      <c r="J15" s="258">
        <v>178</v>
      </c>
    </row>
    <row r="16" spans="1:10" ht="22.5" customHeight="1">
      <c r="A16" s="83" t="s">
        <v>10</v>
      </c>
      <c r="B16" s="221">
        <v>0</v>
      </c>
      <c r="C16" s="257">
        <v>12739</v>
      </c>
      <c r="D16" s="257">
        <v>23</v>
      </c>
      <c r="E16" s="257">
        <v>9</v>
      </c>
      <c r="F16" s="222">
        <v>23</v>
      </c>
      <c r="G16" s="221">
        <v>49425</v>
      </c>
      <c r="H16" s="222">
        <v>25895</v>
      </c>
      <c r="I16" s="181">
        <v>1736</v>
      </c>
      <c r="J16" s="258">
        <v>25918</v>
      </c>
    </row>
    <row r="17" spans="1:13" ht="22.5" customHeight="1">
      <c r="A17" s="33" t="s">
        <v>143</v>
      </c>
      <c r="B17" s="282" t="s">
        <v>249</v>
      </c>
      <c r="C17" s="296" t="s">
        <v>249</v>
      </c>
      <c r="D17" s="295" t="s">
        <v>249</v>
      </c>
      <c r="E17" s="293" t="s">
        <v>249</v>
      </c>
      <c r="F17" s="294" t="s">
        <v>249</v>
      </c>
      <c r="G17" s="282">
        <v>30661</v>
      </c>
      <c r="H17" s="294" t="s">
        <v>249</v>
      </c>
      <c r="I17" s="283">
        <v>1657</v>
      </c>
      <c r="J17" s="284">
        <v>17014</v>
      </c>
    </row>
    <row r="18" spans="1:13" ht="22.5" customHeight="1">
      <c r="A18" s="33" t="s">
        <v>121</v>
      </c>
      <c r="B18" s="282">
        <v>0</v>
      </c>
      <c r="C18" s="257">
        <v>20479</v>
      </c>
      <c r="D18" s="257">
        <v>772</v>
      </c>
      <c r="E18" s="257">
        <v>69</v>
      </c>
      <c r="F18" s="222">
        <v>22</v>
      </c>
      <c r="G18" s="221">
        <v>108779</v>
      </c>
      <c r="H18" s="222">
        <v>64560</v>
      </c>
      <c r="I18" s="181">
        <v>5334</v>
      </c>
      <c r="J18" s="258">
        <v>64582</v>
      </c>
      <c r="M18" s="53"/>
    </row>
    <row r="19" spans="1:13" ht="22.5" customHeight="1">
      <c r="A19" s="83" t="s">
        <v>127</v>
      </c>
      <c r="B19" s="318">
        <v>0</v>
      </c>
      <c r="C19" s="316">
        <v>0</v>
      </c>
      <c r="D19" s="320">
        <v>4</v>
      </c>
      <c r="E19" s="320">
        <v>33</v>
      </c>
      <c r="F19" s="313">
        <v>9</v>
      </c>
      <c r="G19" s="322">
        <v>27581</v>
      </c>
      <c r="H19" s="313">
        <v>17143</v>
      </c>
      <c r="I19" s="311">
        <v>934</v>
      </c>
      <c r="J19" s="309">
        <v>17152</v>
      </c>
      <c r="M19" s="315"/>
    </row>
    <row r="20" spans="1:13" s="3" customFormat="1" ht="22.5" customHeight="1" thickBot="1">
      <c r="A20" s="84" t="s">
        <v>142</v>
      </c>
      <c r="B20" s="319"/>
      <c r="C20" s="317"/>
      <c r="D20" s="321"/>
      <c r="E20" s="321"/>
      <c r="F20" s="314"/>
      <c r="G20" s="323"/>
      <c r="H20" s="314"/>
      <c r="I20" s="312"/>
      <c r="J20" s="310"/>
      <c r="M20" s="315"/>
    </row>
    <row r="21" spans="1:13" s="3" customFormat="1" ht="22.5" customHeight="1" thickTop="1" thickBot="1">
      <c r="A21" s="34" t="s">
        <v>11</v>
      </c>
      <c r="B21" s="292">
        <v>0</v>
      </c>
      <c r="C21" s="260">
        <v>88028</v>
      </c>
      <c r="D21" s="260">
        <v>8750</v>
      </c>
      <c r="E21" s="260">
        <v>1809</v>
      </c>
      <c r="F21" s="261">
        <v>509</v>
      </c>
      <c r="G21" s="259">
        <v>411540</v>
      </c>
      <c r="H21" s="261">
        <v>241203</v>
      </c>
      <c r="I21" s="262">
        <v>22278</v>
      </c>
      <c r="J21" s="263">
        <v>241709</v>
      </c>
    </row>
    <row r="22" spans="1:13" ht="23.25" customHeight="1">
      <c r="A22" s="300" t="s">
        <v>245</v>
      </c>
      <c r="B22" s="301"/>
      <c r="C22" s="301"/>
      <c r="D22" s="301"/>
      <c r="E22" s="301"/>
      <c r="F22" s="301"/>
      <c r="G22" s="301"/>
      <c r="H22" s="301"/>
      <c r="I22" s="301"/>
      <c r="J22" s="301"/>
    </row>
  </sheetData>
  <mergeCells count="17">
    <mergeCell ref="M19:M20"/>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55118110236220474" top="0.98425196850393704" bottom="0.98425196850393704" header="0.51181102362204722" footer="0.51181102362204722"/>
  <pageSetup paperSize="9" scale="76" orientation="landscape" cellComments="asDisplayed" r:id="rId1"/>
  <headerFooter alignWithMargins="0">
    <oddFooter>&amp;R高松国税局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activeCell="A12" sqref="A12"/>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31</v>
      </c>
    </row>
    <row r="2" spans="1:9" ht="18" customHeight="1">
      <c r="A2" s="303" t="s">
        <v>20</v>
      </c>
      <c r="B2" s="324"/>
      <c r="C2" s="10" t="s">
        <v>21</v>
      </c>
      <c r="D2" s="13" t="s">
        <v>4</v>
      </c>
      <c r="E2" s="13" t="s">
        <v>230</v>
      </c>
      <c r="F2" s="13" t="s">
        <v>7</v>
      </c>
      <c r="G2" s="10" t="s">
        <v>12</v>
      </c>
      <c r="H2" s="14" t="s">
        <v>22</v>
      </c>
    </row>
    <row r="3" spans="1:9" ht="15" customHeight="1">
      <c r="A3" s="28"/>
      <c r="B3" s="29"/>
      <c r="C3" s="25" t="s">
        <v>13</v>
      </c>
      <c r="D3" s="25" t="s">
        <v>13</v>
      </c>
      <c r="E3" s="25" t="s">
        <v>13</v>
      </c>
      <c r="F3" s="25" t="s">
        <v>13</v>
      </c>
      <c r="G3" s="25" t="s">
        <v>13</v>
      </c>
      <c r="H3" s="27" t="s">
        <v>13</v>
      </c>
      <c r="I3" s="4"/>
    </row>
    <row r="4" spans="1:9" s="53" customFormat="1" ht="30" customHeight="1">
      <c r="A4" s="329" t="s">
        <v>225</v>
      </c>
      <c r="B4" s="330"/>
      <c r="C4" s="264">
        <v>16819</v>
      </c>
      <c r="D4" s="264">
        <v>1073</v>
      </c>
      <c r="E4" s="264">
        <v>24285</v>
      </c>
      <c r="F4" s="264">
        <v>74362</v>
      </c>
      <c r="G4" s="264">
        <v>132384</v>
      </c>
      <c r="H4" s="265">
        <v>248927</v>
      </c>
      <c r="I4" s="133"/>
    </row>
    <row r="5" spans="1:9" s="53" customFormat="1" ht="30" customHeight="1">
      <c r="A5" s="325" t="s">
        <v>227</v>
      </c>
      <c r="B5" s="326"/>
      <c r="C5" s="266">
        <v>16554</v>
      </c>
      <c r="D5" s="266">
        <v>1032</v>
      </c>
      <c r="E5" s="266">
        <v>24036</v>
      </c>
      <c r="F5" s="266">
        <v>75344</v>
      </c>
      <c r="G5" s="266">
        <v>135289</v>
      </c>
      <c r="H5" s="267">
        <v>252250</v>
      </c>
      <c r="I5" s="133"/>
    </row>
    <row r="6" spans="1:9" s="53" customFormat="1" ht="30" customHeight="1">
      <c r="A6" s="325" t="s">
        <v>238</v>
      </c>
      <c r="B6" s="326"/>
      <c r="C6" s="266">
        <v>16265</v>
      </c>
      <c r="D6" s="266">
        <v>970</v>
      </c>
      <c r="E6" s="266">
        <v>23322</v>
      </c>
      <c r="F6" s="266">
        <v>74362</v>
      </c>
      <c r="G6" s="266">
        <v>134899</v>
      </c>
      <c r="H6" s="267">
        <v>249812</v>
      </c>
      <c r="I6" s="133"/>
    </row>
    <row r="7" spans="1:9" s="53" customFormat="1" ht="30" customHeight="1">
      <c r="A7" s="325" t="s">
        <v>239</v>
      </c>
      <c r="B7" s="326"/>
      <c r="C7" s="266">
        <v>16215</v>
      </c>
      <c r="D7" s="266">
        <v>934</v>
      </c>
      <c r="E7" s="266">
        <v>22917</v>
      </c>
      <c r="F7" s="266">
        <v>70983</v>
      </c>
      <c r="G7" s="266">
        <v>136475</v>
      </c>
      <c r="H7" s="267">
        <v>247523</v>
      </c>
      <c r="I7" s="133"/>
    </row>
    <row r="8" spans="1:9" ht="30" customHeight="1" thickBot="1">
      <c r="A8" s="327" t="s">
        <v>242</v>
      </c>
      <c r="B8" s="328"/>
      <c r="C8" s="268">
        <v>14133</v>
      </c>
      <c r="D8" s="268">
        <v>842</v>
      </c>
      <c r="E8" s="268">
        <v>21796</v>
      </c>
      <c r="F8" s="268">
        <v>65706</v>
      </c>
      <c r="G8" s="268">
        <v>139229</v>
      </c>
      <c r="H8" s="269">
        <v>241709</v>
      </c>
      <c r="I8" s="133"/>
    </row>
    <row r="9" spans="1:9" ht="15" customHeight="1">
      <c r="A9" s="1" t="s">
        <v>144</v>
      </c>
    </row>
    <row r="10" spans="1:9">
      <c r="A10" s="2" t="s">
        <v>231</v>
      </c>
    </row>
  </sheetData>
  <mergeCells count="6">
    <mergeCell ref="A2:B2"/>
    <mergeCell ref="A7:B7"/>
    <mergeCell ref="A8:B8"/>
    <mergeCell ref="A4:B4"/>
    <mergeCell ref="A6:B6"/>
    <mergeCell ref="A5:B5"/>
  </mergeCells>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opLeftCell="A22" zoomScaleNormal="100" workbookViewId="0">
      <selection activeCell="P36" sqref="P36"/>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8.875" style="1" customWidth="1"/>
    <col min="20" max="20" width="6.5" style="1" bestFit="1" customWidth="1"/>
    <col min="21" max="16384" width="5.875" style="1"/>
  </cols>
  <sheetData>
    <row r="1" spans="1:20" s="5" customFormat="1" ht="12" thickBot="1">
      <c r="A1" s="2" t="s">
        <v>32</v>
      </c>
    </row>
    <row r="2" spans="1:20" s="5" customFormat="1" ht="32.25" customHeight="1">
      <c r="A2" s="39" t="s">
        <v>199</v>
      </c>
      <c r="B2" s="10" t="s">
        <v>23</v>
      </c>
      <c r="C2" s="10" t="s">
        <v>198</v>
      </c>
      <c r="D2" s="82" t="s">
        <v>234</v>
      </c>
      <c r="E2" s="82" t="s">
        <v>235</v>
      </c>
      <c r="F2" s="10" t="s">
        <v>197</v>
      </c>
      <c r="G2" s="10" t="s">
        <v>196</v>
      </c>
      <c r="H2" s="38" t="s">
        <v>152</v>
      </c>
      <c r="I2" s="38" t="s">
        <v>195</v>
      </c>
      <c r="J2" s="38" t="s">
        <v>194</v>
      </c>
      <c r="K2" s="38" t="s">
        <v>193</v>
      </c>
      <c r="L2" s="10" t="s">
        <v>153</v>
      </c>
      <c r="M2" s="35" t="s">
        <v>150</v>
      </c>
      <c r="N2" s="10" t="s">
        <v>192</v>
      </c>
      <c r="O2" s="13" t="s">
        <v>151</v>
      </c>
      <c r="P2" s="10" t="s">
        <v>191</v>
      </c>
      <c r="Q2" s="98" t="s">
        <v>155</v>
      </c>
    </row>
    <row r="3" spans="1:20" s="2" customFormat="1">
      <c r="A3" s="30"/>
      <c r="B3" s="25" t="s">
        <v>13</v>
      </c>
      <c r="C3" s="25" t="s">
        <v>13</v>
      </c>
      <c r="D3" s="25" t="s">
        <v>13</v>
      </c>
      <c r="E3" s="25" t="s">
        <v>13</v>
      </c>
      <c r="F3" s="25" t="s">
        <v>13</v>
      </c>
      <c r="G3" s="25" t="s">
        <v>13</v>
      </c>
      <c r="H3" s="25" t="s">
        <v>13</v>
      </c>
      <c r="I3" s="25" t="s">
        <v>13</v>
      </c>
      <c r="J3" s="25" t="s">
        <v>13</v>
      </c>
      <c r="K3" s="25" t="s">
        <v>13</v>
      </c>
      <c r="L3" s="25" t="s">
        <v>13</v>
      </c>
      <c r="M3" s="25" t="s">
        <v>13</v>
      </c>
      <c r="N3" s="25" t="s">
        <v>13</v>
      </c>
      <c r="O3" s="25" t="s">
        <v>13</v>
      </c>
      <c r="P3" s="101" t="s">
        <v>13</v>
      </c>
      <c r="Q3" s="105"/>
    </row>
    <row r="4" spans="1:20" s="2" customFormat="1" ht="15" customHeight="1">
      <c r="A4" s="32" t="s">
        <v>163</v>
      </c>
      <c r="B4" s="17">
        <v>1234</v>
      </c>
      <c r="C4" s="17">
        <v>87</v>
      </c>
      <c r="D4" s="17">
        <v>511</v>
      </c>
      <c r="E4" s="17">
        <v>1371</v>
      </c>
      <c r="F4" s="17">
        <v>266</v>
      </c>
      <c r="G4" s="17">
        <v>6636</v>
      </c>
      <c r="H4" s="17">
        <v>1069</v>
      </c>
      <c r="I4" s="17">
        <v>40</v>
      </c>
      <c r="J4" s="17">
        <v>508</v>
      </c>
      <c r="K4" s="17">
        <v>25</v>
      </c>
      <c r="L4" s="17">
        <v>2221</v>
      </c>
      <c r="M4" s="17">
        <v>1417</v>
      </c>
      <c r="N4" s="17">
        <v>5580</v>
      </c>
      <c r="O4" s="17">
        <v>1522</v>
      </c>
      <c r="P4" s="102">
        <f>SUM(B4:O4)</f>
        <v>22487</v>
      </c>
      <c r="Q4" s="106" t="str">
        <f t="shared" ref="Q4:Q10" si="0">IF(A4="","",A4)</f>
        <v>徳島</v>
      </c>
      <c r="S4" s="127"/>
      <c r="T4" s="127"/>
    </row>
    <row r="5" spans="1:20" s="2" customFormat="1" ht="15" customHeight="1">
      <c r="A5" s="31" t="s">
        <v>164</v>
      </c>
      <c r="B5" s="16">
        <v>510</v>
      </c>
      <c r="C5" s="16">
        <v>21</v>
      </c>
      <c r="D5" s="16">
        <v>276</v>
      </c>
      <c r="E5" s="16">
        <v>596</v>
      </c>
      <c r="F5" s="16">
        <v>132</v>
      </c>
      <c r="G5" s="16">
        <v>1952</v>
      </c>
      <c r="H5" s="16">
        <v>332</v>
      </c>
      <c r="I5" s="16">
        <v>12</v>
      </c>
      <c r="J5" s="16">
        <v>122</v>
      </c>
      <c r="K5" s="16">
        <v>5</v>
      </c>
      <c r="L5" s="16">
        <v>936</v>
      </c>
      <c r="M5" s="16">
        <v>680</v>
      </c>
      <c r="N5" s="16">
        <v>2650</v>
      </c>
      <c r="O5" s="16">
        <v>710</v>
      </c>
      <c r="P5" s="103">
        <f t="shared" ref="P5:P9" si="1">SUM(B5:O5)</f>
        <v>8934</v>
      </c>
      <c r="Q5" s="107" t="str">
        <f t="shared" si="0"/>
        <v>鳴門</v>
      </c>
      <c r="S5" s="127"/>
    </row>
    <row r="6" spans="1:20" s="2" customFormat="1" ht="15" customHeight="1">
      <c r="A6" s="31" t="s">
        <v>165</v>
      </c>
      <c r="B6" s="16">
        <v>395</v>
      </c>
      <c r="C6" s="16">
        <v>19</v>
      </c>
      <c r="D6" s="16">
        <v>151</v>
      </c>
      <c r="E6" s="16">
        <v>484</v>
      </c>
      <c r="F6" s="16">
        <v>47</v>
      </c>
      <c r="G6" s="16">
        <v>1442</v>
      </c>
      <c r="H6" s="16">
        <v>90</v>
      </c>
      <c r="I6" s="16">
        <v>6</v>
      </c>
      <c r="J6" s="16">
        <v>63</v>
      </c>
      <c r="K6" s="16">
        <v>3</v>
      </c>
      <c r="L6" s="16">
        <v>792</v>
      </c>
      <c r="M6" s="16">
        <v>345</v>
      </c>
      <c r="N6" s="16">
        <v>1367</v>
      </c>
      <c r="O6" s="16">
        <v>569</v>
      </c>
      <c r="P6" s="103">
        <f t="shared" si="1"/>
        <v>5773</v>
      </c>
      <c r="Q6" s="107" t="str">
        <f t="shared" si="0"/>
        <v>阿南</v>
      </c>
      <c r="S6" s="127"/>
    </row>
    <row r="7" spans="1:20" s="2" customFormat="1" ht="15" customHeight="1">
      <c r="A7" s="31" t="s">
        <v>166</v>
      </c>
      <c r="B7" s="16">
        <v>255</v>
      </c>
      <c r="C7" s="16">
        <v>11</v>
      </c>
      <c r="D7" s="16">
        <v>148</v>
      </c>
      <c r="E7" s="16">
        <v>281</v>
      </c>
      <c r="F7" s="16">
        <v>36</v>
      </c>
      <c r="G7" s="16">
        <v>966</v>
      </c>
      <c r="H7" s="16">
        <v>60</v>
      </c>
      <c r="I7" s="16">
        <v>3</v>
      </c>
      <c r="J7" s="16">
        <v>55</v>
      </c>
      <c r="K7" s="16">
        <v>3</v>
      </c>
      <c r="L7" s="16">
        <v>361</v>
      </c>
      <c r="M7" s="16">
        <v>253</v>
      </c>
      <c r="N7" s="16">
        <v>1003</v>
      </c>
      <c r="O7" s="16">
        <v>333</v>
      </c>
      <c r="P7" s="103">
        <f t="shared" si="1"/>
        <v>3768</v>
      </c>
      <c r="Q7" s="107" t="str">
        <f t="shared" si="0"/>
        <v>川島</v>
      </c>
      <c r="S7" s="127"/>
    </row>
    <row r="8" spans="1:20" s="2" customFormat="1" ht="15" customHeight="1">
      <c r="A8" s="31" t="s">
        <v>186</v>
      </c>
      <c r="B8" s="16">
        <v>163</v>
      </c>
      <c r="C8" s="16">
        <v>7</v>
      </c>
      <c r="D8" s="16">
        <v>88</v>
      </c>
      <c r="E8" s="16">
        <v>183</v>
      </c>
      <c r="F8" s="16">
        <v>22</v>
      </c>
      <c r="G8" s="16">
        <v>574</v>
      </c>
      <c r="H8" s="16">
        <v>30</v>
      </c>
      <c r="I8" s="16">
        <v>2</v>
      </c>
      <c r="J8" s="16">
        <v>30</v>
      </c>
      <c r="K8" s="16">
        <v>2</v>
      </c>
      <c r="L8" s="16">
        <v>206</v>
      </c>
      <c r="M8" s="16">
        <v>145</v>
      </c>
      <c r="N8" s="16">
        <v>562</v>
      </c>
      <c r="O8" s="16">
        <v>198</v>
      </c>
      <c r="P8" s="103">
        <f t="shared" si="1"/>
        <v>2212</v>
      </c>
      <c r="Q8" s="107" t="str">
        <f t="shared" si="0"/>
        <v>脇町</v>
      </c>
      <c r="S8" s="127"/>
    </row>
    <row r="9" spans="1:20" s="2" customFormat="1" ht="15" customHeight="1">
      <c r="A9" s="121" t="s">
        <v>168</v>
      </c>
      <c r="B9" s="118">
        <v>201</v>
      </c>
      <c r="C9" s="118">
        <v>4</v>
      </c>
      <c r="D9" s="118">
        <v>72</v>
      </c>
      <c r="E9" s="118">
        <v>166</v>
      </c>
      <c r="F9" s="118">
        <v>64</v>
      </c>
      <c r="G9" s="118">
        <v>552</v>
      </c>
      <c r="H9" s="118">
        <v>24</v>
      </c>
      <c r="I9" s="118">
        <v>2</v>
      </c>
      <c r="J9" s="118">
        <v>25</v>
      </c>
      <c r="K9" s="118">
        <v>1</v>
      </c>
      <c r="L9" s="118">
        <v>175</v>
      </c>
      <c r="M9" s="118">
        <v>114</v>
      </c>
      <c r="N9" s="118">
        <v>480</v>
      </c>
      <c r="O9" s="118">
        <v>149</v>
      </c>
      <c r="P9" s="119">
        <f t="shared" si="1"/>
        <v>2029</v>
      </c>
      <c r="Q9" s="120" t="str">
        <f t="shared" si="0"/>
        <v>池田</v>
      </c>
      <c r="S9" s="127"/>
    </row>
    <row r="10" spans="1:20" s="3" customFormat="1" ht="15" customHeight="1">
      <c r="A10" s="124" t="s">
        <v>169</v>
      </c>
      <c r="B10" s="125">
        <f>SUM(B4:B9)</f>
        <v>2758</v>
      </c>
      <c r="C10" s="125">
        <f t="shared" ref="C10:O10" si="2">SUM(C4:C9)</f>
        <v>149</v>
      </c>
      <c r="D10" s="125">
        <f t="shared" si="2"/>
        <v>1246</v>
      </c>
      <c r="E10" s="125">
        <f t="shared" si="2"/>
        <v>3081</v>
      </c>
      <c r="F10" s="125">
        <f t="shared" si="2"/>
        <v>567</v>
      </c>
      <c r="G10" s="125">
        <f t="shared" si="2"/>
        <v>12122</v>
      </c>
      <c r="H10" s="125">
        <f t="shared" si="2"/>
        <v>1605</v>
      </c>
      <c r="I10" s="125">
        <f t="shared" si="2"/>
        <v>65</v>
      </c>
      <c r="J10" s="125">
        <f t="shared" si="2"/>
        <v>803</v>
      </c>
      <c r="K10" s="125">
        <f t="shared" si="2"/>
        <v>39</v>
      </c>
      <c r="L10" s="125">
        <f t="shared" si="2"/>
        <v>4691</v>
      </c>
      <c r="M10" s="125">
        <f t="shared" si="2"/>
        <v>2954</v>
      </c>
      <c r="N10" s="125">
        <f t="shared" si="2"/>
        <v>11642</v>
      </c>
      <c r="O10" s="125">
        <f t="shared" si="2"/>
        <v>3481</v>
      </c>
      <c r="P10" s="125">
        <v>45204</v>
      </c>
      <c r="Q10" s="126" t="str">
        <f t="shared" si="0"/>
        <v>徳島県計</v>
      </c>
      <c r="S10" s="127"/>
    </row>
    <row r="11" spans="1:20" s="115" customFormat="1" ht="15" customHeight="1">
      <c r="A11" s="80"/>
      <c r="B11" s="112"/>
      <c r="C11" s="112"/>
      <c r="D11" s="112"/>
      <c r="E11" s="112"/>
      <c r="F11" s="112"/>
      <c r="G11" s="112"/>
      <c r="H11" s="112"/>
      <c r="I11" s="112"/>
      <c r="J11" s="112"/>
      <c r="K11" s="112"/>
      <c r="L11" s="112"/>
      <c r="M11" s="112"/>
      <c r="N11" s="112"/>
      <c r="O11" s="112"/>
      <c r="P11" s="113"/>
      <c r="Q11" s="114"/>
      <c r="S11" s="127"/>
    </row>
    <row r="12" spans="1:20" s="2" customFormat="1" ht="15" customHeight="1">
      <c r="A12" s="32" t="s">
        <v>156</v>
      </c>
      <c r="B12" s="18">
        <v>1525</v>
      </c>
      <c r="C12" s="18">
        <v>111</v>
      </c>
      <c r="D12" s="18">
        <v>742</v>
      </c>
      <c r="E12" s="18">
        <v>1524</v>
      </c>
      <c r="F12" s="18">
        <v>1275</v>
      </c>
      <c r="G12" s="18">
        <v>8344</v>
      </c>
      <c r="H12" s="18">
        <v>1015</v>
      </c>
      <c r="I12" s="18">
        <v>32</v>
      </c>
      <c r="J12" s="18">
        <v>509</v>
      </c>
      <c r="K12" s="18">
        <v>21</v>
      </c>
      <c r="L12" s="18">
        <v>2105</v>
      </c>
      <c r="M12" s="18">
        <v>2185</v>
      </c>
      <c r="N12" s="18">
        <v>7989</v>
      </c>
      <c r="O12" s="18">
        <v>1493</v>
      </c>
      <c r="P12" s="104">
        <f>SUM(B12:O12)</f>
        <v>28870</v>
      </c>
      <c r="Q12" s="109" t="str">
        <f t="shared" ref="Q12:Q18" si="3">IF(A12="","",A12)</f>
        <v>高松</v>
      </c>
      <c r="S12" s="127"/>
    </row>
    <row r="13" spans="1:20" s="2" customFormat="1" ht="15" customHeight="1">
      <c r="A13" s="32" t="s">
        <v>157</v>
      </c>
      <c r="B13" s="16">
        <v>652</v>
      </c>
      <c r="C13" s="16">
        <v>32</v>
      </c>
      <c r="D13" s="16">
        <v>329</v>
      </c>
      <c r="E13" s="16">
        <v>658</v>
      </c>
      <c r="F13" s="16">
        <v>115</v>
      </c>
      <c r="G13" s="16">
        <v>2750</v>
      </c>
      <c r="H13" s="16">
        <v>203</v>
      </c>
      <c r="I13" s="16">
        <v>6</v>
      </c>
      <c r="J13" s="16">
        <v>149</v>
      </c>
      <c r="K13" s="16">
        <v>7</v>
      </c>
      <c r="L13" s="16">
        <v>1017</v>
      </c>
      <c r="M13" s="16">
        <v>871</v>
      </c>
      <c r="N13" s="16">
        <v>3195</v>
      </c>
      <c r="O13" s="16">
        <v>672</v>
      </c>
      <c r="P13" s="103">
        <f t="shared" ref="P13:P17" si="4">SUM(B13:O13)</f>
        <v>10656</v>
      </c>
      <c r="Q13" s="107" t="str">
        <f t="shared" si="3"/>
        <v>丸亀</v>
      </c>
      <c r="S13" s="127"/>
    </row>
    <row r="14" spans="1:20" s="2" customFormat="1" ht="15" customHeight="1">
      <c r="A14" s="32" t="s">
        <v>158</v>
      </c>
      <c r="B14" s="16">
        <v>337</v>
      </c>
      <c r="C14" s="16">
        <v>11</v>
      </c>
      <c r="D14" s="16">
        <v>174</v>
      </c>
      <c r="E14" s="16">
        <v>296</v>
      </c>
      <c r="F14" s="16">
        <v>124</v>
      </c>
      <c r="G14" s="16">
        <v>1009</v>
      </c>
      <c r="H14" s="16">
        <v>112</v>
      </c>
      <c r="I14" s="16">
        <v>6</v>
      </c>
      <c r="J14" s="16">
        <v>65</v>
      </c>
      <c r="K14" s="16">
        <v>3</v>
      </c>
      <c r="L14" s="16">
        <v>474</v>
      </c>
      <c r="M14" s="16">
        <v>425</v>
      </c>
      <c r="N14" s="16">
        <v>1511</v>
      </c>
      <c r="O14" s="16">
        <v>357</v>
      </c>
      <c r="P14" s="103">
        <f t="shared" si="4"/>
        <v>4904</v>
      </c>
      <c r="Q14" s="107" t="str">
        <f t="shared" si="3"/>
        <v>坂出</v>
      </c>
      <c r="S14" s="127"/>
    </row>
    <row r="15" spans="1:20" s="2" customFormat="1" ht="15" customHeight="1">
      <c r="A15" s="32" t="s">
        <v>159</v>
      </c>
      <c r="B15" s="16">
        <v>416</v>
      </c>
      <c r="C15" s="16">
        <v>20</v>
      </c>
      <c r="D15" s="16">
        <v>194</v>
      </c>
      <c r="E15" s="16">
        <v>484</v>
      </c>
      <c r="F15" s="16">
        <v>95</v>
      </c>
      <c r="G15" s="16">
        <v>1822</v>
      </c>
      <c r="H15" s="16">
        <v>126</v>
      </c>
      <c r="I15" s="16">
        <v>3</v>
      </c>
      <c r="J15" s="16">
        <v>86</v>
      </c>
      <c r="K15" s="16">
        <v>3</v>
      </c>
      <c r="L15" s="16">
        <v>647</v>
      </c>
      <c r="M15" s="16">
        <v>484</v>
      </c>
      <c r="N15" s="16">
        <v>1880</v>
      </c>
      <c r="O15" s="16">
        <v>435</v>
      </c>
      <c r="P15" s="103">
        <f t="shared" si="4"/>
        <v>6695</v>
      </c>
      <c r="Q15" s="107" t="str">
        <f t="shared" si="3"/>
        <v>観音寺</v>
      </c>
      <c r="S15" s="127"/>
    </row>
    <row r="16" spans="1:20" s="2" customFormat="1" ht="15" customHeight="1">
      <c r="A16" s="32" t="s">
        <v>160</v>
      </c>
      <c r="B16" s="16">
        <v>257</v>
      </c>
      <c r="C16" s="16">
        <v>13</v>
      </c>
      <c r="D16" s="16">
        <v>146</v>
      </c>
      <c r="E16" s="16">
        <v>240</v>
      </c>
      <c r="F16" s="16">
        <v>50</v>
      </c>
      <c r="G16" s="16">
        <v>825</v>
      </c>
      <c r="H16" s="16">
        <v>88</v>
      </c>
      <c r="I16" s="16">
        <v>4</v>
      </c>
      <c r="J16" s="16">
        <v>91</v>
      </c>
      <c r="K16" s="16">
        <v>9</v>
      </c>
      <c r="L16" s="16">
        <v>305</v>
      </c>
      <c r="M16" s="16">
        <v>289</v>
      </c>
      <c r="N16" s="16">
        <v>1036</v>
      </c>
      <c r="O16" s="16">
        <v>274</v>
      </c>
      <c r="P16" s="103">
        <f t="shared" si="4"/>
        <v>3627</v>
      </c>
      <c r="Q16" s="107" t="str">
        <f t="shared" si="3"/>
        <v>長尾</v>
      </c>
      <c r="S16" s="127"/>
    </row>
    <row r="17" spans="1:19" s="2" customFormat="1" ht="15" customHeight="1">
      <c r="A17" s="117" t="s">
        <v>161</v>
      </c>
      <c r="B17" s="118">
        <v>140</v>
      </c>
      <c r="C17" s="118">
        <v>18</v>
      </c>
      <c r="D17" s="118">
        <v>63</v>
      </c>
      <c r="E17" s="118">
        <v>115</v>
      </c>
      <c r="F17" s="118">
        <v>83</v>
      </c>
      <c r="G17" s="118">
        <v>519</v>
      </c>
      <c r="H17" s="118">
        <v>31</v>
      </c>
      <c r="I17" s="118">
        <v>1</v>
      </c>
      <c r="J17" s="118">
        <v>21</v>
      </c>
      <c r="K17" s="118">
        <v>2</v>
      </c>
      <c r="L17" s="118">
        <v>154</v>
      </c>
      <c r="M17" s="118">
        <v>91</v>
      </c>
      <c r="N17" s="118">
        <v>467</v>
      </c>
      <c r="O17" s="118">
        <v>148</v>
      </c>
      <c r="P17" s="119">
        <f t="shared" si="4"/>
        <v>1853</v>
      </c>
      <c r="Q17" s="120" t="str">
        <f t="shared" si="3"/>
        <v>土庄</v>
      </c>
      <c r="S17" s="127"/>
    </row>
    <row r="18" spans="1:19" s="3" customFormat="1" ht="15" customHeight="1">
      <c r="A18" s="124" t="s">
        <v>162</v>
      </c>
      <c r="B18" s="125">
        <f>SUM(B12:B17)</f>
        <v>3327</v>
      </c>
      <c r="C18" s="125">
        <f t="shared" ref="C18" si="5">SUM(C12:C17)</f>
        <v>205</v>
      </c>
      <c r="D18" s="125">
        <f t="shared" ref="D18" si="6">SUM(D12:D17)</f>
        <v>1648</v>
      </c>
      <c r="E18" s="125">
        <f t="shared" ref="E18" si="7">SUM(E12:E17)</f>
        <v>3317</v>
      </c>
      <c r="F18" s="125">
        <f t="shared" ref="F18" si="8">SUM(F12:F17)</f>
        <v>1742</v>
      </c>
      <c r="G18" s="125">
        <f t="shared" ref="G18" si="9">SUM(G12:G17)</f>
        <v>15269</v>
      </c>
      <c r="H18" s="125">
        <f t="shared" ref="H18" si="10">SUM(H12:H17)</f>
        <v>1575</v>
      </c>
      <c r="I18" s="125">
        <f t="shared" ref="I18" si="11">SUM(I12:I17)</f>
        <v>52</v>
      </c>
      <c r="J18" s="125">
        <f t="shared" ref="J18" si="12">SUM(J12:J17)</f>
        <v>921</v>
      </c>
      <c r="K18" s="125">
        <f t="shared" ref="K18" si="13">SUM(K12:K17)</f>
        <v>45</v>
      </c>
      <c r="L18" s="125">
        <f t="shared" ref="L18" si="14">SUM(L12:L17)</f>
        <v>4702</v>
      </c>
      <c r="M18" s="125">
        <f t="shared" ref="M18" si="15">SUM(M12:M17)</f>
        <v>4345</v>
      </c>
      <c r="N18" s="125">
        <f t="shared" ref="N18" si="16">SUM(N12:N17)</f>
        <v>16078</v>
      </c>
      <c r="O18" s="125">
        <f t="shared" ref="O18" si="17">SUM(O12:O17)</f>
        <v>3379</v>
      </c>
      <c r="P18" s="125">
        <f>SUM(P12:P17)</f>
        <v>56605</v>
      </c>
      <c r="Q18" s="126" t="str">
        <f t="shared" si="3"/>
        <v>香川県計</v>
      </c>
      <c r="S18" s="127"/>
    </row>
    <row r="19" spans="1:19" s="115" customFormat="1" ht="15" customHeight="1">
      <c r="A19" s="80"/>
      <c r="B19" s="112"/>
      <c r="C19" s="112"/>
      <c r="D19" s="112"/>
      <c r="E19" s="112"/>
      <c r="F19" s="112"/>
      <c r="G19" s="112"/>
      <c r="H19" s="112"/>
      <c r="I19" s="112"/>
      <c r="J19" s="112"/>
      <c r="K19" s="112"/>
      <c r="L19" s="112"/>
      <c r="M19" s="112"/>
      <c r="N19" s="112"/>
      <c r="O19" s="112"/>
      <c r="P19" s="113"/>
      <c r="Q19" s="114"/>
      <c r="S19" s="127"/>
    </row>
    <row r="20" spans="1:19" s="2" customFormat="1" ht="15" customHeight="1">
      <c r="A20" s="32" t="s">
        <v>170</v>
      </c>
      <c r="B20" s="18">
        <v>2166</v>
      </c>
      <c r="C20" s="18">
        <v>176</v>
      </c>
      <c r="D20" s="18">
        <v>1436</v>
      </c>
      <c r="E20" s="18">
        <v>2127</v>
      </c>
      <c r="F20" s="18">
        <v>599</v>
      </c>
      <c r="G20" s="18">
        <v>11502</v>
      </c>
      <c r="H20" s="18">
        <v>1108</v>
      </c>
      <c r="I20" s="18">
        <v>41</v>
      </c>
      <c r="J20" s="18">
        <v>611</v>
      </c>
      <c r="K20" s="18">
        <v>28</v>
      </c>
      <c r="L20" s="18">
        <v>3377</v>
      </c>
      <c r="M20" s="18">
        <v>2928</v>
      </c>
      <c r="N20" s="18">
        <v>11420</v>
      </c>
      <c r="O20" s="18">
        <v>2926</v>
      </c>
      <c r="P20" s="104">
        <f>SUM(B20:O20)</f>
        <v>40445</v>
      </c>
      <c r="Q20" s="109" t="str">
        <f t="shared" ref="Q20:Q28" si="18">IF(A20="","",A20)</f>
        <v>松山</v>
      </c>
      <c r="S20" s="127"/>
    </row>
    <row r="21" spans="1:19" s="2" customFormat="1" ht="15" customHeight="1">
      <c r="A21" s="32" t="s">
        <v>171</v>
      </c>
      <c r="B21" s="16">
        <v>670</v>
      </c>
      <c r="C21" s="16">
        <v>49</v>
      </c>
      <c r="D21" s="16">
        <v>307</v>
      </c>
      <c r="E21" s="16">
        <v>611</v>
      </c>
      <c r="F21" s="16">
        <v>584</v>
      </c>
      <c r="G21" s="16">
        <v>2475</v>
      </c>
      <c r="H21" s="16">
        <v>267</v>
      </c>
      <c r="I21" s="16">
        <v>13</v>
      </c>
      <c r="J21" s="16">
        <v>134</v>
      </c>
      <c r="K21" s="16">
        <v>7</v>
      </c>
      <c r="L21" s="16">
        <v>850</v>
      </c>
      <c r="M21" s="16">
        <v>655</v>
      </c>
      <c r="N21" s="16">
        <v>2433</v>
      </c>
      <c r="O21" s="16">
        <v>664</v>
      </c>
      <c r="P21" s="103">
        <f t="shared" ref="P21:P27" si="19">SUM(B21:O21)</f>
        <v>9719</v>
      </c>
      <c r="Q21" s="107" t="str">
        <f t="shared" si="18"/>
        <v>今治</v>
      </c>
      <c r="S21" s="127"/>
    </row>
    <row r="22" spans="1:19" s="2" customFormat="1" ht="15" customHeight="1">
      <c r="A22" s="32" t="s">
        <v>172</v>
      </c>
      <c r="B22" s="16">
        <v>322</v>
      </c>
      <c r="C22" s="16">
        <v>28</v>
      </c>
      <c r="D22" s="16">
        <v>296</v>
      </c>
      <c r="E22" s="16">
        <v>401</v>
      </c>
      <c r="F22" s="16">
        <v>79</v>
      </c>
      <c r="G22" s="16">
        <v>1841</v>
      </c>
      <c r="H22" s="16">
        <v>105</v>
      </c>
      <c r="I22" s="16">
        <v>4</v>
      </c>
      <c r="J22" s="16">
        <v>70</v>
      </c>
      <c r="K22" s="16">
        <v>5</v>
      </c>
      <c r="L22" s="16">
        <v>803</v>
      </c>
      <c r="M22" s="16">
        <v>393</v>
      </c>
      <c r="N22" s="16">
        <v>1704</v>
      </c>
      <c r="O22" s="16">
        <v>581</v>
      </c>
      <c r="P22" s="103">
        <f t="shared" si="19"/>
        <v>6632</v>
      </c>
      <c r="Q22" s="107" t="str">
        <f t="shared" si="18"/>
        <v>宇和島</v>
      </c>
      <c r="S22" s="127"/>
    </row>
    <row r="23" spans="1:19" s="2" customFormat="1" ht="15" customHeight="1">
      <c r="A23" s="32" t="s">
        <v>173</v>
      </c>
      <c r="B23" s="16">
        <v>307</v>
      </c>
      <c r="C23" s="16">
        <v>13</v>
      </c>
      <c r="D23" s="16">
        <v>174</v>
      </c>
      <c r="E23" s="16">
        <v>335</v>
      </c>
      <c r="F23" s="16">
        <v>46</v>
      </c>
      <c r="G23" s="16">
        <v>1411</v>
      </c>
      <c r="H23" s="16">
        <v>62</v>
      </c>
      <c r="I23" s="16">
        <v>2</v>
      </c>
      <c r="J23" s="16">
        <v>44</v>
      </c>
      <c r="K23" s="16">
        <v>2</v>
      </c>
      <c r="L23" s="16">
        <v>427</v>
      </c>
      <c r="M23" s="16">
        <v>243</v>
      </c>
      <c r="N23" s="16">
        <v>943</v>
      </c>
      <c r="O23" s="16">
        <v>394</v>
      </c>
      <c r="P23" s="103">
        <f t="shared" si="19"/>
        <v>4403</v>
      </c>
      <c r="Q23" s="107" t="str">
        <f t="shared" si="18"/>
        <v>八幡浜</v>
      </c>
      <c r="S23" s="127"/>
    </row>
    <row r="24" spans="1:19" s="2" customFormat="1" ht="15" customHeight="1">
      <c r="A24" s="32" t="s">
        <v>174</v>
      </c>
      <c r="B24" s="16">
        <v>442</v>
      </c>
      <c r="C24" s="16">
        <v>26</v>
      </c>
      <c r="D24" s="16">
        <v>244</v>
      </c>
      <c r="E24" s="16">
        <v>527</v>
      </c>
      <c r="F24" s="16">
        <v>83</v>
      </c>
      <c r="G24" s="16">
        <v>2300</v>
      </c>
      <c r="H24" s="16">
        <v>143</v>
      </c>
      <c r="I24" s="16">
        <v>6</v>
      </c>
      <c r="J24" s="16">
        <v>126</v>
      </c>
      <c r="K24" s="16">
        <v>6</v>
      </c>
      <c r="L24" s="16">
        <v>726</v>
      </c>
      <c r="M24" s="16">
        <v>499</v>
      </c>
      <c r="N24" s="16">
        <v>2241</v>
      </c>
      <c r="O24" s="16">
        <v>442</v>
      </c>
      <c r="P24" s="103">
        <f t="shared" si="19"/>
        <v>7811</v>
      </c>
      <c r="Q24" s="107" t="str">
        <f t="shared" si="18"/>
        <v>新居浜</v>
      </c>
      <c r="S24" s="127"/>
    </row>
    <row r="25" spans="1:19" s="2" customFormat="1" ht="15" customHeight="1">
      <c r="A25" s="32" t="s">
        <v>175</v>
      </c>
      <c r="B25" s="16">
        <v>407</v>
      </c>
      <c r="C25" s="16">
        <v>18</v>
      </c>
      <c r="D25" s="16">
        <v>225</v>
      </c>
      <c r="E25" s="16">
        <v>467</v>
      </c>
      <c r="F25" s="16">
        <v>63</v>
      </c>
      <c r="G25" s="16">
        <v>1436</v>
      </c>
      <c r="H25" s="16">
        <v>101</v>
      </c>
      <c r="I25" s="16">
        <v>4</v>
      </c>
      <c r="J25" s="16">
        <v>72</v>
      </c>
      <c r="K25" s="16">
        <v>4</v>
      </c>
      <c r="L25" s="16">
        <v>636</v>
      </c>
      <c r="M25" s="16">
        <v>525</v>
      </c>
      <c r="N25" s="16">
        <v>1952</v>
      </c>
      <c r="O25" s="16">
        <v>485</v>
      </c>
      <c r="P25" s="103">
        <f t="shared" si="19"/>
        <v>6395</v>
      </c>
      <c r="Q25" s="107" t="str">
        <f t="shared" si="18"/>
        <v>伊予西条</v>
      </c>
      <c r="S25" s="127"/>
    </row>
    <row r="26" spans="1:19" s="2" customFormat="1" ht="15" customHeight="1">
      <c r="A26" s="32" t="s">
        <v>176</v>
      </c>
      <c r="B26" s="16">
        <v>274</v>
      </c>
      <c r="C26" s="16">
        <v>11</v>
      </c>
      <c r="D26" s="16">
        <v>155</v>
      </c>
      <c r="E26" s="16">
        <v>260</v>
      </c>
      <c r="F26" s="16">
        <v>42</v>
      </c>
      <c r="G26" s="16">
        <v>940</v>
      </c>
      <c r="H26" s="16">
        <v>57</v>
      </c>
      <c r="I26" s="16">
        <v>1</v>
      </c>
      <c r="J26" s="16">
        <v>35</v>
      </c>
      <c r="K26" s="16">
        <v>3</v>
      </c>
      <c r="L26" s="16">
        <v>337</v>
      </c>
      <c r="M26" s="16">
        <v>210</v>
      </c>
      <c r="N26" s="16">
        <v>931</v>
      </c>
      <c r="O26" s="16">
        <v>347</v>
      </c>
      <c r="P26" s="103">
        <f t="shared" si="19"/>
        <v>3603</v>
      </c>
      <c r="Q26" s="107" t="str">
        <f t="shared" si="18"/>
        <v>大洲</v>
      </c>
      <c r="S26" s="127"/>
    </row>
    <row r="27" spans="1:19" s="2" customFormat="1" ht="15" customHeight="1">
      <c r="A27" s="117" t="s">
        <v>177</v>
      </c>
      <c r="B27" s="118">
        <v>320</v>
      </c>
      <c r="C27" s="118">
        <v>10</v>
      </c>
      <c r="D27" s="118">
        <v>157</v>
      </c>
      <c r="E27" s="118">
        <v>339</v>
      </c>
      <c r="F27" s="118">
        <v>45</v>
      </c>
      <c r="G27" s="118">
        <v>1124</v>
      </c>
      <c r="H27" s="118">
        <v>80</v>
      </c>
      <c r="I27" s="118">
        <v>4</v>
      </c>
      <c r="J27" s="118">
        <v>66</v>
      </c>
      <c r="K27" s="118">
        <v>3</v>
      </c>
      <c r="L27" s="118">
        <v>468</v>
      </c>
      <c r="M27" s="118">
        <v>424</v>
      </c>
      <c r="N27" s="118">
        <v>1447</v>
      </c>
      <c r="O27" s="118">
        <v>328</v>
      </c>
      <c r="P27" s="119">
        <f t="shared" si="19"/>
        <v>4815</v>
      </c>
      <c r="Q27" s="120" t="str">
        <f t="shared" si="18"/>
        <v>伊予三島</v>
      </c>
      <c r="S27" s="127"/>
    </row>
    <row r="28" spans="1:19" s="3" customFormat="1" ht="15" customHeight="1">
      <c r="A28" s="124" t="s">
        <v>178</v>
      </c>
      <c r="B28" s="125">
        <f>SUM(B20:B27)</f>
        <v>4908</v>
      </c>
      <c r="C28" s="125">
        <f t="shared" ref="C28:O28" si="20">SUM(C20:C27)</f>
        <v>331</v>
      </c>
      <c r="D28" s="125">
        <f t="shared" si="20"/>
        <v>2994</v>
      </c>
      <c r="E28" s="125">
        <f t="shared" si="20"/>
        <v>5067</v>
      </c>
      <c r="F28" s="125">
        <f t="shared" si="20"/>
        <v>1541</v>
      </c>
      <c r="G28" s="125">
        <f t="shared" si="20"/>
        <v>23029</v>
      </c>
      <c r="H28" s="125">
        <f t="shared" si="20"/>
        <v>1923</v>
      </c>
      <c r="I28" s="125">
        <f t="shared" si="20"/>
        <v>75</v>
      </c>
      <c r="J28" s="125">
        <f t="shared" si="20"/>
        <v>1158</v>
      </c>
      <c r="K28" s="125">
        <f t="shared" si="20"/>
        <v>58</v>
      </c>
      <c r="L28" s="125">
        <f t="shared" si="20"/>
        <v>7624</v>
      </c>
      <c r="M28" s="125">
        <f t="shared" si="20"/>
        <v>5877</v>
      </c>
      <c r="N28" s="125">
        <f t="shared" si="20"/>
        <v>23071</v>
      </c>
      <c r="O28" s="125">
        <f t="shared" si="20"/>
        <v>6167</v>
      </c>
      <c r="P28" s="125">
        <v>83824</v>
      </c>
      <c r="Q28" s="126" t="str">
        <f t="shared" si="18"/>
        <v>愛媛県計</v>
      </c>
      <c r="S28" s="127"/>
    </row>
    <row r="29" spans="1:19" s="115" customFormat="1" ht="15" customHeight="1">
      <c r="A29" s="80"/>
      <c r="B29" s="112"/>
      <c r="C29" s="112"/>
      <c r="D29" s="112"/>
      <c r="E29" s="112"/>
      <c r="F29" s="112"/>
      <c r="G29" s="112"/>
      <c r="H29" s="112"/>
      <c r="I29" s="112"/>
      <c r="J29" s="112"/>
      <c r="K29" s="112"/>
      <c r="L29" s="112"/>
      <c r="M29" s="112"/>
      <c r="N29" s="112"/>
      <c r="O29" s="112"/>
      <c r="P29" s="113"/>
      <c r="Q29" s="114"/>
      <c r="S29" s="127"/>
    </row>
    <row r="30" spans="1:19" s="2" customFormat="1" ht="15" customHeight="1">
      <c r="A30" s="32" t="s">
        <v>179</v>
      </c>
      <c r="B30" s="18">
        <v>1434</v>
      </c>
      <c r="C30" s="18">
        <v>94</v>
      </c>
      <c r="D30" s="18">
        <v>853</v>
      </c>
      <c r="E30" s="18">
        <v>1210</v>
      </c>
      <c r="F30" s="18">
        <v>275</v>
      </c>
      <c r="G30" s="18">
        <v>8558</v>
      </c>
      <c r="H30" s="18">
        <v>656</v>
      </c>
      <c r="I30" s="18">
        <v>19</v>
      </c>
      <c r="J30" s="18">
        <v>453</v>
      </c>
      <c r="K30" s="18">
        <v>18</v>
      </c>
      <c r="L30" s="18">
        <v>3660</v>
      </c>
      <c r="M30" s="18">
        <v>2009</v>
      </c>
      <c r="N30" s="18">
        <v>7533</v>
      </c>
      <c r="O30" s="18">
        <v>1924</v>
      </c>
      <c r="P30" s="104">
        <f>SUM(B30:O30)</f>
        <v>28696</v>
      </c>
      <c r="Q30" s="109" t="str">
        <f t="shared" ref="Q30:Q36" si="21">IF(A30="","",A30)</f>
        <v>高知</v>
      </c>
      <c r="S30" s="127"/>
    </row>
    <row r="31" spans="1:19" s="2" customFormat="1" ht="15" customHeight="1">
      <c r="A31" s="32" t="s">
        <v>180</v>
      </c>
      <c r="B31" s="16">
        <v>241</v>
      </c>
      <c r="C31" s="16">
        <v>10</v>
      </c>
      <c r="D31" s="16">
        <v>101</v>
      </c>
      <c r="E31" s="16">
        <v>160</v>
      </c>
      <c r="F31" s="16">
        <v>26</v>
      </c>
      <c r="G31" s="16">
        <v>1013</v>
      </c>
      <c r="H31" s="16">
        <v>33</v>
      </c>
      <c r="I31" s="16">
        <v>1</v>
      </c>
      <c r="J31" s="16">
        <v>32</v>
      </c>
      <c r="K31" s="16">
        <v>3</v>
      </c>
      <c r="L31" s="16">
        <v>689</v>
      </c>
      <c r="M31" s="16">
        <v>218</v>
      </c>
      <c r="N31" s="16">
        <v>662</v>
      </c>
      <c r="O31" s="16">
        <v>271</v>
      </c>
      <c r="P31" s="103">
        <f t="shared" ref="P31:P35" si="22">SUM(B31:O31)</f>
        <v>3460</v>
      </c>
      <c r="Q31" s="107" t="str">
        <f t="shared" si="21"/>
        <v>安芸</v>
      </c>
      <c r="S31" s="127"/>
    </row>
    <row r="32" spans="1:19" s="2" customFormat="1" ht="15" customHeight="1">
      <c r="A32" s="32" t="s">
        <v>181</v>
      </c>
      <c r="B32" s="16">
        <v>444</v>
      </c>
      <c r="C32" s="16">
        <v>12</v>
      </c>
      <c r="D32" s="16">
        <v>271</v>
      </c>
      <c r="E32" s="16">
        <v>361</v>
      </c>
      <c r="F32" s="16">
        <v>109</v>
      </c>
      <c r="G32" s="16">
        <v>1472</v>
      </c>
      <c r="H32" s="16">
        <v>131</v>
      </c>
      <c r="I32" s="16">
        <v>4</v>
      </c>
      <c r="J32" s="16">
        <v>81</v>
      </c>
      <c r="K32" s="16">
        <v>6</v>
      </c>
      <c r="L32" s="16">
        <v>1225</v>
      </c>
      <c r="M32" s="16">
        <v>590</v>
      </c>
      <c r="N32" s="16">
        <v>1978</v>
      </c>
      <c r="O32" s="16">
        <v>613</v>
      </c>
      <c r="P32" s="103">
        <f t="shared" si="22"/>
        <v>7297</v>
      </c>
      <c r="Q32" s="107" t="str">
        <f t="shared" si="21"/>
        <v>南国</v>
      </c>
      <c r="S32" s="127"/>
    </row>
    <row r="33" spans="1:19" s="2" customFormat="1" ht="15" customHeight="1">
      <c r="A33" s="32" t="s">
        <v>182</v>
      </c>
      <c r="B33" s="16">
        <v>414</v>
      </c>
      <c r="C33" s="16">
        <v>10</v>
      </c>
      <c r="D33" s="16">
        <v>203</v>
      </c>
      <c r="E33" s="16">
        <v>361</v>
      </c>
      <c r="F33" s="16">
        <v>41</v>
      </c>
      <c r="G33" s="16">
        <v>1376</v>
      </c>
      <c r="H33" s="16">
        <v>74</v>
      </c>
      <c r="I33" s="16">
        <v>3</v>
      </c>
      <c r="J33" s="16">
        <v>46</v>
      </c>
      <c r="K33" s="16">
        <v>3</v>
      </c>
      <c r="L33" s="16">
        <v>1364</v>
      </c>
      <c r="M33" s="16">
        <v>315</v>
      </c>
      <c r="N33" s="16">
        <v>1183</v>
      </c>
      <c r="O33" s="16">
        <v>500</v>
      </c>
      <c r="P33" s="103">
        <f t="shared" si="22"/>
        <v>5893</v>
      </c>
      <c r="Q33" s="107" t="str">
        <f t="shared" si="21"/>
        <v>須崎</v>
      </c>
      <c r="S33" s="127"/>
    </row>
    <row r="34" spans="1:19" s="2" customFormat="1" ht="15" customHeight="1">
      <c r="A34" s="32" t="s">
        <v>183</v>
      </c>
      <c r="B34" s="16">
        <v>365</v>
      </c>
      <c r="C34" s="16">
        <v>21</v>
      </c>
      <c r="D34" s="16">
        <v>231</v>
      </c>
      <c r="E34" s="16">
        <v>391</v>
      </c>
      <c r="F34" s="16">
        <v>47</v>
      </c>
      <c r="G34" s="16">
        <v>1882</v>
      </c>
      <c r="H34" s="16">
        <v>138</v>
      </c>
      <c r="I34" s="16">
        <v>3</v>
      </c>
      <c r="J34" s="16">
        <v>60</v>
      </c>
      <c r="K34" s="16">
        <v>4</v>
      </c>
      <c r="L34" s="16">
        <v>1257</v>
      </c>
      <c r="M34" s="16">
        <v>430</v>
      </c>
      <c r="N34" s="16">
        <v>1548</v>
      </c>
      <c r="O34" s="16">
        <v>543</v>
      </c>
      <c r="P34" s="103">
        <f t="shared" si="22"/>
        <v>6920</v>
      </c>
      <c r="Q34" s="107" t="str">
        <f t="shared" si="21"/>
        <v>中村</v>
      </c>
      <c r="S34" s="127"/>
    </row>
    <row r="35" spans="1:19" s="2" customFormat="1" ht="15" customHeight="1">
      <c r="A35" s="117" t="s">
        <v>184</v>
      </c>
      <c r="B35" s="118">
        <v>242</v>
      </c>
      <c r="C35" s="118">
        <v>10</v>
      </c>
      <c r="D35" s="118">
        <v>119</v>
      </c>
      <c r="E35" s="118">
        <v>182</v>
      </c>
      <c r="F35" s="118">
        <v>26</v>
      </c>
      <c r="G35" s="118">
        <v>985</v>
      </c>
      <c r="H35" s="118">
        <v>64</v>
      </c>
      <c r="I35" s="118">
        <v>2</v>
      </c>
      <c r="J35" s="118">
        <v>34</v>
      </c>
      <c r="K35" s="118">
        <v>2</v>
      </c>
      <c r="L35" s="118">
        <v>706</v>
      </c>
      <c r="M35" s="118">
        <v>276</v>
      </c>
      <c r="N35" s="118">
        <v>887</v>
      </c>
      <c r="O35" s="118">
        <v>274</v>
      </c>
      <c r="P35" s="119">
        <f t="shared" si="22"/>
        <v>3809</v>
      </c>
      <c r="Q35" s="120" t="str">
        <f t="shared" si="21"/>
        <v>伊野</v>
      </c>
      <c r="S35" s="127"/>
    </row>
    <row r="36" spans="1:19" s="3" customFormat="1" ht="15" customHeight="1">
      <c r="A36" s="124" t="s">
        <v>185</v>
      </c>
      <c r="B36" s="125">
        <f>SUM(B30:B35)</f>
        <v>3140</v>
      </c>
      <c r="C36" s="125">
        <f t="shared" ref="C36:O36" si="23">SUM(C30:C35)</f>
        <v>157</v>
      </c>
      <c r="D36" s="125">
        <f t="shared" si="23"/>
        <v>1778</v>
      </c>
      <c r="E36" s="125">
        <f t="shared" si="23"/>
        <v>2665</v>
      </c>
      <c r="F36" s="125">
        <f t="shared" si="23"/>
        <v>524</v>
      </c>
      <c r="G36" s="125">
        <f t="shared" si="23"/>
        <v>15286</v>
      </c>
      <c r="H36" s="125">
        <f t="shared" si="23"/>
        <v>1096</v>
      </c>
      <c r="I36" s="125">
        <f t="shared" si="23"/>
        <v>32</v>
      </c>
      <c r="J36" s="125">
        <f t="shared" si="23"/>
        <v>706</v>
      </c>
      <c r="K36" s="125">
        <f t="shared" si="23"/>
        <v>36</v>
      </c>
      <c r="L36" s="125">
        <f t="shared" si="23"/>
        <v>8901</v>
      </c>
      <c r="M36" s="125">
        <f t="shared" si="23"/>
        <v>3838</v>
      </c>
      <c r="N36" s="125">
        <f t="shared" si="23"/>
        <v>13791</v>
      </c>
      <c r="O36" s="125">
        <f t="shared" si="23"/>
        <v>4125</v>
      </c>
      <c r="P36" s="125">
        <v>56076</v>
      </c>
      <c r="Q36" s="126" t="str">
        <f t="shared" si="21"/>
        <v>高知県計</v>
      </c>
      <c r="S36" s="127"/>
    </row>
    <row r="37" spans="1:19" s="8" customFormat="1" ht="15" customHeight="1" thickBot="1">
      <c r="A37" s="11"/>
      <c r="B37" s="12"/>
      <c r="C37" s="12"/>
      <c r="D37" s="12"/>
      <c r="E37" s="12"/>
      <c r="F37" s="12"/>
      <c r="G37" s="12"/>
      <c r="H37" s="12"/>
      <c r="I37" s="12"/>
      <c r="J37" s="12"/>
      <c r="K37" s="12"/>
      <c r="L37" s="12"/>
      <c r="M37" s="12"/>
      <c r="N37" s="12"/>
      <c r="O37" s="12"/>
      <c r="P37" s="12"/>
      <c r="Q37" s="99"/>
      <c r="S37" s="127"/>
    </row>
    <row r="38" spans="1:19" s="3" customFormat="1" ht="15" customHeight="1" thickTop="1" thickBot="1">
      <c r="A38" s="81" t="s">
        <v>190</v>
      </c>
      <c r="B38" s="9">
        <f>B10+B18+B28+B36</f>
        <v>14133</v>
      </c>
      <c r="C38" s="9">
        <f t="shared" ref="C38:P38" si="24">C10+C18+C28+C36</f>
        <v>842</v>
      </c>
      <c r="D38" s="9">
        <f t="shared" si="24"/>
        <v>7666</v>
      </c>
      <c r="E38" s="9">
        <f t="shared" si="24"/>
        <v>14130</v>
      </c>
      <c r="F38" s="9">
        <f t="shared" si="24"/>
        <v>4374</v>
      </c>
      <c r="G38" s="9">
        <f t="shared" si="24"/>
        <v>65706</v>
      </c>
      <c r="H38" s="9">
        <f t="shared" si="24"/>
        <v>6199</v>
      </c>
      <c r="I38" s="9">
        <f t="shared" si="24"/>
        <v>224</v>
      </c>
      <c r="J38" s="9">
        <f t="shared" si="24"/>
        <v>3588</v>
      </c>
      <c r="K38" s="9">
        <f t="shared" si="24"/>
        <v>178</v>
      </c>
      <c r="L38" s="9">
        <f t="shared" si="24"/>
        <v>25918</v>
      </c>
      <c r="M38" s="9">
        <f t="shared" si="24"/>
        <v>17014</v>
      </c>
      <c r="N38" s="9">
        <f t="shared" si="24"/>
        <v>64582</v>
      </c>
      <c r="O38" s="9">
        <f t="shared" si="24"/>
        <v>17152</v>
      </c>
      <c r="P38" s="9">
        <f t="shared" si="24"/>
        <v>241709</v>
      </c>
      <c r="Q38" s="100" t="s">
        <v>190</v>
      </c>
      <c r="S38" s="127"/>
    </row>
    <row r="39" spans="1:19">
      <c r="A39" s="1" t="s">
        <v>189</v>
      </c>
    </row>
    <row r="40" spans="1:19">
      <c r="A40" s="1" t="s">
        <v>154</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opLeftCell="B12" zoomScale="85" zoomScaleNormal="85" zoomScaleSheetLayoutView="90" workbookViewId="0">
      <selection activeCell="X24" sqref="X24"/>
    </sheetView>
  </sheetViews>
  <sheetFormatPr defaultColWidth="5.875" defaultRowHeight="12" customHeight="1"/>
  <cols>
    <col min="1" max="1" width="7.6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116" bestFit="1" customWidth="1"/>
    <col min="24" max="24" width="7" style="2" customWidth="1"/>
    <col min="25" max="16384" width="5.875" style="2"/>
  </cols>
  <sheetData>
    <row r="1" spans="1:24" ht="15">
      <c r="A1" s="302" t="s">
        <v>33</v>
      </c>
      <c r="B1" s="302"/>
      <c r="C1" s="302"/>
      <c r="D1" s="302"/>
      <c r="E1" s="302"/>
      <c r="F1" s="302"/>
      <c r="G1" s="302"/>
      <c r="H1" s="302"/>
      <c r="I1" s="302"/>
      <c r="J1" s="302"/>
      <c r="K1" s="302"/>
      <c r="L1" s="302"/>
      <c r="M1" s="302"/>
      <c r="N1" s="302"/>
      <c r="O1" s="302"/>
      <c r="P1" s="302"/>
      <c r="Q1" s="302"/>
      <c r="R1" s="302"/>
      <c r="S1" s="302"/>
      <c r="T1" s="302"/>
      <c r="U1" s="302"/>
      <c r="V1" s="302"/>
      <c r="W1" s="302"/>
      <c r="X1" s="302"/>
    </row>
    <row r="2" spans="1:24" ht="12" customHeight="1" thickBot="1">
      <c r="A2" s="2" t="s">
        <v>34</v>
      </c>
    </row>
    <row r="3" spans="1:24" ht="17.100000000000001" customHeight="1">
      <c r="A3" s="303" t="s">
        <v>78</v>
      </c>
      <c r="B3" s="324"/>
      <c r="C3" s="351" t="s">
        <v>79</v>
      </c>
      <c r="D3" s="351" t="s">
        <v>80</v>
      </c>
      <c r="E3" s="351" t="s">
        <v>81</v>
      </c>
      <c r="F3" s="351" t="s">
        <v>82</v>
      </c>
      <c r="G3" s="348" t="s">
        <v>83</v>
      </c>
      <c r="H3" s="349"/>
      <c r="I3" s="349"/>
      <c r="J3" s="349"/>
      <c r="K3" s="349"/>
      <c r="L3" s="349"/>
      <c r="M3" s="349"/>
      <c r="N3" s="349"/>
      <c r="O3" s="349"/>
      <c r="P3" s="349"/>
      <c r="Q3" s="349"/>
      <c r="R3" s="349"/>
      <c r="S3" s="350"/>
      <c r="T3" s="351" t="s">
        <v>84</v>
      </c>
      <c r="U3" s="351" t="s">
        <v>85</v>
      </c>
      <c r="V3" s="354" t="s">
        <v>86</v>
      </c>
      <c r="W3" s="355"/>
      <c r="X3" s="356"/>
    </row>
    <row r="4" spans="1:24" ht="17.100000000000001" customHeight="1">
      <c r="A4" s="342"/>
      <c r="B4" s="343"/>
      <c r="C4" s="352"/>
      <c r="D4" s="353"/>
      <c r="E4" s="353"/>
      <c r="F4" s="353"/>
      <c r="G4" s="41" t="s">
        <v>87</v>
      </c>
      <c r="H4" s="41" t="s">
        <v>88</v>
      </c>
      <c r="I4" s="41" t="s">
        <v>89</v>
      </c>
      <c r="J4" s="42" t="s">
        <v>90</v>
      </c>
      <c r="K4" s="42" t="s">
        <v>91</v>
      </c>
      <c r="L4" s="42" t="s">
        <v>92</v>
      </c>
      <c r="M4" s="42" t="s">
        <v>93</v>
      </c>
      <c r="N4" s="42" t="s">
        <v>94</v>
      </c>
      <c r="O4" s="42" t="s">
        <v>95</v>
      </c>
      <c r="P4" s="42" t="s">
        <v>96</v>
      </c>
      <c r="Q4" s="42" t="s">
        <v>97</v>
      </c>
      <c r="R4" s="43" t="s">
        <v>35</v>
      </c>
      <c r="S4" s="44" t="s">
        <v>36</v>
      </c>
      <c r="T4" s="352"/>
      <c r="U4" s="352"/>
      <c r="V4" s="357"/>
      <c r="W4" s="358"/>
      <c r="X4" s="359"/>
    </row>
    <row r="5" spans="1:24" s="8" customFormat="1" ht="13.5" customHeight="1">
      <c r="A5" s="45"/>
      <c r="B5" s="46"/>
      <c r="C5" s="47" t="s">
        <v>37</v>
      </c>
      <c r="D5" s="47" t="s">
        <v>37</v>
      </c>
      <c r="E5" s="47" t="s">
        <v>37</v>
      </c>
      <c r="F5" s="47" t="s">
        <v>37</v>
      </c>
      <c r="G5" s="48" t="s">
        <v>38</v>
      </c>
      <c r="H5" s="48" t="s">
        <v>38</v>
      </c>
      <c r="I5" s="48" t="s">
        <v>38</v>
      </c>
      <c r="J5" s="47" t="s">
        <v>37</v>
      </c>
      <c r="K5" s="47" t="s">
        <v>37</v>
      </c>
      <c r="L5" s="47" t="s">
        <v>37</v>
      </c>
      <c r="M5" s="47" t="s">
        <v>37</v>
      </c>
      <c r="N5" s="47" t="s">
        <v>37</v>
      </c>
      <c r="O5" s="47" t="s">
        <v>37</v>
      </c>
      <c r="P5" s="47" t="s">
        <v>37</v>
      </c>
      <c r="Q5" s="47" t="s">
        <v>37</v>
      </c>
      <c r="R5" s="47" t="s">
        <v>37</v>
      </c>
      <c r="S5" s="47" t="s">
        <v>37</v>
      </c>
      <c r="T5" s="47" t="s">
        <v>37</v>
      </c>
      <c r="U5" s="47" t="s">
        <v>37</v>
      </c>
      <c r="V5" s="346" t="s">
        <v>39</v>
      </c>
      <c r="W5" s="347"/>
      <c r="X5" s="49" t="s">
        <v>40</v>
      </c>
    </row>
    <row r="6" spans="1:24" ht="21" customHeight="1">
      <c r="A6" s="344" t="s">
        <v>3</v>
      </c>
      <c r="B6" s="345"/>
      <c r="C6" s="187">
        <v>102</v>
      </c>
      <c r="D6" s="187">
        <v>1</v>
      </c>
      <c r="E6" s="187">
        <v>1</v>
      </c>
      <c r="F6" s="187">
        <v>0</v>
      </c>
      <c r="G6" s="186">
        <v>14</v>
      </c>
      <c r="H6" s="186">
        <v>6</v>
      </c>
      <c r="I6" s="186">
        <v>26</v>
      </c>
      <c r="J6" s="187">
        <v>9</v>
      </c>
      <c r="K6" s="187">
        <v>8</v>
      </c>
      <c r="L6" s="187">
        <v>3</v>
      </c>
      <c r="M6" s="187">
        <v>3</v>
      </c>
      <c r="N6" s="187">
        <v>1</v>
      </c>
      <c r="O6" s="187">
        <v>0</v>
      </c>
      <c r="P6" s="187">
        <v>0</v>
      </c>
      <c r="Q6" s="187">
        <v>0</v>
      </c>
      <c r="R6" s="186">
        <v>32</v>
      </c>
      <c r="S6" s="186">
        <v>102</v>
      </c>
      <c r="T6" s="203">
        <v>9</v>
      </c>
      <c r="U6" s="187">
        <v>93</v>
      </c>
      <c r="V6" s="270" t="s">
        <v>240</v>
      </c>
      <c r="W6" s="208">
        <v>7</v>
      </c>
      <c r="X6" s="209">
        <v>96</v>
      </c>
    </row>
    <row r="7" spans="1:24" ht="21" customHeight="1">
      <c r="A7" s="331" t="s">
        <v>4</v>
      </c>
      <c r="B7" s="334"/>
      <c r="C7" s="181">
        <v>1</v>
      </c>
      <c r="D7" s="181">
        <v>0</v>
      </c>
      <c r="E7" s="181">
        <v>0</v>
      </c>
      <c r="F7" s="181">
        <v>0</v>
      </c>
      <c r="G7" s="181">
        <v>0</v>
      </c>
      <c r="H7" s="181">
        <v>0</v>
      </c>
      <c r="I7" s="181">
        <v>0</v>
      </c>
      <c r="J7" s="181">
        <v>0</v>
      </c>
      <c r="K7" s="181">
        <v>0</v>
      </c>
      <c r="L7" s="181">
        <v>1</v>
      </c>
      <c r="M7" s="181">
        <v>0</v>
      </c>
      <c r="N7" s="181">
        <v>0</v>
      </c>
      <c r="O7" s="181">
        <v>0</v>
      </c>
      <c r="P7" s="181">
        <v>0</v>
      </c>
      <c r="Q7" s="181">
        <v>0</v>
      </c>
      <c r="R7" s="181">
        <v>0</v>
      </c>
      <c r="S7" s="182">
        <v>1</v>
      </c>
      <c r="T7" s="204">
        <v>0</v>
      </c>
      <c r="U7" s="181">
        <v>0</v>
      </c>
      <c r="V7" s="271" t="s">
        <v>240</v>
      </c>
      <c r="W7" s="210">
        <v>0</v>
      </c>
      <c r="X7" s="211">
        <v>1</v>
      </c>
    </row>
    <row r="8" spans="1:24" ht="21" customHeight="1">
      <c r="A8" s="331" t="s">
        <v>228</v>
      </c>
      <c r="B8" s="332"/>
      <c r="C8" s="181">
        <v>1</v>
      </c>
      <c r="D8" s="181">
        <v>0</v>
      </c>
      <c r="E8" s="181">
        <v>0</v>
      </c>
      <c r="F8" s="181">
        <v>0</v>
      </c>
      <c r="G8" s="181">
        <v>0</v>
      </c>
      <c r="H8" s="181">
        <v>0</v>
      </c>
      <c r="I8" s="181">
        <v>0</v>
      </c>
      <c r="J8" s="181">
        <v>0</v>
      </c>
      <c r="K8" s="181">
        <v>0</v>
      </c>
      <c r="L8" s="181">
        <v>0</v>
      </c>
      <c r="M8" s="181">
        <v>1</v>
      </c>
      <c r="N8" s="181">
        <v>0</v>
      </c>
      <c r="O8" s="181">
        <v>0</v>
      </c>
      <c r="P8" s="181">
        <v>0</v>
      </c>
      <c r="Q8" s="181">
        <v>0</v>
      </c>
      <c r="R8" s="181">
        <v>0</v>
      </c>
      <c r="S8" s="182">
        <v>1</v>
      </c>
      <c r="T8" s="204">
        <v>0</v>
      </c>
      <c r="U8" s="181">
        <v>1</v>
      </c>
      <c r="V8" s="271" t="s">
        <v>240</v>
      </c>
      <c r="W8" s="210">
        <v>0</v>
      </c>
      <c r="X8" s="211">
        <v>1</v>
      </c>
    </row>
    <row r="9" spans="1:24" ht="21" customHeight="1">
      <c r="A9" s="331" t="s">
        <v>229</v>
      </c>
      <c r="B9" s="332"/>
      <c r="C9" s="181">
        <v>38</v>
      </c>
      <c r="D9" s="181">
        <v>1</v>
      </c>
      <c r="E9" s="181">
        <v>0</v>
      </c>
      <c r="F9" s="181">
        <v>2</v>
      </c>
      <c r="G9" s="182">
        <v>11</v>
      </c>
      <c r="H9" s="182">
        <v>2</v>
      </c>
      <c r="I9" s="182">
        <v>7</v>
      </c>
      <c r="J9" s="181">
        <v>0</v>
      </c>
      <c r="K9" s="181">
        <v>1</v>
      </c>
      <c r="L9" s="181">
        <v>1</v>
      </c>
      <c r="M9" s="181">
        <v>0</v>
      </c>
      <c r="N9" s="181">
        <v>0</v>
      </c>
      <c r="O9" s="181">
        <v>0</v>
      </c>
      <c r="P9" s="181">
        <v>0</v>
      </c>
      <c r="Q9" s="181">
        <v>0</v>
      </c>
      <c r="R9" s="182">
        <v>15</v>
      </c>
      <c r="S9" s="182">
        <v>37</v>
      </c>
      <c r="T9" s="204">
        <v>5</v>
      </c>
      <c r="U9" s="181">
        <v>9</v>
      </c>
      <c r="V9" s="271" t="s">
        <v>240</v>
      </c>
      <c r="W9" s="210">
        <v>5</v>
      </c>
      <c r="X9" s="211">
        <v>36</v>
      </c>
    </row>
    <row r="10" spans="1:24" ht="21" customHeight="1">
      <c r="A10" s="331" t="s">
        <v>6</v>
      </c>
      <c r="B10" s="334"/>
      <c r="C10" s="181">
        <v>8</v>
      </c>
      <c r="D10" s="181">
        <v>0</v>
      </c>
      <c r="E10" s="181">
        <v>0</v>
      </c>
      <c r="F10" s="181">
        <v>0</v>
      </c>
      <c r="G10" s="182">
        <v>0</v>
      </c>
      <c r="H10" s="182">
        <v>0</v>
      </c>
      <c r="I10" s="182">
        <v>4</v>
      </c>
      <c r="J10" s="181">
        <v>1</v>
      </c>
      <c r="K10" s="181">
        <v>0</v>
      </c>
      <c r="L10" s="181">
        <v>0</v>
      </c>
      <c r="M10" s="181">
        <v>0</v>
      </c>
      <c r="N10" s="181">
        <v>0</v>
      </c>
      <c r="O10" s="181">
        <v>0</v>
      </c>
      <c r="P10" s="181">
        <v>0</v>
      </c>
      <c r="Q10" s="181">
        <v>0</v>
      </c>
      <c r="R10" s="182">
        <v>3</v>
      </c>
      <c r="S10" s="182">
        <v>8</v>
      </c>
      <c r="T10" s="204">
        <v>0</v>
      </c>
      <c r="U10" s="181">
        <v>2</v>
      </c>
      <c r="V10" s="271" t="s">
        <v>240</v>
      </c>
      <c r="W10" s="210">
        <v>0</v>
      </c>
      <c r="X10" s="211">
        <v>7</v>
      </c>
    </row>
    <row r="11" spans="1:24" ht="21" customHeight="1">
      <c r="A11" s="331" t="s">
        <v>7</v>
      </c>
      <c r="B11" s="334"/>
      <c r="C11" s="181">
        <v>6</v>
      </c>
      <c r="D11" s="181">
        <v>15</v>
      </c>
      <c r="E11" s="181">
        <v>0</v>
      </c>
      <c r="F11" s="181">
        <v>0</v>
      </c>
      <c r="G11" s="182">
        <v>13</v>
      </c>
      <c r="H11" s="182">
        <v>1</v>
      </c>
      <c r="I11" s="182">
        <v>3</v>
      </c>
      <c r="J11" s="181">
        <v>0</v>
      </c>
      <c r="K11" s="181">
        <v>2</v>
      </c>
      <c r="L11" s="181">
        <v>0</v>
      </c>
      <c r="M11" s="181">
        <v>0</v>
      </c>
      <c r="N11" s="181">
        <v>0</v>
      </c>
      <c r="O11" s="181">
        <v>0</v>
      </c>
      <c r="P11" s="181">
        <v>0</v>
      </c>
      <c r="Q11" s="181">
        <v>1</v>
      </c>
      <c r="R11" s="182">
        <v>1</v>
      </c>
      <c r="S11" s="182">
        <v>21</v>
      </c>
      <c r="T11" s="204">
        <v>3</v>
      </c>
      <c r="U11" s="181">
        <v>9</v>
      </c>
      <c r="V11" s="271" t="s">
        <v>240</v>
      </c>
      <c r="W11" s="210">
        <v>2</v>
      </c>
      <c r="X11" s="211">
        <v>16</v>
      </c>
    </row>
    <row r="12" spans="1:24" ht="21" customHeight="1">
      <c r="A12" s="331" t="s">
        <v>8</v>
      </c>
      <c r="B12" s="332"/>
      <c r="C12" s="181">
        <v>12</v>
      </c>
      <c r="D12" s="181">
        <v>1</v>
      </c>
      <c r="E12" s="181">
        <v>0</v>
      </c>
      <c r="F12" s="181">
        <v>2</v>
      </c>
      <c r="G12" s="182">
        <v>6</v>
      </c>
      <c r="H12" s="182">
        <v>1</v>
      </c>
      <c r="I12" s="182">
        <v>1</v>
      </c>
      <c r="J12" s="181">
        <v>0</v>
      </c>
      <c r="K12" s="181">
        <v>0</v>
      </c>
      <c r="L12" s="181">
        <v>0</v>
      </c>
      <c r="M12" s="181">
        <v>0</v>
      </c>
      <c r="N12" s="181">
        <v>0</v>
      </c>
      <c r="O12" s="181">
        <v>0</v>
      </c>
      <c r="P12" s="181">
        <v>0</v>
      </c>
      <c r="Q12" s="181">
        <v>0</v>
      </c>
      <c r="R12" s="182">
        <v>3</v>
      </c>
      <c r="S12" s="182">
        <v>11</v>
      </c>
      <c r="T12" s="204">
        <v>5</v>
      </c>
      <c r="U12" s="181">
        <v>3</v>
      </c>
      <c r="V12" s="271" t="s">
        <v>240</v>
      </c>
      <c r="W12" s="210">
        <v>5</v>
      </c>
      <c r="X12" s="211">
        <v>11</v>
      </c>
    </row>
    <row r="13" spans="1:24" ht="21" customHeight="1">
      <c r="A13" s="331" t="s">
        <v>24</v>
      </c>
      <c r="B13" s="332"/>
      <c r="C13" s="181">
        <v>2</v>
      </c>
      <c r="D13" s="181">
        <v>0</v>
      </c>
      <c r="E13" s="181">
        <v>0</v>
      </c>
      <c r="F13" s="181">
        <v>0</v>
      </c>
      <c r="G13" s="182">
        <v>2</v>
      </c>
      <c r="H13" s="182">
        <v>0</v>
      </c>
      <c r="I13" s="181">
        <v>0</v>
      </c>
      <c r="J13" s="181">
        <v>0</v>
      </c>
      <c r="K13" s="181">
        <v>0</v>
      </c>
      <c r="L13" s="181">
        <v>0</v>
      </c>
      <c r="M13" s="181">
        <v>0</v>
      </c>
      <c r="N13" s="181">
        <v>0</v>
      </c>
      <c r="O13" s="181">
        <v>0</v>
      </c>
      <c r="P13" s="181">
        <v>0</v>
      </c>
      <c r="Q13" s="181">
        <v>0</v>
      </c>
      <c r="R13" s="181">
        <v>0</v>
      </c>
      <c r="S13" s="182">
        <v>2</v>
      </c>
      <c r="T13" s="204">
        <v>0</v>
      </c>
      <c r="U13" s="181">
        <v>0</v>
      </c>
      <c r="V13" s="271" t="s">
        <v>240</v>
      </c>
      <c r="W13" s="210">
        <v>0</v>
      </c>
      <c r="X13" s="211">
        <v>2</v>
      </c>
    </row>
    <row r="14" spans="1:24" ht="21" customHeight="1">
      <c r="A14" s="331" t="s">
        <v>9</v>
      </c>
      <c r="B14" s="332"/>
      <c r="C14" s="181">
        <v>2</v>
      </c>
      <c r="D14" s="181">
        <v>0</v>
      </c>
      <c r="E14" s="181">
        <v>0</v>
      </c>
      <c r="F14" s="181">
        <v>0</v>
      </c>
      <c r="G14" s="182">
        <v>2</v>
      </c>
      <c r="H14" s="181">
        <v>0</v>
      </c>
      <c r="I14" s="181">
        <v>0</v>
      </c>
      <c r="J14" s="181">
        <v>0</v>
      </c>
      <c r="K14" s="181">
        <v>0</v>
      </c>
      <c r="L14" s="181">
        <v>0</v>
      </c>
      <c r="M14" s="181">
        <v>0</v>
      </c>
      <c r="N14" s="181">
        <v>0</v>
      </c>
      <c r="O14" s="181">
        <v>0</v>
      </c>
      <c r="P14" s="181">
        <v>0</v>
      </c>
      <c r="Q14" s="181">
        <v>0</v>
      </c>
      <c r="R14" s="181">
        <v>0</v>
      </c>
      <c r="S14" s="182">
        <v>2</v>
      </c>
      <c r="T14" s="204">
        <v>0</v>
      </c>
      <c r="U14" s="181">
        <v>0</v>
      </c>
      <c r="V14" s="271" t="s">
        <v>240</v>
      </c>
      <c r="W14" s="210">
        <v>0</v>
      </c>
      <c r="X14" s="211">
        <v>2</v>
      </c>
    </row>
    <row r="15" spans="1:24" ht="21" customHeight="1">
      <c r="A15" s="331" t="s">
        <v>25</v>
      </c>
      <c r="B15" s="332"/>
      <c r="C15" s="181">
        <v>2</v>
      </c>
      <c r="D15" s="181">
        <v>5</v>
      </c>
      <c r="E15" s="181">
        <v>0</v>
      </c>
      <c r="F15" s="181">
        <v>0</v>
      </c>
      <c r="G15" s="182">
        <v>7</v>
      </c>
      <c r="H15" s="181">
        <v>0</v>
      </c>
      <c r="I15" s="181">
        <v>0</v>
      </c>
      <c r="J15" s="181">
        <v>0</v>
      </c>
      <c r="K15" s="181">
        <v>0</v>
      </c>
      <c r="L15" s="181">
        <v>0</v>
      </c>
      <c r="M15" s="181">
        <v>0</v>
      </c>
      <c r="N15" s="181">
        <v>0</v>
      </c>
      <c r="O15" s="181">
        <v>0</v>
      </c>
      <c r="P15" s="181">
        <v>0</v>
      </c>
      <c r="Q15" s="181">
        <v>0</v>
      </c>
      <c r="R15" s="182">
        <v>0</v>
      </c>
      <c r="S15" s="182">
        <v>7</v>
      </c>
      <c r="T15" s="204">
        <v>1</v>
      </c>
      <c r="U15" s="181">
        <v>0</v>
      </c>
      <c r="V15" s="271" t="s">
        <v>240</v>
      </c>
      <c r="W15" s="210">
        <v>1</v>
      </c>
      <c r="X15" s="211">
        <v>7</v>
      </c>
    </row>
    <row r="16" spans="1:24" ht="21" customHeight="1">
      <c r="A16" s="331" t="s">
        <v>42</v>
      </c>
      <c r="B16" s="332"/>
      <c r="C16" s="181">
        <v>3</v>
      </c>
      <c r="D16" s="181">
        <v>0</v>
      </c>
      <c r="E16" s="181">
        <v>0</v>
      </c>
      <c r="F16" s="181">
        <v>0</v>
      </c>
      <c r="G16" s="181">
        <v>2</v>
      </c>
      <c r="H16" s="181">
        <v>0</v>
      </c>
      <c r="I16" s="181">
        <v>0</v>
      </c>
      <c r="J16" s="181">
        <v>0</v>
      </c>
      <c r="K16" s="181">
        <v>0</v>
      </c>
      <c r="L16" s="181">
        <v>0</v>
      </c>
      <c r="M16" s="181">
        <v>0</v>
      </c>
      <c r="N16" s="181">
        <v>0</v>
      </c>
      <c r="O16" s="181">
        <v>0</v>
      </c>
      <c r="P16" s="181">
        <v>0</v>
      </c>
      <c r="Q16" s="181">
        <v>0</v>
      </c>
      <c r="R16" s="181">
        <v>1</v>
      </c>
      <c r="S16" s="182">
        <v>3</v>
      </c>
      <c r="T16" s="204">
        <v>2</v>
      </c>
      <c r="U16" s="181">
        <v>1</v>
      </c>
      <c r="V16" s="271" t="s">
        <v>240</v>
      </c>
      <c r="W16" s="210">
        <v>2</v>
      </c>
      <c r="X16" s="211">
        <v>3</v>
      </c>
    </row>
    <row r="17" spans="1:24" ht="21" customHeight="1">
      <c r="A17" s="331" t="s">
        <v>10</v>
      </c>
      <c r="B17" s="332"/>
      <c r="C17" s="181">
        <v>103</v>
      </c>
      <c r="D17" s="181">
        <v>3</v>
      </c>
      <c r="E17" s="181">
        <v>1</v>
      </c>
      <c r="F17" s="181">
        <v>2</v>
      </c>
      <c r="G17" s="182">
        <v>13</v>
      </c>
      <c r="H17" s="181">
        <v>2</v>
      </c>
      <c r="I17" s="181">
        <v>1</v>
      </c>
      <c r="J17" s="181">
        <v>0</v>
      </c>
      <c r="K17" s="181">
        <v>0</v>
      </c>
      <c r="L17" s="181">
        <v>0</v>
      </c>
      <c r="M17" s="181">
        <v>0</v>
      </c>
      <c r="N17" s="181">
        <v>0</v>
      </c>
      <c r="O17" s="181">
        <v>0</v>
      </c>
      <c r="P17" s="181">
        <v>0</v>
      </c>
      <c r="Q17" s="181">
        <v>1</v>
      </c>
      <c r="R17" s="182">
        <v>86</v>
      </c>
      <c r="S17" s="182">
        <v>103</v>
      </c>
      <c r="T17" s="204">
        <v>2</v>
      </c>
      <c r="U17" s="181">
        <v>9</v>
      </c>
      <c r="V17" s="271" t="s">
        <v>240</v>
      </c>
      <c r="W17" s="210">
        <v>1</v>
      </c>
      <c r="X17" s="211">
        <v>96</v>
      </c>
    </row>
    <row r="18" spans="1:24" ht="21" customHeight="1">
      <c r="A18" s="331" t="s">
        <v>127</v>
      </c>
      <c r="B18" s="332"/>
      <c r="C18" s="181">
        <v>120</v>
      </c>
      <c r="D18" s="181">
        <v>5</v>
      </c>
      <c r="E18" s="181">
        <v>2</v>
      </c>
      <c r="F18" s="181">
        <v>4</v>
      </c>
      <c r="G18" s="182">
        <v>32</v>
      </c>
      <c r="H18" s="182">
        <v>0</v>
      </c>
      <c r="I18" s="182">
        <v>1</v>
      </c>
      <c r="J18" s="181">
        <v>0</v>
      </c>
      <c r="K18" s="181">
        <v>0</v>
      </c>
      <c r="L18" s="181">
        <v>0</v>
      </c>
      <c r="M18" s="181">
        <v>0</v>
      </c>
      <c r="N18" s="181">
        <v>0</v>
      </c>
      <c r="O18" s="181">
        <v>0</v>
      </c>
      <c r="P18" s="181">
        <v>0</v>
      </c>
      <c r="Q18" s="181">
        <v>0</v>
      </c>
      <c r="R18" s="182">
        <v>86</v>
      </c>
      <c r="S18" s="182">
        <v>119</v>
      </c>
      <c r="T18" s="204">
        <v>4</v>
      </c>
      <c r="U18" s="181">
        <v>29</v>
      </c>
      <c r="V18" s="271" t="s">
        <v>240</v>
      </c>
      <c r="W18" s="210">
        <v>4</v>
      </c>
      <c r="X18" s="211">
        <v>117</v>
      </c>
    </row>
    <row r="19" spans="1:24" ht="21" customHeight="1">
      <c r="A19" s="331" t="s">
        <v>41</v>
      </c>
      <c r="B19" s="332"/>
      <c r="C19" s="181">
        <v>98</v>
      </c>
      <c r="D19" s="181">
        <v>1</v>
      </c>
      <c r="E19" s="181">
        <v>1</v>
      </c>
      <c r="F19" s="181">
        <v>0</v>
      </c>
      <c r="G19" s="182">
        <v>7</v>
      </c>
      <c r="H19" s="182">
        <v>0</v>
      </c>
      <c r="I19" s="182">
        <v>1</v>
      </c>
      <c r="J19" s="182">
        <v>0</v>
      </c>
      <c r="K19" s="182">
        <v>0</v>
      </c>
      <c r="L19" s="182">
        <v>0</v>
      </c>
      <c r="M19" s="182">
        <v>0</v>
      </c>
      <c r="N19" s="182">
        <v>0</v>
      </c>
      <c r="O19" s="182">
        <v>0</v>
      </c>
      <c r="P19" s="182">
        <v>0</v>
      </c>
      <c r="Q19" s="182">
        <v>0</v>
      </c>
      <c r="R19" s="182">
        <v>90</v>
      </c>
      <c r="S19" s="182">
        <v>98</v>
      </c>
      <c r="T19" s="204">
        <v>4</v>
      </c>
      <c r="U19" s="181">
        <v>2</v>
      </c>
      <c r="V19" s="271" t="s">
        <v>240</v>
      </c>
      <c r="W19" s="210">
        <v>3</v>
      </c>
      <c r="X19" s="211">
        <v>94</v>
      </c>
    </row>
    <row r="20" spans="1:24" ht="21" customHeight="1">
      <c r="A20" s="331" t="s">
        <v>121</v>
      </c>
      <c r="B20" s="334"/>
      <c r="C20" s="181">
        <v>111</v>
      </c>
      <c r="D20" s="181">
        <v>1</v>
      </c>
      <c r="E20" s="181">
        <v>1</v>
      </c>
      <c r="F20" s="181">
        <v>0</v>
      </c>
      <c r="G20" s="182">
        <v>35</v>
      </c>
      <c r="H20" s="182">
        <v>3</v>
      </c>
      <c r="I20" s="182">
        <v>5</v>
      </c>
      <c r="J20" s="181">
        <v>1</v>
      </c>
      <c r="K20" s="181">
        <v>0</v>
      </c>
      <c r="L20" s="181">
        <v>2</v>
      </c>
      <c r="M20" s="181">
        <v>1</v>
      </c>
      <c r="N20" s="181">
        <v>0</v>
      </c>
      <c r="O20" s="181">
        <v>0</v>
      </c>
      <c r="P20" s="181">
        <v>0</v>
      </c>
      <c r="Q20" s="181">
        <v>1</v>
      </c>
      <c r="R20" s="182">
        <v>63</v>
      </c>
      <c r="S20" s="182">
        <v>111</v>
      </c>
      <c r="T20" s="204">
        <v>4</v>
      </c>
      <c r="U20" s="181">
        <v>13</v>
      </c>
      <c r="V20" s="271" t="s">
        <v>240</v>
      </c>
      <c r="W20" s="210">
        <v>3</v>
      </c>
      <c r="X20" s="211">
        <v>107</v>
      </c>
    </row>
    <row r="21" spans="1:24" ht="21" customHeight="1">
      <c r="A21" s="331" t="s">
        <v>98</v>
      </c>
      <c r="B21" s="332"/>
      <c r="C21" s="181">
        <v>0</v>
      </c>
      <c r="D21" s="181">
        <v>0</v>
      </c>
      <c r="E21" s="181">
        <v>0</v>
      </c>
      <c r="F21" s="181">
        <v>0</v>
      </c>
      <c r="G21" s="181">
        <v>0</v>
      </c>
      <c r="H21" s="181">
        <v>0</v>
      </c>
      <c r="I21" s="181">
        <v>0</v>
      </c>
      <c r="J21" s="181">
        <v>0</v>
      </c>
      <c r="K21" s="181">
        <v>0</v>
      </c>
      <c r="L21" s="181">
        <v>0</v>
      </c>
      <c r="M21" s="181">
        <v>0</v>
      </c>
      <c r="N21" s="181">
        <v>0</v>
      </c>
      <c r="O21" s="181">
        <v>0</v>
      </c>
      <c r="P21" s="181">
        <v>0</v>
      </c>
      <c r="Q21" s="181">
        <v>0</v>
      </c>
      <c r="R21" s="181">
        <v>0</v>
      </c>
      <c r="S21" s="181">
        <v>0</v>
      </c>
      <c r="T21" s="181">
        <v>0</v>
      </c>
      <c r="U21" s="181">
        <v>0</v>
      </c>
      <c r="V21" s="271" t="s">
        <v>240</v>
      </c>
      <c r="W21" s="210">
        <v>0</v>
      </c>
      <c r="X21" s="211">
        <v>0</v>
      </c>
    </row>
    <row r="22" spans="1:24" ht="21" customHeight="1" thickBot="1">
      <c r="A22" s="337" t="s">
        <v>122</v>
      </c>
      <c r="B22" s="338"/>
      <c r="C22" s="183">
        <v>90</v>
      </c>
      <c r="D22" s="183">
        <v>0</v>
      </c>
      <c r="E22" s="183">
        <v>1</v>
      </c>
      <c r="F22" s="183">
        <v>0</v>
      </c>
      <c r="G22" s="183">
        <v>1</v>
      </c>
      <c r="H22" s="183">
        <v>0</v>
      </c>
      <c r="I22" s="183">
        <v>0</v>
      </c>
      <c r="J22" s="183">
        <v>0</v>
      </c>
      <c r="K22" s="183">
        <v>0</v>
      </c>
      <c r="L22" s="183">
        <v>0</v>
      </c>
      <c r="M22" s="183">
        <v>0</v>
      </c>
      <c r="N22" s="183">
        <v>0</v>
      </c>
      <c r="O22" s="183">
        <v>0</v>
      </c>
      <c r="P22" s="183">
        <v>0</v>
      </c>
      <c r="Q22" s="183">
        <v>0</v>
      </c>
      <c r="R22" s="184">
        <v>88</v>
      </c>
      <c r="S22" s="184">
        <v>89</v>
      </c>
      <c r="T22" s="205">
        <v>0</v>
      </c>
      <c r="U22" s="183">
        <v>0</v>
      </c>
      <c r="V22" s="272" t="s">
        <v>240</v>
      </c>
      <c r="W22" s="212">
        <v>0</v>
      </c>
      <c r="X22" s="213">
        <v>86</v>
      </c>
    </row>
    <row r="23" spans="1:24" s="3" customFormat="1" ht="21" customHeight="1" thickTop="1" thickBot="1">
      <c r="A23" s="335" t="s">
        <v>74</v>
      </c>
      <c r="B23" s="336"/>
      <c r="C23" s="207">
        <v>699</v>
      </c>
      <c r="D23" s="207">
        <v>33</v>
      </c>
      <c r="E23" s="207">
        <v>7</v>
      </c>
      <c r="F23" s="207">
        <v>10</v>
      </c>
      <c r="G23" s="254">
        <v>145</v>
      </c>
      <c r="H23" s="255">
        <v>15</v>
      </c>
      <c r="I23" s="255">
        <v>49</v>
      </c>
      <c r="J23" s="254">
        <v>11</v>
      </c>
      <c r="K23" s="254">
        <v>11</v>
      </c>
      <c r="L23" s="254">
        <v>7</v>
      </c>
      <c r="M23" s="254">
        <v>5</v>
      </c>
      <c r="N23" s="254">
        <v>1</v>
      </c>
      <c r="O23" s="254">
        <v>0</v>
      </c>
      <c r="P23" s="254">
        <v>0</v>
      </c>
      <c r="Q23" s="254">
        <v>3</v>
      </c>
      <c r="R23" s="185">
        <v>468</v>
      </c>
      <c r="S23" s="185">
        <v>715</v>
      </c>
      <c r="T23" s="206">
        <v>39</v>
      </c>
      <c r="U23" s="207">
        <v>171</v>
      </c>
      <c r="V23" s="273" t="s">
        <v>240</v>
      </c>
      <c r="W23" s="214">
        <v>33</v>
      </c>
      <c r="X23" s="215">
        <v>682</v>
      </c>
    </row>
    <row r="24" spans="1:24" ht="21" customHeight="1">
      <c r="A24" s="339" t="s">
        <v>187</v>
      </c>
      <c r="B24" s="50" t="s">
        <v>241</v>
      </c>
      <c r="C24" s="188"/>
      <c r="D24" s="188"/>
      <c r="E24" s="188"/>
      <c r="F24" s="188"/>
      <c r="G24" s="191">
        <v>56</v>
      </c>
      <c r="H24" s="191">
        <v>10</v>
      </c>
      <c r="I24" s="191">
        <v>27</v>
      </c>
      <c r="J24" s="192">
        <v>10</v>
      </c>
      <c r="K24" s="192">
        <v>14</v>
      </c>
      <c r="L24" s="192">
        <v>3</v>
      </c>
      <c r="M24" s="192">
        <v>5</v>
      </c>
      <c r="N24" s="192">
        <v>2</v>
      </c>
      <c r="O24" s="192">
        <v>0</v>
      </c>
      <c r="P24" s="192">
        <v>0</v>
      </c>
      <c r="Q24" s="192">
        <v>1</v>
      </c>
      <c r="R24" s="191">
        <v>30</v>
      </c>
      <c r="S24" s="191">
        <v>158</v>
      </c>
      <c r="T24" s="193">
        <v>11</v>
      </c>
      <c r="U24" s="188"/>
      <c r="V24" s="274" t="s">
        <v>223</v>
      </c>
      <c r="W24" s="194">
        <v>10</v>
      </c>
      <c r="X24" s="195">
        <v>151</v>
      </c>
    </row>
    <row r="25" spans="1:24" ht="21" customHeight="1">
      <c r="A25" s="340"/>
      <c r="B25" s="15" t="s">
        <v>243</v>
      </c>
      <c r="C25" s="189"/>
      <c r="D25" s="189"/>
      <c r="E25" s="189"/>
      <c r="F25" s="189"/>
      <c r="G25" s="196">
        <v>64</v>
      </c>
      <c r="H25" s="196">
        <v>8</v>
      </c>
      <c r="I25" s="196">
        <v>33</v>
      </c>
      <c r="J25" s="142">
        <v>11</v>
      </c>
      <c r="K25" s="142">
        <v>9</v>
      </c>
      <c r="L25" s="142">
        <v>3</v>
      </c>
      <c r="M25" s="142">
        <v>4</v>
      </c>
      <c r="N25" s="142">
        <v>2</v>
      </c>
      <c r="O25" s="142">
        <v>1</v>
      </c>
      <c r="P25" s="142">
        <v>0</v>
      </c>
      <c r="Q25" s="142">
        <v>1</v>
      </c>
      <c r="R25" s="196">
        <v>35</v>
      </c>
      <c r="S25" s="196">
        <v>171</v>
      </c>
      <c r="T25" s="197">
        <v>12</v>
      </c>
      <c r="U25" s="189"/>
      <c r="V25" s="275" t="s">
        <v>240</v>
      </c>
      <c r="W25" s="198">
        <v>11</v>
      </c>
      <c r="X25" s="199">
        <v>161</v>
      </c>
    </row>
    <row r="26" spans="1:24" ht="21" customHeight="1" thickBot="1">
      <c r="A26" s="341"/>
      <c r="B26" s="51" t="s">
        <v>244</v>
      </c>
      <c r="C26" s="190"/>
      <c r="D26" s="190"/>
      <c r="E26" s="190"/>
      <c r="F26" s="190"/>
      <c r="G26" s="200">
        <v>66</v>
      </c>
      <c r="H26" s="200">
        <v>9</v>
      </c>
      <c r="I26" s="200">
        <v>32</v>
      </c>
      <c r="J26" s="201">
        <v>10</v>
      </c>
      <c r="K26" s="201">
        <v>11</v>
      </c>
      <c r="L26" s="201">
        <v>3</v>
      </c>
      <c r="M26" s="201">
        <v>5</v>
      </c>
      <c r="N26" s="201">
        <v>1</v>
      </c>
      <c r="O26" s="201">
        <v>1</v>
      </c>
      <c r="P26" s="201">
        <v>0</v>
      </c>
      <c r="Q26" s="201">
        <v>1</v>
      </c>
      <c r="R26" s="200">
        <v>32</v>
      </c>
      <c r="S26" s="200">
        <v>171</v>
      </c>
      <c r="T26" s="202">
        <v>12</v>
      </c>
      <c r="U26" s="190"/>
      <c r="V26" s="276" t="s">
        <v>240</v>
      </c>
      <c r="W26" s="216">
        <v>11</v>
      </c>
      <c r="X26" s="217">
        <v>160</v>
      </c>
    </row>
    <row r="27" spans="1:24" ht="11.25">
      <c r="A27" s="1" t="s">
        <v>246</v>
      </c>
    </row>
    <row r="28" spans="1:24" ht="24" customHeight="1">
      <c r="A28" s="333" t="s">
        <v>237</v>
      </c>
      <c r="B28" s="333"/>
      <c r="C28" s="333"/>
      <c r="D28" s="333"/>
      <c r="E28" s="333"/>
      <c r="F28" s="333"/>
      <c r="G28" s="333"/>
      <c r="H28" s="333"/>
      <c r="I28" s="333"/>
      <c r="J28" s="333"/>
      <c r="K28" s="333"/>
      <c r="L28" s="333"/>
      <c r="M28" s="333"/>
      <c r="N28" s="333"/>
      <c r="O28" s="333"/>
      <c r="P28" s="333"/>
      <c r="Q28" s="333"/>
      <c r="R28" s="333"/>
      <c r="S28" s="333"/>
      <c r="T28" s="333"/>
      <c r="U28" s="333"/>
      <c r="V28" s="333"/>
      <c r="W28" s="333"/>
      <c r="X28" s="333"/>
    </row>
    <row r="29" spans="1:24" ht="12" customHeight="1">
      <c r="A29" s="1" t="s">
        <v>43</v>
      </c>
      <c r="B29" s="40"/>
      <c r="C29" s="40"/>
      <c r="D29" s="40"/>
      <c r="E29" s="40"/>
      <c r="F29" s="40"/>
      <c r="G29" s="40"/>
      <c r="H29" s="40"/>
      <c r="I29" s="40"/>
      <c r="J29" s="40"/>
      <c r="K29" s="40"/>
      <c r="L29" s="40"/>
      <c r="M29" s="40"/>
      <c r="N29" s="40"/>
      <c r="O29" s="40"/>
      <c r="P29" s="40"/>
      <c r="Q29" s="40"/>
      <c r="R29" s="40"/>
      <c r="S29" s="40"/>
      <c r="T29" s="40"/>
      <c r="U29" s="40"/>
      <c r="X29" s="40"/>
    </row>
    <row r="30" spans="1:24" ht="12" customHeight="1">
      <c r="A30" s="1" t="s">
        <v>99</v>
      </c>
    </row>
    <row r="31" spans="1:24" ht="12" customHeight="1">
      <c r="A31" s="1" t="s">
        <v>100</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8:X28"/>
    <mergeCell ref="A20:B20"/>
    <mergeCell ref="A23:B23"/>
    <mergeCell ref="A21:B21"/>
    <mergeCell ref="A22:B22"/>
    <mergeCell ref="A24:A26"/>
    <mergeCell ref="A14:B14"/>
    <mergeCell ref="A15:B15"/>
    <mergeCell ref="A19:B19"/>
    <mergeCell ref="A16:B16"/>
    <mergeCell ref="A18:B18"/>
    <mergeCell ref="A17:B17"/>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tabSelected="1" topLeftCell="A22" zoomScaleNormal="100" workbookViewId="0">
      <selection activeCell="A12" sqref="A12"/>
    </sheetView>
  </sheetViews>
  <sheetFormatPr defaultRowHeight="13.5"/>
  <cols>
    <col min="1" max="1" width="18.875" style="54" bestFit="1" customWidth="1"/>
    <col min="2" max="8" width="9" style="54"/>
    <col min="9" max="9" width="9.25" style="54" customWidth="1"/>
    <col min="10" max="10" width="2.625" style="54" customWidth="1"/>
    <col min="11" max="11" width="12.625" style="55" customWidth="1"/>
    <col min="12" max="12" width="7.625" style="55" customWidth="1"/>
    <col min="13" max="13" width="3" style="55" customWidth="1"/>
    <col min="14" max="15" width="5.625" style="55" customWidth="1"/>
    <col min="16" max="16384" width="9" style="54"/>
  </cols>
  <sheetData>
    <row r="1" spans="1:19" ht="14.25" thickBot="1">
      <c r="A1" s="2" t="s">
        <v>101</v>
      </c>
      <c r="B1" s="2"/>
      <c r="C1" s="2"/>
      <c r="D1" s="2"/>
      <c r="E1" s="2"/>
      <c r="F1" s="2"/>
      <c r="G1" s="2"/>
      <c r="H1" s="2"/>
      <c r="I1" s="2"/>
      <c r="J1" s="2"/>
      <c r="K1" s="53"/>
      <c r="L1" s="53"/>
      <c r="M1" s="53"/>
      <c r="N1" s="53"/>
      <c r="O1" s="53"/>
      <c r="P1" s="2"/>
      <c r="Q1" s="2"/>
    </row>
    <row r="2" spans="1:19">
      <c r="A2" s="303" t="s">
        <v>44</v>
      </c>
      <c r="B2" s="373" t="s">
        <v>45</v>
      </c>
      <c r="C2" s="373"/>
      <c r="D2" s="351" t="s">
        <v>102</v>
      </c>
      <c r="E2" s="351" t="s">
        <v>103</v>
      </c>
      <c r="F2" s="373" t="s">
        <v>46</v>
      </c>
      <c r="G2" s="373"/>
      <c r="H2" s="374" t="s">
        <v>5</v>
      </c>
      <c r="I2" s="307" t="s">
        <v>129</v>
      </c>
      <c r="J2" s="2"/>
      <c r="P2" s="2"/>
      <c r="Q2" s="2"/>
      <c r="R2" s="2"/>
      <c r="S2" s="2"/>
    </row>
    <row r="3" spans="1:19" ht="36" customHeight="1" thickBot="1">
      <c r="A3" s="304"/>
      <c r="B3" s="365" t="s">
        <v>104</v>
      </c>
      <c r="C3" s="367" t="s">
        <v>105</v>
      </c>
      <c r="D3" s="352"/>
      <c r="E3" s="352"/>
      <c r="F3" s="365" t="s">
        <v>106</v>
      </c>
      <c r="G3" s="367" t="s">
        <v>107</v>
      </c>
      <c r="H3" s="375"/>
      <c r="I3" s="308"/>
      <c r="J3" s="2"/>
      <c r="K3" s="364" t="s">
        <v>47</v>
      </c>
      <c r="L3" s="364"/>
      <c r="M3" s="364"/>
      <c r="N3" s="364"/>
      <c r="O3" s="364"/>
      <c r="P3" s="2"/>
    </row>
    <row r="4" spans="1:19">
      <c r="A4" s="342"/>
      <c r="B4" s="366"/>
      <c r="C4" s="368"/>
      <c r="D4" s="352"/>
      <c r="E4" s="352"/>
      <c r="F4" s="366"/>
      <c r="G4" s="368"/>
      <c r="H4" s="353"/>
      <c r="I4" s="308"/>
      <c r="J4" s="2"/>
      <c r="K4" s="303" t="s">
        <v>108</v>
      </c>
      <c r="L4" s="376"/>
      <c r="M4" s="378" t="s">
        <v>48</v>
      </c>
      <c r="N4" s="379"/>
      <c r="O4" s="380"/>
      <c r="P4" s="2"/>
    </row>
    <row r="5" spans="1:19">
      <c r="A5" s="45"/>
      <c r="B5" s="58" t="s">
        <v>37</v>
      </c>
      <c r="C5" s="59" t="s">
        <v>37</v>
      </c>
      <c r="D5" s="47" t="s">
        <v>37</v>
      </c>
      <c r="E5" s="47" t="s">
        <v>37</v>
      </c>
      <c r="F5" s="58" t="s">
        <v>37</v>
      </c>
      <c r="G5" s="59" t="s">
        <v>37</v>
      </c>
      <c r="H5" s="47" t="s">
        <v>37</v>
      </c>
      <c r="I5" s="60" t="s">
        <v>37</v>
      </c>
      <c r="J5" s="2"/>
      <c r="K5" s="371" t="s">
        <v>37</v>
      </c>
      <c r="L5" s="372"/>
      <c r="M5" s="346" t="s">
        <v>49</v>
      </c>
      <c r="N5" s="369"/>
      <c r="O5" s="370"/>
      <c r="P5" s="2"/>
    </row>
    <row r="6" spans="1:19" ht="27" customHeight="1" thickBot="1">
      <c r="A6" s="37" t="s">
        <v>50</v>
      </c>
      <c r="B6" s="218">
        <v>0</v>
      </c>
      <c r="C6" s="219">
        <v>0</v>
      </c>
      <c r="D6" s="187">
        <v>0</v>
      </c>
      <c r="E6" s="187">
        <v>6</v>
      </c>
      <c r="F6" s="218">
        <v>15</v>
      </c>
      <c r="G6" s="219">
        <v>0</v>
      </c>
      <c r="H6" s="187">
        <v>21</v>
      </c>
      <c r="I6" s="220">
        <v>16</v>
      </c>
      <c r="J6" s="2"/>
      <c r="K6" s="381">
        <v>1</v>
      </c>
      <c r="L6" s="382"/>
      <c r="M6" s="383">
        <v>1</v>
      </c>
      <c r="N6" s="384"/>
      <c r="O6" s="385"/>
      <c r="P6" s="2"/>
    </row>
    <row r="7" spans="1:19" ht="27" customHeight="1" thickBot="1">
      <c r="A7" s="33" t="s">
        <v>4</v>
      </c>
      <c r="B7" s="221">
        <v>0</v>
      </c>
      <c r="C7" s="222">
        <v>0</v>
      </c>
      <c r="D7" s="181">
        <v>0</v>
      </c>
      <c r="E7" s="181">
        <v>4</v>
      </c>
      <c r="F7" s="221">
        <v>0</v>
      </c>
      <c r="G7" s="222">
        <v>0</v>
      </c>
      <c r="H7" s="181">
        <v>4</v>
      </c>
      <c r="I7" s="223">
        <v>0</v>
      </c>
      <c r="J7" s="2"/>
      <c r="K7" s="364" t="s">
        <v>51</v>
      </c>
      <c r="L7" s="364"/>
      <c r="M7" s="364"/>
      <c r="N7" s="364"/>
      <c r="O7" s="364"/>
      <c r="P7" s="2"/>
      <c r="Q7" s="2"/>
    </row>
    <row r="8" spans="1:19" ht="27" customHeight="1">
      <c r="A8" s="85" t="s">
        <v>228</v>
      </c>
      <c r="B8" s="221">
        <v>0</v>
      </c>
      <c r="C8" s="222">
        <v>0</v>
      </c>
      <c r="D8" s="181">
        <v>0</v>
      </c>
      <c r="E8" s="181">
        <v>5</v>
      </c>
      <c r="F8" s="221">
        <v>0</v>
      </c>
      <c r="G8" s="222">
        <v>0</v>
      </c>
      <c r="H8" s="181">
        <v>5</v>
      </c>
      <c r="I8" s="223">
        <v>0</v>
      </c>
      <c r="J8" s="2"/>
      <c r="K8" s="387" t="s">
        <v>52</v>
      </c>
      <c r="L8" s="389" t="s">
        <v>109</v>
      </c>
      <c r="M8" s="390"/>
      <c r="N8" s="390"/>
      <c r="O8" s="391"/>
      <c r="P8" s="2"/>
      <c r="Q8" s="2"/>
    </row>
    <row r="9" spans="1:19" ht="27" customHeight="1">
      <c r="A9" s="85" t="s">
        <v>232</v>
      </c>
      <c r="B9" s="221">
        <v>0</v>
      </c>
      <c r="C9" s="222">
        <v>0</v>
      </c>
      <c r="D9" s="181">
        <v>0</v>
      </c>
      <c r="E9" s="181">
        <v>6</v>
      </c>
      <c r="F9" s="221">
        <v>9</v>
      </c>
      <c r="G9" s="222">
        <v>0</v>
      </c>
      <c r="H9" s="181">
        <v>15</v>
      </c>
      <c r="I9" s="223">
        <v>3</v>
      </c>
      <c r="J9" s="2"/>
      <c r="K9" s="388"/>
      <c r="L9" s="395"/>
      <c r="M9" s="396"/>
      <c r="N9" s="393" t="s">
        <v>53</v>
      </c>
      <c r="O9" s="394"/>
      <c r="P9" s="2"/>
      <c r="Q9" s="2"/>
    </row>
    <row r="10" spans="1:19" ht="27" customHeight="1">
      <c r="A10" s="33" t="s">
        <v>6</v>
      </c>
      <c r="B10" s="221">
        <v>0</v>
      </c>
      <c r="C10" s="222">
        <v>0</v>
      </c>
      <c r="D10" s="181">
        <v>0</v>
      </c>
      <c r="E10" s="181">
        <v>4</v>
      </c>
      <c r="F10" s="221">
        <v>3</v>
      </c>
      <c r="G10" s="222">
        <v>0</v>
      </c>
      <c r="H10" s="181">
        <v>7</v>
      </c>
      <c r="I10" s="223">
        <v>0</v>
      </c>
      <c r="J10" s="2"/>
      <c r="K10" s="61"/>
      <c r="L10" s="346" t="s">
        <v>37</v>
      </c>
      <c r="M10" s="372"/>
      <c r="N10" s="346" t="s">
        <v>37</v>
      </c>
      <c r="O10" s="392"/>
      <c r="P10" s="2"/>
      <c r="Q10" s="2"/>
    </row>
    <row r="11" spans="1:19" ht="27" customHeight="1">
      <c r="A11" s="33" t="s">
        <v>7</v>
      </c>
      <c r="B11" s="221">
        <v>0</v>
      </c>
      <c r="C11" s="222">
        <v>0</v>
      </c>
      <c r="D11" s="181">
        <v>0</v>
      </c>
      <c r="E11" s="181">
        <v>6</v>
      </c>
      <c r="F11" s="221">
        <v>0</v>
      </c>
      <c r="G11" s="222">
        <v>0</v>
      </c>
      <c r="H11" s="181">
        <v>6</v>
      </c>
      <c r="I11" s="223">
        <v>2</v>
      </c>
      <c r="J11" s="2"/>
      <c r="K11" s="62" t="s">
        <v>110</v>
      </c>
      <c r="L11" s="362">
        <v>7</v>
      </c>
      <c r="M11" s="363"/>
      <c r="N11" s="360">
        <v>0</v>
      </c>
      <c r="O11" s="361"/>
      <c r="P11" s="2"/>
      <c r="Q11" s="2"/>
    </row>
    <row r="12" spans="1:19" ht="27" customHeight="1" thickBot="1">
      <c r="A12" s="85" t="s">
        <v>139</v>
      </c>
      <c r="B12" s="221">
        <v>0</v>
      </c>
      <c r="C12" s="222">
        <v>0</v>
      </c>
      <c r="D12" s="181">
        <v>0</v>
      </c>
      <c r="E12" s="181">
        <v>5</v>
      </c>
      <c r="F12" s="221">
        <v>1</v>
      </c>
      <c r="G12" s="222">
        <v>0</v>
      </c>
      <c r="H12" s="181">
        <v>6</v>
      </c>
      <c r="I12" s="223">
        <v>0</v>
      </c>
      <c r="J12" s="2"/>
      <c r="K12" s="63" t="s">
        <v>111</v>
      </c>
      <c r="L12" s="377">
        <v>21</v>
      </c>
      <c r="M12" s="377"/>
      <c r="N12" s="377">
        <v>1</v>
      </c>
      <c r="O12" s="386"/>
      <c r="P12" s="2"/>
      <c r="Q12" s="2"/>
    </row>
    <row r="13" spans="1:19" ht="27" customHeight="1">
      <c r="A13" s="85" t="s">
        <v>138</v>
      </c>
      <c r="B13" s="221">
        <v>0</v>
      </c>
      <c r="C13" s="222">
        <v>0</v>
      </c>
      <c r="D13" s="181">
        <v>0</v>
      </c>
      <c r="E13" s="181">
        <v>4</v>
      </c>
      <c r="F13" s="221">
        <v>0</v>
      </c>
      <c r="G13" s="222">
        <v>0</v>
      </c>
      <c r="H13" s="181">
        <v>4</v>
      </c>
      <c r="I13" s="223">
        <v>0</v>
      </c>
      <c r="J13" s="2"/>
      <c r="K13" s="2"/>
      <c r="L13" s="1"/>
      <c r="M13" s="1"/>
      <c r="N13" s="1"/>
      <c r="O13" s="1"/>
      <c r="P13" s="1"/>
      <c r="Q13" s="1"/>
    </row>
    <row r="14" spans="1:19" ht="27" customHeight="1">
      <c r="A14" s="85" t="s">
        <v>136</v>
      </c>
      <c r="B14" s="221">
        <v>0</v>
      </c>
      <c r="C14" s="222">
        <v>0</v>
      </c>
      <c r="D14" s="181">
        <v>0</v>
      </c>
      <c r="E14" s="181">
        <v>5</v>
      </c>
      <c r="F14" s="221">
        <v>1</v>
      </c>
      <c r="G14" s="222">
        <v>0</v>
      </c>
      <c r="H14" s="181">
        <v>6</v>
      </c>
      <c r="I14" s="223">
        <v>0</v>
      </c>
      <c r="J14" s="2"/>
      <c r="K14" s="52"/>
      <c r="L14" s="52"/>
      <c r="M14" s="52"/>
      <c r="N14" s="52"/>
      <c r="O14" s="52"/>
      <c r="P14" s="52"/>
      <c r="Q14" s="52"/>
      <c r="R14" s="52"/>
    </row>
    <row r="15" spans="1:19" ht="27" customHeight="1">
      <c r="A15" s="85" t="s">
        <v>137</v>
      </c>
      <c r="B15" s="221">
        <v>0</v>
      </c>
      <c r="C15" s="222">
        <v>0</v>
      </c>
      <c r="D15" s="181">
        <v>0</v>
      </c>
      <c r="E15" s="181">
        <v>4</v>
      </c>
      <c r="F15" s="221">
        <v>2</v>
      </c>
      <c r="G15" s="222">
        <v>0</v>
      </c>
      <c r="H15" s="181">
        <v>6</v>
      </c>
      <c r="I15" s="223">
        <v>0</v>
      </c>
      <c r="J15" s="2"/>
      <c r="K15" s="52"/>
      <c r="L15" s="52"/>
      <c r="M15" s="52"/>
      <c r="N15" s="52"/>
      <c r="O15" s="52"/>
      <c r="P15" s="52"/>
      <c r="Q15" s="52"/>
      <c r="R15" s="52"/>
    </row>
    <row r="16" spans="1:19" ht="27" customHeight="1">
      <c r="A16" s="85" t="s">
        <v>140</v>
      </c>
      <c r="B16" s="221">
        <v>0</v>
      </c>
      <c r="C16" s="222">
        <v>0</v>
      </c>
      <c r="D16" s="181">
        <v>0</v>
      </c>
      <c r="E16" s="181">
        <v>3</v>
      </c>
      <c r="F16" s="221">
        <v>0</v>
      </c>
      <c r="G16" s="222">
        <v>0</v>
      </c>
      <c r="H16" s="181">
        <v>3</v>
      </c>
      <c r="I16" s="223">
        <v>0</v>
      </c>
      <c r="J16" s="2"/>
      <c r="K16" s="52"/>
      <c r="L16" s="52"/>
      <c r="M16" s="52"/>
      <c r="N16" s="52"/>
      <c r="O16" s="52"/>
      <c r="P16" s="52"/>
      <c r="Q16" s="52"/>
      <c r="R16" s="52"/>
    </row>
    <row r="17" spans="1:18" ht="27" customHeight="1">
      <c r="A17" s="85" t="s">
        <v>123</v>
      </c>
      <c r="B17" s="221">
        <v>0</v>
      </c>
      <c r="C17" s="222">
        <v>0</v>
      </c>
      <c r="D17" s="181">
        <v>0</v>
      </c>
      <c r="E17" s="181">
        <v>4</v>
      </c>
      <c r="F17" s="221">
        <v>10</v>
      </c>
      <c r="G17" s="222">
        <v>0</v>
      </c>
      <c r="H17" s="181">
        <v>14</v>
      </c>
      <c r="I17" s="223">
        <v>0</v>
      </c>
      <c r="J17" s="2"/>
      <c r="K17" s="52"/>
      <c r="L17" s="52"/>
      <c r="M17" s="52"/>
      <c r="N17" s="52"/>
      <c r="O17" s="52"/>
      <c r="P17" s="52"/>
      <c r="Q17" s="52"/>
      <c r="R17" s="52"/>
    </row>
    <row r="18" spans="1:18" ht="27" customHeight="1">
      <c r="A18" s="86" t="s">
        <v>127</v>
      </c>
      <c r="B18" s="224">
        <v>0</v>
      </c>
      <c r="C18" s="225">
        <v>0</v>
      </c>
      <c r="D18" s="226">
        <v>0</v>
      </c>
      <c r="E18" s="226">
        <v>4</v>
      </c>
      <c r="F18" s="224">
        <v>12</v>
      </c>
      <c r="G18" s="225">
        <v>0</v>
      </c>
      <c r="H18" s="226">
        <v>16</v>
      </c>
      <c r="I18" s="227">
        <v>1</v>
      </c>
      <c r="J18" s="2"/>
      <c r="K18" s="52"/>
      <c r="L18" s="52"/>
      <c r="M18" s="52"/>
      <c r="N18" s="52"/>
      <c r="O18" s="52"/>
      <c r="P18" s="52"/>
      <c r="Q18" s="52"/>
      <c r="R18" s="52"/>
    </row>
    <row r="19" spans="1:18" ht="27" customHeight="1">
      <c r="A19" s="85" t="s">
        <v>141</v>
      </c>
      <c r="B19" s="221">
        <v>0</v>
      </c>
      <c r="C19" s="222">
        <v>0</v>
      </c>
      <c r="D19" s="181">
        <v>0</v>
      </c>
      <c r="E19" s="181">
        <v>4</v>
      </c>
      <c r="F19" s="221">
        <v>11</v>
      </c>
      <c r="G19" s="222">
        <v>0</v>
      </c>
      <c r="H19" s="181">
        <v>15</v>
      </c>
      <c r="I19" s="223">
        <v>0</v>
      </c>
      <c r="J19" s="2"/>
      <c r="K19" s="52"/>
      <c r="L19" s="52"/>
      <c r="M19" s="52"/>
      <c r="N19" s="52"/>
      <c r="O19" s="52"/>
      <c r="P19" s="52"/>
      <c r="Q19" s="52"/>
      <c r="R19" s="52"/>
    </row>
    <row r="20" spans="1:18" ht="27" customHeight="1">
      <c r="A20" s="33" t="s">
        <v>124</v>
      </c>
      <c r="B20" s="221">
        <v>0</v>
      </c>
      <c r="C20" s="222">
        <v>0</v>
      </c>
      <c r="D20" s="181">
        <v>0</v>
      </c>
      <c r="E20" s="181">
        <v>6</v>
      </c>
      <c r="F20" s="221">
        <v>14</v>
      </c>
      <c r="G20" s="222">
        <v>0</v>
      </c>
      <c r="H20" s="181">
        <v>20</v>
      </c>
      <c r="I20" s="223">
        <v>1</v>
      </c>
      <c r="J20" s="2"/>
      <c r="K20" s="52"/>
      <c r="L20" s="52"/>
      <c r="M20" s="52"/>
      <c r="N20" s="52"/>
      <c r="O20" s="52"/>
      <c r="P20" s="52"/>
      <c r="Q20" s="52"/>
      <c r="R20" s="52"/>
    </row>
    <row r="21" spans="1:18" ht="27" customHeight="1">
      <c r="A21" s="86" t="s">
        <v>125</v>
      </c>
      <c r="B21" s="224">
        <v>0</v>
      </c>
      <c r="C21" s="225">
        <v>0</v>
      </c>
      <c r="D21" s="226">
        <v>0</v>
      </c>
      <c r="E21" s="226">
        <v>3</v>
      </c>
      <c r="F21" s="224">
        <v>0</v>
      </c>
      <c r="G21" s="225">
        <v>0</v>
      </c>
      <c r="H21" s="226">
        <v>3</v>
      </c>
      <c r="I21" s="227">
        <v>0</v>
      </c>
      <c r="J21" s="2"/>
      <c r="K21" s="52"/>
      <c r="L21" s="52"/>
      <c r="M21" s="52"/>
      <c r="N21" s="52"/>
      <c r="O21" s="52"/>
      <c r="P21" s="52"/>
      <c r="Q21" s="52"/>
      <c r="R21" s="52"/>
    </row>
    <row r="22" spans="1:18" ht="27" customHeight="1" thickBot="1">
      <c r="A22" s="64" t="s">
        <v>54</v>
      </c>
      <c r="B22" s="228">
        <v>0</v>
      </c>
      <c r="C22" s="229">
        <v>0</v>
      </c>
      <c r="D22" s="183">
        <v>0</v>
      </c>
      <c r="E22" s="183">
        <v>3</v>
      </c>
      <c r="F22" s="228">
        <v>10</v>
      </c>
      <c r="G22" s="229">
        <v>0</v>
      </c>
      <c r="H22" s="183">
        <v>13</v>
      </c>
      <c r="I22" s="230">
        <v>0</v>
      </c>
      <c r="J22" s="2"/>
      <c r="K22" s="52"/>
      <c r="L22" s="52"/>
      <c r="M22" s="52"/>
      <c r="N22" s="52"/>
      <c r="O22" s="52"/>
      <c r="P22" s="52"/>
      <c r="Q22" s="52"/>
      <c r="R22" s="52"/>
    </row>
    <row r="23" spans="1:18" s="66" customFormat="1" ht="27" customHeight="1" thickTop="1">
      <c r="A23" s="65" t="s">
        <v>55</v>
      </c>
      <c r="B23" s="231">
        <v>0</v>
      </c>
      <c r="C23" s="232">
        <v>0</v>
      </c>
      <c r="D23" s="233">
        <v>0</v>
      </c>
      <c r="E23" s="233">
        <v>76</v>
      </c>
      <c r="F23" s="231">
        <v>88</v>
      </c>
      <c r="G23" s="232">
        <v>0</v>
      </c>
      <c r="H23" s="233">
        <v>164</v>
      </c>
      <c r="I23" s="234">
        <v>23</v>
      </c>
      <c r="J23" s="3"/>
      <c r="K23" s="3"/>
      <c r="L23" s="3"/>
      <c r="M23" s="3"/>
    </row>
    <row r="24" spans="1:18" ht="18" customHeight="1" thickBot="1">
      <c r="A24" s="67" t="s">
        <v>56</v>
      </c>
      <c r="B24" s="235">
        <v>0</v>
      </c>
      <c r="C24" s="236">
        <v>0</v>
      </c>
      <c r="D24" s="237">
        <v>0</v>
      </c>
      <c r="E24" s="237">
        <v>7</v>
      </c>
      <c r="F24" s="235">
        <v>16</v>
      </c>
      <c r="G24" s="236">
        <v>0</v>
      </c>
      <c r="H24" s="237">
        <v>23</v>
      </c>
      <c r="I24" s="256"/>
      <c r="J24" s="2"/>
      <c r="K24" s="2"/>
      <c r="L24" s="54"/>
      <c r="M24" s="54"/>
      <c r="N24" s="54"/>
      <c r="O24" s="54"/>
    </row>
    <row r="25" spans="1:18" ht="4.5" customHeight="1">
      <c r="A25" s="68"/>
      <c r="B25" s="69"/>
      <c r="C25" s="69"/>
      <c r="D25" s="69"/>
      <c r="E25" s="69"/>
      <c r="F25" s="69"/>
      <c r="G25" s="69"/>
      <c r="H25" s="69"/>
      <c r="I25" s="69"/>
      <c r="J25" s="2"/>
      <c r="K25" s="2"/>
      <c r="L25" s="54"/>
      <c r="M25" s="54"/>
      <c r="N25" s="54"/>
      <c r="O25" s="54"/>
    </row>
    <row r="26" spans="1:18" ht="15" customHeight="1">
      <c r="A26" s="6" t="s">
        <v>57</v>
      </c>
      <c r="B26" s="397" t="s">
        <v>112</v>
      </c>
      <c r="C26" s="397"/>
      <c r="D26" s="397"/>
      <c r="E26" s="397"/>
      <c r="F26" s="397"/>
      <c r="G26" s="397"/>
      <c r="H26" s="397"/>
      <c r="I26" s="397"/>
      <c r="J26" s="2"/>
      <c r="K26" s="2"/>
      <c r="L26" s="54"/>
      <c r="M26" s="54"/>
      <c r="N26" s="54"/>
      <c r="O26" s="54"/>
    </row>
    <row r="27" spans="1:18" ht="15" customHeight="1">
      <c r="A27" s="6" t="s">
        <v>113</v>
      </c>
      <c r="B27" s="398">
        <v>43555</v>
      </c>
      <c r="C27" s="398"/>
      <c r="D27" s="398"/>
      <c r="E27" s="398"/>
      <c r="F27" s="398"/>
      <c r="G27" s="398"/>
      <c r="H27" s="398"/>
      <c r="I27" s="398"/>
      <c r="J27" s="2"/>
      <c r="K27" s="2"/>
      <c r="L27" s="54"/>
      <c r="M27" s="54"/>
      <c r="N27" s="54"/>
      <c r="O27" s="54"/>
    </row>
    <row r="28" spans="1:18" s="70" customFormat="1" ht="30" customHeight="1">
      <c r="A28" s="6" t="s">
        <v>58</v>
      </c>
      <c r="B28" s="399" t="s">
        <v>217</v>
      </c>
      <c r="C28" s="399"/>
      <c r="D28" s="399"/>
      <c r="E28" s="399"/>
      <c r="F28" s="399"/>
      <c r="G28" s="399"/>
      <c r="H28" s="399"/>
      <c r="I28" s="399"/>
      <c r="J28" s="2"/>
      <c r="K28" s="2"/>
    </row>
    <row r="29" spans="1:18" s="70" customFormat="1" ht="30" customHeight="1">
      <c r="B29" s="399" t="s">
        <v>218</v>
      </c>
      <c r="C29" s="399"/>
      <c r="D29" s="399"/>
      <c r="E29" s="399"/>
      <c r="F29" s="399"/>
      <c r="G29" s="399"/>
      <c r="H29" s="399"/>
      <c r="I29" s="399"/>
      <c r="J29" s="2"/>
      <c r="K29" s="2"/>
    </row>
    <row r="30" spans="1:18" s="70" customFormat="1" ht="18" customHeight="1">
      <c r="B30" s="40"/>
      <c r="K30" s="2"/>
    </row>
    <row r="31" spans="1:18" s="70" customFormat="1" ht="18" customHeight="1">
      <c r="K31" s="2"/>
    </row>
    <row r="32" spans="1:18" s="70" customFormat="1" ht="18" customHeight="1">
      <c r="K32" s="2"/>
    </row>
    <row r="33" spans="1:17" s="70" customFormat="1" ht="18" customHeight="1">
      <c r="C33" s="2"/>
      <c r="D33" s="2"/>
      <c r="E33" s="2"/>
      <c r="F33" s="2"/>
      <c r="G33" s="2"/>
      <c r="H33" s="2"/>
      <c r="I33" s="2"/>
      <c r="K33" s="2"/>
    </row>
    <row r="34" spans="1:17" s="70" customFormat="1" ht="11.25">
      <c r="C34" s="2"/>
      <c r="D34" s="2"/>
      <c r="E34" s="2"/>
      <c r="F34" s="2"/>
      <c r="G34" s="2"/>
      <c r="H34" s="2"/>
      <c r="I34" s="2"/>
      <c r="K34" s="2"/>
    </row>
    <row r="35" spans="1:17" s="70" customFormat="1" ht="11.25">
      <c r="C35" s="2"/>
      <c r="D35" s="2"/>
      <c r="E35" s="2"/>
      <c r="F35" s="2"/>
      <c r="G35" s="2"/>
      <c r="H35" s="2"/>
      <c r="I35" s="2"/>
      <c r="K35" s="2"/>
      <c r="L35" s="2"/>
    </row>
    <row r="36" spans="1:17" s="70" customFormat="1" ht="11.25">
      <c r="C36" s="2"/>
      <c r="D36" s="2"/>
      <c r="E36" s="2"/>
      <c r="F36" s="2"/>
      <c r="G36" s="2"/>
      <c r="H36" s="2"/>
      <c r="I36" s="2"/>
      <c r="K36" s="2"/>
      <c r="L36" s="2"/>
    </row>
    <row r="37" spans="1:17" s="70" customFormat="1" ht="11.25">
      <c r="C37" s="2"/>
      <c r="D37" s="2"/>
      <c r="E37" s="2"/>
      <c r="F37" s="2"/>
      <c r="G37" s="2"/>
      <c r="H37" s="2"/>
      <c r="I37" s="2"/>
      <c r="K37" s="2"/>
      <c r="L37" s="2"/>
    </row>
    <row r="38" spans="1:17" s="70" customFormat="1" ht="11.25">
      <c r="C38" s="2"/>
      <c r="D38" s="2"/>
      <c r="E38" s="2"/>
      <c r="F38" s="2"/>
      <c r="G38" s="2"/>
      <c r="H38" s="2"/>
      <c r="I38" s="2"/>
      <c r="K38" s="71"/>
      <c r="L38" s="71"/>
      <c r="M38" s="71"/>
      <c r="N38" s="71"/>
      <c r="O38" s="71"/>
      <c r="Q38" s="2"/>
    </row>
    <row r="39" spans="1:17" s="70" customFormat="1" ht="11.25">
      <c r="C39" s="2"/>
      <c r="D39" s="2"/>
      <c r="E39" s="2"/>
      <c r="F39" s="2"/>
      <c r="G39" s="2"/>
      <c r="H39" s="2"/>
      <c r="I39" s="2"/>
      <c r="K39" s="71"/>
      <c r="L39" s="71"/>
      <c r="M39" s="71"/>
      <c r="N39" s="71"/>
      <c r="O39" s="71"/>
      <c r="Q39" s="2"/>
    </row>
    <row r="40" spans="1:17" s="70" customFormat="1" ht="11.25">
      <c r="C40" s="2"/>
      <c r="D40" s="2"/>
      <c r="E40" s="2"/>
      <c r="F40" s="2"/>
      <c r="G40" s="2"/>
      <c r="H40" s="2"/>
      <c r="I40" s="2"/>
      <c r="K40" s="71"/>
      <c r="L40" s="71"/>
      <c r="M40" s="71"/>
      <c r="N40" s="71"/>
      <c r="O40" s="71"/>
      <c r="Q40" s="2"/>
    </row>
    <row r="41" spans="1:17" s="70" customFormat="1" ht="11.25">
      <c r="A41" s="2"/>
      <c r="B41" s="2"/>
      <c r="C41" s="2"/>
      <c r="D41" s="2"/>
      <c r="E41" s="2"/>
      <c r="F41" s="2"/>
      <c r="G41" s="2"/>
      <c r="H41" s="2"/>
      <c r="I41" s="2"/>
      <c r="K41" s="71"/>
      <c r="L41" s="71"/>
      <c r="M41" s="71"/>
      <c r="N41" s="71"/>
      <c r="O41" s="71"/>
      <c r="Q41" s="2"/>
    </row>
    <row r="42" spans="1:17" s="70" customFormat="1" ht="11.25">
      <c r="D42" s="2"/>
      <c r="E42" s="2"/>
      <c r="F42" s="2"/>
      <c r="G42" s="2"/>
      <c r="H42" s="2"/>
      <c r="I42" s="2"/>
      <c r="K42" s="71"/>
      <c r="L42" s="71"/>
      <c r="M42" s="71"/>
      <c r="N42" s="71"/>
      <c r="O42" s="71"/>
      <c r="Q42" s="2"/>
    </row>
    <row r="43" spans="1:17" s="70" customFormat="1" ht="11.25">
      <c r="D43" s="2"/>
      <c r="E43" s="2"/>
      <c r="F43" s="2"/>
      <c r="G43" s="2"/>
      <c r="H43" s="2"/>
      <c r="I43" s="2"/>
      <c r="K43" s="71"/>
      <c r="L43" s="71"/>
      <c r="M43" s="71"/>
      <c r="N43" s="71"/>
      <c r="O43" s="71"/>
      <c r="Q43" s="2"/>
    </row>
    <row r="44" spans="1:17" s="70" customFormat="1" ht="11.25">
      <c r="D44" s="2"/>
      <c r="E44" s="2"/>
      <c r="F44" s="2"/>
      <c r="G44" s="2"/>
      <c r="H44" s="2"/>
      <c r="I44" s="2"/>
      <c r="K44" s="71"/>
      <c r="L44" s="71"/>
      <c r="M44" s="71"/>
      <c r="N44" s="71"/>
      <c r="O44" s="71"/>
      <c r="Q44" s="2"/>
    </row>
    <row r="45" spans="1:17" s="70" customFormat="1" ht="11.25">
      <c r="D45" s="2"/>
      <c r="E45" s="2"/>
      <c r="F45" s="2"/>
      <c r="G45" s="2"/>
      <c r="H45" s="2"/>
      <c r="I45" s="2"/>
      <c r="K45" s="71"/>
      <c r="L45" s="71"/>
      <c r="M45" s="71"/>
      <c r="N45" s="71"/>
      <c r="O45" s="71"/>
    </row>
    <row r="46" spans="1:17" s="70" customFormat="1" ht="11.25">
      <c r="D46" s="2"/>
      <c r="E46" s="2"/>
      <c r="F46" s="2"/>
      <c r="G46" s="2"/>
      <c r="H46" s="2"/>
      <c r="I46" s="2"/>
      <c r="J46" s="2"/>
      <c r="K46" s="71"/>
      <c r="L46" s="71"/>
      <c r="M46" s="71"/>
      <c r="N46" s="71"/>
      <c r="O46" s="71"/>
    </row>
    <row r="47" spans="1:17" s="70" customFormat="1" ht="11.25">
      <c r="D47" s="2"/>
      <c r="E47" s="2"/>
      <c r="F47" s="2"/>
      <c r="G47" s="2"/>
      <c r="H47" s="2"/>
      <c r="I47" s="2"/>
      <c r="J47" s="2"/>
      <c r="K47" s="71"/>
      <c r="L47" s="71"/>
      <c r="M47" s="71"/>
      <c r="N47" s="71"/>
      <c r="O47" s="71"/>
    </row>
    <row r="48" spans="1:17" s="70" customFormat="1" ht="11.25">
      <c r="A48" s="2"/>
      <c r="B48" s="2"/>
      <c r="C48" s="2"/>
      <c r="D48" s="2"/>
      <c r="E48" s="2"/>
      <c r="F48" s="2"/>
      <c r="G48" s="2"/>
      <c r="H48" s="2"/>
      <c r="I48" s="2"/>
      <c r="J48" s="2"/>
      <c r="K48" s="71"/>
      <c r="L48" s="71"/>
      <c r="M48" s="71"/>
      <c r="N48" s="71"/>
      <c r="O48" s="71"/>
    </row>
    <row r="49" spans="7:17" s="70" customFormat="1" ht="11.25">
      <c r="G49" s="2"/>
      <c r="H49" s="2"/>
      <c r="I49" s="2"/>
      <c r="J49" s="2"/>
      <c r="K49" s="71"/>
      <c r="L49" s="71"/>
      <c r="M49" s="71"/>
      <c r="N49" s="71"/>
      <c r="O49" s="71"/>
    </row>
    <row r="50" spans="7:17" s="70" customFormat="1" ht="11.25">
      <c r="G50" s="2"/>
      <c r="H50" s="2"/>
      <c r="I50" s="2"/>
      <c r="J50" s="2"/>
      <c r="K50" s="71"/>
      <c r="L50" s="71"/>
      <c r="M50" s="71"/>
      <c r="N50" s="71"/>
      <c r="O50" s="71"/>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3"/>
      <c r="L61" s="53"/>
      <c r="M61" s="53"/>
      <c r="N61" s="53"/>
      <c r="O61" s="53"/>
      <c r="P61" s="2"/>
      <c r="Q61" s="2"/>
    </row>
    <row r="62" spans="7:17">
      <c r="G62" s="2"/>
      <c r="H62" s="2"/>
      <c r="I62" s="2"/>
      <c r="J62" s="2"/>
      <c r="K62" s="53"/>
      <c r="L62" s="53"/>
      <c r="M62" s="53"/>
      <c r="N62" s="53"/>
      <c r="O62" s="53"/>
      <c r="P62" s="2"/>
      <c r="Q62" s="2"/>
    </row>
    <row r="63" spans="7:17">
      <c r="G63" s="2"/>
      <c r="H63" s="2"/>
      <c r="I63" s="2"/>
      <c r="J63" s="2"/>
      <c r="K63" s="53"/>
      <c r="L63" s="53"/>
      <c r="M63" s="53"/>
      <c r="N63" s="53"/>
      <c r="O63" s="53"/>
      <c r="P63" s="2"/>
      <c r="Q63" s="2"/>
    </row>
    <row r="64" spans="7:17">
      <c r="G64" s="2"/>
      <c r="H64" s="2"/>
      <c r="I64" s="2"/>
      <c r="J64" s="2"/>
      <c r="K64" s="53"/>
      <c r="L64" s="53"/>
      <c r="M64" s="53"/>
      <c r="N64" s="53"/>
      <c r="O64" s="53"/>
      <c r="P64" s="2"/>
      <c r="Q64" s="2"/>
    </row>
    <row r="65" spans="1:17">
      <c r="A65" s="2"/>
      <c r="B65" s="2"/>
      <c r="C65" s="2"/>
      <c r="D65" s="2"/>
      <c r="E65" s="2"/>
      <c r="F65" s="2"/>
      <c r="G65" s="2"/>
      <c r="H65" s="2"/>
      <c r="I65" s="2"/>
      <c r="J65" s="2"/>
      <c r="K65" s="53"/>
      <c r="L65" s="53"/>
      <c r="M65" s="53"/>
      <c r="N65" s="53"/>
      <c r="O65" s="53"/>
      <c r="P65" s="2"/>
      <c r="Q65" s="2"/>
    </row>
    <row r="66" spans="1:17">
      <c r="A66" s="2"/>
      <c r="B66" s="2"/>
      <c r="C66" s="2"/>
      <c r="D66" s="2"/>
      <c r="E66" s="2"/>
      <c r="F66" s="2"/>
      <c r="G66" s="2"/>
      <c r="H66" s="2"/>
      <c r="I66" s="2"/>
      <c r="J66" s="2"/>
      <c r="K66" s="53"/>
      <c r="L66" s="53"/>
      <c r="M66" s="53"/>
      <c r="N66" s="53"/>
      <c r="O66" s="53"/>
      <c r="P66" s="2"/>
      <c r="Q66" s="2"/>
    </row>
    <row r="67" spans="1:17">
      <c r="A67" s="2"/>
      <c r="B67" s="2"/>
      <c r="C67" s="2"/>
      <c r="D67" s="2"/>
      <c r="E67" s="2"/>
      <c r="F67" s="2"/>
      <c r="G67" s="2"/>
      <c r="H67" s="2"/>
      <c r="I67" s="2"/>
      <c r="J67" s="2"/>
      <c r="K67" s="53"/>
      <c r="L67" s="53"/>
      <c r="M67" s="53"/>
      <c r="N67" s="53"/>
      <c r="O67" s="53"/>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workbookViewId="0">
      <selection activeCell="A5" sqref="A5:A22"/>
    </sheetView>
  </sheetViews>
  <sheetFormatPr defaultRowHeight="15.95" customHeight="1"/>
  <cols>
    <col min="1" max="2" width="6.125" style="54" customWidth="1"/>
    <col min="3" max="3" width="20.625" style="54" customWidth="1"/>
    <col min="4" max="5" width="12.625" style="54" customWidth="1"/>
    <col min="6" max="6" width="12.125" style="54" customWidth="1"/>
    <col min="7" max="7" width="13.375" style="54" customWidth="1"/>
    <col min="8" max="8" width="9" style="54" bestFit="1"/>
    <col min="9" max="16384" width="9" style="54"/>
  </cols>
  <sheetData>
    <row r="1" spans="1:15" ht="15.95" customHeight="1" thickBot="1">
      <c r="A1" s="2" t="s">
        <v>114</v>
      </c>
      <c r="B1" s="2"/>
      <c r="C1" s="2"/>
      <c r="D1" s="2"/>
      <c r="E1" s="2"/>
      <c r="F1" s="2"/>
      <c r="G1" s="2"/>
      <c r="H1" s="2"/>
      <c r="I1" s="2"/>
      <c r="J1" s="2"/>
      <c r="K1" s="2"/>
      <c r="L1" s="2"/>
      <c r="M1" s="2"/>
      <c r="N1" s="2"/>
      <c r="O1" s="2"/>
    </row>
    <row r="2" spans="1:15" ht="15.95" customHeight="1">
      <c r="A2" s="303" t="s">
        <v>115</v>
      </c>
      <c r="B2" s="413"/>
      <c r="C2" s="324"/>
      <c r="D2" s="402" t="s">
        <v>116</v>
      </c>
      <c r="E2" s="403"/>
      <c r="F2" s="404"/>
      <c r="G2" s="405" t="s">
        <v>117</v>
      </c>
      <c r="H2" s="400" t="s">
        <v>118</v>
      </c>
      <c r="I2" s="2"/>
      <c r="J2" s="2"/>
      <c r="K2" s="2"/>
      <c r="L2" s="2"/>
      <c r="M2" s="2"/>
      <c r="N2" s="2"/>
      <c r="O2" s="2"/>
    </row>
    <row r="3" spans="1:15" ht="37.5" customHeight="1">
      <c r="A3" s="304"/>
      <c r="B3" s="414"/>
      <c r="C3" s="396"/>
      <c r="D3" s="75" t="s">
        <v>119</v>
      </c>
      <c r="E3" s="88" t="s">
        <v>120</v>
      </c>
      <c r="F3" s="72" t="s">
        <v>5</v>
      </c>
      <c r="G3" s="406"/>
      <c r="H3" s="401"/>
      <c r="I3" s="2"/>
      <c r="J3" s="2"/>
      <c r="K3" s="2"/>
      <c r="L3" s="2"/>
      <c r="M3" s="2"/>
      <c r="N3" s="2"/>
      <c r="O3" s="2"/>
    </row>
    <row r="4" spans="1:15" ht="12.75" customHeight="1">
      <c r="A4" s="73"/>
      <c r="B4" s="41"/>
      <c r="C4" s="72"/>
      <c r="D4" s="47" t="s">
        <v>37</v>
      </c>
      <c r="E4" s="47" t="s">
        <v>37</v>
      </c>
      <c r="F4" s="48" t="s">
        <v>37</v>
      </c>
      <c r="G4" s="48" t="s">
        <v>37</v>
      </c>
      <c r="H4" s="60" t="s">
        <v>40</v>
      </c>
      <c r="I4" s="2"/>
      <c r="J4" s="2"/>
      <c r="K4" s="2"/>
      <c r="L4" s="2"/>
      <c r="M4" s="2"/>
      <c r="N4" s="2"/>
      <c r="O4" s="2"/>
    </row>
    <row r="5" spans="1:15" ht="24" customHeight="1">
      <c r="A5" s="407" t="s">
        <v>59</v>
      </c>
      <c r="B5" s="409" t="s">
        <v>60</v>
      </c>
      <c r="C5" s="410"/>
      <c r="D5" s="187">
        <v>16</v>
      </c>
      <c r="E5" s="187">
        <v>147</v>
      </c>
      <c r="F5" s="203">
        <v>163</v>
      </c>
      <c r="G5" s="186">
        <v>1</v>
      </c>
      <c r="H5" s="220">
        <v>43</v>
      </c>
      <c r="I5" s="2"/>
      <c r="J5" s="2"/>
      <c r="K5" s="2"/>
      <c r="L5" s="2"/>
      <c r="M5" s="2"/>
      <c r="N5" s="2"/>
      <c r="O5" s="2"/>
    </row>
    <row r="6" spans="1:15" ht="24" customHeight="1">
      <c r="A6" s="407"/>
      <c r="B6" s="411" t="s">
        <v>7</v>
      </c>
      <c r="C6" s="332"/>
      <c r="D6" s="181">
        <v>3</v>
      </c>
      <c r="E6" s="181">
        <v>200</v>
      </c>
      <c r="F6" s="204">
        <v>203</v>
      </c>
      <c r="G6" s="182">
        <v>4</v>
      </c>
      <c r="H6" s="223">
        <v>30</v>
      </c>
      <c r="I6" s="2"/>
      <c r="J6" s="2"/>
      <c r="K6" s="2"/>
      <c r="L6" s="2"/>
      <c r="M6" s="2"/>
      <c r="N6" s="2"/>
      <c r="O6" s="2"/>
    </row>
    <row r="7" spans="1:15" ht="24" customHeight="1">
      <c r="A7" s="407"/>
      <c r="B7" s="411" t="s">
        <v>61</v>
      </c>
      <c r="C7" s="332"/>
      <c r="D7" s="181">
        <v>2</v>
      </c>
      <c r="E7" s="181">
        <v>26</v>
      </c>
      <c r="F7" s="204">
        <v>28</v>
      </c>
      <c r="G7" s="182">
        <v>0</v>
      </c>
      <c r="H7" s="223">
        <v>5</v>
      </c>
      <c r="I7" s="2"/>
      <c r="J7" s="2"/>
      <c r="K7" s="2"/>
      <c r="L7" s="2"/>
      <c r="M7" s="2"/>
      <c r="N7" s="2"/>
      <c r="O7" s="2"/>
    </row>
    <row r="8" spans="1:15" ht="24" customHeight="1">
      <c r="A8" s="407"/>
      <c r="B8" s="411" t="s">
        <v>62</v>
      </c>
      <c r="C8" s="332"/>
      <c r="D8" s="181">
        <v>10</v>
      </c>
      <c r="E8" s="181">
        <v>10</v>
      </c>
      <c r="F8" s="204">
        <v>20</v>
      </c>
      <c r="G8" s="182">
        <v>0</v>
      </c>
      <c r="H8" s="223">
        <v>13</v>
      </c>
      <c r="I8" s="2"/>
      <c r="J8" s="2"/>
      <c r="K8" s="2"/>
      <c r="L8" s="2"/>
      <c r="M8" s="2"/>
      <c r="N8" s="2"/>
      <c r="O8" s="2"/>
    </row>
    <row r="9" spans="1:15" ht="24" customHeight="1">
      <c r="A9" s="407"/>
      <c r="B9" s="411" t="s">
        <v>219</v>
      </c>
      <c r="C9" s="332"/>
      <c r="D9" s="181">
        <v>0</v>
      </c>
      <c r="E9" s="181">
        <v>0</v>
      </c>
      <c r="F9" s="204">
        <v>0</v>
      </c>
      <c r="G9" s="182">
        <v>0</v>
      </c>
      <c r="H9" s="223">
        <v>0</v>
      </c>
      <c r="I9" s="2"/>
      <c r="J9" s="2"/>
      <c r="K9" s="2"/>
      <c r="L9" s="2"/>
      <c r="M9" s="2"/>
      <c r="N9" s="2"/>
      <c r="O9" s="2"/>
    </row>
    <row r="10" spans="1:15" ht="24" customHeight="1">
      <c r="A10" s="407"/>
      <c r="B10" s="411" t="s">
        <v>220</v>
      </c>
      <c r="C10" s="332"/>
      <c r="D10" s="181">
        <v>0</v>
      </c>
      <c r="E10" s="181">
        <v>0</v>
      </c>
      <c r="F10" s="204">
        <v>0</v>
      </c>
      <c r="G10" s="182">
        <v>0</v>
      </c>
      <c r="H10" s="223">
        <v>0</v>
      </c>
      <c r="I10" s="2"/>
      <c r="J10" s="2"/>
      <c r="K10" s="2"/>
      <c r="L10" s="2"/>
      <c r="M10" s="2"/>
      <c r="N10" s="2"/>
      <c r="O10" s="2"/>
    </row>
    <row r="11" spans="1:15" ht="24" customHeight="1">
      <c r="A11" s="407"/>
      <c r="B11" s="411" t="s">
        <v>221</v>
      </c>
      <c r="C11" s="332"/>
      <c r="D11" s="181">
        <v>0</v>
      </c>
      <c r="E11" s="181">
        <v>24</v>
      </c>
      <c r="F11" s="204">
        <v>24</v>
      </c>
      <c r="G11" s="182">
        <v>0</v>
      </c>
      <c r="H11" s="223">
        <v>6</v>
      </c>
      <c r="I11" s="2"/>
      <c r="J11" s="2"/>
      <c r="K11" s="2"/>
      <c r="L11" s="2"/>
      <c r="M11" s="2"/>
      <c r="N11" s="2"/>
      <c r="O11" s="2"/>
    </row>
    <row r="12" spans="1:15" ht="24" customHeight="1">
      <c r="A12" s="407"/>
      <c r="B12" s="412" t="s">
        <v>63</v>
      </c>
      <c r="C12" s="91" t="s">
        <v>64</v>
      </c>
      <c r="D12" s="181">
        <v>1</v>
      </c>
      <c r="E12" s="181">
        <v>6</v>
      </c>
      <c r="F12" s="181">
        <v>7</v>
      </c>
      <c r="G12" s="181">
        <v>0</v>
      </c>
      <c r="H12" s="223">
        <v>2</v>
      </c>
      <c r="I12" s="2"/>
      <c r="J12" s="2"/>
      <c r="K12" s="2" t="s">
        <v>226</v>
      </c>
      <c r="L12" s="2"/>
      <c r="M12" s="2"/>
      <c r="N12" s="2"/>
      <c r="O12" s="2"/>
    </row>
    <row r="13" spans="1:15" ht="24" customHeight="1">
      <c r="A13" s="407"/>
      <c r="B13" s="412"/>
      <c r="C13" s="91" t="s">
        <v>233</v>
      </c>
      <c r="D13" s="181">
        <v>1</v>
      </c>
      <c r="E13" s="181">
        <v>0</v>
      </c>
      <c r="F13" s="181">
        <v>1</v>
      </c>
      <c r="G13" s="181">
        <v>0</v>
      </c>
      <c r="H13" s="223">
        <v>1</v>
      </c>
      <c r="I13" s="2"/>
      <c r="J13" s="2"/>
      <c r="K13" s="2"/>
      <c r="L13" s="2"/>
      <c r="M13" s="2"/>
      <c r="N13" s="2"/>
      <c r="O13" s="2"/>
    </row>
    <row r="14" spans="1:15" ht="24" customHeight="1">
      <c r="A14" s="407"/>
      <c r="B14" s="412"/>
      <c r="C14" s="91" t="s">
        <v>7</v>
      </c>
      <c r="D14" s="181">
        <v>1</v>
      </c>
      <c r="E14" s="181">
        <v>4</v>
      </c>
      <c r="F14" s="181">
        <v>5</v>
      </c>
      <c r="G14" s="181">
        <v>0</v>
      </c>
      <c r="H14" s="223">
        <v>0</v>
      </c>
      <c r="I14" s="2"/>
      <c r="J14" s="2"/>
      <c r="K14" s="2"/>
      <c r="L14" s="2"/>
      <c r="M14" s="2"/>
      <c r="N14" s="2"/>
      <c r="O14" s="2"/>
    </row>
    <row r="15" spans="1:15" ht="24" customHeight="1">
      <c r="A15" s="407"/>
      <c r="B15" s="412"/>
      <c r="C15" s="91" t="s">
        <v>65</v>
      </c>
      <c r="D15" s="181">
        <v>0</v>
      </c>
      <c r="E15" s="181">
        <v>4</v>
      </c>
      <c r="F15" s="181">
        <v>4</v>
      </c>
      <c r="G15" s="181">
        <v>0</v>
      </c>
      <c r="H15" s="223">
        <v>0</v>
      </c>
      <c r="I15" s="2"/>
      <c r="J15" s="2"/>
      <c r="K15" s="2"/>
      <c r="L15" s="2"/>
      <c r="M15" s="2"/>
      <c r="N15" s="2"/>
      <c r="O15" s="2"/>
    </row>
    <row r="16" spans="1:15" s="66" customFormat="1" ht="24" customHeight="1">
      <c r="A16" s="407"/>
      <c r="B16" s="412"/>
      <c r="C16" s="92" t="s">
        <v>5</v>
      </c>
      <c r="D16" s="239">
        <v>3</v>
      </c>
      <c r="E16" s="239">
        <v>14</v>
      </c>
      <c r="F16" s="239">
        <v>17</v>
      </c>
      <c r="G16" s="239">
        <v>0</v>
      </c>
      <c r="H16" s="240">
        <v>3</v>
      </c>
      <c r="I16" s="3"/>
      <c r="J16" s="3"/>
      <c r="K16" s="3"/>
      <c r="L16" s="3"/>
      <c r="M16" s="3"/>
      <c r="N16" s="3"/>
      <c r="O16" s="3"/>
    </row>
    <row r="17" spans="1:15" s="66" customFormat="1" ht="24" customHeight="1">
      <c r="A17" s="407"/>
      <c r="B17" s="411" t="s">
        <v>222</v>
      </c>
      <c r="C17" s="332"/>
      <c r="D17" s="239">
        <v>0</v>
      </c>
      <c r="E17" s="239">
        <v>0</v>
      </c>
      <c r="F17" s="239">
        <v>0</v>
      </c>
      <c r="G17" s="239">
        <v>0</v>
      </c>
      <c r="H17" s="240">
        <v>0</v>
      </c>
      <c r="I17" s="3"/>
      <c r="J17" s="3"/>
      <c r="K17" s="3"/>
      <c r="L17" s="3"/>
      <c r="M17" s="3"/>
      <c r="N17" s="3"/>
      <c r="O17" s="3"/>
    </row>
    <row r="18" spans="1:15" ht="24" customHeight="1">
      <c r="A18" s="407"/>
      <c r="B18" s="411" t="s">
        <v>12</v>
      </c>
      <c r="C18" s="332"/>
      <c r="D18" s="181">
        <v>1</v>
      </c>
      <c r="E18" s="181">
        <v>6</v>
      </c>
      <c r="F18" s="204">
        <v>7</v>
      </c>
      <c r="G18" s="182">
        <v>0</v>
      </c>
      <c r="H18" s="223">
        <v>2</v>
      </c>
      <c r="I18" s="2"/>
      <c r="J18" s="2"/>
      <c r="K18" s="2"/>
      <c r="L18" s="2"/>
      <c r="M18" s="2"/>
      <c r="N18" s="2"/>
      <c r="O18" s="2"/>
    </row>
    <row r="19" spans="1:15" s="66" customFormat="1" ht="24" customHeight="1">
      <c r="A19" s="407"/>
      <c r="B19" s="415" t="s">
        <v>66</v>
      </c>
      <c r="C19" s="416"/>
      <c r="D19" s="239">
        <v>35</v>
      </c>
      <c r="E19" s="239">
        <v>427</v>
      </c>
      <c r="F19" s="241">
        <v>462</v>
      </c>
      <c r="G19" s="242">
        <v>5</v>
      </c>
      <c r="H19" s="240">
        <v>102</v>
      </c>
      <c r="I19" s="3"/>
      <c r="J19" s="3"/>
      <c r="K19" s="3"/>
      <c r="L19" s="3"/>
      <c r="M19" s="3"/>
      <c r="N19" s="3"/>
      <c r="O19" s="3"/>
    </row>
    <row r="20" spans="1:15" ht="24" customHeight="1">
      <c r="A20" s="407"/>
      <c r="B20" s="417" t="s">
        <v>67</v>
      </c>
      <c r="C20" s="87" t="s">
        <v>68</v>
      </c>
      <c r="D20" s="181">
        <v>3</v>
      </c>
      <c r="E20" s="181">
        <v>2</v>
      </c>
      <c r="F20" s="204">
        <v>5</v>
      </c>
      <c r="G20" s="182">
        <v>0</v>
      </c>
      <c r="H20" s="223">
        <v>4</v>
      </c>
      <c r="I20" s="2"/>
      <c r="J20" s="2"/>
      <c r="K20" s="2"/>
      <c r="L20" s="2"/>
      <c r="M20" s="2"/>
      <c r="N20" s="2"/>
      <c r="O20" s="2"/>
    </row>
    <row r="21" spans="1:15" ht="24" customHeight="1">
      <c r="A21" s="407"/>
      <c r="B21" s="417"/>
      <c r="C21" s="87" t="s">
        <v>69</v>
      </c>
      <c r="D21" s="181">
        <v>0</v>
      </c>
      <c r="E21" s="181">
        <v>0</v>
      </c>
      <c r="F21" s="204">
        <v>0</v>
      </c>
      <c r="G21" s="182">
        <v>0</v>
      </c>
      <c r="H21" s="223">
        <v>0</v>
      </c>
      <c r="I21" s="2"/>
      <c r="J21" s="2"/>
      <c r="K21" s="2"/>
      <c r="L21" s="2"/>
      <c r="M21" s="2"/>
      <c r="N21" s="2"/>
      <c r="O21" s="2"/>
    </row>
    <row r="22" spans="1:15" ht="24" customHeight="1" thickBot="1">
      <c r="A22" s="408"/>
      <c r="B22" s="418"/>
      <c r="C22" s="93" t="s">
        <v>70</v>
      </c>
      <c r="D22" s="226">
        <v>0</v>
      </c>
      <c r="E22" s="226">
        <v>0</v>
      </c>
      <c r="F22" s="243">
        <v>0</v>
      </c>
      <c r="G22" s="244">
        <v>0</v>
      </c>
      <c r="H22" s="227">
        <v>0</v>
      </c>
      <c r="I22" s="2"/>
      <c r="J22" s="2"/>
      <c r="K22" s="2"/>
      <c r="L22" s="2"/>
      <c r="M22" s="2"/>
      <c r="N22" s="2"/>
      <c r="O22" s="2"/>
    </row>
    <row r="23" spans="1:15" ht="24" customHeight="1">
      <c r="A23" s="421" t="s">
        <v>71</v>
      </c>
      <c r="B23" s="424" t="s">
        <v>130</v>
      </c>
      <c r="C23" s="94" t="s">
        <v>72</v>
      </c>
      <c r="D23" s="285"/>
      <c r="E23" s="285"/>
      <c r="F23" s="245">
        <v>6140</v>
      </c>
      <c r="G23" s="246">
        <v>43</v>
      </c>
      <c r="H23" s="247">
        <v>3872</v>
      </c>
      <c r="I23" s="2"/>
      <c r="J23" s="2"/>
      <c r="K23" s="2"/>
      <c r="L23" s="2"/>
      <c r="M23" s="2"/>
      <c r="N23" s="2"/>
      <c r="O23" s="2"/>
    </row>
    <row r="24" spans="1:15" ht="24" customHeight="1">
      <c r="A24" s="422"/>
      <c r="B24" s="425"/>
      <c r="C24" s="87" t="s">
        <v>135</v>
      </c>
      <c r="D24" s="286"/>
      <c r="E24" s="286"/>
      <c r="F24" s="204">
        <v>0</v>
      </c>
      <c r="G24" s="182">
        <v>0</v>
      </c>
      <c r="H24" s="223">
        <v>0</v>
      </c>
      <c r="I24" s="2"/>
      <c r="J24" s="2"/>
      <c r="K24" s="2"/>
      <c r="L24" s="2"/>
      <c r="M24" s="2"/>
      <c r="N24" s="2"/>
      <c r="O24" s="2"/>
    </row>
    <row r="25" spans="1:15" ht="24" customHeight="1">
      <c r="A25" s="422"/>
      <c r="B25" s="425"/>
      <c r="C25" s="87" t="s">
        <v>134</v>
      </c>
      <c r="D25" s="286"/>
      <c r="E25" s="286"/>
      <c r="F25" s="204">
        <v>0</v>
      </c>
      <c r="G25" s="182">
        <v>0</v>
      </c>
      <c r="H25" s="223">
        <v>0</v>
      </c>
      <c r="I25" s="2"/>
      <c r="J25" s="2"/>
      <c r="K25" s="2"/>
      <c r="L25" s="2"/>
      <c r="M25" s="2"/>
      <c r="N25" s="2"/>
      <c r="O25" s="2"/>
    </row>
    <row r="26" spans="1:15" s="66" customFormat="1" ht="24" customHeight="1">
      <c r="A26" s="422"/>
      <c r="B26" s="425"/>
      <c r="C26" s="89" t="s">
        <v>73</v>
      </c>
      <c r="D26" s="287"/>
      <c r="E26" s="287"/>
      <c r="F26" s="241">
        <v>6140</v>
      </c>
      <c r="G26" s="242">
        <v>43</v>
      </c>
      <c r="H26" s="240">
        <v>3872</v>
      </c>
      <c r="I26" s="3"/>
      <c r="J26" s="3"/>
      <c r="K26" s="3"/>
      <c r="L26" s="3"/>
      <c r="M26" s="3"/>
      <c r="N26" s="3"/>
      <c r="O26" s="3"/>
    </row>
    <row r="27" spans="1:15" ht="24" customHeight="1">
      <c r="A27" s="422"/>
      <c r="B27" s="417" t="s">
        <v>128</v>
      </c>
      <c r="C27" s="87" t="s">
        <v>72</v>
      </c>
      <c r="D27" s="286"/>
      <c r="E27" s="286"/>
      <c r="F27" s="204">
        <v>62</v>
      </c>
      <c r="G27" s="182">
        <v>0</v>
      </c>
      <c r="H27" s="223">
        <v>41</v>
      </c>
      <c r="I27" s="2"/>
      <c r="J27" s="2"/>
      <c r="K27" s="2"/>
      <c r="L27" s="2"/>
      <c r="M27" s="2"/>
      <c r="N27" s="2"/>
      <c r="O27" s="2"/>
    </row>
    <row r="28" spans="1:15" ht="24" customHeight="1">
      <c r="A28" s="422"/>
      <c r="B28" s="417"/>
      <c r="C28" s="87" t="s">
        <v>135</v>
      </c>
      <c r="D28" s="286"/>
      <c r="E28" s="286"/>
      <c r="F28" s="204">
        <v>0</v>
      </c>
      <c r="G28" s="182">
        <v>0</v>
      </c>
      <c r="H28" s="223">
        <v>4</v>
      </c>
      <c r="I28" s="2"/>
      <c r="J28" s="2"/>
      <c r="K28" s="2"/>
      <c r="L28" s="2"/>
      <c r="M28" s="2"/>
      <c r="N28" s="2"/>
      <c r="O28" s="2"/>
    </row>
    <row r="29" spans="1:15" ht="24" customHeight="1">
      <c r="A29" s="422"/>
      <c r="B29" s="417"/>
      <c r="C29" s="87" t="s">
        <v>134</v>
      </c>
      <c r="D29" s="286"/>
      <c r="E29" s="286"/>
      <c r="F29" s="204">
        <v>7</v>
      </c>
      <c r="G29" s="182">
        <v>6</v>
      </c>
      <c r="H29" s="223">
        <v>6</v>
      </c>
      <c r="I29" s="2"/>
      <c r="J29" s="2"/>
      <c r="K29" s="2"/>
      <c r="L29" s="2"/>
      <c r="M29" s="2"/>
      <c r="N29" s="2"/>
      <c r="O29" s="2"/>
    </row>
    <row r="30" spans="1:15" ht="24" customHeight="1">
      <c r="A30" s="422"/>
      <c r="B30" s="417"/>
      <c r="C30" s="87" t="s">
        <v>133</v>
      </c>
      <c r="D30" s="286"/>
      <c r="E30" s="286"/>
      <c r="F30" s="204">
        <v>41</v>
      </c>
      <c r="G30" s="182">
        <v>1</v>
      </c>
      <c r="H30" s="223">
        <v>31</v>
      </c>
      <c r="I30" s="2"/>
      <c r="J30" s="2"/>
      <c r="K30" s="2"/>
      <c r="L30" s="2"/>
      <c r="M30" s="2"/>
      <c r="N30" s="2"/>
      <c r="O30" s="2"/>
    </row>
    <row r="31" spans="1:15" s="66" customFormat="1" ht="24" customHeight="1">
      <c r="A31" s="422"/>
      <c r="B31" s="417"/>
      <c r="C31" s="90" t="s">
        <v>131</v>
      </c>
      <c r="D31" s="287"/>
      <c r="E31" s="287"/>
      <c r="F31" s="241">
        <v>110</v>
      </c>
      <c r="G31" s="242">
        <v>7</v>
      </c>
      <c r="H31" s="240">
        <v>82</v>
      </c>
      <c r="J31" s="3"/>
      <c r="K31" s="3"/>
      <c r="L31" s="3"/>
      <c r="M31" s="3"/>
      <c r="N31" s="3"/>
      <c r="O31" s="3"/>
    </row>
    <row r="32" spans="1:15" s="66" customFormat="1" ht="24" customHeight="1" thickBot="1">
      <c r="A32" s="423"/>
      <c r="B32" s="419" t="s">
        <v>132</v>
      </c>
      <c r="C32" s="420"/>
      <c r="D32" s="288"/>
      <c r="E32" s="288"/>
      <c r="F32" s="248">
        <v>6250</v>
      </c>
      <c r="G32" s="249">
        <v>50</v>
      </c>
      <c r="H32" s="250">
        <v>3954</v>
      </c>
      <c r="J32" s="3"/>
      <c r="K32" s="3"/>
      <c r="L32" s="3"/>
      <c r="M32" s="3"/>
      <c r="N32" s="3"/>
      <c r="O32" s="3"/>
    </row>
    <row r="33" spans="1:15" ht="24" customHeight="1">
      <c r="A33" s="426" t="s">
        <v>146</v>
      </c>
      <c r="B33" s="427"/>
      <c r="C33" s="428"/>
      <c r="D33" s="289"/>
      <c r="E33" s="289"/>
      <c r="F33" s="203">
        <v>27</v>
      </c>
      <c r="G33" s="186">
        <v>0</v>
      </c>
      <c r="H33" s="220">
        <v>5</v>
      </c>
      <c r="I33" s="2"/>
      <c r="J33" s="2"/>
      <c r="K33" s="2"/>
      <c r="L33" s="2"/>
      <c r="M33" s="2"/>
      <c r="N33" s="2"/>
      <c r="O33" s="2"/>
    </row>
    <row r="34" spans="1:15" ht="24" customHeight="1" thickBot="1">
      <c r="A34" s="429" t="s">
        <v>147</v>
      </c>
      <c r="B34" s="430"/>
      <c r="C34" s="431"/>
      <c r="D34" s="290"/>
      <c r="E34" s="290"/>
      <c r="F34" s="251">
        <v>0</v>
      </c>
      <c r="G34" s="252">
        <v>0</v>
      </c>
      <c r="H34" s="238">
        <v>0</v>
      </c>
      <c r="I34" s="2"/>
      <c r="J34" s="2"/>
      <c r="K34" s="2"/>
      <c r="L34" s="2"/>
      <c r="M34" s="2"/>
      <c r="N34" s="2"/>
      <c r="O34" s="2"/>
    </row>
    <row r="35" spans="1:15" s="74" customFormat="1" ht="13.5">
      <c r="A35" s="1" t="s">
        <v>247</v>
      </c>
      <c r="B35" s="1"/>
      <c r="C35" s="1"/>
      <c r="D35" s="1"/>
      <c r="E35" s="1"/>
      <c r="F35" s="1"/>
      <c r="G35" s="1"/>
      <c r="H35" s="1"/>
      <c r="I35" s="1"/>
      <c r="J35" s="1"/>
      <c r="K35" s="1"/>
      <c r="L35" s="1"/>
      <c r="M35" s="1"/>
      <c r="N35" s="1"/>
      <c r="O35" s="1"/>
    </row>
    <row r="36" spans="1:15" s="74" customFormat="1" ht="13.5">
      <c r="A36" s="1" t="s">
        <v>75</v>
      </c>
      <c r="B36" s="1"/>
      <c r="C36" s="1" t="s">
        <v>188</v>
      </c>
      <c r="D36" s="1"/>
      <c r="E36" s="1"/>
      <c r="F36" s="1"/>
      <c r="G36" s="1"/>
      <c r="H36" s="1"/>
      <c r="I36" s="1"/>
      <c r="J36" s="1"/>
      <c r="K36" s="1"/>
      <c r="L36" s="1"/>
      <c r="M36" s="1"/>
      <c r="N36" s="1"/>
      <c r="O36" s="1"/>
    </row>
    <row r="37" spans="1:15" s="74" customFormat="1" ht="24" customHeight="1">
      <c r="A37" s="52"/>
      <c r="B37" s="52"/>
      <c r="C37" s="333" t="s">
        <v>224</v>
      </c>
      <c r="D37" s="333"/>
      <c r="E37" s="333"/>
      <c r="F37" s="333"/>
      <c r="G37" s="333"/>
      <c r="H37" s="333"/>
      <c r="I37" s="1"/>
      <c r="J37" s="1"/>
      <c r="K37" s="1"/>
      <c r="L37" s="1"/>
      <c r="M37" s="1"/>
      <c r="N37" s="1"/>
      <c r="O37" s="1"/>
    </row>
    <row r="38" spans="1:15" s="74" customFormat="1" ht="13.5" customHeight="1">
      <c r="A38" s="52"/>
      <c r="B38" s="52"/>
      <c r="C38" s="333" t="s">
        <v>148</v>
      </c>
      <c r="D38" s="333"/>
      <c r="E38" s="333"/>
      <c r="F38" s="333"/>
      <c r="G38" s="333"/>
      <c r="H38" s="333"/>
      <c r="I38" s="1"/>
      <c r="J38" s="1"/>
      <c r="K38" s="1"/>
      <c r="L38" s="1"/>
      <c r="M38" s="1"/>
      <c r="N38" s="1"/>
      <c r="O38" s="1"/>
    </row>
    <row r="39" spans="1:15" s="74" customFormat="1" ht="13.5" customHeight="1">
      <c r="A39" s="52"/>
      <c r="B39" s="52"/>
      <c r="C39" s="333" t="s">
        <v>149</v>
      </c>
      <c r="D39" s="333"/>
      <c r="E39" s="333"/>
      <c r="F39" s="333"/>
      <c r="G39" s="333"/>
      <c r="H39" s="333"/>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c r="E41"/>
      <c r="F41" s="2"/>
      <c r="G41" s="2"/>
      <c r="H41" s="2"/>
      <c r="I41" s="2"/>
      <c r="J41" s="2"/>
      <c r="K41" s="2"/>
      <c r="L41" s="2"/>
      <c r="M41" s="2"/>
      <c r="N41" s="2"/>
      <c r="O41" s="2"/>
    </row>
    <row r="42" spans="1:15" ht="15.95" customHeight="1">
      <c r="A42" s="2"/>
      <c r="B42" s="2"/>
      <c r="C42" s="2"/>
      <c r="D42"/>
      <c r="E42"/>
      <c r="F42" s="2"/>
      <c r="G42" s="2"/>
      <c r="H42" s="2"/>
      <c r="I42" s="2"/>
      <c r="J42" s="2"/>
      <c r="K42" s="2"/>
      <c r="L42" s="2"/>
      <c r="M42" s="2"/>
      <c r="N42" s="2"/>
      <c r="O42" s="2"/>
    </row>
    <row r="43" spans="1:15" ht="15.95" customHeight="1">
      <c r="A43" s="2"/>
      <c r="B43" s="2"/>
      <c r="C43" s="2"/>
      <c r="D43"/>
      <c r="E43"/>
      <c r="F43" s="2"/>
      <c r="G43" s="2"/>
      <c r="H43" s="2"/>
      <c r="I43" s="2"/>
      <c r="J43" s="2"/>
      <c r="K43" s="2"/>
      <c r="L43" s="2"/>
      <c r="M43" s="2"/>
      <c r="N43" s="2"/>
      <c r="O43" s="2"/>
    </row>
    <row r="44" spans="1:15" ht="15.95" customHeight="1">
      <c r="A44" s="2"/>
      <c r="B44" s="2"/>
      <c r="C44" s="2"/>
      <c r="D44"/>
      <c r="E44"/>
      <c r="F44" s="2"/>
      <c r="G44" s="2"/>
      <c r="H44" s="2"/>
      <c r="I44" s="2"/>
      <c r="J44" s="2"/>
      <c r="K44" s="2"/>
      <c r="L44" s="2"/>
      <c r="M44" s="2"/>
      <c r="N44" s="2"/>
      <c r="O44" s="2"/>
    </row>
    <row r="45" spans="1:15" ht="15.95" customHeight="1">
      <c r="A45" s="2"/>
      <c r="B45" s="2"/>
      <c r="C45" s="2"/>
      <c r="D45"/>
      <c r="E45"/>
      <c r="F45" s="2"/>
      <c r="G45" s="2"/>
      <c r="H45" s="2"/>
      <c r="I45" s="2"/>
      <c r="J45" s="2"/>
      <c r="K45" s="2"/>
      <c r="L45" s="2"/>
      <c r="M45" s="2"/>
      <c r="N45" s="2"/>
      <c r="O45" s="2"/>
    </row>
    <row r="46" spans="1:15" ht="15.95" customHeight="1">
      <c r="D46"/>
      <c r="E46"/>
    </row>
    <row r="47" spans="1:15" ht="15.95" customHeight="1">
      <c r="D47"/>
      <c r="E47"/>
    </row>
    <row r="48" spans="1:15" ht="15.95" customHeight="1">
      <c r="D48"/>
      <c r="E48"/>
    </row>
    <row r="49" spans="4:5" ht="15.95" customHeight="1">
      <c r="D49"/>
      <c r="E49"/>
    </row>
    <row r="50" spans="4:5" ht="15.95" customHeight="1">
      <c r="D50"/>
      <c r="E50"/>
    </row>
    <row r="51" spans="4:5" ht="15.95" customHeight="1">
      <c r="D51"/>
      <c r="E51"/>
    </row>
    <row r="52" spans="4:5" ht="15.95" customHeight="1">
      <c r="D52"/>
      <c r="E52"/>
    </row>
  </sheetData>
  <mergeCells count="26">
    <mergeCell ref="B20:B22"/>
    <mergeCell ref="C39:H39"/>
    <mergeCell ref="B32:C32"/>
    <mergeCell ref="A23:A32"/>
    <mergeCell ref="B27:B31"/>
    <mergeCell ref="B23:B26"/>
    <mergeCell ref="A33:C33"/>
    <mergeCell ref="A34:C34"/>
    <mergeCell ref="C37:H37"/>
    <mergeCell ref="C38:H38"/>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s>
  <phoneticPr fontId="2"/>
  <pageMargins left="0.78740157480314965" right="0.55118110236220474" top="0.98425196850393704" bottom="0.98425196850393704" header="0.51181102362204722" footer="0.51181102362204722"/>
  <pageSetup paperSize="9" scale="53" orientation="portrait" r:id="rId1"/>
  <headerFooter alignWithMargins="0">
    <oddFooter>&amp;R高松国税局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3"/>
  <sheetViews>
    <sheetView showGridLines="0" zoomScaleNormal="100" workbookViewId="0">
      <pane xSplit="1" ySplit="5" topLeftCell="T33" activePane="bottomRight" state="frozen"/>
      <selection pane="topRight" activeCell="B1" sqref="B1"/>
      <selection pane="bottomLeft" activeCell="A6" sqref="A6"/>
      <selection pane="bottomRight" activeCell="AO1" sqref="AO1"/>
    </sheetView>
  </sheetViews>
  <sheetFormatPr defaultColWidth="5.875" defaultRowHeight="11.25"/>
  <cols>
    <col min="1" max="1" width="9.75" style="7" customWidth="1"/>
    <col min="2" max="37" width="5.75" style="1" customWidth="1"/>
    <col min="38" max="38" width="7" style="6" customWidth="1"/>
    <col min="39" max="41" width="7" style="1" customWidth="1"/>
    <col min="42" max="42" width="9.125" style="7" bestFit="1" customWidth="1"/>
    <col min="43" max="43" width="5.875" style="1"/>
    <col min="44" max="44" width="6.75" style="1" bestFit="1" customWidth="1"/>
    <col min="45" max="16384" width="5.875" style="1"/>
  </cols>
  <sheetData>
    <row r="1" spans="1:44" s="2" customFormat="1" ht="12" thickBot="1">
      <c r="A1" s="2" t="s">
        <v>216</v>
      </c>
    </row>
    <row r="2" spans="1:44" s="2" customFormat="1" ht="13.5" customHeight="1">
      <c r="A2" s="447" t="s">
        <v>215</v>
      </c>
      <c r="B2" s="348" t="s">
        <v>214</v>
      </c>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7"/>
      <c r="AL2" s="442" t="s">
        <v>213</v>
      </c>
      <c r="AM2" s="443"/>
      <c r="AN2" s="443"/>
      <c r="AO2" s="444"/>
      <c r="AP2" s="439" t="s">
        <v>76</v>
      </c>
    </row>
    <row r="3" spans="1:44" s="5" customFormat="1" ht="25.5" customHeight="1">
      <c r="A3" s="448"/>
      <c r="B3" s="438" t="s">
        <v>23</v>
      </c>
      <c r="C3" s="438"/>
      <c r="D3" s="438" t="s">
        <v>4</v>
      </c>
      <c r="E3" s="438"/>
      <c r="F3" s="435" t="s">
        <v>236</v>
      </c>
      <c r="G3" s="450"/>
      <c r="H3" s="435" t="s">
        <v>235</v>
      </c>
      <c r="I3" s="434"/>
      <c r="J3" s="438" t="s">
        <v>212</v>
      </c>
      <c r="K3" s="438"/>
      <c r="L3" s="438" t="s">
        <v>211</v>
      </c>
      <c r="M3" s="438"/>
      <c r="N3" s="438" t="s">
        <v>210</v>
      </c>
      <c r="O3" s="438"/>
      <c r="P3" s="438" t="s">
        <v>24</v>
      </c>
      <c r="Q3" s="438"/>
      <c r="R3" s="438" t="s">
        <v>9</v>
      </c>
      <c r="S3" s="438"/>
      <c r="T3" s="438" t="s">
        <v>25</v>
      </c>
      <c r="U3" s="438"/>
      <c r="V3" s="435" t="s">
        <v>140</v>
      </c>
      <c r="W3" s="449"/>
      <c r="X3" s="432" t="s">
        <v>123</v>
      </c>
      <c r="Y3" s="432"/>
      <c r="Z3" s="438" t="s">
        <v>127</v>
      </c>
      <c r="AA3" s="438"/>
      <c r="AB3" s="433" t="s">
        <v>209</v>
      </c>
      <c r="AC3" s="434"/>
      <c r="AD3" s="433" t="s">
        <v>192</v>
      </c>
      <c r="AE3" s="434"/>
      <c r="AF3" s="433" t="s">
        <v>125</v>
      </c>
      <c r="AG3" s="434"/>
      <c r="AH3" s="433" t="s">
        <v>126</v>
      </c>
      <c r="AI3" s="434"/>
      <c r="AJ3" s="438" t="s">
        <v>208</v>
      </c>
      <c r="AK3" s="438"/>
      <c r="AL3" s="445" t="s">
        <v>207</v>
      </c>
      <c r="AM3" s="446"/>
      <c r="AN3" s="438" t="s">
        <v>206</v>
      </c>
      <c r="AO3" s="438"/>
      <c r="AP3" s="440"/>
    </row>
    <row r="4" spans="1:44" s="5" customFormat="1" ht="22.5">
      <c r="A4" s="448"/>
      <c r="B4" s="56" t="s">
        <v>205</v>
      </c>
      <c r="C4" s="57" t="s">
        <v>204</v>
      </c>
      <c r="D4" s="56" t="s">
        <v>205</v>
      </c>
      <c r="E4" s="57" t="s">
        <v>204</v>
      </c>
      <c r="F4" s="56" t="s">
        <v>205</v>
      </c>
      <c r="G4" s="57" t="s">
        <v>204</v>
      </c>
      <c r="H4" s="56" t="s">
        <v>205</v>
      </c>
      <c r="I4" s="57" t="s">
        <v>204</v>
      </c>
      <c r="J4" s="56" t="s">
        <v>205</v>
      </c>
      <c r="K4" s="57" t="s">
        <v>204</v>
      </c>
      <c r="L4" s="56" t="s">
        <v>205</v>
      </c>
      <c r="M4" s="57" t="s">
        <v>204</v>
      </c>
      <c r="N4" s="56" t="s">
        <v>205</v>
      </c>
      <c r="O4" s="57" t="s">
        <v>204</v>
      </c>
      <c r="P4" s="56" t="s">
        <v>205</v>
      </c>
      <c r="Q4" s="57" t="s">
        <v>204</v>
      </c>
      <c r="R4" s="56" t="s">
        <v>205</v>
      </c>
      <c r="S4" s="57" t="s">
        <v>204</v>
      </c>
      <c r="T4" s="56" t="s">
        <v>205</v>
      </c>
      <c r="U4" s="57" t="s">
        <v>204</v>
      </c>
      <c r="V4" s="56" t="s">
        <v>205</v>
      </c>
      <c r="W4" s="57" t="s">
        <v>204</v>
      </c>
      <c r="X4" s="56" t="s">
        <v>205</v>
      </c>
      <c r="Y4" s="57" t="s">
        <v>204</v>
      </c>
      <c r="Z4" s="56" t="s">
        <v>205</v>
      </c>
      <c r="AA4" s="57" t="s">
        <v>204</v>
      </c>
      <c r="AB4" s="56" t="s">
        <v>205</v>
      </c>
      <c r="AC4" s="57" t="s">
        <v>204</v>
      </c>
      <c r="AD4" s="56" t="s">
        <v>205</v>
      </c>
      <c r="AE4" s="57" t="s">
        <v>204</v>
      </c>
      <c r="AF4" s="56" t="s">
        <v>205</v>
      </c>
      <c r="AG4" s="57" t="s">
        <v>204</v>
      </c>
      <c r="AH4" s="56" t="s">
        <v>205</v>
      </c>
      <c r="AI4" s="57" t="s">
        <v>204</v>
      </c>
      <c r="AJ4" s="56" t="s">
        <v>205</v>
      </c>
      <c r="AK4" s="57" t="s">
        <v>204</v>
      </c>
      <c r="AL4" s="75" t="s">
        <v>203</v>
      </c>
      <c r="AM4" s="75" t="s">
        <v>202</v>
      </c>
      <c r="AN4" s="75" t="s">
        <v>203</v>
      </c>
      <c r="AO4" s="75" t="s">
        <v>202</v>
      </c>
      <c r="AP4" s="441"/>
    </row>
    <row r="5" spans="1:44">
      <c r="A5" s="30"/>
      <c r="B5" s="76" t="s">
        <v>37</v>
      </c>
      <c r="C5" s="77" t="s">
        <v>37</v>
      </c>
      <c r="D5" s="76" t="s">
        <v>37</v>
      </c>
      <c r="E5" s="77" t="s">
        <v>37</v>
      </c>
      <c r="F5" s="76" t="s">
        <v>37</v>
      </c>
      <c r="G5" s="77" t="s">
        <v>37</v>
      </c>
      <c r="H5" s="76" t="s">
        <v>37</v>
      </c>
      <c r="I5" s="77" t="s">
        <v>37</v>
      </c>
      <c r="J5" s="76" t="s">
        <v>37</v>
      </c>
      <c r="K5" s="77" t="s">
        <v>37</v>
      </c>
      <c r="L5" s="76" t="s">
        <v>37</v>
      </c>
      <c r="M5" s="77" t="s">
        <v>37</v>
      </c>
      <c r="N5" s="76" t="s">
        <v>37</v>
      </c>
      <c r="O5" s="77" t="s">
        <v>37</v>
      </c>
      <c r="P5" s="76" t="s">
        <v>37</v>
      </c>
      <c r="Q5" s="77" t="s">
        <v>37</v>
      </c>
      <c r="R5" s="76" t="s">
        <v>37</v>
      </c>
      <c r="S5" s="77" t="s">
        <v>37</v>
      </c>
      <c r="T5" s="76" t="s">
        <v>37</v>
      </c>
      <c r="U5" s="77" t="s">
        <v>37</v>
      </c>
      <c r="V5" s="76" t="s">
        <v>37</v>
      </c>
      <c r="W5" s="77" t="s">
        <v>37</v>
      </c>
      <c r="X5" s="76" t="s">
        <v>37</v>
      </c>
      <c r="Y5" s="77" t="s">
        <v>37</v>
      </c>
      <c r="Z5" s="76" t="s">
        <v>37</v>
      </c>
      <c r="AA5" s="77" t="s">
        <v>37</v>
      </c>
      <c r="AB5" s="76" t="s">
        <v>37</v>
      </c>
      <c r="AC5" s="77" t="s">
        <v>37</v>
      </c>
      <c r="AD5" s="76" t="s">
        <v>37</v>
      </c>
      <c r="AE5" s="77" t="s">
        <v>37</v>
      </c>
      <c r="AF5" s="76" t="s">
        <v>37</v>
      </c>
      <c r="AG5" s="77" t="s">
        <v>37</v>
      </c>
      <c r="AH5" s="76" t="s">
        <v>37</v>
      </c>
      <c r="AI5" s="77" t="s">
        <v>37</v>
      </c>
      <c r="AJ5" s="76" t="s">
        <v>37</v>
      </c>
      <c r="AK5" s="77" t="s">
        <v>37</v>
      </c>
      <c r="AL5" s="78" t="s">
        <v>37</v>
      </c>
      <c r="AM5" s="79" t="s">
        <v>39</v>
      </c>
      <c r="AN5" s="79" t="s">
        <v>37</v>
      </c>
      <c r="AO5" s="111" t="s">
        <v>39</v>
      </c>
      <c r="AP5" s="105"/>
    </row>
    <row r="6" spans="1:44" s="2" customFormat="1" ht="21" customHeight="1">
      <c r="A6" s="32" t="s">
        <v>163</v>
      </c>
      <c r="B6" s="134">
        <v>7</v>
      </c>
      <c r="C6" s="135">
        <v>7</v>
      </c>
      <c r="D6" s="134">
        <v>0</v>
      </c>
      <c r="E6" s="135">
        <v>0</v>
      </c>
      <c r="F6" s="134">
        <v>0</v>
      </c>
      <c r="G6" s="135">
        <v>0</v>
      </c>
      <c r="H6" s="134">
        <v>4</v>
      </c>
      <c r="I6" s="135">
        <v>1</v>
      </c>
      <c r="J6" s="134">
        <v>1</v>
      </c>
      <c r="K6" s="135">
        <v>0</v>
      </c>
      <c r="L6" s="134">
        <v>7</v>
      </c>
      <c r="M6" s="135">
        <v>6</v>
      </c>
      <c r="N6" s="134">
        <v>1</v>
      </c>
      <c r="O6" s="135">
        <v>0</v>
      </c>
      <c r="P6" s="134">
        <v>0</v>
      </c>
      <c r="Q6" s="135">
        <v>0</v>
      </c>
      <c r="R6" s="134">
        <v>0</v>
      </c>
      <c r="S6" s="135">
        <v>0</v>
      </c>
      <c r="T6" s="134">
        <v>0</v>
      </c>
      <c r="U6" s="135">
        <v>0</v>
      </c>
      <c r="V6" s="134">
        <v>1</v>
      </c>
      <c r="W6" s="135">
        <v>1</v>
      </c>
      <c r="X6" s="134">
        <v>13</v>
      </c>
      <c r="Y6" s="135">
        <v>1</v>
      </c>
      <c r="Z6" s="134">
        <v>7</v>
      </c>
      <c r="AA6" s="135">
        <v>0</v>
      </c>
      <c r="AB6" s="134">
        <v>7</v>
      </c>
      <c r="AC6" s="135">
        <v>0</v>
      </c>
      <c r="AD6" s="134">
        <v>8</v>
      </c>
      <c r="AE6" s="135">
        <v>0</v>
      </c>
      <c r="AF6" s="134">
        <v>0</v>
      </c>
      <c r="AG6" s="135">
        <v>0</v>
      </c>
      <c r="AH6" s="134">
        <v>6</v>
      </c>
      <c r="AI6" s="135">
        <v>0</v>
      </c>
      <c r="AJ6" s="134">
        <f>B6+D6+F6+H6+J6+L6+N6+P6+R6+T6+V6+X6+Z6+AB6+AD6+AF6+AH6</f>
        <v>62</v>
      </c>
      <c r="AK6" s="135">
        <f>C6+E6+G6+I6+K6+M6+O6+Q6+S6+U6+W6+Y6+AA6+AC6+AE6+AG6+AI6</f>
        <v>16</v>
      </c>
      <c r="AL6" s="136">
        <v>55</v>
      </c>
      <c r="AM6" s="137">
        <v>12</v>
      </c>
      <c r="AN6" s="137">
        <v>507</v>
      </c>
      <c r="AO6" s="138">
        <v>321</v>
      </c>
      <c r="AP6" s="106" t="str">
        <f t="shared" ref="AP6:AP12" si="0">IF(A6="","",A6)</f>
        <v>徳島</v>
      </c>
      <c r="AR6" s="128"/>
    </row>
    <row r="7" spans="1:44" s="2" customFormat="1" ht="21" customHeight="1">
      <c r="A7" s="32" t="s">
        <v>164</v>
      </c>
      <c r="B7" s="139">
        <v>6</v>
      </c>
      <c r="C7" s="140">
        <v>4</v>
      </c>
      <c r="D7" s="139">
        <v>1</v>
      </c>
      <c r="E7" s="140">
        <v>0</v>
      </c>
      <c r="F7" s="139">
        <v>1</v>
      </c>
      <c r="G7" s="140">
        <v>1</v>
      </c>
      <c r="H7" s="139">
        <v>1</v>
      </c>
      <c r="I7" s="140">
        <v>1</v>
      </c>
      <c r="J7" s="139">
        <v>2</v>
      </c>
      <c r="K7" s="140">
        <v>1</v>
      </c>
      <c r="L7" s="139">
        <v>1</v>
      </c>
      <c r="M7" s="140">
        <v>0</v>
      </c>
      <c r="N7" s="139">
        <v>2</v>
      </c>
      <c r="O7" s="140">
        <v>0</v>
      </c>
      <c r="P7" s="139">
        <v>1</v>
      </c>
      <c r="Q7" s="140">
        <v>0</v>
      </c>
      <c r="R7" s="139">
        <v>1</v>
      </c>
      <c r="S7" s="140">
        <v>0</v>
      </c>
      <c r="T7" s="139">
        <v>1</v>
      </c>
      <c r="U7" s="140">
        <v>0</v>
      </c>
      <c r="V7" s="139">
        <v>1</v>
      </c>
      <c r="W7" s="140">
        <v>0</v>
      </c>
      <c r="X7" s="139">
        <v>5</v>
      </c>
      <c r="Y7" s="140">
        <v>1</v>
      </c>
      <c r="Z7" s="139">
        <v>4</v>
      </c>
      <c r="AA7" s="140">
        <v>0</v>
      </c>
      <c r="AB7" s="139">
        <v>6</v>
      </c>
      <c r="AC7" s="140">
        <v>0</v>
      </c>
      <c r="AD7" s="139">
        <v>8</v>
      </c>
      <c r="AE7" s="140">
        <v>1</v>
      </c>
      <c r="AF7" s="139">
        <v>0</v>
      </c>
      <c r="AG7" s="140">
        <v>0</v>
      </c>
      <c r="AH7" s="139">
        <v>5</v>
      </c>
      <c r="AI7" s="140">
        <v>0</v>
      </c>
      <c r="AJ7" s="139">
        <f t="shared" ref="AJ7:AJ11" si="1">B7+D7+F7+H7+J7+L7+N7+P7+R7+T7+V7+X7+Z7+AB7+AD7+AF7+AH7</f>
        <v>46</v>
      </c>
      <c r="AK7" s="140">
        <f t="shared" ref="AK7:AK11" si="2">C7+E7+G7+I7+K7+M7+O7+Q7+S7+U7+W7+Y7+AA7+AC7+AE7+AG7+AI7</f>
        <v>9</v>
      </c>
      <c r="AL7" s="141">
        <v>14</v>
      </c>
      <c r="AM7" s="142">
        <v>6</v>
      </c>
      <c r="AN7" s="142">
        <v>238</v>
      </c>
      <c r="AO7" s="143">
        <v>145</v>
      </c>
      <c r="AP7" s="106" t="str">
        <f t="shared" si="0"/>
        <v>鳴門</v>
      </c>
      <c r="AR7" s="128"/>
    </row>
    <row r="8" spans="1:44" s="2" customFormat="1" ht="21" customHeight="1">
      <c r="A8" s="32" t="s">
        <v>165</v>
      </c>
      <c r="B8" s="139">
        <v>3</v>
      </c>
      <c r="C8" s="140">
        <v>3</v>
      </c>
      <c r="D8" s="139">
        <v>0</v>
      </c>
      <c r="E8" s="140">
        <v>0</v>
      </c>
      <c r="F8" s="139">
        <v>0</v>
      </c>
      <c r="G8" s="140">
        <v>0</v>
      </c>
      <c r="H8" s="139">
        <v>0</v>
      </c>
      <c r="I8" s="140">
        <v>0</v>
      </c>
      <c r="J8" s="139">
        <v>0</v>
      </c>
      <c r="K8" s="140">
        <v>0</v>
      </c>
      <c r="L8" s="139">
        <v>0</v>
      </c>
      <c r="M8" s="140">
        <v>0</v>
      </c>
      <c r="N8" s="139">
        <v>0</v>
      </c>
      <c r="O8" s="140">
        <v>0</v>
      </c>
      <c r="P8" s="139">
        <v>0</v>
      </c>
      <c r="Q8" s="140">
        <v>0</v>
      </c>
      <c r="R8" s="139">
        <v>0</v>
      </c>
      <c r="S8" s="140">
        <v>0</v>
      </c>
      <c r="T8" s="139">
        <v>0</v>
      </c>
      <c r="U8" s="140">
        <v>0</v>
      </c>
      <c r="V8" s="139">
        <v>0</v>
      </c>
      <c r="W8" s="140">
        <v>0</v>
      </c>
      <c r="X8" s="139">
        <v>3</v>
      </c>
      <c r="Y8" s="140">
        <v>0</v>
      </c>
      <c r="Z8" s="139">
        <v>3</v>
      </c>
      <c r="AA8" s="140">
        <v>0</v>
      </c>
      <c r="AB8" s="139">
        <v>3</v>
      </c>
      <c r="AC8" s="140">
        <v>0</v>
      </c>
      <c r="AD8" s="139">
        <v>3</v>
      </c>
      <c r="AE8" s="140">
        <v>0</v>
      </c>
      <c r="AF8" s="139">
        <v>0</v>
      </c>
      <c r="AG8" s="140">
        <v>0</v>
      </c>
      <c r="AH8" s="139">
        <v>3</v>
      </c>
      <c r="AI8" s="140">
        <v>0</v>
      </c>
      <c r="AJ8" s="139">
        <f t="shared" si="1"/>
        <v>18</v>
      </c>
      <c r="AK8" s="140">
        <f t="shared" si="2"/>
        <v>3</v>
      </c>
      <c r="AL8" s="141">
        <v>10</v>
      </c>
      <c r="AM8" s="142">
        <v>1</v>
      </c>
      <c r="AN8" s="142">
        <v>185</v>
      </c>
      <c r="AO8" s="143">
        <v>126</v>
      </c>
      <c r="AP8" s="106" t="str">
        <f t="shared" si="0"/>
        <v>阿南</v>
      </c>
      <c r="AR8" s="128"/>
    </row>
    <row r="9" spans="1:44" s="2" customFormat="1" ht="21" customHeight="1">
      <c r="A9" s="32" t="s">
        <v>166</v>
      </c>
      <c r="B9" s="139">
        <v>2</v>
      </c>
      <c r="C9" s="140">
        <v>1</v>
      </c>
      <c r="D9" s="139">
        <v>0</v>
      </c>
      <c r="E9" s="140">
        <v>0</v>
      </c>
      <c r="F9" s="139">
        <v>0</v>
      </c>
      <c r="G9" s="140">
        <v>0</v>
      </c>
      <c r="H9" s="139">
        <v>1</v>
      </c>
      <c r="I9" s="140">
        <v>1</v>
      </c>
      <c r="J9" s="139">
        <v>1</v>
      </c>
      <c r="K9" s="140">
        <v>0</v>
      </c>
      <c r="L9" s="139">
        <v>1</v>
      </c>
      <c r="M9" s="140">
        <v>0</v>
      </c>
      <c r="N9" s="139">
        <v>0</v>
      </c>
      <c r="O9" s="140">
        <v>0</v>
      </c>
      <c r="P9" s="139">
        <v>0</v>
      </c>
      <c r="Q9" s="140">
        <v>0</v>
      </c>
      <c r="R9" s="139">
        <v>0</v>
      </c>
      <c r="S9" s="140">
        <v>0</v>
      </c>
      <c r="T9" s="139">
        <v>0</v>
      </c>
      <c r="U9" s="140">
        <v>0</v>
      </c>
      <c r="V9" s="139">
        <v>0</v>
      </c>
      <c r="W9" s="140">
        <v>0</v>
      </c>
      <c r="X9" s="139">
        <v>1</v>
      </c>
      <c r="Y9" s="140">
        <v>0</v>
      </c>
      <c r="Z9" s="139">
        <v>0</v>
      </c>
      <c r="AA9" s="140">
        <v>0</v>
      </c>
      <c r="AB9" s="139">
        <v>1</v>
      </c>
      <c r="AC9" s="140">
        <v>0</v>
      </c>
      <c r="AD9" s="139">
        <v>6</v>
      </c>
      <c r="AE9" s="140">
        <v>5</v>
      </c>
      <c r="AF9" s="139">
        <v>0</v>
      </c>
      <c r="AG9" s="140">
        <v>0</v>
      </c>
      <c r="AH9" s="139">
        <v>0</v>
      </c>
      <c r="AI9" s="140">
        <v>0</v>
      </c>
      <c r="AJ9" s="139">
        <f t="shared" si="1"/>
        <v>13</v>
      </c>
      <c r="AK9" s="140">
        <f t="shared" si="2"/>
        <v>7</v>
      </c>
      <c r="AL9" s="141">
        <v>5</v>
      </c>
      <c r="AM9" s="142">
        <v>0</v>
      </c>
      <c r="AN9" s="142">
        <v>120</v>
      </c>
      <c r="AO9" s="143">
        <v>86</v>
      </c>
      <c r="AP9" s="106" t="str">
        <f t="shared" si="0"/>
        <v>川島</v>
      </c>
      <c r="AR9" s="128"/>
    </row>
    <row r="10" spans="1:44" s="2" customFormat="1" ht="21" customHeight="1">
      <c r="A10" s="32" t="s">
        <v>167</v>
      </c>
      <c r="B10" s="139">
        <v>3</v>
      </c>
      <c r="C10" s="140">
        <v>3</v>
      </c>
      <c r="D10" s="139">
        <v>0</v>
      </c>
      <c r="E10" s="140">
        <v>0</v>
      </c>
      <c r="F10" s="139">
        <v>0</v>
      </c>
      <c r="G10" s="140">
        <v>0</v>
      </c>
      <c r="H10" s="139">
        <v>1</v>
      </c>
      <c r="I10" s="140">
        <v>0</v>
      </c>
      <c r="J10" s="139">
        <v>0</v>
      </c>
      <c r="K10" s="140">
        <v>0</v>
      </c>
      <c r="L10" s="139">
        <v>0</v>
      </c>
      <c r="M10" s="140">
        <v>0</v>
      </c>
      <c r="N10" s="139">
        <v>0</v>
      </c>
      <c r="O10" s="140">
        <v>0</v>
      </c>
      <c r="P10" s="139">
        <v>0</v>
      </c>
      <c r="Q10" s="140">
        <v>0</v>
      </c>
      <c r="R10" s="139">
        <v>0</v>
      </c>
      <c r="S10" s="140">
        <v>0</v>
      </c>
      <c r="T10" s="139">
        <v>0</v>
      </c>
      <c r="U10" s="140">
        <v>0</v>
      </c>
      <c r="V10" s="139">
        <v>0</v>
      </c>
      <c r="W10" s="140">
        <v>0</v>
      </c>
      <c r="X10" s="139">
        <v>3</v>
      </c>
      <c r="Y10" s="140">
        <v>0</v>
      </c>
      <c r="Z10" s="139">
        <v>3</v>
      </c>
      <c r="AA10" s="140">
        <v>0</v>
      </c>
      <c r="AB10" s="139">
        <v>3</v>
      </c>
      <c r="AC10" s="140">
        <v>0</v>
      </c>
      <c r="AD10" s="139">
        <v>3</v>
      </c>
      <c r="AE10" s="140">
        <v>0</v>
      </c>
      <c r="AF10" s="139">
        <v>0</v>
      </c>
      <c r="AG10" s="140">
        <v>0</v>
      </c>
      <c r="AH10" s="139">
        <v>3</v>
      </c>
      <c r="AI10" s="140">
        <v>0</v>
      </c>
      <c r="AJ10" s="139">
        <f t="shared" si="1"/>
        <v>19</v>
      </c>
      <c r="AK10" s="140">
        <f t="shared" si="2"/>
        <v>3</v>
      </c>
      <c r="AL10" s="141">
        <v>31</v>
      </c>
      <c r="AM10" s="142">
        <v>5</v>
      </c>
      <c r="AN10" s="142">
        <v>66</v>
      </c>
      <c r="AO10" s="143">
        <v>62</v>
      </c>
      <c r="AP10" s="106" t="str">
        <f t="shared" si="0"/>
        <v>脇町</v>
      </c>
      <c r="AR10" s="128"/>
    </row>
    <row r="11" spans="1:44" s="2" customFormat="1" ht="21" customHeight="1">
      <c r="A11" s="117" t="s">
        <v>168</v>
      </c>
      <c r="B11" s="144">
        <v>6</v>
      </c>
      <c r="C11" s="145">
        <v>6</v>
      </c>
      <c r="D11" s="144">
        <v>0</v>
      </c>
      <c r="E11" s="145">
        <v>0</v>
      </c>
      <c r="F11" s="139">
        <v>0</v>
      </c>
      <c r="G11" s="140">
        <v>0</v>
      </c>
      <c r="H11" s="144">
        <v>2</v>
      </c>
      <c r="I11" s="145">
        <v>0</v>
      </c>
      <c r="J11" s="144">
        <v>1</v>
      </c>
      <c r="K11" s="145">
        <v>1</v>
      </c>
      <c r="L11" s="144">
        <v>0</v>
      </c>
      <c r="M11" s="145">
        <v>0</v>
      </c>
      <c r="N11" s="144">
        <v>0</v>
      </c>
      <c r="O11" s="145">
        <v>0</v>
      </c>
      <c r="P11" s="144">
        <v>0</v>
      </c>
      <c r="Q11" s="145">
        <v>0</v>
      </c>
      <c r="R11" s="144">
        <v>0</v>
      </c>
      <c r="S11" s="145">
        <v>0</v>
      </c>
      <c r="T11" s="144">
        <v>0</v>
      </c>
      <c r="U11" s="145">
        <v>0</v>
      </c>
      <c r="V11" s="144">
        <v>0</v>
      </c>
      <c r="W11" s="145">
        <v>0</v>
      </c>
      <c r="X11" s="144">
        <v>5</v>
      </c>
      <c r="Y11" s="145">
        <v>0</v>
      </c>
      <c r="Z11" s="144">
        <v>5</v>
      </c>
      <c r="AA11" s="145">
        <v>0</v>
      </c>
      <c r="AB11" s="144">
        <v>6</v>
      </c>
      <c r="AC11" s="145">
        <v>0</v>
      </c>
      <c r="AD11" s="144">
        <v>6</v>
      </c>
      <c r="AE11" s="145">
        <v>0</v>
      </c>
      <c r="AF11" s="139">
        <v>0</v>
      </c>
      <c r="AG11" s="140">
        <v>0</v>
      </c>
      <c r="AH11" s="144">
        <v>5</v>
      </c>
      <c r="AI11" s="145">
        <v>0</v>
      </c>
      <c r="AJ11" s="144">
        <f t="shared" si="1"/>
        <v>36</v>
      </c>
      <c r="AK11" s="145">
        <f t="shared" si="2"/>
        <v>7</v>
      </c>
      <c r="AL11" s="146">
        <v>18</v>
      </c>
      <c r="AM11" s="147">
        <v>1</v>
      </c>
      <c r="AN11" s="147">
        <v>91</v>
      </c>
      <c r="AO11" s="148">
        <v>84</v>
      </c>
      <c r="AP11" s="122" t="str">
        <f t="shared" si="0"/>
        <v>池田</v>
      </c>
      <c r="AR11" s="128"/>
    </row>
    <row r="12" spans="1:44" s="3" customFormat="1" ht="21" customHeight="1">
      <c r="A12" s="19" t="s">
        <v>169</v>
      </c>
      <c r="B12" s="149">
        <f>SUM(B6:B11)</f>
        <v>27</v>
      </c>
      <c r="C12" s="150">
        <f t="shared" ref="C12:AO12" si="3">SUM(C6:C11)</f>
        <v>24</v>
      </c>
      <c r="D12" s="149">
        <f t="shared" si="3"/>
        <v>1</v>
      </c>
      <c r="E12" s="150">
        <f t="shared" si="3"/>
        <v>0</v>
      </c>
      <c r="F12" s="149">
        <f t="shared" si="3"/>
        <v>1</v>
      </c>
      <c r="G12" s="150">
        <f t="shared" si="3"/>
        <v>1</v>
      </c>
      <c r="H12" s="149">
        <f t="shared" si="3"/>
        <v>9</v>
      </c>
      <c r="I12" s="150">
        <f t="shared" si="3"/>
        <v>3</v>
      </c>
      <c r="J12" s="149">
        <f t="shared" si="3"/>
        <v>5</v>
      </c>
      <c r="K12" s="150">
        <f t="shared" si="3"/>
        <v>2</v>
      </c>
      <c r="L12" s="149">
        <f t="shared" si="3"/>
        <v>9</v>
      </c>
      <c r="M12" s="150">
        <f t="shared" si="3"/>
        <v>6</v>
      </c>
      <c r="N12" s="149">
        <f t="shared" si="3"/>
        <v>3</v>
      </c>
      <c r="O12" s="150">
        <f t="shared" si="3"/>
        <v>0</v>
      </c>
      <c r="P12" s="149">
        <f t="shared" si="3"/>
        <v>1</v>
      </c>
      <c r="Q12" s="150">
        <f t="shared" si="3"/>
        <v>0</v>
      </c>
      <c r="R12" s="149">
        <f t="shared" si="3"/>
        <v>1</v>
      </c>
      <c r="S12" s="150">
        <f t="shared" si="3"/>
        <v>0</v>
      </c>
      <c r="T12" s="149">
        <f t="shared" si="3"/>
        <v>1</v>
      </c>
      <c r="U12" s="150">
        <f t="shared" si="3"/>
        <v>0</v>
      </c>
      <c r="V12" s="149">
        <f t="shared" si="3"/>
        <v>2</v>
      </c>
      <c r="W12" s="150">
        <f t="shared" si="3"/>
        <v>1</v>
      </c>
      <c r="X12" s="149">
        <f t="shared" si="3"/>
        <v>30</v>
      </c>
      <c r="Y12" s="150">
        <f t="shared" si="3"/>
        <v>2</v>
      </c>
      <c r="Z12" s="149">
        <f t="shared" si="3"/>
        <v>22</v>
      </c>
      <c r="AA12" s="150">
        <f t="shared" si="3"/>
        <v>0</v>
      </c>
      <c r="AB12" s="149">
        <f t="shared" si="3"/>
        <v>26</v>
      </c>
      <c r="AC12" s="150">
        <f t="shared" si="3"/>
        <v>0</v>
      </c>
      <c r="AD12" s="149">
        <f t="shared" si="3"/>
        <v>34</v>
      </c>
      <c r="AE12" s="150">
        <f t="shared" si="3"/>
        <v>6</v>
      </c>
      <c r="AF12" s="149">
        <f t="shared" si="3"/>
        <v>0</v>
      </c>
      <c r="AG12" s="150">
        <f t="shared" si="3"/>
        <v>0</v>
      </c>
      <c r="AH12" s="149">
        <f t="shared" si="3"/>
        <v>22</v>
      </c>
      <c r="AI12" s="150">
        <f t="shared" si="3"/>
        <v>0</v>
      </c>
      <c r="AJ12" s="149">
        <f t="shared" si="3"/>
        <v>194</v>
      </c>
      <c r="AK12" s="150">
        <f t="shared" si="3"/>
        <v>45</v>
      </c>
      <c r="AL12" s="151">
        <f t="shared" si="3"/>
        <v>133</v>
      </c>
      <c r="AM12" s="152">
        <f t="shared" si="3"/>
        <v>25</v>
      </c>
      <c r="AN12" s="152">
        <f t="shared" si="3"/>
        <v>1207</v>
      </c>
      <c r="AO12" s="153">
        <f t="shared" si="3"/>
        <v>824</v>
      </c>
      <c r="AP12" s="108" t="str">
        <f t="shared" si="0"/>
        <v>徳島県計</v>
      </c>
      <c r="AR12" s="128"/>
    </row>
    <row r="13" spans="1:44" s="8" customFormat="1" ht="21" customHeight="1">
      <c r="A13" s="80"/>
      <c r="B13" s="155"/>
      <c r="C13" s="154"/>
      <c r="D13" s="155"/>
      <c r="E13" s="154"/>
      <c r="F13" s="155"/>
      <c r="G13" s="154"/>
      <c r="H13" s="155"/>
      <c r="I13" s="154"/>
      <c r="J13" s="155"/>
      <c r="K13" s="154"/>
      <c r="L13" s="155"/>
      <c r="M13" s="154"/>
      <c r="N13" s="155"/>
      <c r="O13" s="154"/>
      <c r="P13" s="155"/>
      <c r="Q13" s="154"/>
      <c r="R13" s="155"/>
      <c r="S13" s="154"/>
      <c r="T13" s="155"/>
      <c r="U13" s="154"/>
      <c r="V13" s="155"/>
      <c r="W13" s="154"/>
      <c r="X13" s="155"/>
      <c r="Y13" s="154"/>
      <c r="Z13" s="155"/>
      <c r="AA13" s="154"/>
      <c r="AB13" s="155"/>
      <c r="AC13" s="154"/>
      <c r="AD13" s="155"/>
      <c r="AE13" s="154"/>
      <c r="AF13" s="155"/>
      <c r="AG13" s="154"/>
      <c r="AH13" s="155"/>
      <c r="AI13" s="154"/>
      <c r="AJ13" s="155"/>
      <c r="AK13" s="154"/>
      <c r="AL13" s="156"/>
      <c r="AM13" s="157"/>
      <c r="AN13" s="157"/>
      <c r="AO13" s="158"/>
      <c r="AP13" s="110"/>
      <c r="AR13" s="128"/>
    </row>
    <row r="14" spans="1:44" s="2" customFormat="1" ht="21" customHeight="1">
      <c r="A14" s="32" t="s">
        <v>156</v>
      </c>
      <c r="B14" s="160">
        <v>1</v>
      </c>
      <c r="C14" s="159">
        <v>1</v>
      </c>
      <c r="D14" s="160">
        <v>0</v>
      </c>
      <c r="E14" s="159">
        <v>0</v>
      </c>
      <c r="F14" s="160">
        <v>0</v>
      </c>
      <c r="G14" s="159">
        <v>0</v>
      </c>
      <c r="H14" s="160">
        <v>0</v>
      </c>
      <c r="I14" s="159">
        <v>0</v>
      </c>
      <c r="J14" s="160">
        <v>0</v>
      </c>
      <c r="K14" s="159">
        <v>0</v>
      </c>
      <c r="L14" s="160">
        <v>1</v>
      </c>
      <c r="M14" s="159">
        <v>1</v>
      </c>
      <c r="N14" s="160">
        <v>0</v>
      </c>
      <c r="O14" s="159">
        <v>0</v>
      </c>
      <c r="P14" s="160">
        <v>0</v>
      </c>
      <c r="Q14" s="159">
        <v>0</v>
      </c>
      <c r="R14" s="160">
        <v>0</v>
      </c>
      <c r="S14" s="159">
        <v>0</v>
      </c>
      <c r="T14" s="160">
        <v>0</v>
      </c>
      <c r="U14" s="159">
        <v>0</v>
      </c>
      <c r="V14" s="160">
        <v>0</v>
      </c>
      <c r="W14" s="159">
        <v>0</v>
      </c>
      <c r="X14" s="160">
        <v>0</v>
      </c>
      <c r="Y14" s="159">
        <v>0</v>
      </c>
      <c r="Z14" s="160">
        <v>1</v>
      </c>
      <c r="AA14" s="159">
        <v>1</v>
      </c>
      <c r="AB14" s="160">
        <v>1</v>
      </c>
      <c r="AC14" s="159">
        <v>0</v>
      </c>
      <c r="AD14" s="160">
        <v>0</v>
      </c>
      <c r="AE14" s="159">
        <v>0</v>
      </c>
      <c r="AF14" s="160">
        <v>0</v>
      </c>
      <c r="AG14" s="159">
        <v>0</v>
      </c>
      <c r="AH14" s="160">
        <v>1</v>
      </c>
      <c r="AI14" s="159">
        <v>0</v>
      </c>
      <c r="AJ14" s="160">
        <f>B14+D14+F14+H14+J14+L14+N14+P14+R14+T14+V14+X14+Z14+AB14+AD14+AF14+AH14</f>
        <v>5</v>
      </c>
      <c r="AK14" s="159">
        <f>C14+E14+G14+I14+K14+M14+O14+Q14+S14+U14+W14+Y14+AA14+AC14+AE14+AG14+AI14</f>
        <v>3</v>
      </c>
      <c r="AL14" s="161">
        <v>42</v>
      </c>
      <c r="AM14" s="162">
        <v>11</v>
      </c>
      <c r="AN14" s="162">
        <v>605</v>
      </c>
      <c r="AO14" s="163">
        <v>314</v>
      </c>
      <c r="AP14" s="123" t="str">
        <f t="shared" ref="AP14:AP20" si="4">IF(A14="","",A14)</f>
        <v>高松</v>
      </c>
      <c r="AR14" s="128"/>
    </row>
    <row r="15" spans="1:44" s="2" customFormat="1" ht="21" customHeight="1">
      <c r="A15" s="32" t="s">
        <v>157</v>
      </c>
      <c r="B15" s="139">
        <v>4</v>
      </c>
      <c r="C15" s="140">
        <v>4</v>
      </c>
      <c r="D15" s="139">
        <v>0</v>
      </c>
      <c r="E15" s="140">
        <v>0</v>
      </c>
      <c r="F15" s="139">
        <v>0</v>
      </c>
      <c r="G15" s="140">
        <v>0</v>
      </c>
      <c r="H15" s="139">
        <v>1</v>
      </c>
      <c r="I15" s="140">
        <v>0</v>
      </c>
      <c r="J15" s="139">
        <v>1</v>
      </c>
      <c r="K15" s="140">
        <v>0</v>
      </c>
      <c r="L15" s="139">
        <v>1</v>
      </c>
      <c r="M15" s="140">
        <v>0</v>
      </c>
      <c r="N15" s="139">
        <v>0</v>
      </c>
      <c r="O15" s="140">
        <v>0</v>
      </c>
      <c r="P15" s="139">
        <v>0</v>
      </c>
      <c r="Q15" s="140">
        <v>0</v>
      </c>
      <c r="R15" s="139">
        <v>0</v>
      </c>
      <c r="S15" s="140">
        <v>0</v>
      </c>
      <c r="T15" s="139">
        <v>1</v>
      </c>
      <c r="U15" s="140">
        <v>0</v>
      </c>
      <c r="V15" s="139">
        <v>0</v>
      </c>
      <c r="W15" s="140">
        <v>0</v>
      </c>
      <c r="X15" s="139">
        <v>5</v>
      </c>
      <c r="Y15" s="140">
        <v>1</v>
      </c>
      <c r="Z15" s="139">
        <v>4</v>
      </c>
      <c r="AA15" s="140">
        <v>0</v>
      </c>
      <c r="AB15" s="139">
        <v>4</v>
      </c>
      <c r="AC15" s="140">
        <v>0</v>
      </c>
      <c r="AD15" s="139">
        <v>4</v>
      </c>
      <c r="AE15" s="140">
        <v>0</v>
      </c>
      <c r="AF15" s="139">
        <v>0</v>
      </c>
      <c r="AG15" s="140">
        <v>0</v>
      </c>
      <c r="AH15" s="139">
        <v>4</v>
      </c>
      <c r="AI15" s="140">
        <v>0</v>
      </c>
      <c r="AJ15" s="139">
        <f t="shared" ref="AJ15:AJ19" si="5">B15+D15+F15+H15+J15+L15+N15+P15+R15+T15+V15+X15+Z15+AB15+AD15+AF15+AH15</f>
        <v>29</v>
      </c>
      <c r="AK15" s="140">
        <f t="shared" ref="AK15:AK19" si="6">C15+E15+G15+I15+K15+M15+O15+Q15+S15+U15+W15+Y15+AA15+AC15+AE15+AG15+AI15</f>
        <v>5</v>
      </c>
      <c r="AL15" s="141">
        <v>21</v>
      </c>
      <c r="AM15" s="142">
        <v>4</v>
      </c>
      <c r="AN15" s="142">
        <v>268</v>
      </c>
      <c r="AO15" s="143">
        <v>176</v>
      </c>
      <c r="AP15" s="106" t="str">
        <f t="shared" si="4"/>
        <v>丸亀</v>
      </c>
      <c r="AR15" s="128"/>
    </row>
    <row r="16" spans="1:44" s="2" customFormat="1" ht="21" customHeight="1">
      <c r="A16" s="32" t="s">
        <v>158</v>
      </c>
      <c r="B16" s="139">
        <v>2</v>
      </c>
      <c r="C16" s="140">
        <v>2</v>
      </c>
      <c r="D16" s="139">
        <v>0</v>
      </c>
      <c r="E16" s="140">
        <v>0</v>
      </c>
      <c r="F16" s="139">
        <v>0</v>
      </c>
      <c r="G16" s="140">
        <v>0</v>
      </c>
      <c r="H16" s="139">
        <v>1</v>
      </c>
      <c r="I16" s="140">
        <v>0</v>
      </c>
      <c r="J16" s="139">
        <v>0</v>
      </c>
      <c r="K16" s="140">
        <v>0</v>
      </c>
      <c r="L16" s="139">
        <v>0</v>
      </c>
      <c r="M16" s="140">
        <v>0</v>
      </c>
      <c r="N16" s="139">
        <v>0</v>
      </c>
      <c r="O16" s="140">
        <v>0</v>
      </c>
      <c r="P16" s="139">
        <v>0</v>
      </c>
      <c r="Q16" s="140">
        <v>0</v>
      </c>
      <c r="R16" s="139">
        <v>0</v>
      </c>
      <c r="S16" s="140">
        <v>0</v>
      </c>
      <c r="T16" s="139">
        <v>1</v>
      </c>
      <c r="U16" s="140">
        <v>0</v>
      </c>
      <c r="V16" s="139">
        <v>0</v>
      </c>
      <c r="W16" s="140">
        <v>0</v>
      </c>
      <c r="X16" s="139">
        <v>2</v>
      </c>
      <c r="Y16" s="140">
        <v>0</v>
      </c>
      <c r="Z16" s="139">
        <v>2</v>
      </c>
      <c r="AA16" s="140">
        <v>0</v>
      </c>
      <c r="AB16" s="139">
        <v>2</v>
      </c>
      <c r="AC16" s="140">
        <v>0</v>
      </c>
      <c r="AD16" s="139">
        <v>2</v>
      </c>
      <c r="AE16" s="140">
        <v>0</v>
      </c>
      <c r="AF16" s="139">
        <v>0</v>
      </c>
      <c r="AG16" s="140">
        <v>0</v>
      </c>
      <c r="AH16" s="139">
        <v>2</v>
      </c>
      <c r="AI16" s="140">
        <v>0</v>
      </c>
      <c r="AJ16" s="139">
        <f t="shared" si="5"/>
        <v>14</v>
      </c>
      <c r="AK16" s="140">
        <f t="shared" si="6"/>
        <v>2</v>
      </c>
      <c r="AL16" s="141">
        <v>14</v>
      </c>
      <c r="AM16" s="142">
        <v>2</v>
      </c>
      <c r="AN16" s="142">
        <v>145</v>
      </c>
      <c r="AO16" s="143">
        <v>82</v>
      </c>
      <c r="AP16" s="106" t="str">
        <f t="shared" si="4"/>
        <v>坂出</v>
      </c>
      <c r="AR16" s="128"/>
    </row>
    <row r="17" spans="1:44" s="2" customFormat="1" ht="21" customHeight="1">
      <c r="A17" s="32" t="s">
        <v>159</v>
      </c>
      <c r="B17" s="139">
        <v>2</v>
      </c>
      <c r="C17" s="140">
        <v>2</v>
      </c>
      <c r="D17" s="139">
        <v>0</v>
      </c>
      <c r="E17" s="140">
        <v>0</v>
      </c>
      <c r="F17" s="139">
        <v>0</v>
      </c>
      <c r="G17" s="140">
        <v>0</v>
      </c>
      <c r="H17" s="139">
        <v>0</v>
      </c>
      <c r="I17" s="140">
        <v>0</v>
      </c>
      <c r="J17" s="139">
        <v>0</v>
      </c>
      <c r="K17" s="140">
        <v>0</v>
      </c>
      <c r="L17" s="139">
        <v>0</v>
      </c>
      <c r="M17" s="140">
        <v>0</v>
      </c>
      <c r="N17" s="139">
        <v>1</v>
      </c>
      <c r="O17" s="140">
        <v>0</v>
      </c>
      <c r="P17" s="139">
        <v>0</v>
      </c>
      <c r="Q17" s="140">
        <v>0</v>
      </c>
      <c r="R17" s="139">
        <v>0</v>
      </c>
      <c r="S17" s="140">
        <v>0</v>
      </c>
      <c r="T17" s="139">
        <v>0</v>
      </c>
      <c r="U17" s="140">
        <v>0</v>
      </c>
      <c r="V17" s="139">
        <v>0</v>
      </c>
      <c r="W17" s="140">
        <v>0</v>
      </c>
      <c r="X17" s="139">
        <v>1</v>
      </c>
      <c r="Y17" s="140">
        <v>0</v>
      </c>
      <c r="Z17" s="139">
        <v>3</v>
      </c>
      <c r="AA17" s="140">
        <v>1</v>
      </c>
      <c r="AB17" s="139">
        <v>1</v>
      </c>
      <c r="AC17" s="140">
        <v>0</v>
      </c>
      <c r="AD17" s="139">
        <v>3</v>
      </c>
      <c r="AE17" s="140">
        <v>1</v>
      </c>
      <c r="AF17" s="139">
        <v>0</v>
      </c>
      <c r="AG17" s="140">
        <v>0</v>
      </c>
      <c r="AH17" s="139">
        <v>2</v>
      </c>
      <c r="AI17" s="140">
        <v>0</v>
      </c>
      <c r="AJ17" s="139">
        <f t="shared" si="5"/>
        <v>13</v>
      </c>
      <c r="AK17" s="140">
        <f t="shared" si="6"/>
        <v>4</v>
      </c>
      <c r="AL17" s="141">
        <v>1</v>
      </c>
      <c r="AM17" s="142">
        <v>0</v>
      </c>
      <c r="AN17" s="142">
        <v>207</v>
      </c>
      <c r="AO17" s="143">
        <v>125</v>
      </c>
      <c r="AP17" s="106" t="str">
        <f t="shared" si="4"/>
        <v>観音寺</v>
      </c>
      <c r="AR17" s="128"/>
    </row>
    <row r="18" spans="1:44" s="2" customFormat="1" ht="21" customHeight="1">
      <c r="A18" s="32" t="s">
        <v>160</v>
      </c>
      <c r="B18" s="139">
        <v>0</v>
      </c>
      <c r="C18" s="140">
        <v>0</v>
      </c>
      <c r="D18" s="139">
        <v>0</v>
      </c>
      <c r="E18" s="140">
        <v>0</v>
      </c>
      <c r="F18" s="139">
        <v>0</v>
      </c>
      <c r="G18" s="140">
        <v>0</v>
      </c>
      <c r="H18" s="139">
        <v>0</v>
      </c>
      <c r="I18" s="140">
        <v>0</v>
      </c>
      <c r="J18" s="139">
        <v>0</v>
      </c>
      <c r="K18" s="140">
        <v>0</v>
      </c>
      <c r="L18" s="139">
        <v>2</v>
      </c>
      <c r="M18" s="140">
        <v>0</v>
      </c>
      <c r="N18" s="139">
        <v>1</v>
      </c>
      <c r="O18" s="140">
        <v>1</v>
      </c>
      <c r="P18" s="139">
        <v>1</v>
      </c>
      <c r="Q18" s="140">
        <v>0</v>
      </c>
      <c r="R18" s="139">
        <v>0</v>
      </c>
      <c r="S18" s="140">
        <v>0</v>
      </c>
      <c r="T18" s="139">
        <v>0</v>
      </c>
      <c r="U18" s="140">
        <v>0</v>
      </c>
      <c r="V18" s="139">
        <v>0</v>
      </c>
      <c r="W18" s="140">
        <v>0</v>
      </c>
      <c r="X18" s="139">
        <v>2</v>
      </c>
      <c r="Y18" s="140">
        <v>2</v>
      </c>
      <c r="Z18" s="139">
        <v>1</v>
      </c>
      <c r="AA18" s="140">
        <v>1</v>
      </c>
      <c r="AB18" s="139">
        <v>0</v>
      </c>
      <c r="AC18" s="140">
        <v>0</v>
      </c>
      <c r="AD18" s="139">
        <v>0</v>
      </c>
      <c r="AE18" s="140">
        <v>0</v>
      </c>
      <c r="AF18" s="139">
        <v>0</v>
      </c>
      <c r="AG18" s="140">
        <v>0</v>
      </c>
      <c r="AH18" s="139">
        <v>0</v>
      </c>
      <c r="AI18" s="140">
        <v>0</v>
      </c>
      <c r="AJ18" s="139">
        <f t="shared" si="5"/>
        <v>7</v>
      </c>
      <c r="AK18" s="140">
        <f t="shared" si="6"/>
        <v>4</v>
      </c>
      <c r="AL18" s="141">
        <v>4</v>
      </c>
      <c r="AM18" s="142">
        <v>3</v>
      </c>
      <c r="AN18" s="142">
        <v>105</v>
      </c>
      <c r="AO18" s="143">
        <v>52</v>
      </c>
      <c r="AP18" s="106" t="str">
        <f t="shared" si="4"/>
        <v>長尾</v>
      </c>
      <c r="AR18" s="128"/>
    </row>
    <row r="19" spans="1:44" s="2" customFormat="1" ht="21" customHeight="1">
      <c r="A19" s="32" t="s">
        <v>161</v>
      </c>
      <c r="B19" s="139">
        <v>2</v>
      </c>
      <c r="C19" s="140">
        <v>2</v>
      </c>
      <c r="D19" s="139">
        <v>0</v>
      </c>
      <c r="E19" s="140">
        <v>0</v>
      </c>
      <c r="F19" s="139">
        <v>0</v>
      </c>
      <c r="G19" s="140">
        <v>0</v>
      </c>
      <c r="H19" s="139">
        <v>0</v>
      </c>
      <c r="I19" s="140">
        <v>0</v>
      </c>
      <c r="J19" s="139">
        <v>0</v>
      </c>
      <c r="K19" s="140">
        <v>0</v>
      </c>
      <c r="L19" s="139">
        <v>1</v>
      </c>
      <c r="M19" s="140">
        <v>0</v>
      </c>
      <c r="N19" s="139">
        <v>0</v>
      </c>
      <c r="O19" s="140">
        <v>0</v>
      </c>
      <c r="P19" s="139">
        <v>0</v>
      </c>
      <c r="Q19" s="140">
        <v>0</v>
      </c>
      <c r="R19" s="139">
        <v>0</v>
      </c>
      <c r="S19" s="140">
        <v>0</v>
      </c>
      <c r="T19" s="139">
        <v>1</v>
      </c>
      <c r="U19" s="140">
        <v>0</v>
      </c>
      <c r="V19" s="139">
        <v>0</v>
      </c>
      <c r="W19" s="140">
        <v>0</v>
      </c>
      <c r="X19" s="139">
        <v>2</v>
      </c>
      <c r="Y19" s="140">
        <v>1</v>
      </c>
      <c r="Z19" s="139">
        <v>1</v>
      </c>
      <c r="AA19" s="140">
        <v>0</v>
      </c>
      <c r="AB19" s="139">
        <v>2</v>
      </c>
      <c r="AC19" s="140">
        <v>1</v>
      </c>
      <c r="AD19" s="139">
        <v>1</v>
      </c>
      <c r="AE19" s="140">
        <v>0</v>
      </c>
      <c r="AF19" s="139">
        <v>0</v>
      </c>
      <c r="AG19" s="140">
        <v>0</v>
      </c>
      <c r="AH19" s="139">
        <v>1</v>
      </c>
      <c r="AI19" s="140">
        <v>0</v>
      </c>
      <c r="AJ19" s="139">
        <f t="shared" si="5"/>
        <v>11</v>
      </c>
      <c r="AK19" s="140">
        <f t="shared" si="6"/>
        <v>4</v>
      </c>
      <c r="AL19" s="141">
        <v>4</v>
      </c>
      <c r="AM19" s="142">
        <v>1</v>
      </c>
      <c r="AN19" s="142">
        <v>101</v>
      </c>
      <c r="AO19" s="143">
        <v>71</v>
      </c>
      <c r="AP19" s="106" t="str">
        <f t="shared" si="4"/>
        <v>土庄</v>
      </c>
      <c r="AR19" s="128"/>
    </row>
    <row r="20" spans="1:44" s="3" customFormat="1" ht="21" customHeight="1">
      <c r="A20" s="19" t="s">
        <v>162</v>
      </c>
      <c r="B20" s="149">
        <f>SUM(B14:B19)</f>
        <v>11</v>
      </c>
      <c r="C20" s="150">
        <f t="shared" ref="C20:AI20" si="7">SUM(C14:C19)</f>
        <v>11</v>
      </c>
      <c r="D20" s="149">
        <f t="shared" si="7"/>
        <v>0</v>
      </c>
      <c r="E20" s="150">
        <f t="shared" si="7"/>
        <v>0</v>
      </c>
      <c r="F20" s="149">
        <f t="shared" si="7"/>
        <v>0</v>
      </c>
      <c r="G20" s="150">
        <f t="shared" si="7"/>
        <v>0</v>
      </c>
      <c r="H20" s="149">
        <f t="shared" si="7"/>
        <v>2</v>
      </c>
      <c r="I20" s="150">
        <f t="shared" si="7"/>
        <v>0</v>
      </c>
      <c r="J20" s="149">
        <f t="shared" si="7"/>
        <v>1</v>
      </c>
      <c r="K20" s="150">
        <f t="shared" si="7"/>
        <v>0</v>
      </c>
      <c r="L20" s="149">
        <f t="shared" si="7"/>
        <v>5</v>
      </c>
      <c r="M20" s="150">
        <f t="shared" si="7"/>
        <v>1</v>
      </c>
      <c r="N20" s="149">
        <f t="shared" si="7"/>
        <v>2</v>
      </c>
      <c r="O20" s="150">
        <f t="shared" si="7"/>
        <v>1</v>
      </c>
      <c r="P20" s="149">
        <f t="shared" si="7"/>
        <v>1</v>
      </c>
      <c r="Q20" s="150">
        <f t="shared" si="7"/>
        <v>0</v>
      </c>
      <c r="R20" s="149">
        <f t="shared" si="7"/>
        <v>0</v>
      </c>
      <c r="S20" s="150">
        <f t="shared" si="7"/>
        <v>0</v>
      </c>
      <c r="T20" s="149">
        <f t="shared" si="7"/>
        <v>3</v>
      </c>
      <c r="U20" s="150">
        <f t="shared" si="7"/>
        <v>0</v>
      </c>
      <c r="V20" s="149">
        <f t="shared" si="7"/>
        <v>0</v>
      </c>
      <c r="W20" s="150">
        <f t="shared" si="7"/>
        <v>0</v>
      </c>
      <c r="X20" s="149">
        <f t="shared" si="7"/>
        <v>12</v>
      </c>
      <c r="Y20" s="150">
        <f t="shared" si="7"/>
        <v>4</v>
      </c>
      <c r="Z20" s="149">
        <f t="shared" si="7"/>
        <v>12</v>
      </c>
      <c r="AA20" s="150">
        <f t="shared" si="7"/>
        <v>3</v>
      </c>
      <c r="AB20" s="149">
        <f t="shared" si="7"/>
        <v>10</v>
      </c>
      <c r="AC20" s="150">
        <f t="shared" si="7"/>
        <v>1</v>
      </c>
      <c r="AD20" s="149">
        <f t="shared" si="7"/>
        <v>10</v>
      </c>
      <c r="AE20" s="150">
        <f t="shared" si="7"/>
        <v>1</v>
      </c>
      <c r="AF20" s="149">
        <f t="shared" si="7"/>
        <v>0</v>
      </c>
      <c r="AG20" s="150">
        <f t="shared" si="7"/>
        <v>0</v>
      </c>
      <c r="AH20" s="149">
        <f t="shared" si="7"/>
        <v>10</v>
      </c>
      <c r="AI20" s="150">
        <f t="shared" si="7"/>
        <v>0</v>
      </c>
      <c r="AJ20" s="149">
        <f t="shared" ref="AJ20" si="8">SUM(AJ14:AJ19)</f>
        <v>79</v>
      </c>
      <c r="AK20" s="150">
        <f t="shared" ref="AK20" si="9">SUM(AK14:AK19)</f>
        <v>22</v>
      </c>
      <c r="AL20" s="151">
        <f t="shared" ref="AL20" si="10">SUM(AL14:AL19)</f>
        <v>86</v>
      </c>
      <c r="AM20" s="152">
        <f t="shared" ref="AM20" si="11">SUM(AM14:AM19)</f>
        <v>21</v>
      </c>
      <c r="AN20" s="152">
        <f t="shared" ref="AN20" si="12">SUM(AN14:AN19)</f>
        <v>1431</v>
      </c>
      <c r="AO20" s="153">
        <f t="shared" ref="AO20" si="13">SUM(AO14:AO19)</f>
        <v>820</v>
      </c>
      <c r="AP20" s="108" t="str">
        <f t="shared" si="4"/>
        <v>香川県計</v>
      </c>
      <c r="AR20" s="128"/>
    </row>
    <row r="21" spans="1:44" s="115" customFormat="1" ht="21" customHeight="1">
      <c r="A21" s="80"/>
      <c r="B21" s="165"/>
      <c r="C21" s="164"/>
      <c r="D21" s="165"/>
      <c r="E21" s="164"/>
      <c r="F21" s="165"/>
      <c r="G21" s="164"/>
      <c r="H21" s="165"/>
      <c r="I21" s="164"/>
      <c r="J21" s="165"/>
      <c r="K21" s="164"/>
      <c r="L21" s="165"/>
      <c r="M21" s="164"/>
      <c r="N21" s="165"/>
      <c r="O21" s="164"/>
      <c r="P21" s="165"/>
      <c r="Q21" s="164"/>
      <c r="R21" s="165"/>
      <c r="S21" s="164"/>
      <c r="T21" s="165"/>
      <c r="U21" s="164"/>
      <c r="V21" s="165"/>
      <c r="W21" s="164"/>
      <c r="X21" s="165"/>
      <c r="Y21" s="164"/>
      <c r="Z21" s="165"/>
      <c r="AA21" s="164"/>
      <c r="AB21" s="165"/>
      <c r="AC21" s="164"/>
      <c r="AD21" s="165"/>
      <c r="AE21" s="164"/>
      <c r="AF21" s="165"/>
      <c r="AG21" s="164"/>
      <c r="AH21" s="165"/>
      <c r="AI21" s="164"/>
      <c r="AJ21" s="165"/>
      <c r="AK21" s="164"/>
      <c r="AL21" s="166"/>
      <c r="AM21" s="167"/>
      <c r="AN21" s="167"/>
      <c r="AO21" s="168"/>
      <c r="AP21" s="114"/>
      <c r="AR21" s="128"/>
    </row>
    <row r="22" spans="1:44" s="2" customFormat="1" ht="21" customHeight="1">
      <c r="A22" s="32" t="s">
        <v>170</v>
      </c>
      <c r="B22" s="160">
        <v>14</v>
      </c>
      <c r="C22" s="159">
        <v>12</v>
      </c>
      <c r="D22" s="160">
        <v>0</v>
      </c>
      <c r="E22" s="159">
        <v>0</v>
      </c>
      <c r="F22" s="160">
        <v>0</v>
      </c>
      <c r="G22" s="159">
        <v>0</v>
      </c>
      <c r="H22" s="160">
        <v>5</v>
      </c>
      <c r="I22" s="159">
        <v>0</v>
      </c>
      <c r="J22" s="160">
        <v>0</v>
      </c>
      <c r="K22" s="159">
        <v>0</v>
      </c>
      <c r="L22" s="160">
        <v>1</v>
      </c>
      <c r="M22" s="159">
        <v>1</v>
      </c>
      <c r="N22" s="160">
        <v>1</v>
      </c>
      <c r="O22" s="159">
        <v>0</v>
      </c>
      <c r="P22" s="160">
        <v>0</v>
      </c>
      <c r="Q22" s="159">
        <v>0</v>
      </c>
      <c r="R22" s="160">
        <v>0</v>
      </c>
      <c r="S22" s="159">
        <v>0</v>
      </c>
      <c r="T22" s="160">
        <v>0</v>
      </c>
      <c r="U22" s="159">
        <v>0</v>
      </c>
      <c r="V22" s="160">
        <v>1</v>
      </c>
      <c r="W22" s="159">
        <v>0</v>
      </c>
      <c r="X22" s="160">
        <v>12</v>
      </c>
      <c r="Y22" s="159">
        <v>0</v>
      </c>
      <c r="Z22" s="160">
        <v>15</v>
      </c>
      <c r="AA22" s="159">
        <v>3</v>
      </c>
      <c r="AB22" s="160">
        <v>13</v>
      </c>
      <c r="AC22" s="159">
        <v>0</v>
      </c>
      <c r="AD22" s="160">
        <v>13</v>
      </c>
      <c r="AE22" s="159">
        <v>1</v>
      </c>
      <c r="AF22" s="160">
        <v>0</v>
      </c>
      <c r="AG22" s="159">
        <v>0</v>
      </c>
      <c r="AH22" s="160">
        <v>12</v>
      </c>
      <c r="AI22" s="159">
        <v>0</v>
      </c>
      <c r="AJ22" s="160">
        <f>B22+D22+F22+H22+J22+L22+N22+P22+R22+T22+V22+X22+Z22+AB22+AD22+AF22+AH22</f>
        <v>87</v>
      </c>
      <c r="AK22" s="159">
        <f>C22+E22+G22+I22+K22+M22+O22+Q22+S22+U22+W22+Y22+AA22+AC22+AE22+AG22+AI22</f>
        <v>17</v>
      </c>
      <c r="AL22" s="161">
        <v>68</v>
      </c>
      <c r="AM22" s="162">
        <v>13</v>
      </c>
      <c r="AN22" s="162">
        <v>870</v>
      </c>
      <c r="AO22" s="163">
        <v>493</v>
      </c>
      <c r="AP22" s="123" t="str">
        <f t="shared" ref="AP22:AP30" si="14">IF(A22="","",A22)</f>
        <v>松山</v>
      </c>
      <c r="AR22" s="128"/>
    </row>
    <row r="23" spans="1:44" s="2" customFormat="1" ht="21" customHeight="1">
      <c r="A23" s="32" t="s">
        <v>171</v>
      </c>
      <c r="B23" s="139">
        <v>2</v>
      </c>
      <c r="C23" s="140">
        <v>2</v>
      </c>
      <c r="D23" s="139">
        <v>0</v>
      </c>
      <c r="E23" s="140">
        <v>0</v>
      </c>
      <c r="F23" s="139">
        <v>0</v>
      </c>
      <c r="G23" s="140">
        <v>0</v>
      </c>
      <c r="H23" s="139">
        <v>0</v>
      </c>
      <c r="I23" s="140">
        <v>0</v>
      </c>
      <c r="J23" s="139">
        <v>0</v>
      </c>
      <c r="K23" s="140">
        <v>0</v>
      </c>
      <c r="L23" s="139">
        <v>1</v>
      </c>
      <c r="M23" s="140">
        <v>0</v>
      </c>
      <c r="N23" s="139">
        <v>0</v>
      </c>
      <c r="O23" s="140">
        <v>0</v>
      </c>
      <c r="P23" s="139">
        <v>0</v>
      </c>
      <c r="Q23" s="140">
        <v>0</v>
      </c>
      <c r="R23" s="139">
        <v>0</v>
      </c>
      <c r="S23" s="140">
        <v>0</v>
      </c>
      <c r="T23" s="139">
        <v>0</v>
      </c>
      <c r="U23" s="140">
        <v>0</v>
      </c>
      <c r="V23" s="139">
        <v>0</v>
      </c>
      <c r="W23" s="140">
        <v>0</v>
      </c>
      <c r="X23" s="139">
        <v>3</v>
      </c>
      <c r="Y23" s="140">
        <v>1</v>
      </c>
      <c r="Z23" s="139">
        <v>2</v>
      </c>
      <c r="AA23" s="140">
        <v>0</v>
      </c>
      <c r="AB23" s="139">
        <v>2</v>
      </c>
      <c r="AC23" s="140">
        <v>0</v>
      </c>
      <c r="AD23" s="139">
        <v>3</v>
      </c>
      <c r="AE23" s="140">
        <v>1</v>
      </c>
      <c r="AF23" s="139">
        <v>0</v>
      </c>
      <c r="AG23" s="140">
        <v>0</v>
      </c>
      <c r="AH23" s="139">
        <v>2</v>
      </c>
      <c r="AI23" s="140">
        <v>0</v>
      </c>
      <c r="AJ23" s="139">
        <f t="shared" ref="AJ23:AJ29" si="15">B23+D23+F23+H23+J23+L23+N23+P23+R23+T23+V23+X23+Z23+AB23+AD23+AF23+AH23</f>
        <v>15</v>
      </c>
      <c r="AK23" s="140">
        <f t="shared" ref="AK23:AK29" si="16">C23+E23+G23+I23+K23+M23+O23+Q23+S23+U23+W23+Y23+AA23+AC23+AE23+AG23+AI23</f>
        <v>4</v>
      </c>
      <c r="AL23" s="141">
        <v>16</v>
      </c>
      <c r="AM23" s="142">
        <v>3</v>
      </c>
      <c r="AN23" s="142">
        <v>288</v>
      </c>
      <c r="AO23" s="143">
        <v>171</v>
      </c>
      <c r="AP23" s="106" t="str">
        <f t="shared" si="14"/>
        <v>今治</v>
      </c>
      <c r="AR23" s="128"/>
    </row>
    <row r="24" spans="1:44" s="2" customFormat="1" ht="21" customHeight="1">
      <c r="A24" s="32" t="s">
        <v>172</v>
      </c>
      <c r="B24" s="139">
        <v>5</v>
      </c>
      <c r="C24" s="140">
        <v>5</v>
      </c>
      <c r="D24" s="139">
        <v>0</v>
      </c>
      <c r="E24" s="140">
        <v>0</v>
      </c>
      <c r="F24" s="139">
        <v>0</v>
      </c>
      <c r="G24" s="140">
        <v>0</v>
      </c>
      <c r="H24" s="139">
        <v>1</v>
      </c>
      <c r="I24" s="140">
        <v>0</v>
      </c>
      <c r="J24" s="139">
        <v>0</v>
      </c>
      <c r="K24" s="140">
        <v>0</v>
      </c>
      <c r="L24" s="139">
        <v>0</v>
      </c>
      <c r="M24" s="140">
        <v>0</v>
      </c>
      <c r="N24" s="139">
        <v>0</v>
      </c>
      <c r="O24" s="140">
        <v>0</v>
      </c>
      <c r="P24" s="139">
        <v>0</v>
      </c>
      <c r="Q24" s="140">
        <v>0</v>
      </c>
      <c r="R24" s="139">
        <v>0</v>
      </c>
      <c r="S24" s="140">
        <v>0</v>
      </c>
      <c r="T24" s="139">
        <v>0</v>
      </c>
      <c r="U24" s="140">
        <v>0</v>
      </c>
      <c r="V24" s="139">
        <v>0</v>
      </c>
      <c r="W24" s="140">
        <v>0</v>
      </c>
      <c r="X24" s="139">
        <v>5</v>
      </c>
      <c r="Y24" s="140">
        <v>0</v>
      </c>
      <c r="Z24" s="139">
        <v>7</v>
      </c>
      <c r="AA24" s="140">
        <v>2</v>
      </c>
      <c r="AB24" s="139">
        <v>5</v>
      </c>
      <c r="AC24" s="140">
        <v>0</v>
      </c>
      <c r="AD24" s="139">
        <v>5</v>
      </c>
      <c r="AE24" s="140">
        <v>0</v>
      </c>
      <c r="AF24" s="139">
        <v>0</v>
      </c>
      <c r="AG24" s="140">
        <v>0</v>
      </c>
      <c r="AH24" s="139">
        <v>5</v>
      </c>
      <c r="AI24" s="140">
        <v>0</v>
      </c>
      <c r="AJ24" s="139">
        <f t="shared" si="15"/>
        <v>33</v>
      </c>
      <c r="AK24" s="140">
        <f t="shared" si="16"/>
        <v>7</v>
      </c>
      <c r="AL24" s="141">
        <v>7</v>
      </c>
      <c r="AM24" s="142">
        <v>4</v>
      </c>
      <c r="AN24" s="142">
        <v>254</v>
      </c>
      <c r="AO24" s="143">
        <v>153</v>
      </c>
      <c r="AP24" s="106" t="str">
        <f t="shared" si="14"/>
        <v>宇和島</v>
      </c>
      <c r="AR24" s="128"/>
    </row>
    <row r="25" spans="1:44" s="2" customFormat="1" ht="21" customHeight="1">
      <c r="A25" s="32" t="s">
        <v>173</v>
      </c>
      <c r="B25" s="139">
        <v>10</v>
      </c>
      <c r="C25" s="140">
        <v>8</v>
      </c>
      <c r="D25" s="139">
        <v>0</v>
      </c>
      <c r="E25" s="140">
        <v>0</v>
      </c>
      <c r="F25" s="139">
        <v>0</v>
      </c>
      <c r="G25" s="140">
        <v>0</v>
      </c>
      <c r="H25" s="139">
        <v>5</v>
      </c>
      <c r="I25" s="140">
        <v>3</v>
      </c>
      <c r="J25" s="139">
        <v>0</v>
      </c>
      <c r="K25" s="140">
        <v>0</v>
      </c>
      <c r="L25" s="139">
        <v>0</v>
      </c>
      <c r="M25" s="140">
        <v>0</v>
      </c>
      <c r="N25" s="139">
        <v>0</v>
      </c>
      <c r="O25" s="140">
        <v>0</v>
      </c>
      <c r="P25" s="139">
        <v>0</v>
      </c>
      <c r="Q25" s="140">
        <v>0</v>
      </c>
      <c r="R25" s="139">
        <v>0</v>
      </c>
      <c r="S25" s="140">
        <v>0</v>
      </c>
      <c r="T25" s="139">
        <v>0</v>
      </c>
      <c r="U25" s="140">
        <v>0</v>
      </c>
      <c r="V25" s="139">
        <v>0</v>
      </c>
      <c r="W25" s="140">
        <v>0</v>
      </c>
      <c r="X25" s="139">
        <v>10</v>
      </c>
      <c r="Y25" s="140">
        <v>0</v>
      </c>
      <c r="Z25" s="139">
        <v>10</v>
      </c>
      <c r="AA25" s="140">
        <v>0</v>
      </c>
      <c r="AB25" s="139">
        <v>11</v>
      </c>
      <c r="AC25" s="140">
        <v>0</v>
      </c>
      <c r="AD25" s="139">
        <v>10</v>
      </c>
      <c r="AE25" s="140">
        <v>0</v>
      </c>
      <c r="AF25" s="139">
        <v>0</v>
      </c>
      <c r="AG25" s="140">
        <v>0</v>
      </c>
      <c r="AH25" s="139">
        <v>10</v>
      </c>
      <c r="AI25" s="140">
        <v>0</v>
      </c>
      <c r="AJ25" s="139">
        <f t="shared" si="15"/>
        <v>66</v>
      </c>
      <c r="AK25" s="140">
        <f t="shared" si="16"/>
        <v>11</v>
      </c>
      <c r="AL25" s="141">
        <v>8</v>
      </c>
      <c r="AM25" s="142">
        <v>2</v>
      </c>
      <c r="AN25" s="142">
        <v>217</v>
      </c>
      <c r="AO25" s="143">
        <v>149</v>
      </c>
      <c r="AP25" s="106" t="str">
        <f t="shared" si="14"/>
        <v>八幡浜</v>
      </c>
      <c r="AR25" s="128"/>
    </row>
    <row r="26" spans="1:44" s="2" customFormat="1" ht="21" customHeight="1">
      <c r="A26" s="32" t="s">
        <v>174</v>
      </c>
      <c r="B26" s="139">
        <v>1</v>
      </c>
      <c r="C26" s="140">
        <v>1</v>
      </c>
      <c r="D26" s="139">
        <v>0</v>
      </c>
      <c r="E26" s="140">
        <v>0</v>
      </c>
      <c r="F26" s="139">
        <v>0</v>
      </c>
      <c r="G26" s="140">
        <v>0</v>
      </c>
      <c r="H26" s="139">
        <v>0</v>
      </c>
      <c r="I26" s="140">
        <v>0</v>
      </c>
      <c r="J26" s="139">
        <v>0</v>
      </c>
      <c r="K26" s="140">
        <v>0</v>
      </c>
      <c r="L26" s="139">
        <v>0</v>
      </c>
      <c r="M26" s="140">
        <v>0</v>
      </c>
      <c r="N26" s="139">
        <v>1</v>
      </c>
      <c r="O26" s="140">
        <v>0</v>
      </c>
      <c r="P26" s="139">
        <v>0</v>
      </c>
      <c r="Q26" s="140">
        <v>0</v>
      </c>
      <c r="R26" s="139">
        <v>0</v>
      </c>
      <c r="S26" s="140">
        <v>0</v>
      </c>
      <c r="T26" s="139">
        <v>0</v>
      </c>
      <c r="U26" s="140">
        <v>0</v>
      </c>
      <c r="V26" s="139">
        <v>0</v>
      </c>
      <c r="W26" s="140">
        <v>0</v>
      </c>
      <c r="X26" s="139">
        <v>1</v>
      </c>
      <c r="Y26" s="140">
        <v>0</v>
      </c>
      <c r="Z26" s="139">
        <v>2</v>
      </c>
      <c r="AA26" s="140">
        <v>1</v>
      </c>
      <c r="AB26" s="139">
        <v>2</v>
      </c>
      <c r="AC26" s="140">
        <v>1</v>
      </c>
      <c r="AD26" s="139">
        <v>1</v>
      </c>
      <c r="AE26" s="140">
        <v>0</v>
      </c>
      <c r="AF26" s="139">
        <v>0</v>
      </c>
      <c r="AG26" s="140">
        <v>0</v>
      </c>
      <c r="AH26" s="139">
        <v>1</v>
      </c>
      <c r="AI26" s="140">
        <v>0</v>
      </c>
      <c r="AJ26" s="139">
        <f t="shared" si="15"/>
        <v>9</v>
      </c>
      <c r="AK26" s="140">
        <f t="shared" si="16"/>
        <v>3</v>
      </c>
      <c r="AL26" s="141">
        <v>17</v>
      </c>
      <c r="AM26" s="142">
        <v>5</v>
      </c>
      <c r="AN26" s="142">
        <v>161</v>
      </c>
      <c r="AO26" s="143">
        <v>85</v>
      </c>
      <c r="AP26" s="106" t="str">
        <f t="shared" si="14"/>
        <v>新居浜</v>
      </c>
      <c r="AR26" s="128"/>
    </row>
    <row r="27" spans="1:44" s="2" customFormat="1" ht="21" customHeight="1">
      <c r="A27" s="32" t="s">
        <v>175</v>
      </c>
      <c r="B27" s="139">
        <v>6</v>
      </c>
      <c r="C27" s="140">
        <v>5</v>
      </c>
      <c r="D27" s="139">
        <v>0</v>
      </c>
      <c r="E27" s="140">
        <v>0</v>
      </c>
      <c r="F27" s="139">
        <v>0</v>
      </c>
      <c r="G27" s="140">
        <v>0</v>
      </c>
      <c r="H27" s="139">
        <v>2</v>
      </c>
      <c r="I27" s="140">
        <v>0</v>
      </c>
      <c r="J27" s="139">
        <v>0</v>
      </c>
      <c r="K27" s="140">
        <v>0</v>
      </c>
      <c r="L27" s="139">
        <v>1</v>
      </c>
      <c r="M27" s="140">
        <v>1</v>
      </c>
      <c r="N27" s="139">
        <v>0</v>
      </c>
      <c r="O27" s="140">
        <v>0</v>
      </c>
      <c r="P27" s="139">
        <v>0</v>
      </c>
      <c r="Q27" s="140">
        <v>0</v>
      </c>
      <c r="R27" s="139">
        <v>0</v>
      </c>
      <c r="S27" s="140">
        <v>0</v>
      </c>
      <c r="T27" s="139">
        <v>0</v>
      </c>
      <c r="U27" s="140">
        <v>0</v>
      </c>
      <c r="V27" s="139">
        <v>0</v>
      </c>
      <c r="W27" s="140">
        <v>0</v>
      </c>
      <c r="X27" s="139">
        <v>7</v>
      </c>
      <c r="Y27" s="140">
        <v>0</v>
      </c>
      <c r="Z27" s="139">
        <v>6</v>
      </c>
      <c r="AA27" s="140">
        <v>0</v>
      </c>
      <c r="AB27" s="139">
        <v>6</v>
      </c>
      <c r="AC27" s="140">
        <v>0</v>
      </c>
      <c r="AD27" s="139">
        <v>7</v>
      </c>
      <c r="AE27" s="140">
        <v>1</v>
      </c>
      <c r="AF27" s="139">
        <v>0</v>
      </c>
      <c r="AG27" s="140">
        <v>0</v>
      </c>
      <c r="AH27" s="139">
        <v>6</v>
      </c>
      <c r="AI27" s="140">
        <v>0</v>
      </c>
      <c r="AJ27" s="139">
        <f t="shared" si="15"/>
        <v>41</v>
      </c>
      <c r="AK27" s="140">
        <f t="shared" si="16"/>
        <v>7</v>
      </c>
      <c r="AL27" s="141">
        <v>12</v>
      </c>
      <c r="AM27" s="142">
        <v>2</v>
      </c>
      <c r="AN27" s="142">
        <v>160</v>
      </c>
      <c r="AO27" s="143">
        <v>103</v>
      </c>
      <c r="AP27" s="106" t="str">
        <f t="shared" si="14"/>
        <v>伊予西条</v>
      </c>
      <c r="AR27" s="128"/>
    </row>
    <row r="28" spans="1:44" s="2" customFormat="1" ht="21" customHeight="1">
      <c r="A28" s="32" t="s">
        <v>176</v>
      </c>
      <c r="B28" s="139">
        <v>3</v>
      </c>
      <c r="C28" s="140">
        <v>3</v>
      </c>
      <c r="D28" s="139">
        <v>0</v>
      </c>
      <c r="E28" s="140">
        <v>0</v>
      </c>
      <c r="F28" s="139">
        <v>0</v>
      </c>
      <c r="G28" s="140">
        <v>0</v>
      </c>
      <c r="H28" s="139">
        <v>1</v>
      </c>
      <c r="I28" s="140">
        <v>0</v>
      </c>
      <c r="J28" s="139">
        <v>0</v>
      </c>
      <c r="K28" s="140">
        <v>0</v>
      </c>
      <c r="L28" s="139">
        <v>0</v>
      </c>
      <c r="M28" s="140">
        <v>0</v>
      </c>
      <c r="N28" s="139">
        <v>1</v>
      </c>
      <c r="O28" s="140">
        <v>1</v>
      </c>
      <c r="P28" s="139">
        <v>0</v>
      </c>
      <c r="Q28" s="140">
        <v>0</v>
      </c>
      <c r="R28" s="139">
        <v>0</v>
      </c>
      <c r="S28" s="140">
        <v>0</v>
      </c>
      <c r="T28" s="139">
        <v>0</v>
      </c>
      <c r="U28" s="140">
        <v>0</v>
      </c>
      <c r="V28" s="139">
        <v>0</v>
      </c>
      <c r="W28" s="140">
        <v>0</v>
      </c>
      <c r="X28" s="139">
        <v>1</v>
      </c>
      <c r="Y28" s="140">
        <v>0</v>
      </c>
      <c r="Z28" s="139">
        <v>2</v>
      </c>
      <c r="AA28" s="140">
        <v>1</v>
      </c>
      <c r="AB28" s="139">
        <v>1</v>
      </c>
      <c r="AC28" s="140">
        <v>0</v>
      </c>
      <c r="AD28" s="139">
        <v>4</v>
      </c>
      <c r="AE28" s="140">
        <v>1</v>
      </c>
      <c r="AF28" s="139">
        <v>0</v>
      </c>
      <c r="AG28" s="140">
        <v>0</v>
      </c>
      <c r="AH28" s="139">
        <v>1</v>
      </c>
      <c r="AI28" s="140">
        <v>0</v>
      </c>
      <c r="AJ28" s="139">
        <f t="shared" si="15"/>
        <v>14</v>
      </c>
      <c r="AK28" s="140">
        <f t="shared" si="16"/>
        <v>6</v>
      </c>
      <c r="AL28" s="141">
        <v>13</v>
      </c>
      <c r="AM28" s="142">
        <v>3</v>
      </c>
      <c r="AN28" s="142">
        <v>127</v>
      </c>
      <c r="AO28" s="143">
        <v>94</v>
      </c>
      <c r="AP28" s="106" t="str">
        <f t="shared" si="14"/>
        <v>大洲</v>
      </c>
      <c r="AR28" s="128"/>
    </row>
    <row r="29" spans="1:44" s="2" customFormat="1" ht="21" customHeight="1">
      <c r="A29" s="32" t="s">
        <v>177</v>
      </c>
      <c r="B29" s="139">
        <v>2</v>
      </c>
      <c r="C29" s="140">
        <v>2</v>
      </c>
      <c r="D29" s="139">
        <v>0</v>
      </c>
      <c r="E29" s="140">
        <v>0</v>
      </c>
      <c r="F29" s="139">
        <v>0</v>
      </c>
      <c r="G29" s="140">
        <v>0</v>
      </c>
      <c r="H29" s="139">
        <v>1</v>
      </c>
      <c r="I29" s="140">
        <v>0</v>
      </c>
      <c r="J29" s="139">
        <v>1</v>
      </c>
      <c r="K29" s="140">
        <v>0</v>
      </c>
      <c r="L29" s="139">
        <v>1</v>
      </c>
      <c r="M29" s="140">
        <v>0</v>
      </c>
      <c r="N29" s="139">
        <v>0</v>
      </c>
      <c r="O29" s="140">
        <v>0</v>
      </c>
      <c r="P29" s="139">
        <v>0</v>
      </c>
      <c r="Q29" s="140">
        <v>0</v>
      </c>
      <c r="R29" s="139">
        <v>0</v>
      </c>
      <c r="S29" s="140">
        <v>0</v>
      </c>
      <c r="T29" s="139">
        <v>0</v>
      </c>
      <c r="U29" s="140">
        <v>0</v>
      </c>
      <c r="V29" s="139">
        <v>0</v>
      </c>
      <c r="W29" s="140">
        <v>0</v>
      </c>
      <c r="X29" s="139">
        <v>2</v>
      </c>
      <c r="Y29" s="140">
        <v>0</v>
      </c>
      <c r="Z29" s="139">
        <v>2</v>
      </c>
      <c r="AA29" s="140">
        <v>0</v>
      </c>
      <c r="AB29" s="139">
        <v>2</v>
      </c>
      <c r="AC29" s="140">
        <v>0</v>
      </c>
      <c r="AD29" s="139">
        <v>2</v>
      </c>
      <c r="AE29" s="140">
        <v>0</v>
      </c>
      <c r="AF29" s="139">
        <v>0</v>
      </c>
      <c r="AG29" s="140">
        <v>0</v>
      </c>
      <c r="AH29" s="139">
        <v>2</v>
      </c>
      <c r="AI29" s="140">
        <v>0</v>
      </c>
      <c r="AJ29" s="139">
        <f t="shared" si="15"/>
        <v>15</v>
      </c>
      <c r="AK29" s="140">
        <f t="shared" si="16"/>
        <v>2</v>
      </c>
      <c r="AL29" s="141">
        <v>14</v>
      </c>
      <c r="AM29" s="142">
        <v>4</v>
      </c>
      <c r="AN29" s="142">
        <v>146</v>
      </c>
      <c r="AO29" s="143">
        <v>94</v>
      </c>
      <c r="AP29" s="106" t="str">
        <f t="shared" si="14"/>
        <v>伊予三島</v>
      </c>
      <c r="AR29" s="128"/>
    </row>
    <row r="30" spans="1:44" s="3" customFormat="1" ht="21" customHeight="1">
      <c r="A30" s="19" t="s">
        <v>178</v>
      </c>
      <c r="B30" s="149">
        <f>SUM(B22:B29)</f>
        <v>43</v>
      </c>
      <c r="C30" s="150">
        <f t="shared" ref="C30:AI30" si="17">SUM(C22:C29)</f>
        <v>38</v>
      </c>
      <c r="D30" s="149">
        <f t="shared" si="17"/>
        <v>0</v>
      </c>
      <c r="E30" s="150">
        <f t="shared" si="17"/>
        <v>0</v>
      </c>
      <c r="F30" s="149">
        <f t="shared" si="17"/>
        <v>0</v>
      </c>
      <c r="G30" s="150">
        <f t="shared" si="17"/>
        <v>0</v>
      </c>
      <c r="H30" s="149">
        <f t="shared" si="17"/>
        <v>15</v>
      </c>
      <c r="I30" s="150">
        <f t="shared" si="17"/>
        <v>3</v>
      </c>
      <c r="J30" s="149">
        <f t="shared" si="17"/>
        <v>1</v>
      </c>
      <c r="K30" s="150">
        <f t="shared" si="17"/>
        <v>0</v>
      </c>
      <c r="L30" s="149">
        <f t="shared" si="17"/>
        <v>4</v>
      </c>
      <c r="M30" s="150">
        <f t="shared" si="17"/>
        <v>2</v>
      </c>
      <c r="N30" s="149">
        <f t="shared" si="17"/>
        <v>3</v>
      </c>
      <c r="O30" s="150">
        <f t="shared" si="17"/>
        <v>1</v>
      </c>
      <c r="P30" s="149">
        <f t="shared" si="17"/>
        <v>0</v>
      </c>
      <c r="Q30" s="150">
        <f t="shared" si="17"/>
        <v>0</v>
      </c>
      <c r="R30" s="149">
        <f t="shared" si="17"/>
        <v>0</v>
      </c>
      <c r="S30" s="150">
        <f t="shared" si="17"/>
        <v>0</v>
      </c>
      <c r="T30" s="149">
        <f t="shared" si="17"/>
        <v>0</v>
      </c>
      <c r="U30" s="150">
        <f t="shared" si="17"/>
        <v>0</v>
      </c>
      <c r="V30" s="149">
        <f t="shared" si="17"/>
        <v>1</v>
      </c>
      <c r="W30" s="150">
        <f t="shared" si="17"/>
        <v>0</v>
      </c>
      <c r="X30" s="149">
        <f t="shared" si="17"/>
        <v>41</v>
      </c>
      <c r="Y30" s="150">
        <f t="shared" si="17"/>
        <v>1</v>
      </c>
      <c r="Z30" s="149">
        <f t="shared" si="17"/>
        <v>46</v>
      </c>
      <c r="AA30" s="150">
        <f t="shared" si="17"/>
        <v>7</v>
      </c>
      <c r="AB30" s="149">
        <f t="shared" si="17"/>
        <v>42</v>
      </c>
      <c r="AC30" s="150">
        <f t="shared" si="17"/>
        <v>1</v>
      </c>
      <c r="AD30" s="149">
        <f t="shared" si="17"/>
        <v>45</v>
      </c>
      <c r="AE30" s="150">
        <f t="shared" si="17"/>
        <v>4</v>
      </c>
      <c r="AF30" s="149">
        <f t="shared" si="17"/>
        <v>0</v>
      </c>
      <c r="AG30" s="150">
        <f t="shared" si="17"/>
        <v>0</v>
      </c>
      <c r="AH30" s="149">
        <f t="shared" si="17"/>
        <v>39</v>
      </c>
      <c r="AI30" s="150">
        <f t="shared" si="17"/>
        <v>0</v>
      </c>
      <c r="AJ30" s="149">
        <f t="shared" ref="AJ30" si="18">SUM(AJ22:AJ29)</f>
        <v>280</v>
      </c>
      <c r="AK30" s="150">
        <f t="shared" ref="AK30" si="19">SUM(AK22:AK29)</f>
        <v>57</v>
      </c>
      <c r="AL30" s="151">
        <f t="shared" ref="AL30" si="20">SUM(AL22:AL29)</f>
        <v>155</v>
      </c>
      <c r="AM30" s="152">
        <f t="shared" ref="AM30" si="21">SUM(AM22:AM29)</f>
        <v>36</v>
      </c>
      <c r="AN30" s="152">
        <f t="shared" ref="AN30" si="22">SUM(AN22:AN29)</f>
        <v>2223</v>
      </c>
      <c r="AO30" s="153">
        <f t="shared" ref="AO30" si="23">SUM(AO22:AO29)</f>
        <v>1342</v>
      </c>
      <c r="AP30" s="108" t="str">
        <f t="shared" si="14"/>
        <v>愛媛県計</v>
      </c>
      <c r="AR30" s="128"/>
    </row>
    <row r="31" spans="1:44" s="115" customFormat="1" ht="21" customHeight="1">
      <c r="A31" s="80"/>
      <c r="B31" s="165"/>
      <c r="C31" s="164"/>
      <c r="D31" s="165"/>
      <c r="E31" s="164"/>
      <c r="F31" s="165"/>
      <c r="G31" s="164"/>
      <c r="H31" s="165"/>
      <c r="I31" s="164"/>
      <c r="J31" s="165"/>
      <c r="K31" s="164"/>
      <c r="L31" s="165"/>
      <c r="M31" s="164"/>
      <c r="N31" s="165"/>
      <c r="O31" s="164"/>
      <c r="P31" s="165"/>
      <c r="Q31" s="164"/>
      <c r="R31" s="165"/>
      <c r="S31" s="164"/>
      <c r="T31" s="165"/>
      <c r="U31" s="164"/>
      <c r="V31" s="165"/>
      <c r="W31" s="164"/>
      <c r="X31" s="165"/>
      <c r="Y31" s="164"/>
      <c r="Z31" s="165"/>
      <c r="AA31" s="164"/>
      <c r="AB31" s="165"/>
      <c r="AC31" s="164"/>
      <c r="AD31" s="165"/>
      <c r="AE31" s="164"/>
      <c r="AF31" s="165"/>
      <c r="AG31" s="164"/>
      <c r="AH31" s="165"/>
      <c r="AI31" s="164"/>
      <c r="AJ31" s="165"/>
      <c r="AK31" s="164"/>
      <c r="AL31" s="166"/>
      <c r="AM31" s="167"/>
      <c r="AN31" s="167"/>
      <c r="AO31" s="168"/>
      <c r="AP31" s="114"/>
      <c r="AR31" s="128"/>
    </row>
    <row r="32" spans="1:44" s="2" customFormat="1" ht="21" customHeight="1">
      <c r="A32" s="32" t="s">
        <v>179</v>
      </c>
      <c r="B32" s="160">
        <v>3</v>
      </c>
      <c r="C32" s="159">
        <v>3</v>
      </c>
      <c r="D32" s="160">
        <v>0</v>
      </c>
      <c r="E32" s="159">
        <v>0</v>
      </c>
      <c r="F32" s="160">
        <v>0</v>
      </c>
      <c r="G32" s="159">
        <v>0</v>
      </c>
      <c r="H32" s="160">
        <v>2</v>
      </c>
      <c r="I32" s="159">
        <v>0</v>
      </c>
      <c r="J32" s="160">
        <v>0</v>
      </c>
      <c r="K32" s="159">
        <v>0</v>
      </c>
      <c r="L32" s="160">
        <v>1</v>
      </c>
      <c r="M32" s="159">
        <v>0</v>
      </c>
      <c r="N32" s="160">
        <v>2</v>
      </c>
      <c r="O32" s="159">
        <v>1</v>
      </c>
      <c r="P32" s="160">
        <v>0</v>
      </c>
      <c r="Q32" s="159">
        <v>0</v>
      </c>
      <c r="R32" s="160">
        <v>0</v>
      </c>
      <c r="S32" s="159">
        <v>0</v>
      </c>
      <c r="T32" s="160">
        <v>1</v>
      </c>
      <c r="U32" s="159">
        <v>0</v>
      </c>
      <c r="V32" s="160">
        <v>0</v>
      </c>
      <c r="W32" s="159">
        <v>0</v>
      </c>
      <c r="X32" s="160">
        <v>2</v>
      </c>
      <c r="Y32" s="159">
        <v>0</v>
      </c>
      <c r="Z32" s="160">
        <v>5</v>
      </c>
      <c r="AA32" s="159">
        <v>2</v>
      </c>
      <c r="AB32" s="160">
        <v>3</v>
      </c>
      <c r="AC32" s="159">
        <v>0</v>
      </c>
      <c r="AD32" s="160">
        <v>3</v>
      </c>
      <c r="AE32" s="159">
        <v>0</v>
      </c>
      <c r="AF32" s="160">
        <v>0</v>
      </c>
      <c r="AG32" s="159">
        <v>0</v>
      </c>
      <c r="AH32" s="160">
        <v>2</v>
      </c>
      <c r="AI32" s="159">
        <v>0</v>
      </c>
      <c r="AJ32" s="160">
        <f t="shared" ref="AJ32:AJ37" si="24">B32+D32+F32+H32+J32+L32+N32+P32+R32+T32+V32+X32+Z32+AB32+AD32+AF32+AH32</f>
        <v>24</v>
      </c>
      <c r="AK32" s="159">
        <f t="shared" ref="AK32:AK37" si="25">C32+E32+G32+I32+K32+M32+O32+Q32+S32+U32+W32+Y32+AA32+AC32+AE32+AG32+AI32</f>
        <v>6</v>
      </c>
      <c r="AL32" s="161">
        <v>31</v>
      </c>
      <c r="AM32" s="162">
        <v>5</v>
      </c>
      <c r="AN32" s="162">
        <v>536</v>
      </c>
      <c r="AO32" s="163">
        <v>329</v>
      </c>
      <c r="AP32" s="123" t="str">
        <f t="shared" ref="AP32:AP38" si="26">IF(A32="","",A32)</f>
        <v>高知</v>
      </c>
      <c r="AR32" s="128"/>
    </row>
    <row r="33" spans="1:44" s="2" customFormat="1" ht="21" customHeight="1">
      <c r="A33" s="32" t="s">
        <v>180</v>
      </c>
      <c r="B33" s="139">
        <v>7</v>
      </c>
      <c r="C33" s="140">
        <v>7</v>
      </c>
      <c r="D33" s="139">
        <v>0</v>
      </c>
      <c r="E33" s="140">
        <v>0</v>
      </c>
      <c r="F33" s="139">
        <v>0</v>
      </c>
      <c r="G33" s="140">
        <v>0</v>
      </c>
      <c r="H33" s="139">
        <v>5</v>
      </c>
      <c r="I33" s="140">
        <v>0</v>
      </c>
      <c r="J33" s="139">
        <v>1</v>
      </c>
      <c r="K33" s="140">
        <v>0</v>
      </c>
      <c r="L33" s="139">
        <v>0</v>
      </c>
      <c r="M33" s="140">
        <v>0</v>
      </c>
      <c r="N33" s="139">
        <v>1</v>
      </c>
      <c r="O33" s="140">
        <v>0</v>
      </c>
      <c r="P33" s="139">
        <v>0</v>
      </c>
      <c r="Q33" s="140">
        <v>0</v>
      </c>
      <c r="R33" s="139">
        <v>1</v>
      </c>
      <c r="S33" s="140">
        <v>0</v>
      </c>
      <c r="T33" s="139">
        <v>1</v>
      </c>
      <c r="U33" s="140">
        <v>0</v>
      </c>
      <c r="V33" s="139">
        <v>0</v>
      </c>
      <c r="W33" s="140">
        <v>0</v>
      </c>
      <c r="X33" s="139">
        <v>6</v>
      </c>
      <c r="Y33" s="140">
        <v>0</v>
      </c>
      <c r="Z33" s="139">
        <v>8</v>
      </c>
      <c r="AA33" s="140">
        <v>1</v>
      </c>
      <c r="AB33" s="139">
        <v>7</v>
      </c>
      <c r="AC33" s="140">
        <v>0</v>
      </c>
      <c r="AD33" s="139">
        <v>8</v>
      </c>
      <c r="AE33" s="140">
        <v>1</v>
      </c>
      <c r="AF33" s="139">
        <v>0</v>
      </c>
      <c r="AG33" s="140">
        <v>0</v>
      </c>
      <c r="AH33" s="139">
        <v>6</v>
      </c>
      <c r="AI33" s="140">
        <v>0</v>
      </c>
      <c r="AJ33" s="139">
        <f t="shared" si="24"/>
        <v>51</v>
      </c>
      <c r="AK33" s="140">
        <f t="shared" si="25"/>
        <v>9</v>
      </c>
      <c r="AL33" s="141">
        <v>8</v>
      </c>
      <c r="AM33" s="142">
        <v>2</v>
      </c>
      <c r="AN33" s="142">
        <v>121</v>
      </c>
      <c r="AO33" s="143">
        <v>87</v>
      </c>
      <c r="AP33" s="106" t="str">
        <f t="shared" si="26"/>
        <v>安芸</v>
      </c>
      <c r="AR33" s="128"/>
    </row>
    <row r="34" spans="1:44" s="2" customFormat="1" ht="21" customHeight="1">
      <c r="A34" s="32" t="s">
        <v>181</v>
      </c>
      <c r="B34" s="139">
        <v>3</v>
      </c>
      <c r="C34" s="140">
        <v>3</v>
      </c>
      <c r="D34" s="139">
        <v>0</v>
      </c>
      <c r="E34" s="140">
        <v>0</v>
      </c>
      <c r="F34" s="139">
        <v>0</v>
      </c>
      <c r="G34" s="140">
        <v>0</v>
      </c>
      <c r="H34" s="139">
        <v>1</v>
      </c>
      <c r="I34" s="140">
        <v>1</v>
      </c>
      <c r="J34" s="139">
        <v>0</v>
      </c>
      <c r="K34" s="140">
        <v>0</v>
      </c>
      <c r="L34" s="139">
        <v>2</v>
      </c>
      <c r="M34" s="140">
        <v>0</v>
      </c>
      <c r="N34" s="139">
        <v>0</v>
      </c>
      <c r="O34" s="140">
        <v>0</v>
      </c>
      <c r="P34" s="139">
        <v>0</v>
      </c>
      <c r="Q34" s="140">
        <v>0</v>
      </c>
      <c r="R34" s="139">
        <v>0</v>
      </c>
      <c r="S34" s="140">
        <v>0</v>
      </c>
      <c r="T34" s="139">
        <v>0</v>
      </c>
      <c r="U34" s="140">
        <v>0</v>
      </c>
      <c r="V34" s="139">
        <v>0</v>
      </c>
      <c r="W34" s="140">
        <v>0</v>
      </c>
      <c r="X34" s="139">
        <v>5</v>
      </c>
      <c r="Y34" s="140">
        <v>2</v>
      </c>
      <c r="Z34" s="139">
        <v>7</v>
      </c>
      <c r="AA34" s="140">
        <v>4</v>
      </c>
      <c r="AB34" s="139">
        <v>3</v>
      </c>
      <c r="AC34" s="140">
        <v>0</v>
      </c>
      <c r="AD34" s="139">
        <v>3</v>
      </c>
      <c r="AE34" s="140">
        <v>0</v>
      </c>
      <c r="AF34" s="139">
        <v>0</v>
      </c>
      <c r="AG34" s="140">
        <v>0</v>
      </c>
      <c r="AH34" s="139">
        <v>3</v>
      </c>
      <c r="AI34" s="140">
        <v>0</v>
      </c>
      <c r="AJ34" s="139">
        <f t="shared" si="24"/>
        <v>27</v>
      </c>
      <c r="AK34" s="140">
        <f t="shared" si="25"/>
        <v>10</v>
      </c>
      <c r="AL34" s="141">
        <v>16</v>
      </c>
      <c r="AM34" s="142">
        <v>5</v>
      </c>
      <c r="AN34" s="142">
        <v>198</v>
      </c>
      <c r="AO34" s="143">
        <v>136</v>
      </c>
      <c r="AP34" s="106" t="str">
        <f t="shared" si="26"/>
        <v>南国</v>
      </c>
      <c r="AR34" s="128"/>
    </row>
    <row r="35" spans="1:44" s="2" customFormat="1" ht="21" customHeight="1">
      <c r="A35" s="32" t="s">
        <v>182</v>
      </c>
      <c r="B35" s="139">
        <v>4</v>
      </c>
      <c r="C35" s="140">
        <v>3</v>
      </c>
      <c r="D35" s="139">
        <v>0</v>
      </c>
      <c r="E35" s="140">
        <v>0</v>
      </c>
      <c r="F35" s="139">
        <v>0</v>
      </c>
      <c r="G35" s="140">
        <v>0</v>
      </c>
      <c r="H35" s="139">
        <v>2</v>
      </c>
      <c r="I35" s="140">
        <v>1</v>
      </c>
      <c r="J35" s="139">
        <v>0</v>
      </c>
      <c r="K35" s="140">
        <v>0</v>
      </c>
      <c r="L35" s="139">
        <v>0</v>
      </c>
      <c r="M35" s="140">
        <v>0</v>
      </c>
      <c r="N35" s="139">
        <v>0</v>
      </c>
      <c r="O35" s="140">
        <v>0</v>
      </c>
      <c r="P35" s="139">
        <v>0</v>
      </c>
      <c r="Q35" s="140">
        <v>0</v>
      </c>
      <c r="R35" s="139">
        <v>0</v>
      </c>
      <c r="S35" s="140">
        <v>0</v>
      </c>
      <c r="T35" s="139">
        <v>1</v>
      </c>
      <c r="U35" s="140">
        <v>0</v>
      </c>
      <c r="V35" s="139">
        <v>0</v>
      </c>
      <c r="W35" s="140">
        <v>0</v>
      </c>
      <c r="X35" s="139">
        <v>4</v>
      </c>
      <c r="Y35" s="140">
        <v>0</v>
      </c>
      <c r="Z35" s="139">
        <v>7</v>
      </c>
      <c r="AA35" s="140">
        <v>3</v>
      </c>
      <c r="AB35" s="139">
        <v>4</v>
      </c>
      <c r="AC35" s="140">
        <v>0</v>
      </c>
      <c r="AD35" s="139">
        <v>4</v>
      </c>
      <c r="AE35" s="140">
        <v>0</v>
      </c>
      <c r="AF35" s="139">
        <v>0</v>
      </c>
      <c r="AG35" s="140">
        <v>0</v>
      </c>
      <c r="AH35" s="139">
        <v>4</v>
      </c>
      <c r="AI35" s="140">
        <v>0</v>
      </c>
      <c r="AJ35" s="139">
        <f t="shared" si="24"/>
        <v>30</v>
      </c>
      <c r="AK35" s="140">
        <f t="shared" si="25"/>
        <v>7</v>
      </c>
      <c r="AL35" s="141">
        <v>10</v>
      </c>
      <c r="AM35" s="142">
        <v>2</v>
      </c>
      <c r="AN35" s="142">
        <v>188</v>
      </c>
      <c r="AO35" s="143">
        <v>153</v>
      </c>
      <c r="AP35" s="106" t="str">
        <f t="shared" si="26"/>
        <v>須崎</v>
      </c>
      <c r="AR35" s="128"/>
    </row>
    <row r="36" spans="1:44" s="2" customFormat="1" ht="21" customHeight="1">
      <c r="A36" s="32" t="s">
        <v>183</v>
      </c>
      <c r="B36" s="139">
        <v>1</v>
      </c>
      <c r="C36" s="140">
        <v>1</v>
      </c>
      <c r="D36" s="139">
        <v>0</v>
      </c>
      <c r="E36" s="140">
        <v>0</v>
      </c>
      <c r="F36" s="139">
        <v>0</v>
      </c>
      <c r="G36" s="140">
        <v>0</v>
      </c>
      <c r="H36" s="139">
        <v>1</v>
      </c>
      <c r="I36" s="140">
        <v>1</v>
      </c>
      <c r="J36" s="139">
        <v>0</v>
      </c>
      <c r="K36" s="140">
        <v>0</v>
      </c>
      <c r="L36" s="139">
        <v>0</v>
      </c>
      <c r="M36" s="140">
        <v>0</v>
      </c>
      <c r="N36" s="139">
        <v>0</v>
      </c>
      <c r="O36" s="140">
        <v>0</v>
      </c>
      <c r="P36" s="139">
        <v>0</v>
      </c>
      <c r="Q36" s="140">
        <v>0</v>
      </c>
      <c r="R36" s="139">
        <v>0</v>
      </c>
      <c r="S36" s="140">
        <v>0</v>
      </c>
      <c r="T36" s="139">
        <v>0</v>
      </c>
      <c r="U36" s="140">
        <v>0</v>
      </c>
      <c r="V36" s="139">
        <v>0</v>
      </c>
      <c r="W36" s="140">
        <v>0</v>
      </c>
      <c r="X36" s="139">
        <v>1</v>
      </c>
      <c r="Y36" s="140">
        <v>0</v>
      </c>
      <c r="Z36" s="139">
        <v>10</v>
      </c>
      <c r="AA36" s="140">
        <v>9</v>
      </c>
      <c r="AB36" s="139">
        <v>1</v>
      </c>
      <c r="AC36" s="140">
        <v>0</v>
      </c>
      <c r="AD36" s="139">
        <v>2</v>
      </c>
      <c r="AE36" s="140">
        <v>1</v>
      </c>
      <c r="AF36" s="139">
        <v>0</v>
      </c>
      <c r="AG36" s="140">
        <v>0</v>
      </c>
      <c r="AH36" s="139">
        <v>1</v>
      </c>
      <c r="AI36" s="140">
        <v>0</v>
      </c>
      <c r="AJ36" s="139">
        <f t="shared" si="24"/>
        <v>17</v>
      </c>
      <c r="AK36" s="140">
        <f t="shared" si="25"/>
        <v>12</v>
      </c>
      <c r="AL36" s="141">
        <v>18</v>
      </c>
      <c r="AM36" s="142">
        <v>5</v>
      </c>
      <c r="AN36" s="142">
        <v>221</v>
      </c>
      <c r="AO36" s="143">
        <v>170</v>
      </c>
      <c r="AP36" s="106" t="str">
        <f t="shared" si="26"/>
        <v>中村</v>
      </c>
      <c r="AR36" s="128"/>
    </row>
    <row r="37" spans="1:44" s="2" customFormat="1" ht="21" customHeight="1">
      <c r="A37" s="32" t="s">
        <v>184</v>
      </c>
      <c r="B37" s="139">
        <v>3</v>
      </c>
      <c r="C37" s="140">
        <v>3</v>
      </c>
      <c r="D37" s="139">
        <v>0</v>
      </c>
      <c r="E37" s="140">
        <v>0</v>
      </c>
      <c r="F37" s="139">
        <v>0</v>
      </c>
      <c r="G37" s="140">
        <v>0</v>
      </c>
      <c r="H37" s="139">
        <v>0</v>
      </c>
      <c r="I37" s="140">
        <v>0</v>
      </c>
      <c r="J37" s="139">
        <v>0</v>
      </c>
      <c r="K37" s="140">
        <v>0</v>
      </c>
      <c r="L37" s="139">
        <v>0</v>
      </c>
      <c r="M37" s="140">
        <v>0</v>
      </c>
      <c r="N37" s="139">
        <v>0</v>
      </c>
      <c r="O37" s="140">
        <v>0</v>
      </c>
      <c r="P37" s="139">
        <v>0</v>
      </c>
      <c r="Q37" s="140">
        <v>0</v>
      </c>
      <c r="R37" s="139">
        <v>0</v>
      </c>
      <c r="S37" s="140">
        <v>0</v>
      </c>
      <c r="T37" s="139">
        <v>0</v>
      </c>
      <c r="U37" s="140">
        <v>0</v>
      </c>
      <c r="V37" s="139">
        <v>0</v>
      </c>
      <c r="W37" s="140">
        <v>0</v>
      </c>
      <c r="X37" s="139">
        <v>2</v>
      </c>
      <c r="Y37" s="140">
        <v>0</v>
      </c>
      <c r="Z37" s="139">
        <v>2</v>
      </c>
      <c r="AA37" s="140">
        <v>0</v>
      </c>
      <c r="AB37" s="139">
        <v>2</v>
      </c>
      <c r="AC37" s="140">
        <v>0</v>
      </c>
      <c r="AD37" s="139">
        <v>2</v>
      </c>
      <c r="AE37" s="140">
        <v>0</v>
      </c>
      <c r="AF37" s="139">
        <v>0</v>
      </c>
      <c r="AG37" s="140">
        <v>0</v>
      </c>
      <c r="AH37" s="139">
        <v>2</v>
      </c>
      <c r="AI37" s="140">
        <v>0</v>
      </c>
      <c r="AJ37" s="139">
        <f t="shared" si="24"/>
        <v>13</v>
      </c>
      <c r="AK37" s="140">
        <f t="shared" si="25"/>
        <v>3</v>
      </c>
      <c r="AL37" s="141">
        <v>5</v>
      </c>
      <c r="AM37" s="142">
        <v>1</v>
      </c>
      <c r="AN37" s="142">
        <v>125</v>
      </c>
      <c r="AO37" s="143">
        <v>93</v>
      </c>
      <c r="AP37" s="106" t="str">
        <f t="shared" si="26"/>
        <v>伊野</v>
      </c>
      <c r="AR37" s="128"/>
    </row>
    <row r="38" spans="1:44" s="3" customFormat="1" ht="21" customHeight="1">
      <c r="A38" s="19" t="s">
        <v>185</v>
      </c>
      <c r="B38" s="149">
        <f>SUM(B32:B37)</f>
        <v>21</v>
      </c>
      <c r="C38" s="150">
        <f t="shared" ref="C38:AI38" si="27">SUM(C32:C37)</f>
        <v>20</v>
      </c>
      <c r="D38" s="149">
        <f t="shared" si="27"/>
        <v>0</v>
      </c>
      <c r="E38" s="150">
        <f t="shared" si="27"/>
        <v>0</v>
      </c>
      <c r="F38" s="149">
        <f t="shared" si="27"/>
        <v>0</v>
      </c>
      <c r="G38" s="150">
        <f t="shared" si="27"/>
        <v>0</v>
      </c>
      <c r="H38" s="149">
        <f t="shared" si="27"/>
        <v>11</v>
      </c>
      <c r="I38" s="150">
        <f t="shared" si="27"/>
        <v>3</v>
      </c>
      <c r="J38" s="149">
        <f t="shared" si="27"/>
        <v>1</v>
      </c>
      <c r="K38" s="150">
        <f t="shared" si="27"/>
        <v>0</v>
      </c>
      <c r="L38" s="149">
        <f t="shared" si="27"/>
        <v>3</v>
      </c>
      <c r="M38" s="150">
        <f t="shared" si="27"/>
        <v>0</v>
      </c>
      <c r="N38" s="149">
        <f t="shared" si="27"/>
        <v>3</v>
      </c>
      <c r="O38" s="150">
        <f t="shared" si="27"/>
        <v>1</v>
      </c>
      <c r="P38" s="149">
        <f t="shared" si="27"/>
        <v>0</v>
      </c>
      <c r="Q38" s="150">
        <f t="shared" si="27"/>
        <v>0</v>
      </c>
      <c r="R38" s="149">
        <f t="shared" si="27"/>
        <v>1</v>
      </c>
      <c r="S38" s="150">
        <f t="shared" si="27"/>
        <v>0</v>
      </c>
      <c r="T38" s="149">
        <f t="shared" si="27"/>
        <v>3</v>
      </c>
      <c r="U38" s="150">
        <f t="shared" si="27"/>
        <v>0</v>
      </c>
      <c r="V38" s="149">
        <f t="shared" si="27"/>
        <v>0</v>
      </c>
      <c r="W38" s="150">
        <f t="shared" si="27"/>
        <v>0</v>
      </c>
      <c r="X38" s="149">
        <f t="shared" si="27"/>
        <v>20</v>
      </c>
      <c r="Y38" s="150">
        <f t="shared" si="27"/>
        <v>2</v>
      </c>
      <c r="Z38" s="149">
        <f t="shared" si="27"/>
        <v>39</v>
      </c>
      <c r="AA38" s="150">
        <f t="shared" si="27"/>
        <v>19</v>
      </c>
      <c r="AB38" s="149">
        <f t="shared" si="27"/>
        <v>20</v>
      </c>
      <c r="AC38" s="150">
        <f t="shared" si="27"/>
        <v>0</v>
      </c>
      <c r="AD38" s="149">
        <f t="shared" si="27"/>
        <v>22</v>
      </c>
      <c r="AE38" s="150">
        <f t="shared" si="27"/>
        <v>2</v>
      </c>
      <c r="AF38" s="149">
        <f t="shared" si="27"/>
        <v>0</v>
      </c>
      <c r="AG38" s="150">
        <f t="shared" si="27"/>
        <v>0</v>
      </c>
      <c r="AH38" s="149">
        <f t="shared" si="27"/>
        <v>18</v>
      </c>
      <c r="AI38" s="150">
        <f t="shared" si="27"/>
        <v>0</v>
      </c>
      <c r="AJ38" s="149">
        <f t="shared" ref="AJ38" si="28">SUM(AJ32:AJ37)</f>
        <v>162</v>
      </c>
      <c r="AK38" s="150">
        <f t="shared" ref="AK38" si="29">SUM(AK32:AK37)</f>
        <v>47</v>
      </c>
      <c r="AL38" s="151">
        <f t="shared" ref="AL38" si="30">SUM(AL32:AL37)</f>
        <v>88</v>
      </c>
      <c r="AM38" s="152">
        <f t="shared" ref="AM38" si="31">SUM(AM32:AM37)</f>
        <v>20</v>
      </c>
      <c r="AN38" s="152">
        <f t="shared" ref="AN38" si="32">SUM(AN32:AN37)</f>
        <v>1389</v>
      </c>
      <c r="AO38" s="153">
        <f t="shared" ref="AO38" si="33">SUM(AO32:AO37)</f>
        <v>968</v>
      </c>
      <c r="AP38" s="108" t="str">
        <f t="shared" si="26"/>
        <v>高知県計</v>
      </c>
      <c r="AR38" s="128"/>
    </row>
    <row r="39" spans="1:44" s="8" customFormat="1" ht="21" customHeight="1" thickBot="1">
      <c r="A39" s="11"/>
      <c r="B39" s="170"/>
      <c r="C39" s="169"/>
      <c r="D39" s="170"/>
      <c r="E39" s="169"/>
      <c r="F39" s="170"/>
      <c r="G39" s="169"/>
      <c r="H39" s="170"/>
      <c r="I39" s="169"/>
      <c r="J39" s="170"/>
      <c r="K39" s="169"/>
      <c r="L39" s="170"/>
      <c r="M39" s="169"/>
      <c r="N39" s="170"/>
      <c r="O39" s="169"/>
      <c r="P39" s="170"/>
      <c r="Q39" s="169"/>
      <c r="R39" s="170"/>
      <c r="S39" s="169"/>
      <c r="T39" s="170"/>
      <c r="U39" s="169"/>
      <c r="V39" s="170"/>
      <c r="W39" s="169"/>
      <c r="X39" s="170"/>
      <c r="Y39" s="169"/>
      <c r="Z39" s="170"/>
      <c r="AA39" s="169"/>
      <c r="AB39" s="170"/>
      <c r="AC39" s="169"/>
      <c r="AD39" s="170"/>
      <c r="AE39" s="169"/>
      <c r="AF39" s="170"/>
      <c r="AG39" s="169"/>
      <c r="AH39" s="170"/>
      <c r="AI39" s="169"/>
      <c r="AJ39" s="170"/>
      <c r="AK39" s="169"/>
      <c r="AL39" s="171"/>
      <c r="AM39" s="172"/>
      <c r="AN39" s="172"/>
      <c r="AO39" s="173"/>
      <c r="AP39" s="99"/>
      <c r="AR39" s="128"/>
    </row>
    <row r="40" spans="1:44" s="131" customFormat="1" ht="24.75" customHeight="1" thickTop="1" thickBot="1">
      <c r="A40" s="129" t="s">
        <v>201</v>
      </c>
      <c r="B40" s="174">
        <f>B12+B20+B30+B38</f>
        <v>102</v>
      </c>
      <c r="C40" s="175">
        <f t="shared" ref="C40:AO40" si="34">C12+C20+C30+C38</f>
        <v>93</v>
      </c>
      <c r="D40" s="174">
        <f t="shared" si="34"/>
        <v>1</v>
      </c>
      <c r="E40" s="175">
        <f t="shared" si="34"/>
        <v>0</v>
      </c>
      <c r="F40" s="174">
        <f t="shared" si="34"/>
        <v>1</v>
      </c>
      <c r="G40" s="175">
        <f t="shared" si="34"/>
        <v>1</v>
      </c>
      <c r="H40" s="174">
        <f t="shared" si="34"/>
        <v>37</v>
      </c>
      <c r="I40" s="175">
        <f t="shared" si="34"/>
        <v>9</v>
      </c>
      <c r="J40" s="174">
        <f t="shared" si="34"/>
        <v>8</v>
      </c>
      <c r="K40" s="175">
        <f t="shared" si="34"/>
        <v>2</v>
      </c>
      <c r="L40" s="174">
        <f t="shared" si="34"/>
        <v>21</v>
      </c>
      <c r="M40" s="175">
        <f t="shared" si="34"/>
        <v>9</v>
      </c>
      <c r="N40" s="174">
        <f t="shared" si="34"/>
        <v>11</v>
      </c>
      <c r="O40" s="175">
        <f t="shared" si="34"/>
        <v>3</v>
      </c>
      <c r="P40" s="174">
        <f t="shared" si="34"/>
        <v>2</v>
      </c>
      <c r="Q40" s="175">
        <f t="shared" si="34"/>
        <v>0</v>
      </c>
      <c r="R40" s="174">
        <f t="shared" si="34"/>
        <v>2</v>
      </c>
      <c r="S40" s="175">
        <f t="shared" si="34"/>
        <v>0</v>
      </c>
      <c r="T40" s="174">
        <f t="shared" si="34"/>
        <v>7</v>
      </c>
      <c r="U40" s="175">
        <f t="shared" si="34"/>
        <v>0</v>
      </c>
      <c r="V40" s="174">
        <f t="shared" si="34"/>
        <v>3</v>
      </c>
      <c r="W40" s="175">
        <f t="shared" si="34"/>
        <v>1</v>
      </c>
      <c r="X40" s="174">
        <f t="shared" si="34"/>
        <v>103</v>
      </c>
      <c r="Y40" s="175">
        <f t="shared" si="34"/>
        <v>9</v>
      </c>
      <c r="Z40" s="174">
        <f t="shared" si="34"/>
        <v>119</v>
      </c>
      <c r="AA40" s="175">
        <f t="shared" si="34"/>
        <v>29</v>
      </c>
      <c r="AB40" s="174">
        <f t="shared" si="34"/>
        <v>98</v>
      </c>
      <c r="AC40" s="175">
        <f t="shared" si="34"/>
        <v>2</v>
      </c>
      <c r="AD40" s="174">
        <f t="shared" si="34"/>
        <v>111</v>
      </c>
      <c r="AE40" s="175">
        <f t="shared" si="34"/>
        <v>13</v>
      </c>
      <c r="AF40" s="174">
        <f t="shared" si="34"/>
        <v>0</v>
      </c>
      <c r="AG40" s="175">
        <f t="shared" si="34"/>
        <v>0</v>
      </c>
      <c r="AH40" s="174">
        <f t="shared" si="34"/>
        <v>89</v>
      </c>
      <c r="AI40" s="175">
        <f t="shared" si="34"/>
        <v>0</v>
      </c>
      <c r="AJ40" s="176">
        <f t="shared" si="34"/>
        <v>715</v>
      </c>
      <c r="AK40" s="175">
        <f t="shared" si="34"/>
        <v>171</v>
      </c>
      <c r="AL40" s="177">
        <f t="shared" si="34"/>
        <v>462</v>
      </c>
      <c r="AM40" s="178">
        <f t="shared" si="34"/>
        <v>102</v>
      </c>
      <c r="AN40" s="179">
        <f t="shared" si="34"/>
        <v>6250</v>
      </c>
      <c r="AO40" s="180">
        <f t="shared" si="34"/>
        <v>3954</v>
      </c>
      <c r="AP40" s="130" t="s">
        <v>77</v>
      </c>
      <c r="AR40" s="132"/>
    </row>
    <row r="41" spans="1:44" ht="15" customHeight="1">
      <c r="A41" s="1" t="s">
        <v>200</v>
      </c>
    </row>
    <row r="42" spans="1:44">
      <c r="A42" s="1"/>
    </row>
    <row r="43" spans="1:44">
      <c r="A43"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55118110236220474" top="0.98425196850393704" bottom="0.98425196850393704" header="0.51181102362204722" footer="0.51181102362204722"/>
  <pageSetup paperSize="9" scale="52" orientation="landscape" r:id="rId1"/>
  <headerFooter alignWithMargins="0">
    <oddFooter>&amp;R高松国税局
酒税４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F537928-B8AD-4059-998E-6DD4338F5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C8A29-CA43-4835-B60C-DA45EF34FC28}">
  <ds:schemaRefs>
    <ds:schemaRef ds:uri="http://schemas.microsoft.com/sharepoint/v3/contenttype/forms"/>
  </ds:schemaRefs>
</ds:datastoreItem>
</file>

<file path=customXml/itemProps3.xml><?xml version="1.0" encoding="utf-8"?>
<ds:datastoreItem xmlns:ds="http://schemas.openxmlformats.org/officeDocument/2006/customXml" ds:itemID="{68D8FB3C-AA04-497C-BF70-480B71687CD8}">
  <ds:schemaRefs>
    <ds:schemaRef ds:uri="http://purl.org/dc/elements/1.1/"/>
    <ds:schemaRef ds:uri="http://schemas.microsoft.com/office/2006/metadata/propertie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13A74F0D-916F-4E4F-A621-80C004AB472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国税庁</cp:lastModifiedBy>
  <cp:lastPrinted>2020-02-12T03:08:34Z</cp:lastPrinted>
  <dcterms:created xsi:type="dcterms:W3CDTF">2003-07-09T01:05:10Z</dcterms:created>
  <dcterms:modified xsi:type="dcterms:W3CDTF">2020-08-14T09:34:45Z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