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2160" windowWidth="15420" windowHeight="4170" tabRatio="908" activeTab="6"/>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製造免許場数'!$A$1:$X$32</definedName>
    <definedName name="_xlnm.Print_Area" localSheetId="4">'(2)　みなし製造場数'!$A$1:$O$29</definedName>
    <definedName name="_xlnm.Print_Area" localSheetId="1">'(2)　販売（消費）数量の累年比較'!$A$1:$H$30</definedName>
    <definedName name="_xlnm.Print_Area" localSheetId="2">'(3)　税務署別販売（消費）数量'!$A$1:$Q$40</definedName>
    <definedName name="_xlnm.Print_Area" localSheetId="5">'(3)　販売業免許場数'!$A$1:$H$36</definedName>
    <definedName name="_xlnm.Print_Area" localSheetId="6">'(4)　税務署別免許場数'!$A$1:$AP$42</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<sst xmlns="http://schemas.openxmlformats.org/spreadsheetml/2006/main" count="1452" uniqueCount="248">
  <si>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</si>
  <si>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</si>
  <si>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</si>
  <si>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</si>
  <si>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</si>
  <si>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</si>
  <si>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</si>
  <si>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</si>
  <si>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</si>
  <si>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</si>
  <si>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</si>
  <si>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</si>
  <si>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</si>
  <si>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</si>
  <si>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</si>
  <si>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</si>
  <si>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</si>
  <si>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</si>
  <si>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</si>
  <si>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</si>
  <si>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</si>
  <si>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</si>
  <si>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</si>
  <si>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</si>
  <si>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</si>
  <si>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</si>
  <si>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</si>
  <si>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８－３　販売（消費）数量</t>
  </si>
  <si>
    <t>(1)　酒類販売（消費）数量</t>
  </si>
  <si>
    <t>消費者
①</t>
  </si>
  <si>
    <t>消費者
②</t>
  </si>
  <si>
    <t>消費者に対する販売数量計
①＋②</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</si>
  <si>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</si>
  <si>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</si>
  <si>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</si>
  <si>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</si>
  <si>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</si>
  <si>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</si>
  <si>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</si>
  <si>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</si>
  <si>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</si>
  <si>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</si>
  <si>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</si>
  <si>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</si>
  <si>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</si>
  <si>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</si>
  <si>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</si>
  <si>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</si>
  <si>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</si>
  <si>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</si>
  <si>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</si>
  <si>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</si>
  <si>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</si>
  <si>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</si>
  <si>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</si>
  <si>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</si>
  <si>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</si>
  <si>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</si>
  <si>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</si>
  <si>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</si>
  <si>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</si>
  <si>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</si>
  <si>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</si>
  <si>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</si>
  <si>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</si>
  <si>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</si>
  <si>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</si>
  <si>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</si>
  <si>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</si>
  <si>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</si>
  <si>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</si>
  <si>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</si>
  <si>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</si>
  <si>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</si>
  <si>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</si>
  <si>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</si>
  <si>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</si>
  <si>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</si>
  <si>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</si>
  <si>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</si>
  <si>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</si>
  <si>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</si>
  <si>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</si>
  <si>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</si>
  <si>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</si>
  <si>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</si>
  <si>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</si>
  <si>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</si>
  <si>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</si>
  <si>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</si>
  <si>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</si>
  <si>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</si>
  <si>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</si>
  <si>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</si>
  <si>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</si>
  <si>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</si>
  <si>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</si>
  <si>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</si>
  <si>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</si>
  <si>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</si>
  <si>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</si>
  <si>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</si>
  <si>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</si>
  <si>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</si>
  <si>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</si>
  <si>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</si>
  <si>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</si>
  <si>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</si>
  <si>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</si>
  <si>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</si>
  <si>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</si>
  <si>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</si>
  <si>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</si>
  <si>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</si>
  <si>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</si>
  <si>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</si>
  <si>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</si>
  <si>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</si>
  <si>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</si>
  <si>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</si>
  <si>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</si>
  <si>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</si>
  <si>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</si>
  <si>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</si>
  <si>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</si>
  <si>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</si>
  <si>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</si>
  <si>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</si>
  <si>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雑酒</t>
  </si>
  <si>
    <t>連続式蒸留
しょうちゅう</t>
  </si>
  <si>
    <t>単式蒸留
しょうちゅう</t>
  </si>
  <si>
    <t>発泡酒</t>
  </si>
  <si>
    <t>リキュール</t>
  </si>
  <si>
    <t>粉末酒</t>
  </si>
  <si>
    <t>雑酒</t>
  </si>
  <si>
    <t>その他の醸造酒</t>
  </si>
  <si>
    <t>その他の酒類</t>
  </si>
  <si>
    <t>う　ち
実蔵置場数</t>
  </si>
  <si>
    <t>全　酒　類</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</si>
  <si>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</si>
  <si>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</si>
  <si>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</si>
  <si>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</si>
  <si>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</si>
  <si>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</si>
  <si>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</si>
  <si>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</si>
  <si>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</si>
  <si>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</si>
  <si>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</si>
  <si>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</si>
  <si>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</si>
  <si>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</si>
  <si>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</si>
  <si>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</si>
  <si>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</si>
  <si>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</si>
  <si>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</si>
  <si>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</si>
  <si>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</si>
  <si>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</si>
  <si>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</si>
  <si>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</si>
  <si>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</si>
  <si>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</si>
  <si>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</si>
  <si>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２　「その他」欄は、その他の醸造酒、粉末酒及び雑酒の合計を示したものである。</t>
  </si>
  <si>
    <t>税務署名</t>
  </si>
  <si>
    <t>高松</t>
  </si>
  <si>
    <t>丸亀</t>
  </si>
  <si>
    <t>坂出</t>
  </si>
  <si>
    <t>観音寺</t>
  </si>
  <si>
    <t>長尾</t>
  </si>
  <si>
    <t>土庄</t>
  </si>
  <si>
    <t>香川県計</t>
  </si>
  <si>
    <t>徳島</t>
  </si>
  <si>
    <t>鳴門</t>
  </si>
  <si>
    <t>阿南</t>
  </si>
  <si>
    <t>川島</t>
  </si>
  <si>
    <t>脇町</t>
  </si>
  <si>
    <t>池田</t>
  </si>
  <si>
    <t>徳島県計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</si>
  <si>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</si>
  <si>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</si>
  <si>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</si>
  <si>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</si>
  <si>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</si>
  <si>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</si>
  <si>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</si>
  <si>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</si>
  <si>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</si>
  <si>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</si>
  <si>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</si>
  <si>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</si>
  <si>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</si>
  <si>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</si>
  <si>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</si>
  <si>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</si>
  <si>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脇町</t>
  </si>
  <si>
    <t>-</t>
  </si>
  <si>
    <t>平成20年度</t>
  </si>
  <si>
    <t>平成21年度</t>
  </si>
  <si>
    <t>平成20年度</t>
  </si>
  <si>
    <t>各酒類を
通じた
もの</t>
  </si>
  <si>
    <t>１　「媒介業」とは、他人間の酒類の売買取引を継続的に媒介することをいう。</t>
  </si>
  <si>
    <t>２　「代理業」とは、製造者又は販売業者の酒類の販売に関する取引を継続的に代理することをいう。
　なお、１、２とも営利を目的とするかどうかは問わない。</t>
  </si>
  <si>
    <t>平成23年３月31日現在
販売業者の手持数量</t>
  </si>
  <si>
    <t>平成21年度</t>
  </si>
  <si>
    <t>平成22年度</t>
  </si>
  <si>
    <t>　　　２　「しょうちゅう」の販売数量は、連続式蒸留しょうちゅう及び単式蒸留しょうちゅうの合計である。</t>
  </si>
  <si>
    <t>平成22年度</t>
  </si>
  <si>
    <t>　調査対象等：平成23年３月31日現在において、酒税法第７条の規定に基づく酒類の製造免許を有する製造場について、平成22年度内における製造数量別に示した。</t>
  </si>
  <si>
    <t>調査時点：平成23年３月31日</t>
  </si>
  <si>
    <t>内</t>
  </si>
  <si>
    <t>　調査期間等：平成22年４月１日から平成23年３月31日までの間に販売された酒類について、酒類製造者又は酒類販売業者から提出された「移出数量明細書」
             又は「酒類の販売数量等報告書」に基づき作成したものである。</t>
  </si>
  <si>
    <t>　（注）１　この表は、「(1)　酒類販売（消費）数量」の「消費者に対する販売数量計」欄を税務署別に示したものである。</t>
  </si>
  <si>
    <t>総　計</t>
  </si>
  <si>
    <t>合　　　計</t>
  </si>
  <si>
    <t>リキュール</t>
  </si>
  <si>
    <t>ブランデー</t>
  </si>
  <si>
    <t>ウイスキー</t>
  </si>
  <si>
    <t>甘味果実酒</t>
  </si>
  <si>
    <t>ビ　ー　ル</t>
  </si>
  <si>
    <t>み　り　ん</t>
  </si>
  <si>
    <t>合 成 清 酒</t>
  </si>
  <si>
    <t>税務署名</t>
  </si>
  <si>
    <t>（注）　「(1)製造免許場数」及び「(3)販売業免許場数」の（注）に同じ。</t>
  </si>
  <si>
    <t>総計</t>
  </si>
  <si>
    <t>-</t>
  </si>
  <si>
    <t>-</t>
  </si>
  <si>
    <t>販　売
業者数</t>
  </si>
  <si>
    <t>販売
場数</t>
  </si>
  <si>
    <t>製造
場数</t>
  </si>
  <si>
    <t>免許
場数</t>
  </si>
  <si>
    <t>酒 類 小 売 業</t>
  </si>
  <si>
    <t>酒 類 卸 売 業</t>
  </si>
  <si>
    <t>合　　計</t>
  </si>
  <si>
    <t>スピリッツ</t>
  </si>
  <si>
    <t>果　実　酒</t>
  </si>
  <si>
    <t>ビ　ー　ル</t>
  </si>
  <si>
    <t>み　り　ん</t>
  </si>
  <si>
    <t>販　売　業　免　許　場　数</t>
  </si>
  <si>
    <t>製　　　　　　造　　　　　　免　　　　　　許　　　　　　場　　　　　　数</t>
  </si>
  <si>
    <t>税務署名</t>
  </si>
  <si>
    <t>(4)　税務署別免許場数</t>
  </si>
  <si>
    <t>X</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</si>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</sst>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5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mbria"/>
      <family val="3"/>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hair">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color indexed="63"/>
      </left>
      <right style="thin"/>
      <top style="medium"/>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left style="medium"/>
      <right>
        <color indexed="63"/>
      </right>
      <top>
        <color indexed="63"/>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style="thin"/>
      <right style="medium"/>
      <top style="hair">
        <color indexed="55"/>
      </top>
      <bottom>
        <color indexed="63"/>
      </bottom>
    </border>
    <border>
      <left style="medium"/>
      <right>
        <color indexed="63"/>
      </right>
      <top style="hair">
        <color indexed="55"/>
      </top>
      <bottom>
        <color indexed="63"/>
      </bottom>
    </border>
    <border>
      <left style="thin"/>
      <right style="medium"/>
      <top style="thin">
        <color rgb="FF969696"/>
      </top>
      <bottom style="hair">
        <color indexed="55"/>
      </bottom>
    </border>
    <border>
      <left style="medium"/>
      <right>
        <color indexed="63"/>
      </right>
      <top style="hair">
        <color rgb="FF969696"/>
      </top>
      <bottom style="thin">
        <color indexed="55"/>
      </bottom>
    </border>
    <border>
      <left style="thin"/>
      <right style="thin"/>
      <top style="hair">
        <color rgb="FF969696"/>
      </top>
      <bottom style="thin">
        <color indexed="55"/>
      </bottom>
    </border>
    <border>
      <left style="thin"/>
      <right style="medium"/>
      <top style="hair">
        <color rgb="FF969696"/>
      </top>
      <bottom style="thin">
        <color indexed="55"/>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color indexed="63"/>
      </left>
      <right style="dotted">
        <color indexed="55"/>
      </right>
      <top style="hair">
        <color indexed="55"/>
      </top>
      <bottom>
        <color indexed="63"/>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hair"/>
      <right style="thin"/>
      <top style="thin">
        <color indexed="55"/>
      </top>
      <bottom style="thin">
        <color indexed="55"/>
      </bottom>
    </border>
    <border>
      <left style="thin"/>
      <right style="hair"/>
      <top style="thin">
        <color indexed="55"/>
      </top>
      <bottom style="thin">
        <color indexed="55"/>
      </bottom>
    </border>
    <border>
      <left>
        <color indexed="63"/>
      </left>
      <right>
        <color indexed="63"/>
      </right>
      <top style="thin">
        <color indexed="55"/>
      </top>
      <bottom style="thin">
        <color indexed="55"/>
      </bottom>
    </border>
    <border>
      <left style="thin"/>
      <right>
        <color indexed="63"/>
      </right>
      <top style="thin">
        <color indexed="55"/>
      </top>
      <bottom style="thin">
        <color indexed="55"/>
      </bottom>
    </border>
    <border>
      <left style="hair"/>
      <right style="thin"/>
      <top style="thin">
        <color indexed="55"/>
      </top>
      <bottom style="hair">
        <color indexed="55"/>
      </bottom>
    </border>
    <border>
      <left style="thin"/>
      <right style="hair"/>
      <top style="thin">
        <color indexed="55"/>
      </top>
      <bottom style="hair">
        <color indexed="55"/>
      </bottom>
    </border>
    <border>
      <left>
        <color indexed="63"/>
      </left>
      <right style="dotted">
        <color indexed="55"/>
      </right>
      <top style="thin">
        <color indexed="55"/>
      </top>
      <bottom style="hair">
        <color indexed="55"/>
      </bottom>
    </border>
    <border>
      <left style="hair"/>
      <right style="thin"/>
      <top style="thin">
        <color indexed="55"/>
      </top>
      <bottom style="double"/>
    </border>
    <border>
      <left style="thin"/>
      <right style="hair"/>
      <top style="thin">
        <color indexed="55"/>
      </top>
      <bottom style="double"/>
    </border>
    <border>
      <left>
        <color indexed="63"/>
      </left>
      <right>
        <color indexed="63"/>
      </right>
      <top style="thin">
        <color indexed="55"/>
      </top>
      <bottom style="double"/>
    </border>
    <border>
      <left style="thin"/>
      <right>
        <color indexed="63"/>
      </right>
      <top style="thin">
        <color indexed="55"/>
      </top>
      <bottom style="double"/>
    </border>
    <border>
      <left>
        <color indexed="63"/>
      </left>
      <right style="dotted">
        <color indexed="55"/>
      </right>
      <top>
        <color indexed="63"/>
      </top>
      <bottom style="medium"/>
    </border>
    <border>
      <left style="thin"/>
      <right>
        <color indexed="63"/>
      </right>
      <top>
        <color indexed="63"/>
      </top>
      <bottom style="medium"/>
    </border>
    <border>
      <left style="dotted">
        <color indexed="55"/>
      </left>
      <right style="thin"/>
      <top style="thin"/>
      <bottom style="thin"/>
    </border>
    <border>
      <left style="thin"/>
      <right style="thin"/>
      <top style="thin"/>
      <bottom style="double"/>
    </border>
    <border>
      <left style="dotted">
        <color indexed="55"/>
      </left>
      <right style="thin"/>
      <top style="thin"/>
      <bottom style="double"/>
    </border>
    <border>
      <left style="dotted">
        <color indexed="55"/>
      </left>
      <right style="thin"/>
      <top>
        <color indexed="63"/>
      </top>
      <bottom>
        <color indexed="63"/>
      </bottom>
    </border>
    <border>
      <left style="dotted">
        <color indexed="55"/>
      </left>
      <right style="thin"/>
      <top>
        <color indexed="63"/>
      </top>
      <bottom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top>
        <color indexed="63"/>
      </top>
      <bottom style="thin"/>
    </border>
    <border>
      <left>
        <color indexed="63"/>
      </left>
      <right style="thin"/>
      <top style="thin"/>
      <bottom style="double"/>
    </border>
    <border>
      <left>
        <color indexed="63"/>
      </left>
      <right style="thin"/>
      <top>
        <color indexed="63"/>
      </top>
      <bottom>
        <color indexed="63"/>
      </bottom>
    </border>
    <border>
      <left>
        <color indexed="63"/>
      </left>
      <right style="thin">
        <color indexed="55"/>
      </right>
      <top>
        <color indexed="63"/>
      </top>
      <bottom style="thin"/>
    </border>
    <border>
      <left>
        <color indexed="63"/>
      </left>
      <right style="medium"/>
      <top>
        <color indexed="63"/>
      </top>
      <bottom style="thin"/>
    </border>
    <border>
      <left>
        <color indexed="63"/>
      </left>
      <right style="thin">
        <color indexed="55"/>
      </right>
      <top style="thin"/>
      <bottom style="thin"/>
    </border>
    <border>
      <left>
        <color indexed="63"/>
      </left>
      <right style="medium"/>
      <top style="thin"/>
      <bottom style="thin"/>
    </border>
    <border>
      <left>
        <color indexed="63"/>
      </left>
      <right style="thin">
        <color indexed="55"/>
      </right>
      <top style="thin"/>
      <bottom style="double"/>
    </border>
    <border>
      <left>
        <color indexed="63"/>
      </left>
      <right style="medium"/>
      <top style="thin"/>
      <bottom style="double"/>
    </border>
    <border>
      <left>
        <color indexed="63"/>
      </left>
      <right style="thin">
        <color indexed="55"/>
      </right>
      <top>
        <color indexed="63"/>
      </top>
      <bottom>
        <color indexed="63"/>
      </bottom>
    </border>
    <border>
      <left>
        <color indexed="63"/>
      </left>
      <right style="medium"/>
      <top>
        <color indexed="63"/>
      </top>
      <bottom>
        <color indexed="63"/>
      </bottom>
    </border>
    <border>
      <left>
        <color indexed="63"/>
      </left>
      <right style="thin">
        <color indexed="55"/>
      </right>
      <top style="hair">
        <color indexed="55"/>
      </top>
      <bottom style="medium"/>
    </border>
    <border>
      <left>
        <color indexed="63"/>
      </left>
      <right style="medium"/>
      <top style="hair">
        <color indexed="55"/>
      </top>
      <bottom style="medium"/>
    </border>
    <border>
      <left style="thin"/>
      <right>
        <color indexed="63"/>
      </right>
      <top style="medium"/>
      <bottom style="hair">
        <color indexed="55"/>
      </bottom>
    </border>
    <border>
      <left style="thin"/>
      <right>
        <color indexed="63"/>
      </right>
      <top style="hair">
        <color indexed="55"/>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style="thin"/>
      <top style="double"/>
      <bottom>
        <color indexed="63"/>
      </bottom>
    </border>
    <border>
      <left style="dotted">
        <color indexed="55"/>
      </left>
      <right style="thin"/>
      <top style="double"/>
      <bottom>
        <color indexed="63"/>
      </bottom>
    </border>
    <border diagonalUp="1">
      <left style="thin"/>
      <right style="medium"/>
      <top style="dotted">
        <color indexed="55"/>
      </top>
      <bottom style="medium"/>
      <diagonal style="hair"/>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44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33" borderId="10" xfId="0" applyNumberFormat="1" applyFont="1" applyFill="1" applyBorder="1" applyAlignment="1">
      <alignment horizontal="righ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7" fontId="6" fillId="33" borderId="14" xfId="0" applyNumberFormat="1" applyFont="1" applyFill="1" applyBorder="1" applyAlignment="1">
      <alignment horizontal="right" vertical="center"/>
    </xf>
    <xf numFmtId="178" fontId="2"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7" fontId="2" fillId="33"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1" xfId="0" applyFont="1" applyFill="1" applyBorder="1" applyAlignment="1">
      <alignment horizontal="distributed" vertical="center"/>
    </xf>
    <xf numFmtId="178" fontId="2" fillId="0" borderId="22"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distributed" vertical="center"/>
    </xf>
    <xf numFmtId="178" fontId="2" fillId="33"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178" fontId="2" fillId="33" borderId="30" xfId="0" applyNumberFormat="1" applyFont="1" applyFill="1" applyBorder="1" applyAlignment="1">
      <alignment horizontal="right" vertical="center"/>
    </xf>
    <xf numFmtId="178" fontId="2" fillId="33" borderId="31" xfId="0" applyNumberFormat="1" applyFont="1" applyFill="1" applyBorder="1" applyAlignment="1">
      <alignment horizontal="right" vertical="center"/>
    </xf>
    <xf numFmtId="0" fontId="6" fillId="34" borderId="32" xfId="0" applyFont="1" applyFill="1" applyBorder="1" applyAlignment="1">
      <alignment horizontal="distributed"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178" fontId="2" fillId="33" borderId="35" xfId="0"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38" xfId="0" applyNumberFormat="1" applyFont="1" applyFill="1" applyBorder="1" applyAlignment="1">
      <alignment horizontal="right" vertical="center"/>
    </xf>
    <xf numFmtId="177" fontId="2" fillId="33" borderId="39" xfId="0" applyNumberFormat="1" applyFont="1" applyFill="1" applyBorder="1" applyAlignment="1">
      <alignment horizontal="right" vertical="center"/>
    </xf>
    <xf numFmtId="0" fontId="7" fillId="33" borderId="40" xfId="0" applyFont="1" applyFill="1" applyBorder="1" applyAlignment="1">
      <alignment horizontal="right"/>
    </xf>
    <xf numFmtId="0" fontId="7" fillId="33" borderId="41" xfId="0" applyFont="1" applyFill="1" applyBorder="1" applyAlignment="1">
      <alignment horizontal="right"/>
    </xf>
    <xf numFmtId="0" fontId="7" fillId="33" borderId="42" xfId="0" applyFont="1" applyFill="1" applyBorder="1" applyAlignment="1">
      <alignment horizontal="right"/>
    </xf>
    <xf numFmtId="0" fontId="7" fillId="33" borderId="43" xfId="0" applyFont="1" applyFill="1" applyBorder="1" applyAlignment="1">
      <alignment horizontal="right"/>
    </xf>
    <xf numFmtId="0" fontId="7" fillId="33" borderId="44" xfId="0" applyFont="1" applyFill="1" applyBorder="1" applyAlignment="1">
      <alignment horizontal="right"/>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0" fontId="7" fillId="33" borderId="47" xfId="0" applyFont="1" applyFill="1" applyBorder="1" applyAlignment="1">
      <alignment horizontal="right"/>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35" borderId="48" xfId="0" applyFont="1" applyFill="1" applyBorder="1" applyAlignment="1">
      <alignment horizontal="distributed" vertical="center"/>
    </xf>
    <xf numFmtId="0" fontId="2" fillId="34" borderId="50" xfId="0" applyFont="1" applyFill="1" applyBorder="1" applyAlignment="1">
      <alignment horizontal="distributed" vertical="center"/>
    </xf>
    <xf numFmtId="0" fontId="2" fillId="34" borderId="51" xfId="0" applyFont="1" applyFill="1" applyBorder="1" applyAlignment="1">
      <alignment horizontal="distributed" vertical="center"/>
    </xf>
    <xf numFmtId="0" fontId="2" fillId="0" borderId="52" xfId="0" applyFont="1" applyBorder="1" applyAlignment="1">
      <alignment horizontal="distributed" vertical="center"/>
    </xf>
    <xf numFmtId="0" fontId="6" fillId="0" borderId="53" xfId="0" applyFont="1" applyBorder="1" applyAlignment="1">
      <alignment horizontal="distributed" vertical="center"/>
    </xf>
    <xf numFmtId="0" fontId="2" fillId="0" borderId="20" xfId="0" applyFont="1" applyBorder="1" applyAlignment="1">
      <alignment horizontal="center" vertical="center" wrapText="1"/>
    </xf>
    <xf numFmtId="0" fontId="7" fillId="0" borderId="48" xfId="0" applyFont="1" applyFill="1" applyBorder="1" applyAlignment="1">
      <alignment horizontal="left" vertical="center"/>
    </xf>
    <xf numFmtId="0" fontId="2" fillId="0" borderId="54" xfId="0" applyFont="1" applyBorder="1" applyAlignment="1">
      <alignment horizontal="distributed" vertical="center"/>
    </xf>
    <xf numFmtId="0" fontId="2" fillId="0" borderId="55" xfId="0" applyFont="1" applyBorder="1" applyAlignment="1">
      <alignment horizontal="center" vertical="center"/>
    </xf>
    <xf numFmtId="0" fontId="2" fillId="0" borderId="56" xfId="0" applyFont="1" applyBorder="1" applyAlignment="1">
      <alignment horizontal="distributed" vertical="center"/>
    </xf>
    <xf numFmtId="0" fontId="2" fillId="0" borderId="0" xfId="0" applyFont="1" applyAlignment="1">
      <alignment vertical="center"/>
    </xf>
    <xf numFmtId="0" fontId="2" fillId="0" borderId="57" xfId="0" applyFont="1" applyBorder="1" applyAlignment="1">
      <alignment horizontal="center" vertical="center"/>
    </xf>
    <xf numFmtId="0" fontId="2" fillId="0" borderId="43" xfId="0" applyFont="1" applyBorder="1" applyAlignment="1">
      <alignment horizontal="center" vertical="center"/>
    </xf>
    <xf numFmtId="0" fontId="2" fillId="0" borderId="57" xfId="0" applyFont="1" applyBorder="1" applyAlignment="1">
      <alignment horizontal="distributed" vertical="center"/>
    </xf>
    <xf numFmtId="0" fontId="2" fillId="0" borderId="57" xfId="0" applyFont="1" applyBorder="1" applyAlignment="1">
      <alignment horizontal="center" vertical="center" wrapText="1"/>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33" borderId="43" xfId="0" applyFont="1" applyFill="1" applyBorder="1" applyAlignment="1">
      <alignment horizontal="right" vertical="center"/>
    </xf>
    <xf numFmtId="0" fontId="2" fillId="33" borderId="49" xfId="0" applyFont="1" applyFill="1" applyBorder="1" applyAlignment="1">
      <alignment horizontal="right" vertical="center"/>
    </xf>
    <xf numFmtId="0" fontId="2" fillId="33" borderId="58" xfId="0" applyFont="1" applyFill="1" applyBorder="1" applyAlignment="1">
      <alignment horizontal="right"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40" xfId="0" applyFont="1" applyBorder="1" applyAlignment="1">
      <alignment horizontal="center" vertical="center" wrapText="1"/>
    </xf>
    <xf numFmtId="0" fontId="2" fillId="0" borderId="42" xfId="0" applyFont="1" applyBorder="1" applyAlignment="1">
      <alignment horizontal="center" vertical="center" wrapText="1"/>
    </xf>
    <xf numFmtId="0" fontId="2" fillId="33" borderId="40" xfId="0" applyFont="1" applyFill="1" applyBorder="1" applyAlignment="1">
      <alignment horizontal="right" vertical="center"/>
    </xf>
    <xf numFmtId="0" fontId="2" fillId="33" borderId="42" xfId="0" applyFont="1" applyFill="1" applyBorder="1" applyAlignment="1">
      <alignment horizontal="right" vertical="center"/>
    </xf>
    <xf numFmtId="0" fontId="2" fillId="33" borderId="44" xfId="0" applyFont="1" applyFill="1" applyBorder="1" applyAlignment="1">
      <alignment horizontal="right" vertical="center"/>
    </xf>
    <xf numFmtId="0" fontId="2" fillId="0" borderId="61" xfId="0" applyFont="1" applyBorder="1" applyAlignment="1">
      <alignment horizontal="lef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distributed" vertical="center"/>
    </xf>
    <xf numFmtId="0" fontId="6" fillId="0" borderId="65" xfId="0" applyFont="1" applyBorder="1" applyAlignment="1">
      <alignment horizontal="distributed" vertical="center"/>
    </xf>
    <xf numFmtId="0" fontId="9" fillId="0" borderId="0" xfId="0" applyFont="1" applyAlignment="1">
      <alignment vertical="center"/>
    </xf>
    <xf numFmtId="0" fontId="2" fillId="0" borderId="66" xfId="0" applyFont="1" applyBorder="1" applyAlignment="1">
      <alignment horizontal="distributed" vertical="center"/>
    </xf>
    <xf numFmtId="0" fontId="2" fillId="0" borderId="67" xfId="0" applyFont="1" applyFill="1" applyBorder="1" applyAlignment="1">
      <alignment horizontal="distributed" vertical="center"/>
    </xf>
    <xf numFmtId="178" fontId="2" fillId="0" borderId="6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0" fillId="0" borderId="0" xfId="0" applyAlignment="1">
      <alignment vertical="top"/>
    </xf>
    <xf numFmtId="0" fontId="2" fillId="0" borderId="43" xfId="0" applyFont="1" applyBorder="1" applyAlignment="1">
      <alignment horizontal="center" vertical="center" wrapText="1"/>
    </xf>
    <xf numFmtId="0" fontId="7" fillId="33" borderId="40" xfId="0" applyFont="1" applyFill="1" applyBorder="1" applyAlignment="1">
      <alignment horizontal="right" vertical="top"/>
    </xf>
    <xf numFmtId="0" fontId="7" fillId="33" borderId="42" xfId="0" applyFont="1" applyFill="1" applyBorder="1" applyAlignment="1">
      <alignment horizontal="right" vertical="top"/>
    </xf>
    <xf numFmtId="0" fontId="7" fillId="33" borderId="68" xfId="0" applyFont="1" applyFill="1" applyBorder="1" applyAlignment="1">
      <alignment horizontal="right" vertical="top"/>
    </xf>
    <xf numFmtId="0" fontId="7" fillId="33" borderId="43" xfId="0" applyFont="1" applyFill="1" applyBorder="1" applyAlignment="1">
      <alignment horizontal="right" vertical="top"/>
    </xf>
    <xf numFmtId="0" fontId="2" fillId="0" borderId="69" xfId="0" applyFont="1" applyFill="1" applyBorder="1" applyAlignment="1">
      <alignment horizontal="distributed" vertical="center"/>
    </xf>
    <xf numFmtId="0" fontId="6" fillId="0" borderId="66" xfId="0" applyFont="1" applyBorder="1" applyAlignment="1">
      <alignment horizontal="center" vertical="center"/>
    </xf>
    <xf numFmtId="0" fontId="2" fillId="0" borderId="55" xfId="0" applyFont="1" applyBorder="1" applyAlignment="1">
      <alignment horizontal="center" vertical="center" wrapText="1"/>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2" fillId="0" borderId="52" xfId="0" applyFont="1" applyBorder="1" applyAlignment="1">
      <alignment horizontal="distributed" vertical="center" wrapText="1"/>
    </xf>
    <xf numFmtId="0" fontId="2" fillId="0" borderId="48" xfId="0" applyFont="1" applyBorder="1" applyAlignment="1">
      <alignment horizontal="distributed" vertical="center"/>
    </xf>
    <xf numFmtId="0" fontId="2" fillId="0" borderId="72" xfId="0" applyFont="1" applyBorder="1" applyAlignment="1">
      <alignment horizontal="distributed" vertical="center"/>
    </xf>
    <xf numFmtId="0" fontId="2" fillId="0" borderId="43" xfId="0" applyFont="1" applyBorder="1" applyAlignment="1">
      <alignment horizontal="distributed" vertical="center" wrapText="1"/>
    </xf>
    <xf numFmtId="0" fontId="6" fillId="0" borderId="72" xfId="0" applyFont="1" applyBorder="1" applyAlignment="1">
      <alignment horizontal="distributed" vertical="center"/>
    </xf>
    <xf numFmtId="0" fontId="6" fillId="0" borderId="72" xfId="0" applyFont="1" applyBorder="1" applyAlignment="1">
      <alignment horizontal="center" vertical="center"/>
    </xf>
    <xf numFmtId="0" fontId="2" fillId="0" borderId="18" xfId="0" applyFont="1" applyBorder="1" applyAlignment="1">
      <alignment horizontal="distributed" vertical="center"/>
    </xf>
    <xf numFmtId="0" fontId="6" fillId="0" borderId="18" xfId="0" applyFont="1" applyBorder="1" applyAlignment="1">
      <alignment horizontal="distributed" vertical="center"/>
    </xf>
    <xf numFmtId="0" fontId="2" fillId="0" borderId="49" xfId="0" applyFont="1" applyBorder="1" applyAlignment="1">
      <alignment horizontal="distributed" vertical="center"/>
    </xf>
    <xf numFmtId="0" fontId="2" fillId="0" borderId="73" xfId="0" applyFont="1" applyBorder="1" applyAlignment="1">
      <alignment horizontal="distributed" vertical="center"/>
    </xf>
    <xf numFmtId="0" fontId="2" fillId="0" borderId="36"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wrapText="1"/>
    </xf>
    <xf numFmtId="0" fontId="2" fillId="0" borderId="23" xfId="0" applyFont="1" applyBorder="1" applyAlignment="1">
      <alignment horizontal="distributed" vertical="center"/>
    </xf>
    <xf numFmtId="0" fontId="2" fillId="0" borderId="74" xfId="0" applyFont="1" applyFill="1" applyBorder="1" applyAlignment="1">
      <alignment horizontal="distributed" vertical="center"/>
    </xf>
    <xf numFmtId="0" fontId="6" fillId="0" borderId="75" xfId="0" applyFont="1" applyBorder="1" applyAlignment="1">
      <alignment horizontal="distributed" vertical="center"/>
    </xf>
    <xf numFmtId="0" fontId="7" fillId="33" borderId="57" xfId="0" applyFont="1" applyFill="1" applyBorder="1" applyAlignment="1">
      <alignment horizontal="right"/>
    </xf>
    <xf numFmtId="178" fontId="2" fillId="33" borderId="76" xfId="0" applyNumberFormat="1" applyFont="1" applyFill="1" applyBorder="1" applyAlignment="1">
      <alignment horizontal="right" vertical="center"/>
    </xf>
    <xf numFmtId="178" fontId="2" fillId="33" borderId="77" xfId="0" applyNumberFormat="1" applyFont="1" applyFill="1" applyBorder="1" applyAlignment="1">
      <alignment horizontal="right" vertical="center"/>
    </xf>
    <xf numFmtId="178" fontId="2" fillId="33" borderId="78" xfId="0" applyNumberFormat="1" applyFont="1" applyFill="1" applyBorder="1" applyAlignment="1">
      <alignment horizontal="right" vertical="center"/>
    </xf>
    <xf numFmtId="0" fontId="7" fillId="35" borderId="47" xfId="0" applyFont="1" applyFill="1" applyBorder="1" applyAlignment="1">
      <alignment horizontal="distributed" vertical="center"/>
    </xf>
    <xf numFmtId="0" fontId="2" fillId="34" borderId="79" xfId="0" applyFont="1" applyFill="1" applyBorder="1" applyAlignment="1">
      <alignment horizontal="distributed" vertical="center"/>
    </xf>
    <xf numFmtId="0" fontId="2" fillId="34" borderId="80" xfId="0" applyFont="1" applyFill="1" applyBorder="1" applyAlignment="1">
      <alignment horizontal="distributed" vertical="center"/>
    </xf>
    <xf numFmtId="0" fontId="6" fillId="34" borderId="81" xfId="0" applyFont="1" applyFill="1" applyBorder="1" applyAlignment="1">
      <alignment horizontal="distributed" vertical="center"/>
    </xf>
    <xf numFmtId="0" fontId="2" fillId="34" borderId="82" xfId="0" applyFont="1" applyFill="1" applyBorder="1" applyAlignment="1">
      <alignment horizontal="distributed" vertical="center"/>
    </xf>
    <xf numFmtId="0" fontId="2" fillId="0" borderId="83" xfId="0" applyFont="1" applyFill="1" applyBorder="1" applyAlignment="1">
      <alignment horizontal="distributed" vertical="center"/>
    </xf>
    <xf numFmtId="0" fontId="7" fillId="33" borderId="57" xfId="0" applyFont="1" applyFill="1" applyBorder="1" applyAlignment="1">
      <alignment horizontal="right" vertical="top"/>
    </xf>
    <xf numFmtId="178" fontId="6" fillId="0" borderId="84" xfId="0" applyNumberFormat="1" applyFont="1" applyFill="1" applyBorder="1" applyAlignment="1">
      <alignment horizontal="right" vertical="center"/>
    </xf>
    <xf numFmtId="178" fontId="6" fillId="0" borderId="85" xfId="0" applyNumberFormat="1" applyFont="1" applyFill="1" applyBorder="1" applyAlignment="1">
      <alignment horizontal="right" vertical="center"/>
    </xf>
    <xf numFmtId="0" fontId="6" fillId="0" borderId="83" xfId="0" applyFont="1" applyFill="1" applyBorder="1" applyAlignment="1">
      <alignment horizontal="distributed" vertical="center"/>
    </xf>
    <xf numFmtId="0" fontId="6" fillId="0" borderId="0" xfId="0" applyFont="1" applyFill="1" applyAlignment="1">
      <alignment horizontal="left" vertical="center"/>
    </xf>
    <xf numFmtId="0" fontId="2" fillId="0" borderId="0" xfId="0" applyFont="1" applyAlignment="1">
      <alignment horizontal="right" vertical="center"/>
    </xf>
    <xf numFmtId="179" fontId="2" fillId="33" borderId="86" xfId="0" applyNumberFormat="1" applyFont="1" applyFill="1" applyBorder="1" applyAlignment="1">
      <alignment horizontal="right" vertical="center"/>
    </xf>
    <xf numFmtId="179" fontId="2" fillId="33" borderId="87" xfId="0" applyNumberFormat="1" applyFont="1" applyFill="1" applyBorder="1" applyAlignment="1">
      <alignment horizontal="right" vertical="center"/>
    </xf>
    <xf numFmtId="179" fontId="2" fillId="33" borderId="88" xfId="0" applyNumberFormat="1" applyFont="1" applyFill="1" applyBorder="1" applyAlignment="1">
      <alignment horizontal="right" vertical="center"/>
    </xf>
    <xf numFmtId="0" fontId="2" fillId="34" borderId="89" xfId="0" applyFont="1" applyFill="1" applyBorder="1" applyAlignment="1">
      <alignment horizontal="distributed" vertical="center"/>
    </xf>
    <xf numFmtId="178" fontId="2" fillId="33" borderId="90" xfId="0" applyNumberFormat="1" applyFont="1" applyFill="1" applyBorder="1" applyAlignment="1">
      <alignment horizontal="right" vertical="center"/>
    </xf>
    <xf numFmtId="178" fontId="2" fillId="33" borderId="91" xfId="0" applyNumberFormat="1" applyFont="1" applyFill="1" applyBorder="1" applyAlignment="1">
      <alignment horizontal="right" vertical="center"/>
    </xf>
    <xf numFmtId="0" fontId="2" fillId="34" borderId="92" xfId="0" applyFont="1" applyFill="1" applyBorder="1" applyAlignment="1">
      <alignment horizontal="distributed" vertical="center"/>
    </xf>
    <xf numFmtId="0" fontId="2" fillId="34" borderId="93" xfId="0" applyFont="1" applyFill="1" applyBorder="1" applyAlignment="1">
      <alignment horizontal="distributed" vertical="center"/>
    </xf>
    <xf numFmtId="0" fontId="2" fillId="34" borderId="83" xfId="0" applyFont="1" applyFill="1" applyBorder="1" applyAlignment="1">
      <alignment horizontal="distributed" vertical="center"/>
    </xf>
    <xf numFmtId="0" fontId="2" fillId="34" borderId="94" xfId="0" applyFont="1" applyFill="1" applyBorder="1" applyAlignment="1">
      <alignment horizontal="distributed" vertical="center"/>
    </xf>
    <xf numFmtId="0" fontId="6" fillId="34" borderId="95" xfId="0" applyFont="1" applyFill="1" applyBorder="1" applyAlignment="1">
      <alignment horizontal="distributed" vertical="center"/>
    </xf>
    <xf numFmtId="178" fontId="6" fillId="33" borderId="96" xfId="0" applyNumberFormat="1" applyFont="1" applyFill="1" applyBorder="1" applyAlignment="1">
      <alignment horizontal="right" vertical="center"/>
    </xf>
    <xf numFmtId="0" fontId="6" fillId="34" borderId="97" xfId="0" applyFont="1" applyFill="1" applyBorder="1" applyAlignment="1">
      <alignment horizontal="distributed" vertical="center"/>
    </xf>
    <xf numFmtId="178" fontId="2" fillId="0" borderId="0" xfId="0" applyNumberFormat="1" applyFont="1" applyAlignment="1">
      <alignment horizontal="left" vertical="center"/>
    </xf>
    <xf numFmtId="179" fontId="2" fillId="0" borderId="0" xfId="0" applyNumberFormat="1" applyFont="1" applyAlignment="1">
      <alignment horizontal="left" vertical="center"/>
    </xf>
    <xf numFmtId="0" fontId="11" fillId="0" borderId="66" xfId="0" applyFont="1" applyBorder="1" applyAlignment="1">
      <alignment horizontal="distributed" vertical="center"/>
    </xf>
    <xf numFmtId="0" fontId="11" fillId="0" borderId="75" xfId="0" applyFont="1" applyBorder="1" applyAlignment="1">
      <alignment horizontal="distributed" vertical="center"/>
    </xf>
    <xf numFmtId="0" fontId="11" fillId="0" borderId="0" xfId="0" applyFont="1" applyAlignment="1">
      <alignment horizontal="left" vertical="center"/>
    </xf>
    <xf numFmtId="179" fontId="12" fillId="0" borderId="0" xfId="0" applyNumberFormat="1" applyFont="1" applyAlignment="1">
      <alignment horizontal="left" vertical="center"/>
    </xf>
    <xf numFmtId="3" fontId="2" fillId="0" borderId="0" xfId="0" applyNumberFormat="1" applyFont="1" applyBorder="1" applyAlignment="1">
      <alignment horizontal="lef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90" xfId="0" applyNumberFormat="1" applyFont="1" applyFill="1" applyBorder="1" applyAlignment="1">
      <alignment horizontal="right" vertical="center"/>
    </xf>
    <xf numFmtId="41" fontId="2" fillId="33" borderId="91" xfId="0" applyNumberFormat="1" applyFont="1" applyFill="1" applyBorder="1" applyAlignment="1">
      <alignment horizontal="right" vertical="center"/>
    </xf>
    <xf numFmtId="41" fontId="6" fillId="33" borderId="106" xfId="0" applyNumberFormat="1" applyFont="1" applyFill="1" applyBorder="1" applyAlignment="1">
      <alignment horizontal="right" vertical="center"/>
    </xf>
    <xf numFmtId="41" fontId="6" fillId="33" borderId="107" xfId="0" applyNumberFormat="1" applyFont="1" applyFill="1" applyBorder="1" applyAlignment="1">
      <alignment horizontal="right" vertical="center"/>
    </xf>
    <xf numFmtId="41" fontId="6" fillId="33" borderId="108" xfId="0" applyNumberFormat="1" applyFont="1" applyFill="1" applyBorder="1" applyAlignment="1">
      <alignment horizontal="right" vertical="center"/>
    </xf>
    <xf numFmtId="41" fontId="6"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2" fillId="0" borderId="111" xfId="0" applyNumberFormat="1" applyFont="1" applyFill="1" applyBorder="1" applyAlignment="1">
      <alignment horizontal="right" vertical="center"/>
    </xf>
    <xf numFmtId="41" fontId="2" fillId="0" borderId="112" xfId="0" applyNumberFormat="1" applyFont="1" applyFill="1" applyBorder="1" applyAlignment="1">
      <alignment horizontal="right" vertical="center"/>
    </xf>
    <xf numFmtId="41" fontId="2" fillId="0" borderId="113" xfId="0" applyNumberFormat="1" applyFont="1" applyFill="1" applyBorder="1" applyAlignment="1">
      <alignment horizontal="right" vertical="center"/>
    </xf>
    <xf numFmtId="41" fontId="2" fillId="0" borderId="26" xfId="0" applyNumberFormat="1" applyFont="1" applyFill="1" applyBorder="1" applyAlignment="1">
      <alignment horizontal="right" vertical="center"/>
    </xf>
    <xf numFmtId="41" fontId="2" fillId="0"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31" xfId="0" applyNumberFormat="1" applyFont="1" applyFill="1" applyBorder="1" applyAlignment="1">
      <alignment horizontal="right" vertical="center"/>
    </xf>
    <xf numFmtId="41" fontId="2" fillId="33" borderId="78" xfId="0" applyNumberFormat="1" applyFont="1" applyFill="1" applyBorder="1" applyAlignment="1">
      <alignment horizontal="right" vertical="center"/>
    </xf>
    <xf numFmtId="41" fontId="6" fillId="0" borderId="104" xfId="0" applyNumberFormat="1" applyFont="1" applyFill="1" applyBorder="1" applyAlignment="1">
      <alignment horizontal="right" vertical="center"/>
    </xf>
    <xf numFmtId="41" fontId="6" fillId="0" borderId="103" xfId="0" applyNumberFormat="1" applyFont="1" applyFill="1" applyBorder="1" applyAlignment="1">
      <alignment horizontal="right" vertical="center"/>
    </xf>
    <xf numFmtId="41" fontId="6" fillId="0" borderId="105" xfId="0" applyNumberFormat="1" applyFont="1" applyFill="1" applyBorder="1" applyAlignment="1">
      <alignment horizontal="right" vertical="center"/>
    </xf>
    <xf numFmtId="41" fontId="6" fillId="0" borderId="90" xfId="0" applyNumberFormat="1" applyFont="1" applyFill="1" applyBorder="1" applyAlignment="1">
      <alignment horizontal="right" vertical="center"/>
    </xf>
    <xf numFmtId="41" fontId="6" fillId="0" borderId="91" xfId="0" applyNumberFormat="1" applyFont="1" applyFill="1" applyBorder="1" applyAlignment="1">
      <alignment horizontal="right" vertical="center"/>
    </xf>
    <xf numFmtId="41" fontId="2" fillId="0" borderId="118" xfId="0" applyNumberFormat="1" applyFont="1" applyFill="1" applyBorder="1" applyAlignment="1">
      <alignment horizontal="right" vertical="center"/>
    </xf>
    <xf numFmtId="41" fontId="2" fillId="0" borderId="119" xfId="0" applyNumberFormat="1" applyFont="1" applyFill="1" applyBorder="1" applyAlignment="1">
      <alignment horizontal="right" vertical="center"/>
    </xf>
    <xf numFmtId="41" fontId="2" fillId="0" borderId="120" xfId="0" applyNumberFormat="1" applyFont="1" applyFill="1" applyBorder="1" applyAlignment="1">
      <alignment horizontal="right" vertical="center"/>
    </xf>
    <xf numFmtId="41" fontId="2" fillId="0" borderId="22" xfId="0" applyNumberFormat="1" applyFont="1" applyFill="1" applyBorder="1" applyAlignment="1">
      <alignment horizontal="right" vertical="center"/>
    </xf>
    <xf numFmtId="41" fontId="2" fillId="0" borderId="121" xfId="0" applyNumberFormat="1" applyFont="1" applyFill="1" applyBorder="1" applyAlignment="1">
      <alignment horizontal="right" vertical="center"/>
    </xf>
    <xf numFmtId="41" fontId="49" fillId="33" borderId="10" xfId="0" applyNumberFormat="1" applyFont="1" applyFill="1" applyBorder="1" applyAlignment="1">
      <alignment horizontal="right" vertical="center"/>
    </xf>
    <xf numFmtId="41" fontId="49" fillId="33" borderId="12" xfId="0" applyNumberFormat="1" applyFont="1" applyFill="1" applyBorder="1" applyAlignment="1">
      <alignment horizontal="right" vertical="center"/>
    </xf>
    <xf numFmtId="41" fontId="49" fillId="33" borderId="10" xfId="49" applyNumberFormat="1" applyFont="1" applyFill="1" applyBorder="1" applyAlignment="1">
      <alignment horizontal="right" vertical="center"/>
    </xf>
    <xf numFmtId="41" fontId="49" fillId="33" borderId="122" xfId="0" applyNumberFormat="1" applyFont="1" applyFill="1" applyBorder="1" applyAlignment="1">
      <alignment horizontal="right" vertical="center"/>
    </xf>
    <xf numFmtId="41" fontId="49" fillId="33" borderId="13" xfId="0" applyNumberFormat="1" applyFont="1" applyFill="1" applyBorder="1" applyAlignment="1">
      <alignment horizontal="right" vertical="center"/>
    </xf>
    <xf numFmtId="41" fontId="49" fillId="33" borderId="13" xfId="0" applyNumberFormat="1" applyFont="1" applyFill="1" applyBorder="1" applyAlignment="1">
      <alignment horizontal="right" vertical="center" shrinkToFit="1"/>
    </xf>
    <xf numFmtId="41" fontId="49" fillId="33" borderId="123" xfId="0" applyNumberFormat="1" applyFont="1" applyFill="1" applyBorder="1" applyAlignment="1">
      <alignment horizontal="right" vertical="center" shrinkToFit="1"/>
    </xf>
    <xf numFmtId="41" fontId="2" fillId="33" borderId="18"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38" xfId="0" applyNumberFormat="1" applyFont="1" applyFill="1" applyBorder="1" applyAlignment="1">
      <alignment horizontal="right" vertical="center"/>
    </xf>
    <xf numFmtId="41" fontId="2" fillId="33" borderId="86"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2" fillId="33" borderId="88"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3" borderId="72"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6" fillId="33" borderId="143" xfId="0" applyNumberFormat="1" applyFont="1" applyFill="1" applyBorder="1" applyAlignment="1">
      <alignment horizontal="right" vertical="center"/>
    </xf>
    <xf numFmtId="41" fontId="6" fillId="33" borderId="84"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6" fillId="33" borderId="150" xfId="0" applyNumberFormat="1" applyFont="1" applyFill="1" applyBorder="1" applyAlignment="1">
      <alignment horizontal="right" vertical="center"/>
    </xf>
    <xf numFmtId="41" fontId="6"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0" fontId="7" fillId="33" borderId="154" xfId="0" applyNumberFormat="1" applyFont="1" applyFill="1" applyBorder="1" applyAlignment="1">
      <alignment horizontal="right" vertical="center"/>
    </xf>
    <xf numFmtId="0" fontId="7" fillId="33" borderId="77" xfId="0" applyNumberFormat="1" applyFont="1" applyFill="1" applyBorder="1" applyAlignment="1">
      <alignment horizontal="right" vertical="center"/>
    </xf>
    <xf numFmtId="0" fontId="7" fillId="33" borderId="155" xfId="0" applyNumberFormat="1" applyFont="1" applyFill="1" applyBorder="1" applyAlignment="1">
      <alignment horizontal="right" vertical="center"/>
    </xf>
    <xf numFmtId="0" fontId="7" fillId="33" borderId="156" xfId="0" applyNumberFormat="1" applyFont="1" applyFill="1" applyBorder="1" applyAlignment="1">
      <alignment horizontal="right" vertical="center"/>
    </xf>
    <xf numFmtId="0" fontId="7" fillId="33" borderId="157" xfId="0" applyNumberFormat="1" applyFont="1" applyFill="1" applyBorder="1" applyAlignment="1">
      <alignment horizontal="right" vertical="center"/>
    </xf>
    <xf numFmtId="0" fontId="7" fillId="33" borderId="158" xfId="0" applyNumberFormat="1" applyFont="1" applyFill="1" applyBorder="1" applyAlignment="1">
      <alignment horizontal="right" vertical="center"/>
    </xf>
    <xf numFmtId="0" fontId="8" fillId="33" borderId="85" xfId="0" applyNumberFormat="1" applyFont="1" applyFill="1" applyBorder="1" applyAlignment="1">
      <alignment horizontal="right" vertical="center"/>
    </xf>
    <xf numFmtId="41" fontId="2" fillId="33" borderId="35" xfId="0" applyNumberFormat="1" applyFont="1" applyFill="1" applyBorder="1" applyAlignment="1">
      <alignment horizontal="right" vertical="center"/>
    </xf>
    <xf numFmtId="41" fontId="2" fillId="33" borderId="37" xfId="0" applyNumberFormat="1" applyFont="1" applyFill="1" applyBorder="1" applyAlignment="1">
      <alignment horizontal="right" vertical="center"/>
    </xf>
    <xf numFmtId="41" fontId="2" fillId="33" borderId="159" xfId="0" applyNumberFormat="1" applyFont="1" applyFill="1" applyBorder="1" applyAlignment="1">
      <alignment horizontal="right" vertical="center"/>
    </xf>
    <xf numFmtId="41" fontId="2" fillId="33" borderId="15"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160" xfId="0" applyNumberFormat="1" applyFont="1" applyFill="1" applyBorder="1" applyAlignment="1">
      <alignment horizontal="right" vertical="center"/>
    </xf>
    <xf numFmtId="41" fontId="2" fillId="33" borderId="40" xfId="0" applyNumberFormat="1" applyFont="1" applyFill="1" applyBorder="1" applyAlignment="1">
      <alignment horizontal="right" vertical="center"/>
    </xf>
    <xf numFmtId="41" fontId="2" fillId="33" borderId="42" xfId="0" applyNumberFormat="1" applyFont="1" applyFill="1" applyBorder="1" applyAlignment="1">
      <alignment horizontal="right" vertical="center"/>
    </xf>
    <xf numFmtId="41" fontId="2" fillId="33" borderId="43" xfId="0" applyNumberFormat="1" applyFont="1" applyFill="1" applyBorder="1" applyAlignment="1">
      <alignment horizontal="right" vertical="center"/>
    </xf>
    <xf numFmtId="41" fontId="2" fillId="33" borderId="47" xfId="0" applyNumberFormat="1" applyFont="1" applyFill="1" applyBorder="1" applyAlignment="1">
      <alignment horizontal="right" vertical="center"/>
    </xf>
    <xf numFmtId="41" fontId="2" fillId="33" borderId="161" xfId="0" applyNumberFormat="1" applyFont="1" applyFill="1" applyBorder="1" applyAlignment="1">
      <alignment horizontal="right" vertical="center"/>
    </xf>
    <xf numFmtId="41" fontId="2" fillId="33" borderId="162" xfId="0" applyNumberFormat="1" applyFont="1" applyFill="1" applyBorder="1" applyAlignment="1">
      <alignment horizontal="right" vertical="center"/>
    </xf>
    <xf numFmtId="41" fontId="2" fillId="33" borderId="163" xfId="0" applyNumberFormat="1" applyFont="1" applyFill="1" applyBorder="1" applyAlignment="1">
      <alignment horizontal="right" vertical="center"/>
    </xf>
    <xf numFmtId="41" fontId="6" fillId="33" borderId="164" xfId="0" applyNumberFormat="1" applyFont="1" applyFill="1" applyBorder="1" applyAlignment="1">
      <alignment horizontal="right" vertical="center"/>
    </xf>
    <xf numFmtId="41" fontId="6" fillId="33" borderId="165" xfId="0" applyNumberFormat="1" applyFont="1" applyFill="1" applyBorder="1" applyAlignment="1">
      <alignment horizontal="right" vertical="center"/>
    </xf>
    <xf numFmtId="41" fontId="6" fillId="33" borderId="166" xfId="0" applyNumberFormat="1" applyFont="1" applyFill="1" applyBorder="1" applyAlignment="1">
      <alignment horizontal="right" vertical="center"/>
    </xf>
    <xf numFmtId="41" fontId="6" fillId="33" borderId="167" xfId="0" applyNumberFormat="1" applyFont="1" applyFill="1" applyBorder="1" applyAlignment="1">
      <alignment horizontal="right" vertical="center"/>
    </xf>
    <xf numFmtId="41" fontId="2" fillId="33" borderId="10" xfId="0" applyNumberFormat="1" applyFont="1" applyFill="1" applyBorder="1" applyAlignment="1">
      <alignment horizontal="right" vertical="center"/>
    </xf>
    <xf numFmtId="41" fontId="2" fillId="33" borderId="12" xfId="0" applyNumberFormat="1" applyFont="1" applyFill="1" applyBorder="1" applyAlignment="1">
      <alignment horizontal="right" vertical="center"/>
    </xf>
    <xf numFmtId="41" fontId="2" fillId="33" borderId="13"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41" fontId="6" fillId="33" borderId="18" xfId="0" applyNumberFormat="1" applyFont="1" applyFill="1" applyBorder="1" applyAlignment="1">
      <alignment horizontal="right" vertical="center"/>
    </xf>
    <xf numFmtId="41" fontId="6" fillId="33" borderId="160" xfId="0" applyNumberFormat="1" applyFont="1" applyFill="1" applyBorder="1" applyAlignment="1">
      <alignment horizontal="right" vertical="center"/>
    </xf>
    <xf numFmtId="41" fontId="6" fillId="33" borderId="72" xfId="0" applyNumberFormat="1" applyFont="1" applyFill="1" applyBorder="1" applyAlignment="1">
      <alignment horizontal="right" vertical="center"/>
    </xf>
    <xf numFmtId="41" fontId="6" fillId="33" borderId="124" xfId="0" applyNumberFormat="1" applyFont="1" applyFill="1" applyBorder="1" applyAlignment="1">
      <alignment horizontal="right" vertical="center"/>
    </xf>
    <xf numFmtId="41" fontId="2" fillId="33" borderId="49"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0" borderId="169"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33" borderId="171" xfId="0" applyNumberFormat="1" applyFont="1" applyFill="1" applyBorder="1" applyAlignment="1">
      <alignment horizontal="right" vertical="center"/>
    </xf>
    <xf numFmtId="41" fontId="2" fillId="0" borderId="172" xfId="0" applyNumberFormat="1" applyFont="1" applyFill="1" applyBorder="1" applyAlignment="1">
      <alignment horizontal="right" vertical="center"/>
    </xf>
    <xf numFmtId="41" fontId="6" fillId="0" borderId="172" xfId="0" applyNumberFormat="1" applyFont="1" applyFill="1" applyBorder="1" applyAlignment="1">
      <alignment horizontal="right" vertical="center"/>
    </xf>
    <xf numFmtId="41" fontId="6" fillId="0" borderId="173" xfId="0" applyNumberFormat="1" applyFont="1" applyFill="1" applyBorder="1" applyAlignment="1">
      <alignment horizontal="right" vertical="center"/>
    </xf>
    <xf numFmtId="41" fontId="6" fillId="33" borderId="174" xfId="0" applyNumberFormat="1" applyFont="1" applyFill="1" applyBorder="1" applyAlignment="1">
      <alignment horizontal="right" vertical="center"/>
    </xf>
    <xf numFmtId="41" fontId="6" fillId="33" borderId="175" xfId="0" applyNumberFormat="1" applyFont="1" applyFill="1" applyBorder="1" applyAlignment="1">
      <alignment horizontal="right" vertical="center"/>
    </xf>
    <xf numFmtId="41" fontId="6" fillId="33" borderId="176" xfId="0" applyNumberFormat="1" applyFont="1" applyFill="1" applyBorder="1" applyAlignment="1">
      <alignment horizontal="right" vertical="center"/>
    </xf>
    <xf numFmtId="41" fontId="2" fillId="0" borderId="177" xfId="0" applyNumberFormat="1" applyFont="1" applyFill="1" applyBorder="1" applyAlignment="1">
      <alignment horizontal="right" vertical="center"/>
    </xf>
    <xf numFmtId="41" fontId="2" fillId="0" borderId="178" xfId="0" applyNumberFormat="1" applyFont="1" applyFill="1" applyBorder="1" applyAlignment="1">
      <alignment horizontal="right" vertical="center"/>
    </xf>
    <xf numFmtId="41" fontId="2" fillId="33" borderId="179" xfId="0" applyNumberFormat="1" applyFont="1" applyFill="1" applyBorder="1" applyAlignment="1">
      <alignment horizontal="right" vertical="center"/>
    </xf>
    <xf numFmtId="41" fontId="2" fillId="33" borderId="180" xfId="0" applyNumberFormat="1" applyFont="1" applyFill="1" applyBorder="1" applyAlignment="1">
      <alignment horizontal="right" vertical="center"/>
    </xf>
    <xf numFmtId="0" fontId="2" fillId="0" borderId="35" xfId="0" applyFont="1" applyBorder="1" applyAlignment="1">
      <alignment horizontal="center" vertical="center" wrapText="1"/>
    </xf>
    <xf numFmtId="41" fontId="6" fillId="33" borderId="181" xfId="0" applyNumberFormat="1" applyFont="1" applyFill="1" applyBorder="1" applyAlignment="1">
      <alignment horizontal="right" vertical="center"/>
    </xf>
    <xf numFmtId="41" fontId="6" fillId="33" borderId="182" xfId="0"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184"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185"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178" fontId="2" fillId="33" borderId="186" xfId="0" applyNumberFormat="1" applyFont="1" applyFill="1" applyBorder="1" applyAlignment="1">
      <alignment horizontal="right"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50" fillId="0" borderId="67" xfId="0" applyFont="1" applyBorder="1" applyAlignment="1">
      <alignment horizontal="left" vertical="top" wrapText="1"/>
    </xf>
    <xf numFmtId="0" fontId="50" fillId="0" borderId="67" xfId="0" applyFont="1" applyBorder="1" applyAlignment="1">
      <alignment horizontal="left" vertical="top"/>
    </xf>
    <xf numFmtId="0" fontId="5" fillId="0" borderId="0" xfId="0" applyFont="1" applyAlignment="1">
      <alignment horizontal="center" vertical="center"/>
    </xf>
    <xf numFmtId="0" fontId="2" fillId="0" borderId="56" xfId="0" applyFont="1" applyBorder="1" applyAlignment="1">
      <alignment horizontal="center" vertical="center"/>
    </xf>
    <xf numFmtId="0" fontId="2" fillId="0" borderId="89" xfId="0" applyFont="1" applyBorder="1" applyAlignment="1">
      <alignment horizontal="center" vertical="center"/>
    </xf>
    <xf numFmtId="0" fontId="50" fillId="0" borderId="20" xfId="0" applyFont="1" applyBorder="1" applyAlignment="1">
      <alignment horizontal="center" vertical="center" wrapText="1"/>
    </xf>
    <xf numFmtId="0" fontId="50" fillId="0" borderId="8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3" xfId="0" applyFont="1" applyBorder="1" applyAlignment="1">
      <alignment horizontal="center" vertical="center" wrapText="1"/>
    </xf>
    <xf numFmtId="177" fontId="2" fillId="33" borderId="47" xfId="0" applyNumberFormat="1" applyFont="1" applyFill="1" applyBorder="1" applyAlignment="1">
      <alignment horizontal="right" vertical="center"/>
    </xf>
    <xf numFmtId="177" fontId="2" fillId="33" borderId="74"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90" xfId="0" applyNumberFormat="1" applyFont="1" applyFill="1" applyBorder="1" applyAlignment="1">
      <alignment horizontal="right" vertical="center"/>
    </xf>
    <xf numFmtId="0" fontId="2" fillId="0" borderId="191" xfId="0" applyFont="1" applyBorder="1" applyAlignment="1">
      <alignment horizontal="center" vertical="center"/>
    </xf>
    <xf numFmtId="0" fontId="2" fillId="0" borderId="69"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33" borderId="57" xfId="0" applyFont="1" applyFill="1" applyBorder="1" applyAlignment="1">
      <alignment horizontal="right" vertical="center"/>
    </xf>
    <xf numFmtId="0" fontId="2" fillId="33" borderId="68" xfId="0" applyFont="1" applyFill="1" applyBorder="1" applyAlignment="1">
      <alignment horizontal="right" vertical="center"/>
    </xf>
    <xf numFmtId="0" fontId="2" fillId="0" borderId="197" xfId="0" applyFont="1" applyBorder="1" applyAlignment="1">
      <alignment horizontal="distributed" vertical="center"/>
    </xf>
    <xf numFmtId="0" fontId="0" fillId="0" borderId="198" xfId="0" applyBorder="1" applyAlignment="1">
      <alignment/>
    </xf>
    <xf numFmtId="0" fontId="0" fillId="0" borderId="73" xfId="0" applyBorder="1" applyAlignment="1">
      <alignment/>
    </xf>
    <xf numFmtId="0" fontId="2" fillId="0" borderId="20" xfId="0" applyFont="1" applyBorder="1" applyAlignment="1">
      <alignment horizontal="center" vertical="center" wrapText="1"/>
    </xf>
    <xf numFmtId="0" fontId="2" fillId="0" borderId="84" xfId="0" applyFont="1" applyBorder="1" applyAlignment="1">
      <alignment horizontal="center" vertical="center" wrapText="1"/>
    </xf>
    <xf numFmtId="0" fontId="0" fillId="0" borderId="84" xfId="0" applyBorder="1" applyAlignment="1">
      <alignment horizontal="center" vertical="center"/>
    </xf>
    <xf numFmtId="0" fontId="2" fillId="0" borderId="199"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200" xfId="0" applyBorder="1" applyAlignment="1">
      <alignment horizontal="center" vertical="center" wrapText="1"/>
    </xf>
    <xf numFmtId="0" fontId="0" fillId="0" borderId="85" xfId="0" applyBorder="1" applyAlignment="1">
      <alignment horizontal="center" vertical="center" wrapText="1"/>
    </xf>
    <xf numFmtId="0" fontId="0" fillId="0" borderId="0" xfId="0" applyBorder="1" applyAlignment="1">
      <alignment horizontal="center" vertical="center" wrapText="1"/>
    </xf>
    <xf numFmtId="0" fontId="0" fillId="0" borderId="151" xfId="0" applyBorder="1" applyAlignment="1">
      <alignment horizontal="center" vertical="center" wrapText="1"/>
    </xf>
    <xf numFmtId="0" fontId="2" fillId="0" borderId="52" xfId="0" applyFont="1" applyBorder="1" applyAlignment="1">
      <alignment horizontal="distributed" vertical="center"/>
    </xf>
    <xf numFmtId="0" fontId="2" fillId="0" borderId="72" xfId="0" applyFont="1" applyBorder="1" applyAlignment="1">
      <alignment horizontal="distributed" vertical="center"/>
    </xf>
    <xf numFmtId="0" fontId="2" fillId="0" borderId="54" xfId="0" applyFont="1" applyBorder="1" applyAlignment="1">
      <alignment horizontal="center" vertical="center"/>
    </xf>
    <xf numFmtId="0" fontId="2" fillId="0" borderId="141" xfId="0" applyFont="1" applyBorder="1" applyAlignment="1">
      <alignment horizontal="center" vertical="center"/>
    </xf>
    <xf numFmtId="0" fontId="2" fillId="0" borderId="54"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0" xfId="0" applyFont="1" applyAlignment="1">
      <alignment horizontal="left" vertical="top" wrapText="1"/>
    </xf>
    <xf numFmtId="0" fontId="6" fillId="0" borderId="89" xfId="0" applyFont="1" applyBorder="1" applyAlignment="1">
      <alignment horizontal="center" vertical="center"/>
    </xf>
    <xf numFmtId="0" fontId="6" fillId="0" borderId="0" xfId="0" applyFont="1" applyBorder="1" applyAlignment="1">
      <alignment horizontal="center" vertical="center"/>
    </xf>
    <xf numFmtId="0" fontId="2" fillId="0" borderId="64" xfId="0" applyFont="1" applyBorder="1" applyAlignment="1">
      <alignment horizontal="distributed" vertical="center"/>
    </xf>
    <xf numFmtId="0" fontId="2" fillId="0" borderId="142" xfId="0" applyFont="1" applyBorder="1" applyAlignment="1">
      <alignment horizontal="distributed" vertical="center"/>
    </xf>
    <xf numFmtId="0" fontId="2" fillId="0" borderId="203"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55" xfId="0" applyFont="1" applyBorder="1" applyAlignment="1">
      <alignment horizontal="center" vertical="center"/>
    </xf>
    <xf numFmtId="0" fontId="2" fillId="33" borderId="206" xfId="0" applyFont="1" applyFill="1" applyBorder="1" applyAlignment="1">
      <alignment horizontal="center" vertical="center"/>
    </xf>
    <xf numFmtId="0" fontId="2" fillId="0" borderId="199" xfId="0" applyFont="1" applyBorder="1" applyAlignment="1">
      <alignment horizontal="center" vertical="center"/>
    </xf>
    <xf numFmtId="0" fontId="0" fillId="0" borderId="67" xfId="0" applyBorder="1" applyAlignment="1">
      <alignment/>
    </xf>
    <xf numFmtId="0" fontId="0" fillId="0" borderId="200" xfId="0" applyBorder="1" applyAlignment="1">
      <alignment/>
    </xf>
    <xf numFmtId="0" fontId="2" fillId="33" borderId="66" xfId="0" applyFont="1" applyFill="1" applyBorder="1" applyAlignment="1">
      <alignment horizontal="center" vertical="center"/>
    </xf>
    <xf numFmtId="0" fontId="2" fillId="33" borderId="179" xfId="0" applyFont="1" applyFill="1" applyBorder="1" applyAlignment="1">
      <alignment horizontal="center" vertical="center"/>
    </xf>
    <xf numFmtId="0" fontId="2" fillId="33" borderId="123" xfId="0" applyFont="1" applyFill="1" applyBorder="1" applyAlignment="1">
      <alignment horizontal="center" vertical="center"/>
    </xf>
    <xf numFmtId="0" fontId="2" fillId="33" borderId="207" xfId="0" applyFont="1" applyFill="1" applyBorder="1" applyAlignment="1">
      <alignment horizontal="center" vertical="center"/>
    </xf>
    <xf numFmtId="0" fontId="2" fillId="33" borderId="208" xfId="0" applyFont="1" applyFill="1" applyBorder="1" applyAlignment="1">
      <alignment horizontal="center" vertical="center"/>
    </xf>
    <xf numFmtId="0" fontId="2" fillId="33" borderId="176" xfId="0" applyFont="1" applyFill="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199" xfId="0" applyFont="1" applyBorder="1" applyAlignment="1">
      <alignment horizontal="center" vertical="center"/>
    </xf>
    <xf numFmtId="0" fontId="2" fillId="0" borderId="67" xfId="0" applyFont="1" applyBorder="1" applyAlignment="1">
      <alignment horizontal="center" vertical="center"/>
    </xf>
    <xf numFmtId="0" fontId="2" fillId="0" borderId="200" xfId="0" applyFont="1" applyBorder="1" applyAlignment="1">
      <alignment horizontal="center" vertical="center"/>
    </xf>
    <xf numFmtId="0" fontId="2" fillId="33" borderId="49" xfId="0" applyFont="1" applyFill="1" applyBorder="1" applyAlignment="1">
      <alignment horizontal="right" vertical="center"/>
    </xf>
    <xf numFmtId="0" fontId="2" fillId="33" borderId="44" xfId="0" applyFont="1" applyFill="1" applyBorder="1" applyAlignment="1">
      <alignment horizontal="right" vertical="center"/>
    </xf>
    <xf numFmtId="0" fontId="2" fillId="0" borderId="57" xfId="0" applyFont="1" applyBorder="1" applyAlignment="1">
      <alignment horizontal="center" vertical="center"/>
    </xf>
    <xf numFmtId="0" fontId="2" fillId="0" borderId="44" xfId="0" applyFont="1" applyBorder="1" applyAlignment="1">
      <alignment horizontal="center" vertical="center"/>
    </xf>
    <xf numFmtId="0" fontId="2" fillId="0" borderId="85" xfId="0" applyFont="1" applyBorder="1" applyAlignment="1">
      <alignment horizontal="center" vertical="center"/>
    </xf>
    <xf numFmtId="0" fontId="2" fillId="0" borderId="143" xfId="0" applyFont="1" applyBorder="1" applyAlignment="1">
      <alignment horizontal="center" vertical="center"/>
    </xf>
    <xf numFmtId="0" fontId="2" fillId="33" borderId="156" xfId="0" applyFont="1" applyFill="1" applyBorder="1" applyAlignment="1">
      <alignment horizontal="center" vertical="center"/>
    </xf>
    <xf numFmtId="0" fontId="2" fillId="33" borderId="145" xfId="0" applyFont="1" applyFill="1" applyBorder="1" applyAlignment="1">
      <alignment horizontal="center" vertical="center"/>
    </xf>
    <xf numFmtId="0" fontId="2" fillId="33" borderId="141" xfId="0" applyFont="1" applyFill="1" applyBorder="1" applyAlignment="1">
      <alignment horizontal="center" vertical="center"/>
    </xf>
    <xf numFmtId="0" fontId="2" fillId="0" borderId="207" xfId="0" applyFont="1" applyBorder="1" applyAlignment="1">
      <alignment horizontal="center"/>
    </xf>
    <xf numFmtId="0" fontId="2" fillId="0" borderId="40" xfId="0" applyFont="1" applyBorder="1" applyAlignment="1">
      <alignment horizontal="center" vertical="center" wrapText="1"/>
    </xf>
    <xf numFmtId="0" fontId="0" fillId="0" borderId="34" xfId="0" applyBorder="1" applyAlignment="1">
      <alignment/>
    </xf>
    <xf numFmtId="0" fontId="2" fillId="0" borderId="42" xfId="0" applyFont="1" applyBorder="1" applyAlignment="1">
      <alignment horizontal="center" vertical="center" wrapText="1"/>
    </xf>
    <xf numFmtId="0" fontId="0" fillId="0" borderId="33" xfId="0" applyBorder="1" applyAlignment="1">
      <alignment/>
    </xf>
    <xf numFmtId="0" fontId="0" fillId="33" borderId="68" xfId="0" applyFill="1" applyBorder="1" applyAlignment="1">
      <alignment/>
    </xf>
    <xf numFmtId="0" fontId="0" fillId="33" borderId="44" xfId="0" applyFill="1" applyBorder="1" applyAlignment="1">
      <alignment/>
    </xf>
    <xf numFmtId="0" fontId="2" fillId="33" borderId="48" xfId="0" applyFont="1" applyFill="1" applyBorder="1" applyAlignment="1">
      <alignment horizontal="right" vertical="center"/>
    </xf>
    <xf numFmtId="0" fontId="2" fillId="0" borderId="20" xfId="0" applyFont="1" applyBorder="1" applyAlignment="1">
      <alignment horizontal="center" vertical="center"/>
    </xf>
    <xf numFmtId="0" fontId="2" fillId="0" borderId="84" xfId="0" applyFont="1" applyBorder="1" applyAlignment="1">
      <alignment horizontal="center" vertical="center"/>
    </xf>
    <xf numFmtId="0" fontId="0" fillId="0" borderId="191" xfId="0" applyBorder="1" applyAlignment="1">
      <alignment/>
    </xf>
    <xf numFmtId="0" fontId="2" fillId="0" borderId="157" xfId="0" applyFont="1" applyBorder="1" applyAlignment="1">
      <alignment horizontal="distributed" vertical="center" indent="2"/>
    </xf>
    <xf numFmtId="0" fontId="2" fillId="0" borderId="72" xfId="0" applyFont="1" applyBorder="1" applyAlignment="1">
      <alignment horizontal="distributed" vertical="center" indent="2"/>
    </xf>
    <xf numFmtId="0" fontId="6" fillId="0" borderId="157" xfId="0" applyFont="1" applyBorder="1" applyAlignment="1">
      <alignment horizontal="distributed" vertical="center" indent="2"/>
    </xf>
    <xf numFmtId="0" fontId="6" fillId="0" borderId="72" xfId="0" applyFont="1" applyBorder="1" applyAlignment="1">
      <alignment horizontal="distributed" vertical="center" indent="2"/>
    </xf>
    <xf numFmtId="0" fontId="2" fillId="0" borderId="18"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6" fillId="0" borderId="211" xfId="0" applyFont="1" applyBorder="1" applyAlignment="1">
      <alignment horizontal="distributed" vertical="center" indent="2"/>
    </xf>
    <xf numFmtId="0" fontId="6" fillId="0" borderId="174" xfId="0" applyFont="1" applyBorder="1" applyAlignment="1">
      <alignment horizontal="distributed" vertical="center" indent="2"/>
    </xf>
    <xf numFmtId="0" fontId="2" fillId="0" borderId="56" xfId="0" applyFont="1" applyBorder="1" applyAlignment="1">
      <alignment horizontal="center" vertical="distributed" textRotation="255" wrapText="1"/>
    </xf>
    <xf numFmtId="0" fontId="2" fillId="0" borderId="89" xfId="0" applyFont="1" applyBorder="1" applyAlignment="1">
      <alignment horizontal="center" vertical="distributed" textRotation="255" wrapText="1"/>
    </xf>
    <xf numFmtId="0" fontId="2" fillId="0" borderId="66" xfId="0" applyFont="1" applyBorder="1" applyAlignment="1">
      <alignment horizontal="center" vertical="distributed" textRotation="255" wrapText="1"/>
    </xf>
    <xf numFmtId="0" fontId="2" fillId="0" borderId="55" xfId="0" applyFont="1" applyBorder="1" applyAlignment="1">
      <alignment vertical="center" textRotation="255"/>
    </xf>
    <xf numFmtId="0" fontId="2" fillId="0" borderId="18" xfId="0" applyFont="1" applyBorder="1" applyAlignment="1">
      <alignment vertical="center" textRotation="255"/>
    </xf>
    <xf numFmtId="0" fontId="2" fillId="0" borderId="54" xfId="0" applyFont="1" applyBorder="1" applyAlignment="1">
      <alignment horizontal="distributed" vertical="center" indent="2"/>
    </xf>
    <xf numFmtId="0" fontId="2" fillId="0" borderId="201" xfId="0" applyFont="1" applyBorder="1" applyAlignment="1">
      <alignment horizontal="distributed" vertical="center" indent="2"/>
    </xf>
    <xf numFmtId="0" fontId="2" fillId="0" borderId="141" xfId="0" applyFont="1" applyBorder="1" applyAlignment="1">
      <alignment horizontal="distributed" vertical="center" indent="2"/>
    </xf>
    <xf numFmtId="0" fontId="2" fillId="0" borderId="212" xfId="0" applyFont="1" applyBorder="1" applyAlignment="1">
      <alignment horizontal="distributed" vertical="center" indent="2"/>
    </xf>
    <xf numFmtId="0" fontId="2" fillId="0" borderId="213" xfId="0" applyFont="1" applyBorder="1" applyAlignment="1">
      <alignment horizontal="distributed" vertical="center" indent="2"/>
    </xf>
    <xf numFmtId="0" fontId="2" fillId="0" borderId="174" xfId="0" applyFont="1" applyBorder="1" applyAlignment="1">
      <alignment horizontal="distributed" vertical="center" indent="2"/>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distributed" vertical="center" wrapText="1"/>
    </xf>
    <xf numFmtId="0" fontId="2" fillId="0" borderId="83" xfId="0" applyFont="1" applyBorder="1" applyAlignment="1">
      <alignment horizontal="distributed" vertical="center" wrapText="1"/>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191" xfId="0" applyFont="1" applyBorder="1" applyAlignment="1">
      <alignment horizontal="distributed" vertical="center" wrapText="1"/>
    </xf>
    <xf numFmtId="0" fontId="2" fillId="0" borderId="143" xfId="0" applyFont="1" applyBorder="1" applyAlignment="1">
      <alignment horizontal="distributed" vertical="center" wrapText="1"/>
    </xf>
    <xf numFmtId="0" fontId="2" fillId="0" borderId="210" xfId="0" applyFont="1" applyBorder="1" applyAlignment="1">
      <alignment horizontal="center" vertical="distributed" textRotation="255" wrapText="1"/>
    </xf>
    <xf numFmtId="0" fontId="2" fillId="0" borderId="217" xfId="0" applyFont="1" applyBorder="1" applyAlignment="1">
      <alignment horizontal="center" vertical="distributed" textRotation="255" wrapText="1"/>
    </xf>
    <xf numFmtId="0" fontId="2" fillId="0" borderId="156" xfId="0" applyFont="1" applyBorder="1" applyAlignment="1">
      <alignment horizontal="distributed" vertical="center"/>
    </xf>
    <xf numFmtId="0" fontId="2" fillId="0" borderId="141" xfId="0" applyFont="1" applyBorder="1" applyAlignment="1">
      <alignment horizontal="distributed" vertical="center"/>
    </xf>
    <xf numFmtId="0" fontId="2" fillId="0" borderId="157" xfId="0" applyFont="1" applyBorder="1" applyAlignment="1">
      <alignment horizontal="distributed" vertical="center"/>
    </xf>
    <xf numFmtId="0" fontId="2" fillId="0" borderId="18" xfId="0" applyFont="1" applyBorder="1" applyAlignment="1">
      <alignment horizontal="center" vertical="center" textRotation="255"/>
    </xf>
    <xf numFmtId="0" fontId="2" fillId="0" borderId="56" xfId="0" applyFont="1" applyBorder="1" applyAlignment="1">
      <alignment horizontal="distributed" vertical="center"/>
    </xf>
    <xf numFmtId="0" fontId="2" fillId="0" borderId="89" xfId="0" applyFont="1" applyBorder="1" applyAlignment="1">
      <alignment horizontal="distributed" vertical="center"/>
    </xf>
    <xf numFmtId="0" fontId="2" fillId="0" borderId="157" xfId="0" applyFont="1" applyBorder="1" applyAlignment="1">
      <alignment horizontal="center" vertical="center" wrapText="1"/>
    </xf>
    <xf numFmtId="0" fontId="0" fillId="0" borderId="72" xfId="0" applyBorder="1" applyAlignment="1">
      <alignment/>
    </xf>
    <xf numFmtId="0" fontId="2" fillId="0" borderId="18" xfId="0" applyFont="1" applyBorder="1" applyAlignment="1">
      <alignment horizontal="center" vertical="center"/>
    </xf>
    <xf numFmtId="0" fontId="2" fillId="0" borderId="72" xfId="0" applyFont="1" applyBorder="1" applyAlignment="1">
      <alignment horizontal="center" vertical="center" wrapText="1"/>
    </xf>
    <xf numFmtId="0" fontId="2" fillId="0" borderId="23" xfId="0" applyFont="1" applyBorder="1" applyAlignment="1">
      <alignment horizontal="distributed" vertical="center"/>
    </xf>
    <xf numFmtId="0" fontId="2" fillId="0" borderId="83" xfId="0" applyFont="1" applyBorder="1" applyAlignment="1">
      <alignment horizontal="distributed" vertical="center"/>
    </xf>
    <xf numFmtId="0" fontId="2" fillId="0" borderId="159" xfId="0" applyFont="1" applyBorder="1" applyAlignment="1">
      <alignment horizontal="distributed" vertical="center"/>
    </xf>
    <xf numFmtId="0" fontId="2" fillId="0" borderId="157" xfId="0" applyFont="1" applyBorder="1" applyAlignment="1">
      <alignment horizontal="center" vertical="center"/>
    </xf>
    <xf numFmtId="0" fontId="2" fillId="0" borderId="72"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73" xfId="0" applyFont="1" applyBorder="1" applyAlignment="1">
      <alignment horizontal="center" vertical="center"/>
    </xf>
    <xf numFmtId="0" fontId="2" fillId="0" borderId="68"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wrapText="1"/>
    </xf>
    <xf numFmtId="0" fontId="2" fillId="0" borderId="198" xfId="0" applyFont="1" applyBorder="1" applyAlignment="1">
      <alignment horizontal="distributed" vertical="center"/>
    </xf>
    <xf numFmtId="0" fontId="2" fillId="0" borderId="73"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zoomScale="90" zoomScaleNormal="9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1.25390625" style="2" customWidth="1"/>
    <col min="11" max="16384" width="10.625" style="2" customWidth="1"/>
  </cols>
  <sheetData>
    <row r="1" spans="1:10" ht="15">
      <c r="A1" s="304" t="s">
        <v>27</v>
      </c>
      <c r="B1" s="304"/>
      <c r="C1" s="304"/>
      <c r="D1" s="304"/>
      <c r="E1" s="304"/>
      <c r="F1" s="304"/>
      <c r="G1" s="304"/>
      <c r="H1" s="304"/>
      <c r="I1" s="304"/>
      <c r="J1" s="304"/>
    </row>
    <row r="2" ht="12" thickBot="1">
      <c r="A2" s="2" t="s">
        <v>28</v>
      </c>
    </row>
    <row r="3" spans="1:10" ht="18" customHeight="1">
      <c r="A3" s="305" t="s">
        <v>15</v>
      </c>
      <c r="B3" s="299" t="s">
        <v>154</v>
      </c>
      <c r="C3" s="300"/>
      <c r="D3" s="300"/>
      <c r="E3" s="300"/>
      <c r="F3" s="301"/>
      <c r="G3" s="299" t="s">
        <v>0</v>
      </c>
      <c r="H3" s="301"/>
      <c r="I3" s="307" t="s">
        <v>206</v>
      </c>
      <c r="J3" s="309" t="s">
        <v>31</v>
      </c>
    </row>
    <row r="4" spans="1:10" ht="22.5" customHeight="1">
      <c r="A4" s="306"/>
      <c r="B4" s="289" t="s">
        <v>16</v>
      </c>
      <c r="C4" s="115" t="s">
        <v>17</v>
      </c>
      <c r="D4" s="116" t="s">
        <v>20</v>
      </c>
      <c r="E4" s="116" t="s">
        <v>1</v>
      </c>
      <c r="F4" s="117" t="s">
        <v>29</v>
      </c>
      <c r="G4" s="34" t="s">
        <v>2</v>
      </c>
      <c r="H4" s="33" t="s">
        <v>30</v>
      </c>
      <c r="I4" s="308"/>
      <c r="J4" s="310"/>
    </row>
    <row r="5" spans="1:10" s="8" customFormat="1" ht="11.25">
      <c r="A5" s="56"/>
      <c r="B5" s="40" t="s">
        <v>14</v>
      </c>
      <c r="C5" s="41" t="s">
        <v>14</v>
      </c>
      <c r="D5" s="41" t="s">
        <v>14</v>
      </c>
      <c r="E5" s="41" t="s">
        <v>14</v>
      </c>
      <c r="F5" s="42" t="s">
        <v>14</v>
      </c>
      <c r="G5" s="40" t="s">
        <v>14</v>
      </c>
      <c r="H5" s="42" t="s">
        <v>14</v>
      </c>
      <c r="I5" s="43" t="s">
        <v>14</v>
      </c>
      <c r="J5" s="44" t="s">
        <v>14</v>
      </c>
    </row>
    <row r="6" spans="1:10" ht="22.5" customHeight="1">
      <c r="A6" s="57" t="s">
        <v>3</v>
      </c>
      <c r="B6" s="35">
        <v>2</v>
      </c>
      <c r="C6" s="36">
        <v>1148</v>
      </c>
      <c r="D6" s="36">
        <v>7877</v>
      </c>
      <c r="E6" s="36">
        <v>1636</v>
      </c>
      <c r="F6" s="37">
        <v>332</v>
      </c>
      <c r="G6" s="35">
        <v>24242</v>
      </c>
      <c r="H6" s="37">
        <v>19075</v>
      </c>
      <c r="I6" s="38">
        <v>2574</v>
      </c>
      <c r="J6" s="39">
        <v>19408</v>
      </c>
    </row>
    <row r="7" spans="1:10" ht="22.5" customHeight="1">
      <c r="A7" s="53" t="s">
        <v>4</v>
      </c>
      <c r="B7" s="14" t="s">
        <v>245</v>
      </c>
      <c r="C7" s="15" t="s">
        <v>245</v>
      </c>
      <c r="D7" s="15" t="s">
        <v>245</v>
      </c>
      <c r="E7" s="15" t="s">
        <v>245</v>
      </c>
      <c r="F7" s="16" t="s">
        <v>245</v>
      </c>
      <c r="G7" s="14">
        <v>1322</v>
      </c>
      <c r="H7" s="16" t="s">
        <v>245</v>
      </c>
      <c r="I7" s="17">
        <v>138</v>
      </c>
      <c r="J7" s="18">
        <v>1307</v>
      </c>
    </row>
    <row r="8" spans="1:10" ht="22.5" customHeight="1">
      <c r="A8" s="103" t="s">
        <v>125</v>
      </c>
      <c r="B8" s="14" t="s">
        <v>245</v>
      </c>
      <c r="C8" s="15" t="s">
        <v>245</v>
      </c>
      <c r="D8" s="15" t="s">
        <v>245</v>
      </c>
      <c r="E8" s="15" t="s">
        <v>245</v>
      </c>
      <c r="F8" s="16" t="s">
        <v>245</v>
      </c>
      <c r="G8" s="14">
        <v>14124</v>
      </c>
      <c r="H8" s="16" t="s">
        <v>245</v>
      </c>
      <c r="I8" s="17">
        <v>1400</v>
      </c>
      <c r="J8" s="18">
        <v>8728</v>
      </c>
    </row>
    <row r="9" spans="1:10" ht="22.5" customHeight="1">
      <c r="A9" s="103" t="s">
        <v>126</v>
      </c>
      <c r="B9" s="14" t="s">
        <v>199</v>
      </c>
      <c r="C9" s="15">
        <v>121</v>
      </c>
      <c r="D9" s="15">
        <v>1413</v>
      </c>
      <c r="E9" s="15">
        <v>239</v>
      </c>
      <c r="F9" s="16">
        <v>64</v>
      </c>
      <c r="G9" s="14">
        <v>22016</v>
      </c>
      <c r="H9" s="16">
        <v>17241</v>
      </c>
      <c r="I9" s="17">
        <v>3011</v>
      </c>
      <c r="J9" s="18">
        <v>17305</v>
      </c>
    </row>
    <row r="10" spans="1:10" ht="22.5" customHeight="1">
      <c r="A10" s="53" t="s">
        <v>7</v>
      </c>
      <c r="B10" s="14" t="s">
        <v>199</v>
      </c>
      <c r="C10" s="15">
        <v>1</v>
      </c>
      <c r="D10" s="15">
        <v>77</v>
      </c>
      <c r="E10" s="15">
        <v>46</v>
      </c>
      <c r="F10" s="16">
        <v>93</v>
      </c>
      <c r="G10" s="14">
        <v>3642</v>
      </c>
      <c r="H10" s="16">
        <v>4000</v>
      </c>
      <c r="I10" s="17">
        <v>299</v>
      </c>
      <c r="J10" s="18">
        <v>4093</v>
      </c>
    </row>
    <row r="11" spans="1:10" ht="22.5" customHeight="1">
      <c r="A11" s="53" t="s">
        <v>8</v>
      </c>
      <c r="B11" s="14">
        <v>16</v>
      </c>
      <c r="C11" s="15">
        <v>60594</v>
      </c>
      <c r="D11" s="15">
        <v>73</v>
      </c>
      <c r="E11" s="15">
        <v>25</v>
      </c>
      <c r="F11" s="16">
        <v>72</v>
      </c>
      <c r="G11" s="14">
        <v>183001</v>
      </c>
      <c r="H11" s="16">
        <v>83839</v>
      </c>
      <c r="I11" s="17">
        <v>6849</v>
      </c>
      <c r="J11" s="18">
        <v>83911</v>
      </c>
    </row>
    <row r="12" spans="1:10" ht="22.5" customHeight="1">
      <c r="A12" s="103" t="s">
        <v>9</v>
      </c>
      <c r="B12" s="14" t="s">
        <v>199</v>
      </c>
      <c r="C12" s="15">
        <v>6</v>
      </c>
      <c r="D12" s="15">
        <v>17</v>
      </c>
      <c r="E12" s="15" t="s">
        <v>199</v>
      </c>
      <c r="F12" s="16">
        <v>1</v>
      </c>
      <c r="G12" s="14">
        <v>4392</v>
      </c>
      <c r="H12" s="16">
        <v>3821</v>
      </c>
      <c r="I12" s="17">
        <v>1100</v>
      </c>
      <c r="J12" s="18">
        <v>3822</v>
      </c>
    </row>
    <row r="13" spans="1:10" ht="22.5" customHeight="1">
      <c r="A13" s="103" t="s">
        <v>18</v>
      </c>
      <c r="B13" s="14" t="s">
        <v>199</v>
      </c>
      <c r="C13" s="15">
        <v>2</v>
      </c>
      <c r="D13" s="15">
        <v>13</v>
      </c>
      <c r="E13" s="15" t="s">
        <v>199</v>
      </c>
      <c r="F13" s="16">
        <v>1</v>
      </c>
      <c r="G13" s="14">
        <v>283</v>
      </c>
      <c r="H13" s="16">
        <v>181</v>
      </c>
      <c r="I13" s="17">
        <v>69</v>
      </c>
      <c r="J13" s="18">
        <v>182</v>
      </c>
    </row>
    <row r="14" spans="1:10" ht="22.5" customHeight="1">
      <c r="A14" s="103" t="s">
        <v>10</v>
      </c>
      <c r="B14" s="14" t="s">
        <v>245</v>
      </c>
      <c r="C14" s="15" t="s">
        <v>245</v>
      </c>
      <c r="D14" s="15" t="s">
        <v>245</v>
      </c>
      <c r="E14" s="15" t="s">
        <v>245</v>
      </c>
      <c r="F14" s="16" t="s">
        <v>245</v>
      </c>
      <c r="G14" s="14">
        <v>4637</v>
      </c>
      <c r="H14" s="16" t="s">
        <v>245</v>
      </c>
      <c r="I14" s="17">
        <v>540</v>
      </c>
      <c r="J14" s="18">
        <v>1827</v>
      </c>
    </row>
    <row r="15" spans="1:10" ht="22.5" customHeight="1">
      <c r="A15" s="103" t="s">
        <v>19</v>
      </c>
      <c r="B15" s="14" t="s">
        <v>245</v>
      </c>
      <c r="C15" s="15" t="s">
        <v>245</v>
      </c>
      <c r="D15" s="15" t="s">
        <v>245</v>
      </c>
      <c r="E15" s="15" t="s">
        <v>245</v>
      </c>
      <c r="F15" s="16" t="s">
        <v>245</v>
      </c>
      <c r="G15" s="14">
        <v>600</v>
      </c>
      <c r="H15" s="16" t="s">
        <v>245</v>
      </c>
      <c r="I15" s="17">
        <v>104</v>
      </c>
      <c r="J15" s="18">
        <v>254</v>
      </c>
    </row>
    <row r="16" spans="1:10" ht="22.5" customHeight="1">
      <c r="A16" s="103" t="s">
        <v>11</v>
      </c>
      <c r="B16" s="14">
        <v>3</v>
      </c>
      <c r="C16" s="15">
        <v>13710</v>
      </c>
      <c r="D16" s="15">
        <v>3</v>
      </c>
      <c r="E16" s="15">
        <v>1</v>
      </c>
      <c r="F16" s="16">
        <v>1</v>
      </c>
      <c r="G16" s="14">
        <v>80172</v>
      </c>
      <c r="H16" s="16">
        <v>38415</v>
      </c>
      <c r="I16" s="17">
        <v>3856</v>
      </c>
      <c r="J16" s="18">
        <v>38416</v>
      </c>
    </row>
    <row r="17" spans="1:10" ht="22.5" customHeight="1">
      <c r="A17" s="53" t="s">
        <v>152</v>
      </c>
      <c r="B17" s="14" t="s">
        <v>199</v>
      </c>
      <c r="C17" s="15">
        <v>817</v>
      </c>
      <c r="D17" s="15">
        <v>2</v>
      </c>
      <c r="E17" s="15">
        <v>1</v>
      </c>
      <c r="F17" s="16" t="s">
        <v>199</v>
      </c>
      <c r="G17" s="14">
        <v>12847</v>
      </c>
      <c r="H17" s="16">
        <v>5499</v>
      </c>
      <c r="I17" s="17">
        <v>780</v>
      </c>
      <c r="J17" s="18">
        <v>5499</v>
      </c>
    </row>
    <row r="18" spans="1:10" ht="22.5" customHeight="1">
      <c r="A18" s="53" t="s">
        <v>127</v>
      </c>
      <c r="B18" s="14">
        <v>1</v>
      </c>
      <c r="C18" s="15">
        <v>19903</v>
      </c>
      <c r="D18" s="15">
        <v>1412</v>
      </c>
      <c r="E18" s="15">
        <v>78</v>
      </c>
      <c r="F18" s="16">
        <v>55</v>
      </c>
      <c r="G18" s="14">
        <v>97347</v>
      </c>
      <c r="H18" s="16">
        <v>46928</v>
      </c>
      <c r="I18" s="17">
        <v>5460</v>
      </c>
      <c r="J18" s="18">
        <v>46984</v>
      </c>
    </row>
    <row r="19" spans="1:10" ht="22.5" customHeight="1">
      <c r="A19" s="103" t="s">
        <v>135</v>
      </c>
      <c r="B19" s="295" t="s">
        <v>245</v>
      </c>
      <c r="C19" s="293" t="s">
        <v>245</v>
      </c>
      <c r="D19" s="293" t="s">
        <v>245</v>
      </c>
      <c r="E19" s="293" t="s">
        <v>245</v>
      </c>
      <c r="F19" s="297" t="s">
        <v>245</v>
      </c>
      <c r="G19" s="295">
        <v>55293</v>
      </c>
      <c r="H19" s="297" t="s">
        <v>245</v>
      </c>
      <c r="I19" s="313">
        <v>1776</v>
      </c>
      <c r="J19" s="311">
        <v>29435</v>
      </c>
    </row>
    <row r="20" spans="1:10" s="3" customFormat="1" ht="22.5" customHeight="1" thickBot="1">
      <c r="A20" s="104" t="s">
        <v>151</v>
      </c>
      <c r="B20" s="296"/>
      <c r="C20" s="294"/>
      <c r="D20" s="294"/>
      <c r="E20" s="294"/>
      <c r="F20" s="298"/>
      <c r="G20" s="296"/>
      <c r="H20" s="298"/>
      <c r="I20" s="314"/>
      <c r="J20" s="312"/>
    </row>
    <row r="21" spans="1:10" s="3" customFormat="1" ht="22.5" customHeight="1" thickBot="1" thickTop="1">
      <c r="A21" s="54" t="s">
        <v>12</v>
      </c>
      <c r="B21" s="9">
        <v>22</v>
      </c>
      <c r="C21" s="10">
        <v>96300</v>
      </c>
      <c r="D21" s="10">
        <v>13217</v>
      </c>
      <c r="E21" s="10">
        <v>2064</v>
      </c>
      <c r="F21" s="11">
        <v>646</v>
      </c>
      <c r="G21" s="9">
        <v>503924</v>
      </c>
      <c r="H21" s="11">
        <v>260524</v>
      </c>
      <c r="I21" s="12">
        <v>27958</v>
      </c>
      <c r="J21" s="13">
        <v>261169</v>
      </c>
    </row>
    <row r="22" spans="1:10" ht="23.25" customHeight="1">
      <c r="A22" s="302" t="s">
        <v>214</v>
      </c>
      <c r="B22" s="303"/>
      <c r="C22" s="303"/>
      <c r="D22" s="303"/>
      <c r="E22" s="303"/>
      <c r="F22" s="303"/>
      <c r="G22" s="303"/>
      <c r="H22" s="303"/>
      <c r="I22" s="303"/>
      <c r="J22" s="303"/>
    </row>
  </sheetData>
  <sheetProtection/>
  <mergeCells count="16">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 ref="B3:F3"/>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&amp;R高松国税局
酒税３
(H22)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showGridLines="0" zoomScale="90" zoomScaleNormal="90" workbookViewId="0" topLeftCell="A1">
      <selection activeCell="F10" sqref="F10"/>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32</v>
      </c>
    </row>
    <row r="2" spans="1:8" ht="18" customHeight="1">
      <c r="A2" s="305" t="s">
        <v>21</v>
      </c>
      <c r="B2" s="315"/>
      <c r="C2" s="19" t="s">
        <v>22</v>
      </c>
      <c r="D2" s="22" t="s">
        <v>4</v>
      </c>
      <c r="E2" s="19" t="s">
        <v>5</v>
      </c>
      <c r="F2" s="22" t="s">
        <v>8</v>
      </c>
      <c r="G2" s="19" t="s">
        <v>13</v>
      </c>
      <c r="H2" s="23" t="s">
        <v>23</v>
      </c>
    </row>
    <row r="3" spans="1:9" ht="15" customHeight="1">
      <c r="A3" s="48"/>
      <c r="B3" s="49"/>
      <c r="C3" s="43" t="s">
        <v>14</v>
      </c>
      <c r="D3" s="43" t="s">
        <v>14</v>
      </c>
      <c r="E3" s="43" t="s">
        <v>14</v>
      </c>
      <c r="F3" s="43" t="s">
        <v>14</v>
      </c>
      <c r="G3" s="43" t="s">
        <v>14</v>
      </c>
      <c r="H3" s="47" t="s">
        <v>14</v>
      </c>
      <c r="I3" s="4"/>
    </row>
    <row r="4" spans="1:9" s="73" customFormat="1" ht="30" customHeight="1">
      <c r="A4" s="320" t="s">
        <v>139</v>
      </c>
      <c r="B4" s="321"/>
      <c r="C4" s="45">
        <v>22671</v>
      </c>
      <c r="D4" s="45">
        <v>1773</v>
      </c>
      <c r="E4" s="45">
        <v>26377</v>
      </c>
      <c r="F4" s="45">
        <v>105344</v>
      </c>
      <c r="G4" s="45">
        <v>119139</v>
      </c>
      <c r="H4" s="46">
        <v>275309</v>
      </c>
      <c r="I4" s="156"/>
    </row>
    <row r="5" spans="1:9" s="73" customFormat="1" ht="30" customHeight="1">
      <c r="A5" s="316" t="s">
        <v>161</v>
      </c>
      <c r="B5" s="317"/>
      <c r="C5" s="26">
        <v>21825</v>
      </c>
      <c r="D5" s="26">
        <v>1656</v>
      </c>
      <c r="E5" s="26">
        <v>27574</v>
      </c>
      <c r="F5" s="26">
        <v>102737</v>
      </c>
      <c r="G5" s="26">
        <v>123935</v>
      </c>
      <c r="H5" s="27">
        <v>277732</v>
      </c>
      <c r="I5" s="156"/>
    </row>
    <row r="6" spans="1:9" s="73" customFormat="1" ht="30" customHeight="1">
      <c r="A6" s="316" t="s">
        <v>200</v>
      </c>
      <c r="B6" s="317"/>
      <c r="C6" s="26">
        <v>21210</v>
      </c>
      <c r="D6" s="26">
        <v>1574</v>
      </c>
      <c r="E6" s="26">
        <v>26946</v>
      </c>
      <c r="F6" s="26">
        <v>93761</v>
      </c>
      <c r="G6" s="26">
        <v>127897</v>
      </c>
      <c r="H6" s="27">
        <v>271394</v>
      </c>
      <c r="I6" s="156"/>
    </row>
    <row r="7" spans="1:9" s="73" customFormat="1" ht="30" customHeight="1">
      <c r="A7" s="316" t="s">
        <v>201</v>
      </c>
      <c r="B7" s="317"/>
      <c r="C7" s="26">
        <v>20204</v>
      </c>
      <c r="D7" s="26">
        <v>1414</v>
      </c>
      <c r="E7" s="26">
        <v>26756</v>
      </c>
      <c r="F7" s="26">
        <v>87710</v>
      </c>
      <c r="G7" s="26">
        <v>126991</v>
      </c>
      <c r="H7" s="27">
        <v>263065</v>
      </c>
      <c r="I7" s="156"/>
    </row>
    <row r="8" spans="1:9" ht="30" customHeight="1" thickBot="1">
      <c r="A8" s="318" t="s">
        <v>208</v>
      </c>
      <c r="B8" s="319"/>
      <c r="C8" s="28">
        <v>19408</v>
      </c>
      <c r="D8" s="28">
        <v>1307</v>
      </c>
      <c r="E8" s="28">
        <v>26033</v>
      </c>
      <c r="F8" s="28">
        <v>83911</v>
      </c>
      <c r="G8" s="28">
        <v>130512</v>
      </c>
      <c r="H8" s="29">
        <v>261169</v>
      </c>
      <c r="I8" s="156"/>
    </row>
    <row r="9" ht="15" customHeight="1">
      <c r="A9" s="1" t="s">
        <v>153</v>
      </c>
    </row>
    <row r="10" ht="11.25">
      <c r="A10" s="2" t="s">
        <v>209</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&amp;R高松国税局
酒税３
(H22)</oddFooter>
  </headerFooter>
</worksheet>
</file>

<file path=xl/worksheets/sheet3.xml><?xml version="1.0" encoding="utf-8"?>
<worksheet xmlns="http://schemas.openxmlformats.org/spreadsheetml/2006/main" xmlns:r="http://schemas.openxmlformats.org/officeDocument/2006/relationships">
  <dimension ref="A1:T40"/>
  <sheetViews>
    <sheetView showGridLines="0" zoomScale="90" zoomScaleNormal="90" workbookViewId="0" topLeftCell="A1">
      <selection activeCell="F10" sqref="F10"/>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5.875" style="1" customWidth="1"/>
    <col min="19" max="19" width="8.875" style="1" customWidth="1"/>
    <col min="20" max="20" width="6.50390625" style="1" bestFit="1" customWidth="1"/>
    <col min="21" max="16384" width="5.875" style="1" customWidth="1"/>
  </cols>
  <sheetData>
    <row r="1" s="5" customFormat="1" ht="12" thickBot="1">
      <c r="A1" s="2" t="s">
        <v>33</v>
      </c>
    </row>
    <row r="2" spans="1:17" s="5" customFormat="1" ht="32.25" customHeight="1">
      <c r="A2" s="59" t="s">
        <v>225</v>
      </c>
      <c r="B2" s="19" t="s">
        <v>24</v>
      </c>
      <c r="C2" s="19" t="s">
        <v>224</v>
      </c>
      <c r="D2" s="102" t="s">
        <v>129</v>
      </c>
      <c r="E2" s="102" t="s">
        <v>130</v>
      </c>
      <c r="F2" s="19" t="s">
        <v>223</v>
      </c>
      <c r="G2" s="19" t="s">
        <v>222</v>
      </c>
      <c r="H2" s="58" t="s">
        <v>164</v>
      </c>
      <c r="I2" s="58" t="s">
        <v>221</v>
      </c>
      <c r="J2" s="58" t="s">
        <v>220</v>
      </c>
      <c r="K2" s="58" t="s">
        <v>219</v>
      </c>
      <c r="L2" s="19" t="s">
        <v>165</v>
      </c>
      <c r="M2" s="55" t="s">
        <v>162</v>
      </c>
      <c r="N2" s="19" t="s">
        <v>218</v>
      </c>
      <c r="O2" s="22" t="s">
        <v>163</v>
      </c>
      <c r="P2" s="19" t="s">
        <v>217</v>
      </c>
      <c r="Q2" s="118" t="s">
        <v>167</v>
      </c>
    </row>
    <row r="3" spans="1:17" s="2" customFormat="1" ht="11.25">
      <c r="A3" s="50"/>
      <c r="B3" s="43" t="s">
        <v>14</v>
      </c>
      <c r="C3" s="43" t="s">
        <v>14</v>
      </c>
      <c r="D3" s="43" t="s">
        <v>14</v>
      </c>
      <c r="E3" s="43" t="s">
        <v>14</v>
      </c>
      <c r="F3" s="43" t="s">
        <v>14</v>
      </c>
      <c r="G3" s="43" t="s">
        <v>14</v>
      </c>
      <c r="H3" s="43" t="s">
        <v>14</v>
      </c>
      <c r="I3" s="43" t="s">
        <v>14</v>
      </c>
      <c r="J3" s="43" t="s">
        <v>14</v>
      </c>
      <c r="K3" s="43" t="s">
        <v>14</v>
      </c>
      <c r="L3" s="43" t="s">
        <v>14</v>
      </c>
      <c r="M3" s="43" t="s">
        <v>14</v>
      </c>
      <c r="N3" s="43" t="s">
        <v>14</v>
      </c>
      <c r="O3" s="43" t="s">
        <v>14</v>
      </c>
      <c r="P3" s="121" t="s">
        <v>14</v>
      </c>
      <c r="Q3" s="125"/>
    </row>
    <row r="4" spans="1:20" s="2" customFormat="1" ht="15" customHeight="1">
      <c r="A4" s="52" t="s">
        <v>175</v>
      </c>
      <c r="B4" s="30">
        <v>1666</v>
      </c>
      <c r="C4" s="30">
        <v>140</v>
      </c>
      <c r="D4" s="30">
        <v>585</v>
      </c>
      <c r="E4" s="30">
        <v>1791</v>
      </c>
      <c r="F4" s="30">
        <v>339</v>
      </c>
      <c r="G4" s="30">
        <v>8214</v>
      </c>
      <c r="H4" s="30">
        <v>521</v>
      </c>
      <c r="I4" s="30">
        <v>22</v>
      </c>
      <c r="J4" s="30">
        <v>208</v>
      </c>
      <c r="K4" s="30">
        <v>30</v>
      </c>
      <c r="L4" s="30">
        <v>3488</v>
      </c>
      <c r="M4" s="30">
        <v>363</v>
      </c>
      <c r="N4" s="30">
        <v>4393</v>
      </c>
      <c r="O4" s="30">
        <v>2265</v>
      </c>
      <c r="P4" s="122">
        <v>24025</v>
      </c>
      <c r="Q4" s="126" t="str">
        <f aca="true" t="shared" si="0" ref="Q4:Q10">IF(A4="","",A4)</f>
        <v>徳島</v>
      </c>
      <c r="S4" s="150"/>
      <c r="T4" s="150"/>
    </row>
    <row r="5" spans="1:19" s="2" customFormat="1" ht="15" customHeight="1">
      <c r="A5" s="51" t="s">
        <v>176</v>
      </c>
      <c r="B5" s="25">
        <v>642</v>
      </c>
      <c r="C5" s="25">
        <v>37</v>
      </c>
      <c r="D5" s="25">
        <v>339</v>
      </c>
      <c r="E5" s="25">
        <v>549</v>
      </c>
      <c r="F5" s="25">
        <v>161</v>
      </c>
      <c r="G5" s="25">
        <v>2113</v>
      </c>
      <c r="H5" s="25">
        <v>125</v>
      </c>
      <c r="I5" s="25">
        <v>7</v>
      </c>
      <c r="J5" s="25">
        <v>58</v>
      </c>
      <c r="K5" s="25">
        <v>7</v>
      </c>
      <c r="L5" s="25">
        <v>1178</v>
      </c>
      <c r="M5" s="25">
        <v>179</v>
      </c>
      <c r="N5" s="25">
        <v>1856</v>
      </c>
      <c r="O5" s="25">
        <v>1079</v>
      </c>
      <c r="P5" s="123">
        <v>8330</v>
      </c>
      <c r="Q5" s="127" t="str">
        <f t="shared" si="0"/>
        <v>鳴門</v>
      </c>
      <c r="S5" s="150"/>
    </row>
    <row r="6" spans="1:19" s="2" customFormat="1" ht="15" customHeight="1">
      <c r="A6" s="51" t="s">
        <v>177</v>
      </c>
      <c r="B6" s="25">
        <v>538</v>
      </c>
      <c r="C6" s="25">
        <v>27</v>
      </c>
      <c r="D6" s="25">
        <v>173</v>
      </c>
      <c r="E6" s="25">
        <v>478</v>
      </c>
      <c r="F6" s="25">
        <v>59</v>
      </c>
      <c r="G6" s="25">
        <v>1885</v>
      </c>
      <c r="H6" s="25">
        <v>62</v>
      </c>
      <c r="I6" s="25">
        <v>3</v>
      </c>
      <c r="J6" s="25">
        <v>30</v>
      </c>
      <c r="K6" s="25">
        <v>4</v>
      </c>
      <c r="L6" s="25">
        <v>997</v>
      </c>
      <c r="M6" s="25">
        <v>116</v>
      </c>
      <c r="N6" s="25">
        <v>992</v>
      </c>
      <c r="O6" s="25">
        <v>668</v>
      </c>
      <c r="P6" s="123">
        <v>6032</v>
      </c>
      <c r="Q6" s="127" t="str">
        <f t="shared" si="0"/>
        <v>阿南</v>
      </c>
      <c r="S6" s="150"/>
    </row>
    <row r="7" spans="1:19" s="2" customFormat="1" ht="15" customHeight="1">
      <c r="A7" s="51" t="s">
        <v>178</v>
      </c>
      <c r="B7" s="25">
        <v>325</v>
      </c>
      <c r="C7" s="25">
        <v>20</v>
      </c>
      <c r="D7" s="25">
        <v>155</v>
      </c>
      <c r="E7" s="25">
        <v>285</v>
      </c>
      <c r="F7" s="25">
        <v>50</v>
      </c>
      <c r="G7" s="25">
        <v>1065</v>
      </c>
      <c r="H7" s="25">
        <v>33</v>
      </c>
      <c r="I7" s="25">
        <v>1</v>
      </c>
      <c r="J7" s="25">
        <v>21</v>
      </c>
      <c r="K7" s="25">
        <v>3</v>
      </c>
      <c r="L7" s="25">
        <v>434</v>
      </c>
      <c r="M7" s="25">
        <v>70</v>
      </c>
      <c r="N7" s="25">
        <v>619</v>
      </c>
      <c r="O7" s="25">
        <v>383</v>
      </c>
      <c r="P7" s="123">
        <v>3464</v>
      </c>
      <c r="Q7" s="127" t="str">
        <f t="shared" si="0"/>
        <v>川島</v>
      </c>
      <c r="S7" s="150"/>
    </row>
    <row r="8" spans="1:19" s="2" customFormat="1" ht="15" customHeight="1">
      <c r="A8" s="51" t="s">
        <v>198</v>
      </c>
      <c r="B8" s="25">
        <v>255</v>
      </c>
      <c r="C8" s="25">
        <v>13</v>
      </c>
      <c r="D8" s="25">
        <v>119</v>
      </c>
      <c r="E8" s="25">
        <v>229</v>
      </c>
      <c r="F8" s="25">
        <v>33</v>
      </c>
      <c r="G8" s="25">
        <v>878</v>
      </c>
      <c r="H8" s="25">
        <v>24</v>
      </c>
      <c r="I8" s="25">
        <v>2</v>
      </c>
      <c r="J8" s="25">
        <v>14</v>
      </c>
      <c r="K8" s="25">
        <v>2</v>
      </c>
      <c r="L8" s="25">
        <v>295</v>
      </c>
      <c r="M8" s="25">
        <v>41</v>
      </c>
      <c r="N8" s="25">
        <v>445</v>
      </c>
      <c r="O8" s="25">
        <v>291</v>
      </c>
      <c r="P8" s="123">
        <v>2641</v>
      </c>
      <c r="Q8" s="127" t="str">
        <f t="shared" si="0"/>
        <v>脇町</v>
      </c>
      <c r="S8" s="150"/>
    </row>
    <row r="9" spans="1:19" s="2" customFormat="1" ht="15" customHeight="1">
      <c r="A9" s="144" t="s">
        <v>180</v>
      </c>
      <c r="B9" s="141">
        <v>284</v>
      </c>
      <c r="C9" s="141">
        <v>10</v>
      </c>
      <c r="D9" s="141">
        <v>80</v>
      </c>
      <c r="E9" s="141">
        <v>220</v>
      </c>
      <c r="F9" s="141">
        <v>71</v>
      </c>
      <c r="G9" s="141">
        <v>783</v>
      </c>
      <c r="H9" s="141">
        <v>19</v>
      </c>
      <c r="I9" s="141">
        <v>2</v>
      </c>
      <c r="J9" s="141">
        <v>10</v>
      </c>
      <c r="K9" s="141">
        <v>2</v>
      </c>
      <c r="L9" s="141">
        <v>254</v>
      </c>
      <c r="M9" s="141">
        <v>43</v>
      </c>
      <c r="N9" s="141">
        <v>343</v>
      </c>
      <c r="O9" s="141">
        <v>199</v>
      </c>
      <c r="P9" s="142">
        <v>2320</v>
      </c>
      <c r="Q9" s="143" t="str">
        <f t="shared" si="0"/>
        <v>池田</v>
      </c>
      <c r="S9" s="150"/>
    </row>
    <row r="10" spans="1:19" s="3" customFormat="1" ht="15" customHeight="1">
      <c r="A10" s="147" t="s">
        <v>181</v>
      </c>
      <c r="B10" s="148">
        <f aca="true" t="shared" si="1" ref="B10:P10">SUM(B4:B9)</f>
        <v>3710</v>
      </c>
      <c r="C10" s="148">
        <f t="shared" si="1"/>
        <v>247</v>
      </c>
      <c r="D10" s="148">
        <f t="shared" si="1"/>
        <v>1451</v>
      </c>
      <c r="E10" s="148">
        <f t="shared" si="1"/>
        <v>3552</v>
      </c>
      <c r="F10" s="148">
        <f t="shared" si="1"/>
        <v>713</v>
      </c>
      <c r="G10" s="148">
        <f t="shared" si="1"/>
        <v>14938</v>
      </c>
      <c r="H10" s="148">
        <f t="shared" si="1"/>
        <v>784</v>
      </c>
      <c r="I10" s="148">
        <f t="shared" si="1"/>
        <v>37</v>
      </c>
      <c r="J10" s="148">
        <f t="shared" si="1"/>
        <v>341</v>
      </c>
      <c r="K10" s="148">
        <f t="shared" si="1"/>
        <v>48</v>
      </c>
      <c r="L10" s="148">
        <f t="shared" si="1"/>
        <v>6646</v>
      </c>
      <c r="M10" s="148">
        <f t="shared" si="1"/>
        <v>812</v>
      </c>
      <c r="N10" s="148">
        <f t="shared" si="1"/>
        <v>8648</v>
      </c>
      <c r="O10" s="148">
        <f t="shared" si="1"/>
        <v>4885</v>
      </c>
      <c r="P10" s="148">
        <f t="shared" si="1"/>
        <v>46812</v>
      </c>
      <c r="Q10" s="149" t="str">
        <f t="shared" si="0"/>
        <v>徳島県計</v>
      </c>
      <c r="S10" s="150"/>
    </row>
    <row r="11" spans="1:19" s="135" customFormat="1" ht="15" customHeight="1">
      <c r="A11" s="100"/>
      <c r="B11" s="132"/>
      <c r="C11" s="132"/>
      <c r="D11" s="132"/>
      <c r="E11" s="132"/>
      <c r="F11" s="132"/>
      <c r="G11" s="132"/>
      <c r="H11" s="132"/>
      <c r="I11" s="132"/>
      <c r="J11" s="132"/>
      <c r="K11" s="132"/>
      <c r="L11" s="132"/>
      <c r="M11" s="132"/>
      <c r="N11" s="132"/>
      <c r="O11" s="132"/>
      <c r="P11" s="133"/>
      <c r="Q11" s="134"/>
      <c r="S11" s="150"/>
    </row>
    <row r="12" spans="1:19" s="2" customFormat="1" ht="15" customHeight="1">
      <c r="A12" s="52" t="s">
        <v>168</v>
      </c>
      <c r="B12" s="31">
        <v>2016</v>
      </c>
      <c r="C12" s="31">
        <v>155</v>
      </c>
      <c r="D12" s="31">
        <v>863</v>
      </c>
      <c r="E12" s="31">
        <v>1802</v>
      </c>
      <c r="F12" s="31">
        <v>669</v>
      </c>
      <c r="G12" s="31">
        <v>10328</v>
      </c>
      <c r="H12" s="31">
        <v>655</v>
      </c>
      <c r="I12" s="31">
        <v>23</v>
      </c>
      <c r="J12" s="31">
        <v>272</v>
      </c>
      <c r="K12" s="31">
        <v>30</v>
      </c>
      <c r="L12" s="31">
        <v>3255</v>
      </c>
      <c r="M12" s="31">
        <v>794</v>
      </c>
      <c r="N12" s="31">
        <v>5937</v>
      </c>
      <c r="O12" s="31">
        <v>2924</v>
      </c>
      <c r="P12" s="124">
        <v>29723</v>
      </c>
      <c r="Q12" s="129" t="str">
        <f aca="true" t="shared" si="2" ref="Q12:Q18">IF(A12="","",A12)</f>
        <v>高松</v>
      </c>
      <c r="S12" s="150"/>
    </row>
    <row r="13" spans="1:19" s="2" customFormat="1" ht="15" customHeight="1">
      <c r="A13" s="52" t="s">
        <v>169</v>
      </c>
      <c r="B13" s="25">
        <v>897</v>
      </c>
      <c r="C13" s="25">
        <v>61</v>
      </c>
      <c r="D13" s="25">
        <v>425</v>
      </c>
      <c r="E13" s="25">
        <v>722</v>
      </c>
      <c r="F13" s="25">
        <v>147</v>
      </c>
      <c r="G13" s="25">
        <v>3619</v>
      </c>
      <c r="H13" s="25">
        <v>132</v>
      </c>
      <c r="I13" s="25">
        <v>8</v>
      </c>
      <c r="J13" s="25">
        <v>85</v>
      </c>
      <c r="K13" s="25">
        <v>10</v>
      </c>
      <c r="L13" s="25">
        <v>1441</v>
      </c>
      <c r="M13" s="25">
        <v>294</v>
      </c>
      <c r="N13" s="25">
        <v>2437</v>
      </c>
      <c r="O13" s="25">
        <v>1323</v>
      </c>
      <c r="P13" s="123">
        <v>11601</v>
      </c>
      <c r="Q13" s="127" t="str">
        <f t="shared" si="2"/>
        <v>丸亀</v>
      </c>
      <c r="S13" s="150"/>
    </row>
    <row r="14" spans="1:19" s="2" customFormat="1" ht="15" customHeight="1">
      <c r="A14" s="52" t="s">
        <v>170</v>
      </c>
      <c r="B14" s="25">
        <v>478</v>
      </c>
      <c r="C14" s="25">
        <v>21</v>
      </c>
      <c r="D14" s="25">
        <v>214</v>
      </c>
      <c r="E14" s="25">
        <v>378</v>
      </c>
      <c r="F14" s="25">
        <v>127</v>
      </c>
      <c r="G14" s="25">
        <v>1626</v>
      </c>
      <c r="H14" s="25">
        <v>90</v>
      </c>
      <c r="I14" s="25">
        <v>4</v>
      </c>
      <c r="J14" s="25">
        <v>50</v>
      </c>
      <c r="K14" s="25">
        <v>6</v>
      </c>
      <c r="L14" s="25">
        <v>760</v>
      </c>
      <c r="M14" s="25">
        <v>168</v>
      </c>
      <c r="N14" s="25">
        <v>1307</v>
      </c>
      <c r="O14" s="25">
        <v>612</v>
      </c>
      <c r="P14" s="123">
        <v>5841</v>
      </c>
      <c r="Q14" s="127" t="str">
        <f t="shared" si="2"/>
        <v>坂出</v>
      </c>
      <c r="S14" s="150"/>
    </row>
    <row r="15" spans="1:19" s="2" customFormat="1" ht="15" customHeight="1">
      <c r="A15" s="52" t="s">
        <v>171</v>
      </c>
      <c r="B15" s="25">
        <v>608</v>
      </c>
      <c r="C15" s="25">
        <v>32</v>
      </c>
      <c r="D15" s="25">
        <v>253</v>
      </c>
      <c r="E15" s="25">
        <v>508</v>
      </c>
      <c r="F15" s="25">
        <v>118</v>
      </c>
      <c r="G15" s="25">
        <v>2245</v>
      </c>
      <c r="H15" s="25">
        <v>69</v>
      </c>
      <c r="I15" s="25">
        <v>3</v>
      </c>
      <c r="J15" s="25">
        <v>38</v>
      </c>
      <c r="K15" s="25">
        <v>5</v>
      </c>
      <c r="L15" s="25">
        <v>884</v>
      </c>
      <c r="M15" s="25">
        <v>118</v>
      </c>
      <c r="N15" s="25">
        <v>1396</v>
      </c>
      <c r="O15" s="25">
        <v>792</v>
      </c>
      <c r="P15" s="123">
        <v>7069</v>
      </c>
      <c r="Q15" s="127" t="str">
        <f t="shared" si="2"/>
        <v>観音寺</v>
      </c>
      <c r="S15" s="150"/>
    </row>
    <row r="16" spans="1:19" s="2" customFormat="1" ht="15" customHeight="1">
      <c r="A16" s="52" t="s">
        <v>172</v>
      </c>
      <c r="B16" s="25">
        <v>380</v>
      </c>
      <c r="C16" s="25">
        <v>22</v>
      </c>
      <c r="D16" s="25">
        <v>188</v>
      </c>
      <c r="E16" s="25">
        <v>240</v>
      </c>
      <c r="F16" s="25">
        <v>71</v>
      </c>
      <c r="G16" s="25">
        <v>1189</v>
      </c>
      <c r="H16" s="25">
        <v>53</v>
      </c>
      <c r="I16" s="25">
        <v>4</v>
      </c>
      <c r="J16" s="25">
        <v>25</v>
      </c>
      <c r="K16" s="25">
        <v>3</v>
      </c>
      <c r="L16" s="25">
        <v>454</v>
      </c>
      <c r="M16" s="25">
        <v>102</v>
      </c>
      <c r="N16" s="25">
        <v>834</v>
      </c>
      <c r="O16" s="25">
        <v>441</v>
      </c>
      <c r="P16" s="123">
        <v>4006</v>
      </c>
      <c r="Q16" s="127" t="str">
        <f t="shared" si="2"/>
        <v>長尾</v>
      </c>
      <c r="S16" s="150"/>
    </row>
    <row r="17" spans="1:19" s="2" customFormat="1" ht="15" customHeight="1">
      <c r="A17" s="140" t="s">
        <v>173</v>
      </c>
      <c r="B17" s="141">
        <v>184</v>
      </c>
      <c r="C17" s="141">
        <v>27</v>
      </c>
      <c r="D17" s="141">
        <v>73</v>
      </c>
      <c r="E17" s="141">
        <v>144</v>
      </c>
      <c r="F17" s="141">
        <v>116</v>
      </c>
      <c r="G17" s="141">
        <v>680</v>
      </c>
      <c r="H17" s="141">
        <v>21</v>
      </c>
      <c r="I17" s="141">
        <v>4</v>
      </c>
      <c r="J17" s="141">
        <v>12</v>
      </c>
      <c r="K17" s="141">
        <v>3</v>
      </c>
      <c r="L17" s="141">
        <v>285</v>
      </c>
      <c r="M17" s="141">
        <v>36</v>
      </c>
      <c r="N17" s="141">
        <v>363</v>
      </c>
      <c r="O17" s="141">
        <v>243</v>
      </c>
      <c r="P17" s="142">
        <v>2191</v>
      </c>
      <c r="Q17" s="143" t="str">
        <f t="shared" si="2"/>
        <v>土庄</v>
      </c>
      <c r="S17" s="150"/>
    </row>
    <row r="18" spans="1:19" s="3" customFormat="1" ht="15" customHeight="1">
      <c r="A18" s="147" t="s">
        <v>174</v>
      </c>
      <c r="B18" s="148">
        <f aca="true" t="shared" si="3" ref="B18:P18">SUM(B12:B17)</f>
        <v>4563</v>
      </c>
      <c r="C18" s="148">
        <f t="shared" si="3"/>
        <v>318</v>
      </c>
      <c r="D18" s="148">
        <f t="shared" si="3"/>
        <v>2016</v>
      </c>
      <c r="E18" s="148">
        <f t="shared" si="3"/>
        <v>3794</v>
      </c>
      <c r="F18" s="148">
        <f t="shared" si="3"/>
        <v>1248</v>
      </c>
      <c r="G18" s="148">
        <f t="shared" si="3"/>
        <v>19687</v>
      </c>
      <c r="H18" s="148">
        <f t="shared" si="3"/>
        <v>1020</v>
      </c>
      <c r="I18" s="148">
        <f t="shared" si="3"/>
        <v>46</v>
      </c>
      <c r="J18" s="148">
        <f t="shared" si="3"/>
        <v>482</v>
      </c>
      <c r="K18" s="148">
        <f t="shared" si="3"/>
        <v>57</v>
      </c>
      <c r="L18" s="148">
        <f t="shared" si="3"/>
        <v>7079</v>
      </c>
      <c r="M18" s="148">
        <f t="shared" si="3"/>
        <v>1512</v>
      </c>
      <c r="N18" s="148">
        <f t="shared" si="3"/>
        <v>12274</v>
      </c>
      <c r="O18" s="148">
        <f t="shared" si="3"/>
        <v>6335</v>
      </c>
      <c r="P18" s="148">
        <f t="shared" si="3"/>
        <v>60431</v>
      </c>
      <c r="Q18" s="149" t="str">
        <f t="shared" si="2"/>
        <v>香川県計</v>
      </c>
      <c r="S18" s="150"/>
    </row>
    <row r="19" spans="1:19" s="135" customFormat="1" ht="15" customHeight="1">
      <c r="A19" s="100"/>
      <c r="B19" s="132"/>
      <c r="C19" s="132"/>
      <c r="D19" s="132"/>
      <c r="E19" s="132"/>
      <c r="F19" s="132"/>
      <c r="G19" s="132"/>
      <c r="H19" s="132"/>
      <c r="I19" s="132"/>
      <c r="J19" s="132"/>
      <c r="K19" s="132"/>
      <c r="L19" s="132"/>
      <c r="M19" s="132"/>
      <c r="N19" s="132"/>
      <c r="O19" s="132"/>
      <c r="P19" s="133"/>
      <c r="Q19" s="134"/>
      <c r="S19" s="150"/>
    </row>
    <row r="20" spans="1:19" s="2" customFormat="1" ht="15" customHeight="1">
      <c r="A20" s="52" t="s">
        <v>182</v>
      </c>
      <c r="B20" s="31">
        <v>2815</v>
      </c>
      <c r="C20" s="31">
        <v>259</v>
      </c>
      <c r="D20" s="31">
        <v>1390</v>
      </c>
      <c r="E20" s="31">
        <v>2749</v>
      </c>
      <c r="F20" s="31">
        <v>613</v>
      </c>
      <c r="G20" s="31">
        <v>12919</v>
      </c>
      <c r="H20" s="31">
        <v>721</v>
      </c>
      <c r="I20" s="31">
        <v>37</v>
      </c>
      <c r="J20" s="31">
        <v>312</v>
      </c>
      <c r="K20" s="31">
        <v>45</v>
      </c>
      <c r="L20" s="31">
        <v>4949</v>
      </c>
      <c r="M20" s="31">
        <v>903</v>
      </c>
      <c r="N20" s="31">
        <v>7726</v>
      </c>
      <c r="O20" s="31">
        <v>4974</v>
      </c>
      <c r="P20" s="124">
        <v>40413</v>
      </c>
      <c r="Q20" s="129" t="str">
        <f aca="true" t="shared" si="4" ref="Q20:Q28">IF(A20="","",A20)</f>
        <v>松山</v>
      </c>
      <c r="S20" s="150"/>
    </row>
    <row r="21" spans="1:19" s="2" customFormat="1" ht="15" customHeight="1">
      <c r="A21" s="52" t="s">
        <v>183</v>
      </c>
      <c r="B21" s="25">
        <v>938</v>
      </c>
      <c r="C21" s="25">
        <v>72</v>
      </c>
      <c r="D21" s="25">
        <v>312</v>
      </c>
      <c r="E21" s="25">
        <v>804</v>
      </c>
      <c r="F21" s="25">
        <v>449</v>
      </c>
      <c r="G21" s="25">
        <v>3418</v>
      </c>
      <c r="H21" s="25">
        <v>188</v>
      </c>
      <c r="I21" s="25">
        <v>9</v>
      </c>
      <c r="J21" s="25">
        <v>70</v>
      </c>
      <c r="K21" s="25">
        <v>11</v>
      </c>
      <c r="L21" s="25">
        <v>1458</v>
      </c>
      <c r="M21" s="25">
        <v>226</v>
      </c>
      <c r="N21" s="25">
        <v>1875</v>
      </c>
      <c r="O21" s="25">
        <v>1083</v>
      </c>
      <c r="P21" s="123">
        <v>10913</v>
      </c>
      <c r="Q21" s="127" t="str">
        <f t="shared" si="4"/>
        <v>今治</v>
      </c>
      <c r="S21" s="150"/>
    </row>
    <row r="22" spans="1:19" s="2" customFormat="1" ht="15" customHeight="1">
      <c r="A22" s="52" t="s">
        <v>184</v>
      </c>
      <c r="B22" s="25">
        <v>491</v>
      </c>
      <c r="C22" s="25">
        <v>48</v>
      </c>
      <c r="D22" s="25">
        <v>386</v>
      </c>
      <c r="E22" s="25">
        <v>540</v>
      </c>
      <c r="F22" s="25">
        <v>109</v>
      </c>
      <c r="G22" s="25">
        <v>2914</v>
      </c>
      <c r="H22" s="25">
        <v>73</v>
      </c>
      <c r="I22" s="25">
        <v>7</v>
      </c>
      <c r="J22" s="25">
        <v>43</v>
      </c>
      <c r="K22" s="25">
        <v>7</v>
      </c>
      <c r="L22" s="25">
        <v>1209</v>
      </c>
      <c r="M22" s="25">
        <v>129</v>
      </c>
      <c r="N22" s="25">
        <v>1135</v>
      </c>
      <c r="O22" s="25">
        <v>1009</v>
      </c>
      <c r="P22" s="123">
        <v>8099</v>
      </c>
      <c r="Q22" s="127" t="str">
        <f t="shared" si="4"/>
        <v>宇和島</v>
      </c>
      <c r="S22" s="150"/>
    </row>
    <row r="23" spans="1:19" s="2" customFormat="1" ht="15" customHeight="1">
      <c r="A23" s="52" t="s">
        <v>185</v>
      </c>
      <c r="B23" s="25">
        <v>438</v>
      </c>
      <c r="C23" s="25">
        <v>24</v>
      </c>
      <c r="D23" s="25">
        <v>176</v>
      </c>
      <c r="E23" s="25">
        <v>452</v>
      </c>
      <c r="F23" s="25">
        <v>61</v>
      </c>
      <c r="G23" s="25">
        <v>2195</v>
      </c>
      <c r="H23" s="25">
        <v>35</v>
      </c>
      <c r="I23" s="25">
        <v>2</v>
      </c>
      <c r="J23" s="25">
        <v>21</v>
      </c>
      <c r="K23" s="25">
        <v>8</v>
      </c>
      <c r="L23" s="25">
        <v>712</v>
      </c>
      <c r="M23" s="25">
        <v>67</v>
      </c>
      <c r="N23" s="25">
        <v>693</v>
      </c>
      <c r="O23" s="25">
        <v>754</v>
      </c>
      <c r="P23" s="123">
        <v>5638</v>
      </c>
      <c r="Q23" s="127" t="str">
        <f t="shared" si="4"/>
        <v>八幡浜</v>
      </c>
      <c r="S23" s="150"/>
    </row>
    <row r="24" spans="1:19" s="2" customFormat="1" ht="15" customHeight="1">
      <c r="A24" s="52" t="s">
        <v>186</v>
      </c>
      <c r="B24" s="25">
        <v>597</v>
      </c>
      <c r="C24" s="25">
        <v>30</v>
      </c>
      <c r="D24" s="25">
        <v>282</v>
      </c>
      <c r="E24" s="25">
        <v>637</v>
      </c>
      <c r="F24" s="25">
        <v>91</v>
      </c>
      <c r="G24" s="25">
        <v>2589</v>
      </c>
      <c r="H24" s="25">
        <v>106</v>
      </c>
      <c r="I24" s="25">
        <v>4</v>
      </c>
      <c r="J24" s="25">
        <v>65</v>
      </c>
      <c r="K24" s="25">
        <v>16</v>
      </c>
      <c r="L24" s="25">
        <v>1192</v>
      </c>
      <c r="M24" s="25">
        <v>182</v>
      </c>
      <c r="N24" s="25">
        <v>1754</v>
      </c>
      <c r="O24" s="25">
        <v>893</v>
      </c>
      <c r="P24" s="123">
        <v>8438</v>
      </c>
      <c r="Q24" s="127" t="str">
        <f t="shared" si="4"/>
        <v>新居浜</v>
      </c>
      <c r="S24" s="150"/>
    </row>
    <row r="25" spans="1:19" s="2" customFormat="1" ht="15" customHeight="1">
      <c r="A25" s="52" t="s">
        <v>187</v>
      </c>
      <c r="B25" s="25">
        <v>535</v>
      </c>
      <c r="C25" s="25">
        <v>31</v>
      </c>
      <c r="D25" s="25">
        <v>250</v>
      </c>
      <c r="E25" s="25">
        <v>466</v>
      </c>
      <c r="F25" s="25">
        <v>74</v>
      </c>
      <c r="G25" s="25">
        <v>1878</v>
      </c>
      <c r="H25" s="25">
        <v>62</v>
      </c>
      <c r="I25" s="25">
        <v>3</v>
      </c>
      <c r="J25" s="25">
        <v>37</v>
      </c>
      <c r="K25" s="25">
        <v>4</v>
      </c>
      <c r="L25" s="25">
        <v>908</v>
      </c>
      <c r="M25" s="25">
        <v>149</v>
      </c>
      <c r="N25" s="25">
        <v>1236</v>
      </c>
      <c r="O25" s="25">
        <v>929</v>
      </c>
      <c r="P25" s="123">
        <v>6562</v>
      </c>
      <c r="Q25" s="127" t="str">
        <f t="shared" si="4"/>
        <v>伊予西条</v>
      </c>
      <c r="S25" s="150"/>
    </row>
    <row r="26" spans="1:19" s="2" customFormat="1" ht="15" customHeight="1">
      <c r="A26" s="52" t="s">
        <v>188</v>
      </c>
      <c r="B26" s="25">
        <v>398</v>
      </c>
      <c r="C26" s="25">
        <v>24</v>
      </c>
      <c r="D26" s="25">
        <v>150</v>
      </c>
      <c r="E26" s="25">
        <v>398</v>
      </c>
      <c r="F26" s="25">
        <v>97</v>
      </c>
      <c r="G26" s="25">
        <v>1468</v>
      </c>
      <c r="H26" s="25">
        <v>37</v>
      </c>
      <c r="I26" s="25">
        <v>2</v>
      </c>
      <c r="J26" s="25">
        <v>20</v>
      </c>
      <c r="K26" s="25">
        <v>4</v>
      </c>
      <c r="L26" s="25">
        <v>550</v>
      </c>
      <c r="M26" s="25">
        <v>52</v>
      </c>
      <c r="N26" s="25">
        <v>666</v>
      </c>
      <c r="O26" s="25">
        <v>657</v>
      </c>
      <c r="P26" s="123">
        <v>4523</v>
      </c>
      <c r="Q26" s="127" t="str">
        <f t="shared" si="4"/>
        <v>大洲</v>
      </c>
      <c r="S26" s="150"/>
    </row>
    <row r="27" spans="1:19" s="2" customFormat="1" ht="15" customHeight="1">
      <c r="A27" s="140" t="s">
        <v>189</v>
      </c>
      <c r="B27" s="141">
        <v>465</v>
      </c>
      <c r="C27" s="141">
        <v>17</v>
      </c>
      <c r="D27" s="141">
        <v>172</v>
      </c>
      <c r="E27" s="141">
        <v>417</v>
      </c>
      <c r="F27" s="141">
        <v>64</v>
      </c>
      <c r="G27" s="141">
        <v>1510</v>
      </c>
      <c r="H27" s="141">
        <v>52</v>
      </c>
      <c r="I27" s="141">
        <v>3</v>
      </c>
      <c r="J27" s="141">
        <v>31</v>
      </c>
      <c r="K27" s="141">
        <v>5</v>
      </c>
      <c r="L27" s="141">
        <v>700</v>
      </c>
      <c r="M27" s="141">
        <v>134</v>
      </c>
      <c r="N27" s="141">
        <v>1042</v>
      </c>
      <c r="O27" s="141">
        <v>620</v>
      </c>
      <c r="P27" s="142">
        <v>5232</v>
      </c>
      <c r="Q27" s="143" t="str">
        <f t="shared" si="4"/>
        <v>伊予三島</v>
      </c>
      <c r="S27" s="150"/>
    </row>
    <row r="28" spans="1:19" s="3" customFormat="1" ht="15" customHeight="1">
      <c r="A28" s="147" t="s">
        <v>190</v>
      </c>
      <c r="B28" s="148">
        <f aca="true" t="shared" si="5" ref="B28:P28">SUM(B20:B27)</f>
        <v>6677</v>
      </c>
      <c r="C28" s="148">
        <f t="shared" si="5"/>
        <v>505</v>
      </c>
      <c r="D28" s="148">
        <f t="shared" si="5"/>
        <v>3118</v>
      </c>
      <c r="E28" s="148">
        <f t="shared" si="5"/>
        <v>6463</v>
      </c>
      <c r="F28" s="148">
        <f t="shared" si="5"/>
        <v>1558</v>
      </c>
      <c r="G28" s="148">
        <f t="shared" si="5"/>
        <v>28891</v>
      </c>
      <c r="H28" s="148">
        <f t="shared" si="5"/>
        <v>1274</v>
      </c>
      <c r="I28" s="148">
        <f t="shared" si="5"/>
        <v>67</v>
      </c>
      <c r="J28" s="148">
        <f t="shared" si="5"/>
        <v>599</v>
      </c>
      <c r="K28" s="148">
        <f t="shared" si="5"/>
        <v>100</v>
      </c>
      <c r="L28" s="148">
        <f t="shared" si="5"/>
        <v>11678</v>
      </c>
      <c r="M28" s="148">
        <f t="shared" si="5"/>
        <v>1842</v>
      </c>
      <c r="N28" s="148">
        <f t="shared" si="5"/>
        <v>16127</v>
      </c>
      <c r="O28" s="148">
        <f t="shared" si="5"/>
        <v>10919</v>
      </c>
      <c r="P28" s="148">
        <f t="shared" si="5"/>
        <v>89818</v>
      </c>
      <c r="Q28" s="149" t="str">
        <f t="shared" si="4"/>
        <v>愛媛県計</v>
      </c>
      <c r="S28" s="150"/>
    </row>
    <row r="29" spans="1:19" s="135" customFormat="1" ht="15" customHeight="1">
      <c r="A29" s="100"/>
      <c r="B29" s="132"/>
      <c r="C29" s="132"/>
      <c r="D29" s="132"/>
      <c r="E29" s="132"/>
      <c r="F29" s="132"/>
      <c r="G29" s="132"/>
      <c r="H29" s="132"/>
      <c r="I29" s="132"/>
      <c r="J29" s="132"/>
      <c r="K29" s="132"/>
      <c r="L29" s="132"/>
      <c r="M29" s="132"/>
      <c r="N29" s="132"/>
      <c r="O29" s="132"/>
      <c r="P29" s="133"/>
      <c r="Q29" s="134"/>
      <c r="S29" s="150"/>
    </row>
    <row r="30" spans="1:19" s="2" customFormat="1" ht="15" customHeight="1">
      <c r="A30" s="52" t="s">
        <v>191</v>
      </c>
      <c r="B30" s="31">
        <v>2018</v>
      </c>
      <c r="C30" s="31">
        <v>132</v>
      </c>
      <c r="D30" s="31">
        <v>1002</v>
      </c>
      <c r="E30" s="31">
        <v>1689</v>
      </c>
      <c r="F30" s="31">
        <v>284</v>
      </c>
      <c r="G30" s="31">
        <v>10746</v>
      </c>
      <c r="H30" s="31">
        <v>480</v>
      </c>
      <c r="I30" s="31">
        <v>18</v>
      </c>
      <c r="J30" s="31">
        <v>245</v>
      </c>
      <c r="K30" s="31">
        <v>29</v>
      </c>
      <c r="L30" s="31">
        <v>5896</v>
      </c>
      <c r="M30" s="31">
        <v>733</v>
      </c>
      <c r="N30" s="31">
        <v>5699</v>
      </c>
      <c r="O30" s="31">
        <v>3749</v>
      </c>
      <c r="P30" s="124">
        <v>32719</v>
      </c>
      <c r="Q30" s="129" t="str">
        <f aca="true" t="shared" si="6" ref="Q30:Q36">IF(A30="","",A30)</f>
        <v>高知</v>
      </c>
      <c r="S30" s="150"/>
    </row>
    <row r="31" spans="1:19" s="2" customFormat="1" ht="15" customHeight="1">
      <c r="A31" s="52" t="s">
        <v>192</v>
      </c>
      <c r="B31" s="25">
        <v>333</v>
      </c>
      <c r="C31" s="25">
        <v>20</v>
      </c>
      <c r="D31" s="25">
        <v>129</v>
      </c>
      <c r="E31" s="25">
        <v>206</v>
      </c>
      <c r="F31" s="25">
        <v>39</v>
      </c>
      <c r="G31" s="25">
        <v>1459</v>
      </c>
      <c r="H31" s="25">
        <v>22</v>
      </c>
      <c r="I31" s="25">
        <v>1</v>
      </c>
      <c r="J31" s="25">
        <v>20</v>
      </c>
      <c r="K31" s="25">
        <v>3</v>
      </c>
      <c r="L31" s="25">
        <v>956</v>
      </c>
      <c r="M31" s="25">
        <v>68</v>
      </c>
      <c r="N31" s="25">
        <v>526</v>
      </c>
      <c r="O31" s="25">
        <v>457</v>
      </c>
      <c r="P31" s="123">
        <v>4239</v>
      </c>
      <c r="Q31" s="127" t="str">
        <f t="shared" si="6"/>
        <v>安芸</v>
      </c>
      <c r="S31" s="150"/>
    </row>
    <row r="32" spans="1:19" s="2" customFormat="1" ht="15" customHeight="1">
      <c r="A32" s="52" t="s">
        <v>193</v>
      </c>
      <c r="B32" s="25">
        <v>598</v>
      </c>
      <c r="C32" s="25">
        <v>16</v>
      </c>
      <c r="D32" s="25">
        <v>293</v>
      </c>
      <c r="E32" s="25">
        <v>350</v>
      </c>
      <c r="F32" s="25">
        <v>119</v>
      </c>
      <c r="G32" s="25">
        <v>1706</v>
      </c>
      <c r="H32" s="25">
        <v>72</v>
      </c>
      <c r="I32" s="25">
        <v>4</v>
      </c>
      <c r="J32" s="25">
        <v>49</v>
      </c>
      <c r="K32" s="25">
        <v>6</v>
      </c>
      <c r="L32" s="25">
        <v>1525</v>
      </c>
      <c r="M32" s="25">
        <v>208</v>
      </c>
      <c r="N32" s="25">
        <v>1246</v>
      </c>
      <c r="O32" s="25">
        <v>890</v>
      </c>
      <c r="P32" s="123">
        <v>7082</v>
      </c>
      <c r="Q32" s="127" t="str">
        <f t="shared" si="6"/>
        <v>南国</v>
      </c>
      <c r="S32" s="150"/>
    </row>
    <row r="33" spans="1:19" s="2" customFormat="1" ht="15" customHeight="1">
      <c r="A33" s="52" t="s">
        <v>194</v>
      </c>
      <c r="B33" s="25">
        <v>665</v>
      </c>
      <c r="C33" s="25">
        <v>20</v>
      </c>
      <c r="D33" s="25">
        <v>283</v>
      </c>
      <c r="E33" s="25">
        <v>483</v>
      </c>
      <c r="F33" s="25">
        <v>46</v>
      </c>
      <c r="G33" s="25">
        <v>2290</v>
      </c>
      <c r="H33" s="25">
        <v>39</v>
      </c>
      <c r="I33" s="25">
        <v>4</v>
      </c>
      <c r="J33" s="25">
        <v>33</v>
      </c>
      <c r="K33" s="25">
        <v>4</v>
      </c>
      <c r="L33" s="25">
        <v>1921</v>
      </c>
      <c r="M33" s="25">
        <v>107</v>
      </c>
      <c r="N33" s="25">
        <v>837</v>
      </c>
      <c r="O33" s="25">
        <v>791</v>
      </c>
      <c r="P33" s="123">
        <v>7523</v>
      </c>
      <c r="Q33" s="127" t="str">
        <f t="shared" si="6"/>
        <v>須崎</v>
      </c>
      <c r="S33" s="150"/>
    </row>
    <row r="34" spans="1:19" s="2" customFormat="1" ht="15" customHeight="1">
      <c r="A34" s="52" t="s">
        <v>195</v>
      </c>
      <c r="B34" s="25">
        <v>463</v>
      </c>
      <c r="C34" s="25">
        <v>35</v>
      </c>
      <c r="D34" s="25">
        <v>277</v>
      </c>
      <c r="E34" s="25">
        <v>561</v>
      </c>
      <c r="F34" s="25">
        <v>55</v>
      </c>
      <c r="G34" s="25">
        <v>2533</v>
      </c>
      <c r="H34" s="25">
        <v>82</v>
      </c>
      <c r="I34" s="25">
        <v>3</v>
      </c>
      <c r="J34" s="25">
        <v>37</v>
      </c>
      <c r="K34" s="25">
        <v>5</v>
      </c>
      <c r="L34" s="25">
        <v>1684</v>
      </c>
      <c r="M34" s="25">
        <v>129</v>
      </c>
      <c r="N34" s="25">
        <v>974</v>
      </c>
      <c r="O34" s="25">
        <v>959</v>
      </c>
      <c r="P34" s="123">
        <v>7796</v>
      </c>
      <c r="Q34" s="127" t="str">
        <f t="shared" si="6"/>
        <v>中村</v>
      </c>
      <c r="S34" s="150"/>
    </row>
    <row r="35" spans="1:19" s="2" customFormat="1" ht="15" customHeight="1">
      <c r="A35" s="140" t="s">
        <v>196</v>
      </c>
      <c r="B35" s="141">
        <v>381</v>
      </c>
      <c r="C35" s="141">
        <v>14</v>
      </c>
      <c r="D35" s="141">
        <v>159</v>
      </c>
      <c r="E35" s="141">
        <v>207</v>
      </c>
      <c r="F35" s="141">
        <v>31</v>
      </c>
      <c r="G35" s="141">
        <v>1661</v>
      </c>
      <c r="H35" s="141">
        <v>49</v>
      </c>
      <c r="I35" s="141">
        <v>2</v>
      </c>
      <c r="J35" s="141">
        <v>21</v>
      </c>
      <c r="K35" s="141">
        <v>2</v>
      </c>
      <c r="L35" s="141">
        <v>1031</v>
      </c>
      <c r="M35" s="141">
        <v>88</v>
      </c>
      <c r="N35" s="141">
        <v>653</v>
      </c>
      <c r="O35" s="141">
        <v>450</v>
      </c>
      <c r="P35" s="142">
        <v>4749</v>
      </c>
      <c r="Q35" s="143" t="str">
        <f t="shared" si="6"/>
        <v>伊野</v>
      </c>
      <c r="S35" s="150"/>
    </row>
    <row r="36" spans="1:19" s="3" customFormat="1" ht="15" customHeight="1">
      <c r="A36" s="147" t="s">
        <v>197</v>
      </c>
      <c r="B36" s="148">
        <f aca="true" t="shared" si="7" ref="B36:P36">SUM(B30:B35)</f>
        <v>4458</v>
      </c>
      <c r="C36" s="148">
        <f t="shared" si="7"/>
        <v>237</v>
      </c>
      <c r="D36" s="148">
        <f t="shared" si="7"/>
        <v>2143</v>
      </c>
      <c r="E36" s="148">
        <f t="shared" si="7"/>
        <v>3496</v>
      </c>
      <c r="F36" s="148">
        <f t="shared" si="7"/>
        <v>574</v>
      </c>
      <c r="G36" s="148">
        <f t="shared" si="7"/>
        <v>20395</v>
      </c>
      <c r="H36" s="148">
        <f t="shared" si="7"/>
        <v>744</v>
      </c>
      <c r="I36" s="148">
        <f t="shared" si="7"/>
        <v>32</v>
      </c>
      <c r="J36" s="148">
        <f t="shared" si="7"/>
        <v>405</v>
      </c>
      <c r="K36" s="148">
        <f t="shared" si="7"/>
        <v>49</v>
      </c>
      <c r="L36" s="148">
        <f t="shared" si="7"/>
        <v>13013</v>
      </c>
      <c r="M36" s="148">
        <f t="shared" si="7"/>
        <v>1333</v>
      </c>
      <c r="N36" s="148">
        <f t="shared" si="7"/>
        <v>9935</v>
      </c>
      <c r="O36" s="148">
        <f t="shared" si="7"/>
        <v>7296</v>
      </c>
      <c r="P36" s="148">
        <f t="shared" si="7"/>
        <v>64108</v>
      </c>
      <c r="Q36" s="149" t="str">
        <f t="shared" si="6"/>
        <v>高知県計</v>
      </c>
      <c r="S36" s="150"/>
    </row>
    <row r="37" spans="1:19" s="8" customFormat="1" ht="15" customHeight="1" thickBot="1">
      <c r="A37" s="20"/>
      <c r="B37" s="21"/>
      <c r="C37" s="21"/>
      <c r="D37" s="21"/>
      <c r="E37" s="21"/>
      <c r="F37" s="21"/>
      <c r="G37" s="21"/>
      <c r="H37" s="21"/>
      <c r="I37" s="21"/>
      <c r="J37" s="21"/>
      <c r="K37" s="21"/>
      <c r="L37" s="21"/>
      <c r="M37" s="21"/>
      <c r="N37" s="21"/>
      <c r="O37" s="21"/>
      <c r="P37" s="21"/>
      <c r="Q37" s="119"/>
      <c r="S37" s="150"/>
    </row>
    <row r="38" spans="1:19" s="3" customFormat="1" ht="15" customHeight="1" thickBot="1" thickTop="1">
      <c r="A38" s="101" t="s">
        <v>216</v>
      </c>
      <c r="B38" s="12">
        <f aca="true" t="shared" si="8" ref="B38:P38">SUM(B36+B28+B18+B10)</f>
        <v>19408</v>
      </c>
      <c r="C38" s="12">
        <f t="shared" si="8"/>
        <v>1307</v>
      </c>
      <c r="D38" s="12">
        <f t="shared" si="8"/>
        <v>8728</v>
      </c>
      <c r="E38" s="12">
        <f t="shared" si="8"/>
        <v>17305</v>
      </c>
      <c r="F38" s="12">
        <f t="shared" si="8"/>
        <v>4093</v>
      </c>
      <c r="G38" s="12">
        <f t="shared" si="8"/>
        <v>83911</v>
      </c>
      <c r="H38" s="12">
        <f t="shared" si="8"/>
        <v>3822</v>
      </c>
      <c r="I38" s="12">
        <f t="shared" si="8"/>
        <v>182</v>
      </c>
      <c r="J38" s="12">
        <f t="shared" si="8"/>
        <v>1827</v>
      </c>
      <c r="K38" s="12">
        <f t="shared" si="8"/>
        <v>254</v>
      </c>
      <c r="L38" s="12">
        <f t="shared" si="8"/>
        <v>38416</v>
      </c>
      <c r="M38" s="12">
        <f t="shared" si="8"/>
        <v>5499</v>
      </c>
      <c r="N38" s="12">
        <f t="shared" si="8"/>
        <v>46984</v>
      </c>
      <c r="O38" s="12">
        <f t="shared" si="8"/>
        <v>29435</v>
      </c>
      <c r="P38" s="12">
        <f t="shared" si="8"/>
        <v>261169</v>
      </c>
      <c r="Q38" s="120" t="s">
        <v>216</v>
      </c>
      <c r="S38" s="150"/>
    </row>
    <row r="39" ht="11.25">
      <c r="A39" s="1" t="s">
        <v>215</v>
      </c>
    </row>
    <row r="40" ht="11.25">
      <c r="A40" s="1" t="s">
        <v>166</v>
      </c>
    </row>
  </sheetData>
  <sheetProtection/>
  <printOptions/>
  <pageMargins left="0.7874015748031497" right="0.5511811023622047" top="0.984251968503937" bottom="0.984251968503937" header="0.5118110236220472" footer="0.5118110236220472"/>
  <pageSetup horizontalDpi="600" verticalDpi="600" orientation="landscape" paperSize="9" scale="76" r:id="rId1"/>
  <headerFooter alignWithMargins="0">
    <oddFooter>&amp;R高松国税局
酒税３
(H22)</oddFooter>
  </headerFooter>
</worksheet>
</file>

<file path=xl/worksheets/sheet4.xml><?xml version="1.0" encoding="utf-8"?>
<worksheet xmlns="http://schemas.openxmlformats.org/spreadsheetml/2006/main" xmlns:r="http://schemas.openxmlformats.org/officeDocument/2006/relationships">
  <dimension ref="A1:X45"/>
  <sheetViews>
    <sheetView showGridLines="0" zoomScale="90" zoomScaleNormal="90" zoomScaleSheetLayoutView="85" workbookViewId="0" topLeftCell="A1">
      <pane xSplit="2" ySplit="5" topLeftCell="C6" activePane="bottomRight" state="frozen"/>
      <selection pane="topLeft" activeCell="F10" sqref="F10"/>
      <selection pane="topRight" activeCell="F10" sqref="F10"/>
      <selection pane="bottomLeft" activeCell="F10" sqref="F10"/>
      <selection pane="bottomRight" activeCell="F10" sqref="F10"/>
    </sheetView>
  </sheetViews>
  <sheetFormatPr defaultColWidth="5.875" defaultRowHeight="12" customHeight="1"/>
  <cols>
    <col min="1" max="1" width="7.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00390625" style="136" bestFit="1" customWidth="1"/>
    <col min="24" max="24" width="7.00390625" style="2" customWidth="1"/>
    <col min="25" max="16384" width="5.875" style="2" customWidth="1"/>
  </cols>
  <sheetData>
    <row r="1" spans="1:24" ht="15">
      <c r="A1" s="304" t="s">
        <v>34</v>
      </c>
      <c r="B1" s="304"/>
      <c r="C1" s="304"/>
      <c r="D1" s="304"/>
      <c r="E1" s="304"/>
      <c r="F1" s="304"/>
      <c r="G1" s="304"/>
      <c r="H1" s="304"/>
      <c r="I1" s="304"/>
      <c r="J1" s="304"/>
      <c r="K1" s="304"/>
      <c r="L1" s="304"/>
      <c r="M1" s="304"/>
      <c r="N1" s="304"/>
      <c r="O1" s="304"/>
      <c r="P1" s="304"/>
      <c r="Q1" s="304"/>
      <c r="R1" s="304"/>
      <c r="S1" s="304"/>
      <c r="T1" s="304"/>
      <c r="U1" s="304"/>
      <c r="V1" s="304"/>
      <c r="W1" s="304"/>
      <c r="X1" s="304"/>
    </row>
    <row r="2" ht="12" customHeight="1" thickBot="1">
      <c r="A2" s="2" t="s">
        <v>35</v>
      </c>
    </row>
    <row r="3" spans="1:24" ht="16.5" customHeight="1">
      <c r="A3" s="305" t="s">
        <v>82</v>
      </c>
      <c r="B3" s="315"/>
      <c r="C3" s="327" t="s">
        <v>83</v>
      </c>
      <c r="D3" s="327" t="s">
        <v>84</v>
      </c>
      <c r="E3" s="327" t="s">
        <v>85</v>
      </c>
      <c r="F3" s="327" t="s">
        <v>86</v>
      </c>
      <c r="G3" s="324" t="s">
        <v>87</v>
      </c>
      <c r="H3" s="325"/>
      <c r="I3" s="325"/>
      <c r="J3" s="325"/>
      <c r="K3" s="325"/>
      <c r="L3" s="325"/>
      <c r="M3" s="325"/>
      <c r="N3" s="325"/>
      <c r="O3" s="325"/>
      <c r="P3" s="325"/>
      <c r="Q3" s="325"/>
      <c r="R3" s="325"/>
      <c r="S3" s="326"/>
      <c r="T3" s="327" t="s">
        <v>88</v>
      </c>
      <c r="U3" s="327" t="s">
        <v>89</v>
      </c>
      <c r="V3" s="330" t="s">
        <v>90</v>
      </c>
      <c r="W3" s="331"/>
      <c r="X3" s="332"/>
    </row>
    <row r="4" spans="1:24" ht="16.5" customHeight="1">
      <c r="A4" s="338"/>
      <c r="B4" s="339"/>
      <c r="C4" s="328"/>
      <c r="D4" s="329"/>
      <c r="E4" s="329"/>
      <c r="F4" s="329"/>
      <c r="G4" s="61" t="s">
        <v>91</v>
      </c>
      <c r="H4" s="61" t="s">
        <v>92</v>
      </c>
      <c r="I4" s="61" t="s">
        <v>93</v>
      </c>
      <c r="J4" s="62" t="s">
        <v>94</v>
      </c>
      <c r="K4" s="62" t="s">
        <v>95</v>
      </c>
      <c r="L4" s="62" t="s">
        <v>96</v>
      </c>
      <c r="M4" s="62" t="s">
        <v>97</v>
      </c>
      <c r="N4" s="62" t="s">
        <v>98</v>
      </c>
      <c r="O4" s="62" t="s">
        <v>99</v>
      </c>
      <c r="P4" s="62" t="s">
        <v>100</v>
      </c>
      <c r="Q4" s="62" t="s">
        <v>101</v>
      </c>
      <c r="R4" s="63" t="s">
        <v>36</v>
      </c>
      <c r="S4" s="64" t="s">
        <v>37</v>
      </c>
      <c r="T4" s="328"/>
      <c r="U4" s="328"/>
      <c r="V4" s="333"/>
      <c r="W4" s="334"/>
      <c r="X4" s="335"/>
    </row>
    <row r="5" spans="1:24" s="8" customFormat="1" ht="13.5" customHeight="1">
      <c r="A5" s="65"/>
      <c r="B5" s="66"/>
      <c r="C5" s="67" t="s">
        <v>38</v>
      </c>
      <c r="D5" s="67" t="s">
        <v>38</v>
      </c>
      <c r="E5" s="67" t="s">
        <v>38</v>
      </c>
      <c r="F5" s="67" t="s">
        <v>38</v>
      </c>
      <c r="G5" s="68" t="s">
        <v>39</v>
      </c>
      <c r="H5" s="68" t="s">
        <v>39</v>
      </c>
      <c r="I5" s="68" t="s">
        <v>39</v>
      </c>
      <c r="J5" s="67" t="s">
        <v>38</v>
      </c>
      <c r="K5" s="67" t="s">
        <v>38</v>
      </c>
      <c r="L5" s="67" t="s">
        <v>38</v>
      </c>
      <c r="M5" s="67" t="s">
        <v>38</v>
      </c>
      <c r="N5" s="67" t="s">
        <v>38</v>
      </c>
      <c r="O5" s="67" t="s">
        <v>38</v>
      </c>
      <c r="P5" s="67" t="s">
        <v>38</v>
      </c>
      <c r="Q5" s="67" t="s">
        <v>38</v>
      </c>
      <c r="R5" s="67" t="s">
        <v>38</v>
      </c>
      <c r="S5" s="67" t="s">
        <v>38</v>
      </c>
      <c r="T5" s="67" t="s">
        <v>38</v>
      </c>
      <c r="U5" s="67" t="s">
        <v>38</v>
      </c>
      <c r="V5" s="322" t="s">
        <v>40</v>
      </c>
      <c r="W5" s="323"/>
      <c r="X5" s="69" t="s">
        <v>41</v>
      </c>
    </row>
    <row r="6" spans="1:24" ht="21" customHeight="1">
      <c r="A6" s="340" t="s">
        <v>3</v>
      </c>
      <c r="B6" s="341"/>
      <c r="C6" s="210">
        <v>113</v>
      </c>
      <c r="D6" s="210" t="s">
        <v>199</v>
      </c>
      <c r="E6" s="210">
        <v>3</v>
      </c>
      <c r="F6" s="210" t="s">
        <v>199</v>
      </c>
      <c r="G6" s="209">
        <v>14</v>
      </c>
      <c r="H6" s="209">
        <v>3</v>
      </c>
      <c r="I6" s="209">
        <v>29</v>
      </c>
      <c r="J6" s="210">
        <v>10</v>
      </c>
      <c r="K6" s="210">
        <v>5</v>
      </c>
      <c r="L6" s="210">
        <v>3</v>
      </c>
      <c r="M6" s="210">
        <v>3</v>
      </c>
      <c r="N6" s="210" t="s">
        <v>199</v>
      </c>
      <c r="O6" s="210">
        <v>1</v>
      </c>
      <c r="P6" s="210" t="s">
        <v>199</v>
      </c>
      <c r="Q6" s="210" t="s">
        <v>199</v>
      </c>
      <c r="R6" s="209">
        <v>42</v>
      </c>
      <c r="S6" s="209">
        <v>110</v>
      </c>
      <c r="T6" s="226">
        <v>5</v>
      </c>
      <c r="U6" s="210">
        <v>97</v>
      </c>
      <c r="V6" s="244" t="s">
        <v>213</v>
      </c>
      <c r="W6" s="231">
        <v>5</v>
      </c>
      <c r="X6" s="232">
        <v>107</v>
      </c>
    </row>
    <row r="7" spans="1:24" ht="21" customHeight="1">
      <c r="A7" s="336" t="s">
        <v>4</v>
      </c>
      <c r="B7" s="342"/>
      <c r="C7" s="204">
        <v>1</v>
      </c>
      <c r="D7" s="204" t="s">
        <v>199</v>
      </c>
      <c r="E7" s="204" t="s">
        <v>199</v>
      </c>
      <c r="F7" s="204" t="s">
        <v>199</v>
      </c>
      <c r="G7" s="204" t="s">
        <v>199</v>
      </c>
      <c r="H7" s="204" t="s">
        <v>199</v>
      </c>
      <c r="I7" s="204" t="s">
        <v>199</v>
      </c>
      <c r="J7" s="204" t="s">
        <v>199</v>
      </c>
      <c r="K7" s="204" t="s">
        <v>199</v>
      </c>
      <c r="L7" s="204" t="s">
        <v>199</v>
      </c>
      <c r="M7" s="204" t="s">
        <v>199</v>
      </c>
      <c r="N7" s="204">
        <v>1</v>
      </c>
      <c r="O7" s="204" t="s">
        <v>199</v>
      </c>
      <c r="P7" s="204" t="s">
        <v>199</v>
      </c>
      <c r="Q7" s="204" t="s">
        <v>199</v>
      </c>
      <c r="R7" s="204" t="s">
        <v>199</v>
      </c>
      <c r="S7" s="205">
        <v>1</v>
      </c>
      <c r="T7" s="227" t="s">
        <v>199</v>
      </c>
      <c r="U7" s="204" t="s">
        <v>199</v>
      </c>
      <c r="V7" s="245" t="s">
        <v>213</v>
      </c>
      <c r="W7" s="233" t="s">
        <v>199</v>
      </c>
      <c r="X7" s="234">
        <v>1</v>
      </c>
    </row>
    <row r="8" spans="1:24" ht="21" customHeight="1">
      <c r="A8" s="336" t="s">
        <v>125</v>
      </c>
      <c r="B8" s="337"/>
      <c r="C8" s="204">
        <v>1</v>
      </c>
      <c r="D8" s="204" t="s">
        <v>199</v>
      </c>
      <c r="E8" s="204" t="s">
        <v>199</v>
      </c>
      <c r="F8" s="204" t="s">
        <v>199</v>
      </c>
      <c r="G8" s="204" t="s">
        <v>199</v>
      </c>
      <c r="H8" s="204" t="s">
        <v>199</v>
      </c>
      <c r="I8" s="204" t="s">
        <v>199</v>
      </c>
      <c r="J8" s="204" t="s">
        <v>199</v>
      </c>
      <c r="K8" s="204" t="s">
        <v>199</v>
      </c>
      <c r="L8" s="204" t="s">
        <v>199</v>
      </c>
      <c r="M8" s="204" t="s">
        <v>199</v>
      </c>
      <c r="N8" s="204">
        <v>1</v>
      </c>
      <c r="O8" s="204" t="s">
        <v>199</v>
      </c>
      <c r="P8" s="204" t="s">
        <v>199</v>
      </c>
      <c r="Q8" s="204" t="s">
        <v>199</v>
      </c>
      <c r="R8" s="204" t="s">
        <v>199</v>
      </c>
      <c r="S8" s="205">
        <v>1</v>
      </c>
      <c r="T8" s="227" t="s">
        <v>199</v>
      </c>
      <c r="U8" s="204">
        <v>1</v>
      </c>
      <c r="V8" s="245" t="s">
        <v>213</v>
      </c>
      <c r="W8" s="233" t="s">
        <v>199</v>
      </c>
      <c r="X8" s="234">
        <v>1</v>
      </c>
    </row>
    <row r="9" spans="1:24" ht="21" customHeight="1">
      <c r="A9" s="336" t="s">
        <v>126</v>
      </c>
      <c r="B9" s="337"/>
      <c r="C9" s="204">
        <v>35</v>
      </c>
      <c r="D9" s="204">
        <v>3</v>
      </c>
      <c r="E9" s="204" t="s">
        <v>199</v>
      </c>
      <c r="F9" s="204">
        <v>3</v>
      </c>
      <c r="G9" s="205">
        <v>9</v>
      </c>
      <c r="H9" s="205">
        <v>1</v>
      </c>
      <c r="I9" s="205">
        <v>7</v>
      </c>
      <c r="J9" s="204">
        <v>3</v>
      </c>
      <c r="K9" s="204">
        <v>1</v>
      </c>
      <c r="L9" s="204">
        <v>2</v>
      </c>
      <c r="M9" s="204">
        <v>1</v>
      </c>
      <c r="N9" s="204" t="s">
        <v>199</v>
      </c>
      <c r="O9" s="204" t="s">
        <v>199</v>
      </c>
      <c r="P9" s="204" t="s">
        <v>199</v>
      </c>
      <c r="Q9" s="204" t="s">
        <v>199</v>
      </c>
      <c r="R9" s="205">
        <v>11</v>
      </c>
      <c r="S9" s="205">
        <v>35</v>
      </c>
      <c r="T9" s="227">
        <v>2</v>
      </c>
      <c r="U9" s="204">
        <v>12</v>
      </c>
      <c r="V9" s="245" t="s">
        <v>213</v>
      </c>
      <c r="W9" s="233">
        <v>2</v>
      </c>
      <c r="X9" s="234">
        <v>34</v>
      </c>
    </row>
    <row r="10" spans="1:24" ht="21" customHeight="1">
      <c r="A10" s="336" t="s">
        <v>7</v>
      </c>
      <c r="B10" s="342"/>
      <c r="C10" s="204">
        <v>9</v>
      </c>
      <c r="D10" s="204" t="s">
        <v>199</v>
      </c>
      <c r="E10" s="204" t="s">
        <v>199</v>
      </c>
      <c r="F10" s="204" t="s">
        <v>199</v>
      </c>
      <c r="G10" s="205">
        <v>1</v>
      </c>
      <c r="H10" s="205">
        <v>1</v>
      </c>
      <c r="I10" s="205" t="s">
        <v>199</v>
      </c>
      <c r="J10" s="204">
        <v>1</v>
      </c>
      <c r="K10" s="204">
        <v>1</v>
      </c>
      <c r="L10" s="204">
        <v>1</v>
      </c>
      <c r="M10" s="204" t="s">
        <v>199</v>
      </c>
      <c r="N10" s="204" t="s">
        <v>199</v>
      </c>
      <c r="O10" s="204" t="s">
        <v>199</v>
      </c>
      <c r="P10" s="204" t="s">
        <v>199</v>
      </c>
      <c r="Q10" s="204" t="s">
        <v>199</v>
      </c>
      <c r="R10" s="205">
        <v>4</v>
      </c>
      <c r="S10" s="205">
        <v>9</v>
      </c>
      <c r="T10" s="227" t="s">
        <v>199</v>
      </c>
      <c r="U10" s="204">
        <v>2</v>
      </c>
      <c r="V10" s="245" t="s">
        <v>213</v>
      </c>
      <c r="W10" s="233" t="s">
        <v>199</v>
      </c>
      <c r="X10" s="234">
        <v>8</v>
      </c>
    </row>
    <row r="11" spans="1:24" ht="21" customHeight="1">
      <c r="A11" s="336" t="s">
        <v>8</v>
      </c>
      <c r="B11" s="342"/>
      <c r="C11" s="204">
        <v>7</v>
      </c>
      <c r="D11" s="204" t="s">
        <v>199</v>
      </c>
      <c r="E11" s="204" t="s">
        <v>199</v>
      </c>
      <c r="F11" s="204" t="s">
        <v>199</v>
      </c>
      <c r="G11" s="205" t="s">
        <v>199</v>
      </c>
      <c r="H11" s="205">
        <v>1</v>
      </c>
      <c r="I11" s="205">
        <v>1</v>
      </c>
      <c r="J11" s="204">
        <v>2</v>
      </c>
      <c r="K11" s="204" t="s">
        <v>199</v>
      </c>
      <c r="L11" s="204" t="s">
        <v>199</v>
      </c>
      <c r="M11" s="204" t="s">
        <v>199</v>
      </c>
      <c r="N11" s="204" t="s">
        <v>199</v>
      </c>
      <c r="O11" s="204" t="s">
        <v>199</v>
      </c>
      <c r="P11" s="204" t="s">
        <v>199</v>
      </c>
      <c r="Q11" s="204">
        <v>1</v>
      </c>
      <c r="R11" s="205">
        <v>2</v>
      </c>
      <c r="S11" s="205">
        <v>7</v>
      </c>
      <c r="T11" s="227">
        <v>1</v>
      </c>
      <c r="U11" s="204">
        <v>6</v>
      </c>
      <c r="V11" s="245" t="s">
        <v>213</v>
      </c>
      <c r="W11" s="233">
        <v>1</v>
      </c>
      <c r="X11" s="234">
        <v>5</v>
      </c>
    </row>
    <row r="12" spans="1:24" ht="21" customHeight="1">
      <c r="A12" s="336" t="s">
        <v>9</v>
      </c>
      <c r="B12" s="337"/>
      <c r="C12" s="204">
        <v>10</v>
      </c>
      <c r="D12" s="204">
        <v>2</v>
      </c>
      <c r="E12" s="204" t="s">
        <v>199</v>
      </c>
      <c r="F12" s="204">
        <v>1</v>
      </c>
      <c r="G12" s="205">
        <v>5</v>
      </c>
      <c r="H12" s="205" t="s">
        <v>199</v>
      </c>
      <c r="I12" s="205">
        <v>1</v>
      </c>
      <c r="J12" s="204" t="s">
        <v>199</v>
      </c>
      <c r="K12" s="204" t="s">
        <v>199</v>
      </c>
      <c r="L12" s="204" t="s">
        <v>199</v>
      </c>
      <c r="M12" s="204" t="s">
        <v>199</v>
      </c>
      <c r="N12" s="204" t="s">
        <v>199</v>
      </c>
      <c r="O12" s="204" t="s">
        <v>199</v>
      </c>
      <c r="P12" s="204" t="s">
        <v>199</v>
      </c>
      <c r="Q12" s="204" t="s">
        <v>199</v>
      </c>
      <c r="R12" s="205">
        <v>5</v>
      </c>
      <c r="S12" s="205">
        <v>11</v>
      </c>
      <c r="T12" s="227">
        <v>6</v>
      </c>
      <c r="U12" s="204">
        <v>5</v>
      </c>
      <c r="V12" s="245" t="s">
        <v>213</v>
      </c>
      <c r="W12" s="233">
        <v>5</v>
      </c>
      <c r="X12" s="234">
        <v>10</v>
      </c>
    </row>
    <row r="13" spans="1:24" ht="21" customHeight="1">
      <c r="A13" s="336" t="s">
        <v>25</v>
      </c>
      <c r="B13" s="337"/>
      <c r="C13" s="204">
        <v>4</v>
      </c>
      <c r="D13" s="204" t="s">
        <v>199</v>
      </c>
      <c r="E13" s="204" t="s">
        <v>199</v>
      </c>
      <c r="F13" s="204" t="s">
        <v>199</v>
      </c>
      <c r="G13" s="205">
        <v>2</v>
      </c>
      <c r="H13" s="205" t="s">
        <v>199</v>
      </c>
      <c r="I13" s="204" t="s">
        <v>199</v>
      </c>
      <c r="J13" s="204" t="s">
        <v>199</v>
      </c>
      <c r="K13" s="204" t="s">
        <v>199</v>
      </c>
      <c r="L13" s="204" t="s">
        <v>199</v>
      </c>
      <c r="M13" s="204" t="s">
        <v>199</v>
      </c>
      <c r="N13" s="204" t="s">
        <v>199</v>
      </c>
      <c r="O13" s="204" t="s">
        <v>199</v>
      </c>
      <c r="P13" s="204" t="s">
        <v>199</v>
      </c>
      <c r="Q13" s="204" t="s">
        <v>199</v>
      </c>
      <c r="R13" s="205">
        <v>2</v>
      </c>
      <c r="S13" s="205">
        <v>4</v>
      </c>
      <c r="T13" s="227">
        <v>1</v>
      </c>
      <c r="U13" s="204" t="s">
        <v>199</v>
      </c>
      <c r="V13" s="245" t="s">
        <v>213</v>
      </c>
      <c r="W13" s="233">
        <v>1</v>
      </c>
      <c r="X13" s="234">
        <v>3</v>
      </c>
    </row>
    <row r="14" spans="1:24" ht="21" customHeight="1">
      <c r="A14" s="336" t="s">
        <v>10</v>
      </c>
      <c r="B14" s="337"/>
      <c r="C14" s="204">
        <v>1</v>
      </c>
      <c r="D14" s="204" t="s">
        <v>199</v>
      </c>
      <c r="E14" s="204" t="s">
        <v>199</v>
      </c>
      <c r="F14" s="204" t="s">
        <v>199</v>
      </c>
      <c r="G14" s="205">
        <v>1</v>
      </c>
      <c r="H14" s="204" t="s">
        <v>199</v>
      </c>
      <c r="I14" s="204" t="s">
        <v>199</v>
      </c>
      <c r="J14" s="204" t="s">
        <v>199</v>
      </c>
      <c r="K14" s="204" t="s">
        <v>199</v>
      </c>
      <c r="L14" s="204" t="s">
        <v>199</v>
      </c>
      <c r="M14" s="204" t="s">
        <v>199</v>
      </c>
      <c r="N14" s="204" t="s">
        <v>199</v>
      </c>
      <c r="O14" s="204" t="s">
        <v>199</v>
      </c>
      <c r="P14" s="204" t="s">
        <v>199</v>
      </c>
      <c r="Q14" s="204" t="s">
        <v>199</v>
      </c>
      <c r="R14" s="204" t="s">
        <v>199</v>
      </c>
      <c r="S14" s="205">
        <v>1</v>
      </c>
      <c r="T14" s="227" t="s">
        <v>199</v>
      </c>
      <c r="U14" s="204" t="s">
        <v>199</v>
      </c>
      <c r="V14" s="245" t="s">
        <v>213</v>
      </c>
      <c r="W14" s="233" t="s">
        <v>199</v>
      </c>
      <c r="X14" s="234">
        <v>1</v>
      </c>
    </row>
    <row r="15" spans="1:24" ht="21" customHeight="1">
      <c r="A15" s="336" t="s">
        <v>26</v>
      </c>
      <c r="B15" s="337"/>
      <c r="C15" s="204">
        <v>2</v>
      </c>
      <c r="D15" s="204" t="s">
        <v>199</v>
      </c>
      <c r="E15" s="204" t="s">
        <v>199</v>
      </c>
      <c r="F15" s="204" t="s">
        <v>199</v>
      </c>
      <c r="G15" s="205">
        <v>1</v>
      </c>
      <c r="H15" s="204" t="s">
        <v>199</v>
      </c>
      <c r="I15" s="204" t="s">
        <v>199</v>
      </c>
      <c r="J15" s="204" t="s">
        <v>199</v>
      </c>
      <c r="K15" s="204" t="s">
        <v>199</v>
      </c>
      <c r="L15" s="204" t="s">
        <v>199</v>
      </c>
      <c r="M15" s="204" t="s">
        <v>199</v>
      </c>
      <c r="N15" s="204" t="s">
        <v>199</v>
      </c>
      <c r="O15" s="204" t="s">
        <v>199</v>
      </c>
      <c r="P15" s="204" t="s">
        <v>199</v>
      </c>
      <c r="Q15" s="204" t="s">
        <v>199</v>
      </c>
      <c r="R15" s="205">
        <v>1</v>
      </c>
      <c r="S15" s="205">
        <v>2</v>
      </c>
      <c r="T15" s="227" t="s">
        <v>199</v>
      </c>
      <c r="U15" s="204" t="s">
        <v>199</v>
      </c>
      <c r="V15" s="245" t="s">
        <v>213</v>
      </c>
      <c r="W15" s="233" t="s">
        <v>199</v>
      </c>
      <c r="X15" s="234">
        <v>2</v>
      </c>
    </row>
    <row r="16" spans="1:24" ht="21" customHeight="1">
      <c r="A16" s="336" t="s">
        <v>44</v>
      </c>
      <c r="B16" s="337"/>
      <c r="C16" s="204">
        <v>2</v>
      </c>
      <c r="D16" s="204" t="s">
        <v>199</v>
      </c>
      <c r="E16" s="204" t="s">
        <v>199</v>
      </c>
      <c r="F16" s="204" t="s">
        <v>199</v>
      </c>
      <c r="G16" s="204">
        <v>1</v>
      </c>
      <c r="H16" s="204" t="s">
        <v>199</v>
      </c>
      <c r="I16" s="204" t="s">
        <v>199</v>
      </c>
      <c r="J16" s="204" t="s">
        <v>199</v>
      </c>
      <c r="K16" s="204" t="s">
        <v>199</v>
      </c>
      <c r="L16" s="204" t="s">
        <v>199</v>
      </c>
      <c r="M16" s="204" t="s">
        <v>199</v>
      </c>
      <c r="N16" s="204" t="s">
        <v>199</v>
      </c>
      <c r="O16" s="204" t="s">
        <v>199</v>
      </c>
      <c r="P16" s="204" t="s">
        <v>199</v>
      </c>
      <c r="Q16" s="204" t="s">
        <v>199</v>
      </c>
      <c r="R16" s="205">
        <v>1</v>
      </c>
      <c r="S16" s="205">
        <v>2</v>
      </c>
      <c r="T16" s="227">
        <v>1</v>
      </c>
      <c r="U16" s="204">
        <v>1</v>
      </c>
      <c r="V16" s="245" t="s">
        <v>213</v>
      </c>
      <c r="W16" s="233" t="s">
        <v>199</v>
      </c>
      <c r="X16" s="234">
        <v>1</v>
      </c>
    </row>
    <row r="17" spans="1:24" ht="21" customHeight="1">
      <c r="A17" s="336" t="s">
        <v>11</v>
      </c>
      <c r="B17" s="337"/>
      <c r="C17" s="204">
        <v>111</v>
      </c>
      <c r="D17" s="204" t="s">
        <v>199</v>
      </c>
      <c r="E17" s="204">
        <v>3</v>
      </c>
      <c r="F17" s="204" t="s">
        <v>199</v>
      </c>
      <c r="G17" s="205">
        <v>3</v>
      </c>
      <c r="H17" s="204" t="s">
        <v>199</v>
      </c>
      <c r="I17" s="204" t="s">
        <v>199</v>
      </c>
      <c r="J17" s="204" t="s">
        <v>199</v>
      </c>
      <c r="K17" s="204" t="s">
        <v>199</v>
      </c>
      <c r="L17" s="204" t="s">
        <v>199</v>
      </c>
      <c r="M17" s="204" t="s">
        <v>199</v>
      </c>
      <c r="N17" s="204" t="s">
        <v>199</v>
      </c>
      <c r="O17" s="204" t="s">
        <v>199</v>
      </c>
      <c r="P17" s="204" t="s">
        <v>199</v>
      </c>
      <c r="Q17" s="204">
        <v>1</v>
      </c>
      <c r="R17" s="205">
        <v>104</v>
      </c>
      <c r="S17" s="205">
        <v>108</v>
      </c>
      <c r="T17" s="227">
        <v>1</v>
      </c>
      <c r="U17" s="204" t="s">
        <v>199</v>
      </c>
      <c r="V17" s="245" t="s">
        <v>213</v>
      </c>
      <c r="W17" s="233">
        <v>1</v>
      </c>
      <c r="X17" s="234">
        <v>103</v>
      </c>
    </row>
    <row r="18" spans="1:24" ht="21" customHeight="1">
      <c r="A18" s="336" t="s">
        <v>135</v>
      </c>
      <c r="B18" s="337"/>
      <c r="C18" s="204">
        <v>127</v>
      </c>
      <c r="D18" s="204">
        <v>5</v>
      </c>
      <c r="E18" s="204">
        <v>3</v>
      </c>
      <c r="F18" s="204" t="s">
        <v>199</v>
      </c>
      <c r="G18" s="205">
        <v>22</v>
      </c>
      <c r="H18" s="205">
        <v>1</v>
      </c>
      <c r="I18" s="205">
        <v>2</v>
      </c>
      <c r="J18" s="204" t="s">
        <v>199</v>
      </c>
      <c r="K18" s="204" t="s">
        <v>199</v>
      </c>
      <c r="L18" s="204" t="s">
        <v>199</v>
      </c>
      <c r="M18" s="204" t="s">
        <v>199</v>
      </c>
      <c r="N18" s="204" t="s">
        <v>199</v>
      </c>
      <c r="O18" s="204" t="s">
        <v>199</v>
      </c>
      <c r="P18" s="204" t="s">
        <v>199</v>
      </c>
      <c r="Q18" s="204" t="s">
        <v>199</v>
      </c>
      <c r="R18" s="205">
        <v>104</v>
      </c>
      <c r="S18" s="205">
        <v>129</v>
      </c>
      <c r="T18" s="227">
        <v>5</v>
      </c>
      <c r="U18" s="204">
        <v>21</v>
      </c>
      <c r="V18" s="245" t="s">
        <v>213</v>
      </c>
      <c r="W18" s="233">
        <v>4</v>
      </c>
      <c r="X18" s="234">
        <v>126</v>
      </c>
    </row>
    <row r="19" spans="1:24" ht="21" customHeight="1">
      <c r="A19" s="336" t="s">
        <v>43</v>
      </c>
      <c r="B19" s="337"/>
      <c r="C19" s="204">
        <v>123</v>
      </c>
      <c r="D19" s="204">
        <v>1</v>
      </c>
      <c r="E19" s="204">
        <v>3</v>
      </c>
      <c r="F19" s="204" t="s">
        <v>199</v>
      </c>
      <c r="G19" s="205">
        <v>5</v>
      </c>
      <c r="H19" s="205" t="s">
        <v>199</v>
      </c>
      <c r="I19" s="205">
        <v>3</v>
      </c>
      <c r="J19" s="204" t="s">
        <v>199</v>
      </c>
      <c r="K19" s="204" t="s">
        <v>199</v>
      </c>
      <c r="L19" s="204" t="s">
        <v>199</v>
      </c>
      <c r="M19" s="204" t="s">
        <v>199</v>
      </c>
      <c r="N19" s="204" t="s">
        <v>199</v>
      </c>
      <c r="O19" s="204" t="s">
        <v>199</v>
      </c>
      <c r="P19" s="204" t="s">
        <v>199</v>
      </c>
      <c r="Q19" s="204" t="s">
        <v>199</v>
      </c>
      <c r="R19" s="205">
        <v>113</v>
      </c>
      <c r="S19" s="205">
        <v>121</v>
      </c>
      <c r="T19" s="227">
        <v>3</v>
      </c>
      <c r="U19" s="204">
        <v>2</v>
      </c>
      <c r="V19" s="245" t="s">
        <v>213</v>
      </c>
      <c r="W19" s="233">
        <v>3</v>
      </c>
      <c r="X19" s="234">
        <v>114</v>
      </c>
    </row>
    <row r="20" spans="1:24" ht="21" customHeight="1">
      <c r="A20" s="336" t="s">
        <v>127</v>
      </c>
      <c r="B20" s="342"/>
      <c r="C20" s="204">
        <v>122</v>
      </c>
      <c r="D20" s="204">
        <v>4</v>
      </c>
      <c r="E20" s="204">
        <v>3</v>
      </c>
      <c r="F20" s="204">
        <v>1</v>
      </c>
      <c r="G20" s="205">
        <v>28</v>
      </c>
      <c r="H20" s="205">
        <v>3</v>
      </c>
      <c r="I20" s="205">
        <v>9</v>
      </c>
      <c r="J20" s="204" t="s">
        <v>199</v>
      </c>
      <c r="K20" s="204">
        <v>2</v>
      </c>
      <c r="L20" s="204">
        <v>1</v>
      </c>
      <c r="M20" s="204" t="s">
        <v>199</v>
      </c>
      <c r="N20" s="204">
        <v>1</v>
      </c>
      <c r="O20" s="204" t="s">
        <v>199</v>
      </c>
      <c r="P20" s="204" t="s">
        <v>199</v>
      </c>
      <c r="Q20" s="204">
        <v>1</v>
      </c>
      <c r="R20" s="205">
        <v>77</v>
      </c>
      <c r="S20" s="205">
        <v>122</v>
      </c>
      <c r="T20" s="227">
        <v>3</v>
      </c>
      <c r="U20" s="204">
        <v>9</v>
      </c>
      <c r="V20" s="245" t="s">
        <v>213</v>
      </c>
      <c r="W20" s="233">
        <v>2</v>
      </c>
      <c r="X20" s="234">
        <v>117</v>
      </c>
    </row>
    <row r="21" spans="1:24" ht="21" customHeight="1">
      <c r="A21" s="336" t="s">
        <v>102</v>
      </c>
      <c r="B21" s="337"/>
      <c r="C21" s="204" t="s">
        <v>199</v>
      </c>
      <c r="D21" s="204" t="s">
        <v>199</v>
      </c>
      <c r="E21" s="204" t="s">
        <v>199</v>
      </c>
      <c r="F21" s="204" t="s">
        <v>199</v>
      </c>
      <c r="G21" s="204" t="s">
        <v>199</v>
      </c>
      <c r="H21" s="204" t="s">
        <v>199</v>
      </c>
      <c r="I21" s="204" t="s">
        <v>199</v>
      </c>
      <c r="J21" s="204" t="s">
        <v>199</v>
      </c>
      <c r="K21" s="204" t="s">
        <v>199</v>
      </c>
      <c r="L21" s="204" t="s">
        <v>199</v>
      </c>
      <c r="M21" s="204" t="s">
        <v>199</v>
      </c>
      <c r="N21" s="204" t="s">
        <v>199</v>
      </c>
      <c r="O21" s="204" t="s">
        <v>199</v>
      </c>
      <c r="P21" s="204" t="s">
        <v>199</v>
      </c>
      <c r="Q21" s="204" t="s">
        <v>199</v>
      </c>
      <c r="R21" s="204" t="s">
        <v>199</v>
      </c>
      <c r="S21" s="204" t="s">
        <v>199</v>
      </c>
      <c r="T21" s="204" t="s">
        <v>199</v>
      </c>
      <c r="U21" s="204" t="s">
        <v>199</v>
      </c>
      <c r="V21" s="245" t="s">
        <v>213</v>
      </c>
      <c r="W21" s="233" t="s">
        <v>199</v>
      </c>
      <c r="X21" s="234" t="s">
        <v>199</v>
      </c>
    </row>
    <row r="22" spans="1:24" ht="21" customHeight="1" thickBot="1">
      <c r="A22" s="346" t="s">
        <v>128</v>
      </c>
      <c r="B22" s="347"/>
      <c r="C22" s="206">
        <v>116</v>
      </c>
      <c r="D22" s="206" t="s">
        <v>199</v>
      </c>
      <c r="E22" s="206">
        <v>3</v>
      </c>
      <c r="F22" s="206" t="s">
        <v>199</v>
      </c>
      <c r="G22" s="206">
        <v>1</v>
      </c>
      <c r="H22" s="206" t="s">
        <v>199</v>
      </c>
      <c r="I22" s="206" t="s">
        <v>199</v>
      </c>
      <c r="J22" s="206" t="s">
        <v>199</v>
      </c>
      <c r="K22" s="206" t="s">
        <v>199</v>
      </c>
      <c r="L22" s="206" t="s">
        <v>199</v>
      </c>
      <c r="M22" s="206" t="s">
        <v>199</v>
      </c>
      <c r="N22" s="206" t="s">
        <v>199</v>
      </c>
      <c r="O22" s="206" t="s">
        <v>199</v>
      </c>
      <c r="P22" s="206" t="s">
        <v>199</v>
      </c>
      <c r="Q22" s="206" t="s">
        <v>199</v>
      </c>
      <c r="R22" s="207">
        <v>112</v>
      </c>
      <c r="S22" s="207">
        <v>113</v>
      </c>
      <c r="T22" s="228">
        <v>2</v>
      </c>
      <c r="U22" s="206" t="s">
        <v>199</v>
      </c>
      <c r="V22" s="246" t="s">
        <v>213</v>
      </c>
      <c r="W22" s="235">
        <v>1</v>
      </c>
      <c r="X22" s="236">
        <v>107</v>
      </c>
    </row>
    <row r="23" spans="1:24" s="3" customFormat="1" ht="21" customHeight="1" thickBot="1" thickTop="1">
      <c r="A23" s="344" t="s">
        <v>78</v>
      </c>
      <c r="B23" s="345"/>
      <c r="C23" s="230">
        <v>784</v>
      </c>
      <c r="D23" s="230">
        <v>15</v>
      </c>
      <c r="E23" s="230">
        <v>18</v>
      </c>
      <c r="F23" s="230">
        <v>5</v>
      </c>
      <c r="G23" s="290">
        <v>93</v>
      </c>
      <c r="H23" s="291">
        <v>10</v>
      </c>
      <c r="I23" s="291">
        <v>52</v>
      </c>
      <c r="J23" s="290">
        <v>16</v>
      </c>
      <c r="K23" s="290">
        <v>9</v>
      </c>
      <c r="L23" s="290">
        <v>7</v>
      </c>
      <c r="M23" s="290">
        <v>4</v>
      </c>
      <c r="N23" s="290">
        <v>3</v>
      </c>
      <c r="O23" s="290">
        <v>1</v>
      </c>
      <c r="P23" s="290" t="s">
        <v>199</v>
      </c>
      <c r="Q23" s="290">
        <v>3</v>
      </c>
      <c r="R23" s="208">
        <v>578</v>
      </c>
      <c r="S23" s="208">
        <v>776</v>
      </c>
      <c r="T23" s="229">
        <v>30</v>
      </c>
      <c r="U23" s="230">
        <v>156</v>
      </c>
      <c r="V23" s="247" t="s">
        <v>213</v>
      </c>
      <c r="W23" s="237">
        <v>25</v>
      </c>
      <c r="X23" s="238">
        <v>740</v>
      </c>
    </row>
    <row r="24" spans="1:24" ht="21" customHeight="1">
      <c r="A24" s="348" t="s">
        <v>203</v>
      </c>
      <c r="B24" s="70" t="s">
        <v>202</v>
      </c>
      <c r="C24" s="137"/>
      <c r="D24" s="137"/>
      <c r="E24" s="137"/>
      <c r="F24" s="137"/>
      <c r="G24" s="214">
        <v>37</v>
      </c>
      <c r="H24" s="214">
        <v>13</v>
      </c>
      <c r="I24" s="214">
        <v>34</v>
      </c>
      <c r="J24" s="215">
        <v>9</v>
      </c>
      <c r="K24" s="215">
        <v>10</v>
      </c>
      <c r="L24" s="215">
        <v>5</v>
      </c>
      <c r="M24" s="215">
        <v>3</v>
      </c>
      <c r="N24" s="215">
        <v>2</v>
      </c>
      <c r="O24" s="215">
        <v>1</v>
      </c>
      <c r="P24" s="215" t="s">
        <v>199</v>
      </c>
      <c r="Q24" s="215">
        <v>1</v>
      </c>
      <c r="R24" s="214">
        <v>39</v>
      </c>
      <c r="S24" s="214">
        <v>154</v>
      </c>
      <c r="T24" s="216">
        <v>9</v>
      </c>
      <c r="U24" s="211"/>
      <c r="V24" s="241" t="s">
        <v>42</v>
      </c>
      <c r="W24" s="217">
        <v>8</v>
      </c>
      <c r="X24" s="218">
        <v>145</v>
      </c>
    </row>
    <row r="25" spans="1:24" ht="21" customHeight="1">
      <c r="A25" s="349"/>
      <c r="B25" s="24" t="s">
        <v>207</v>
      </c>
      <c r="C25" s="138"/>
      <c r="D25" s="138"/>
      <c r="E25" s="138"/>
      <c r="F25" s="138"/>
      <c r="G25" s="219">
        <v>34</v>
      </c>
      <c r="H25" s="219">
        <v>11</v>
      </c>
      <c r="I25" s="219">
        <v>32</v>
      </c>
      <c r="J25" s="165">
        <v>12</v>
      </c>
      <c r="K25" s="165">
        <v>9</v>
      </c>
      <c r="L25" s="165">
        <v>4</v>
      </c>
      <c r="M25" s="165">
        <v>5</v>
      </c>
      <c r="N25" s="165">
        <v>1</v>
      </c>
      <c r="O25" s="165">
        <v>1</v>
      </c>
      <c r="P25" s="165">
        <v>0</v>
      </c>
      <c r="Q25" s="165">
        <v>1</v>
      </c>
      <c r="R25" s="219">
        <v>41</v>
      </c>
      <c r="S25" s="219">
        <v>151</v>
      </c>
      <c r="T25" s="220">
        <v>10</v>
      </c>
      <c r="U25" s="212"/>
      <c r="V25" s="242" t="s">
        <v>42</v>
      </c>
      <c r="W25" s="221">
        <v>8</v>
      </c>
      <c r="X25" s="222">
        <v>143</v>
      </c>
    </row>
    <row r="26" spans="1:24" ht="21" customHeight="1" thickBot="1">
      <c r="A26" s="350"/>
      <c r="B26" s="71" t="s">
        <v>210</v>
      </c>
      <c r="C26" s="139"/>
      <c r="D26" s="139"/>
      <c r="E26" s="139"/>
      <c r="F26" s="139"/>
      <c r="G26" s="223">
        <v>42</v>
      </c>
      <c r="H26" s="223">
        <v>6</v>
      </c>
      <c r="I26" s="223">
        <v>34</v>
      </c>
      <c r="J26" s="224">
        <v>10</v>
      </c>
      <c r="K26" s="224">
        <v>10</v>
      </c>
      <c r="L26" s="224">
        <v>4</v>
      </c>
      <c r="M26" s="224">
        <v>4</v>
      </c>
      <c r="N26" s="224">
        <v>1</v>
      </c>
      <c r="O26" s="224">
        <v>1</v>
      </c>
      <c r="P26" s="224" t="s">
        <v>199</v>
      </c>
      <c r="Q26" s="224">
        <v>1</v>
      </c>
      <c r="R26" s="223">
        <v>43</v>
      </c>
      <c r="S26" s="223">
        <v>156</v>
      </c>
      <c r="T26" s="225">
        <v>10</v>
      </c>
      <c r="U26" s="213"/>
      <c r="V26" s="243" t="s">
        <v>213</v>
      </c>
      <c r="W26" s="239">
        <v>8</v>
      </c>
      <c r="X26" s="240">
        <v>148</v>
      </c>
    </row>
    <row r="27" ht="11.25">
      <c r="A27" s="1" t="s">
        <v>211</v>
      </c>
    </row>
    <row r="28" spans="1:24" ht="24" customHeight="1">
      <c r="A28" s="343" t="s">
        <v>155</v>
      </c>
      <c r="B28" s="343"/>
      <c r="C28" s="343"/>
      <c r="D28" s="343"/>
      <c r="E28" s="343"/>
      <c r="F28" s="343"/>
      <c r="G28" s="343"/>
      <c r="H28" s="343"/>
      <c r="I28" s="343"/>
      <c r="J28" s="343"/>
      <c r="K28" s="343"/>
      <c r="L28" s="343"/>
      <c r="M28" s="343"/>
      <c r="N28" s="343"/>
      <c r="O28" s="343"/>
      <c r="P28" s="343"/>
      <c r="Q28" s="343"/>
      <c r="R28" s="343"/>
      <c r="S28" s="343"/>
      <c r="T28" s="343"/>
      <c r="U28" s="343"/>
      <c r="V28" s="343"/>
      <c r="W28" s="343"/>
      <c r="X28" s="343"/>
    </row>
    <row r="29" spans="1:24" ht="12" customHeight="1">
      <c r="A29" s="1" t="s">
        <v>45</v>
      </c>
      <c r="B29" s="60"/>
      <c r="C29" s="60"/>
      <c r="D29" s="60"/>
      <c r="E29" s="60"/>
      <c r="F29" s="60"/>
      <c r="G29" s="60"/>
      <c r="H29" s="60"/>
      <c r="I29" s="60"/>
      <c r="J29" s="60"/>
      <c r="K29" s="60"/>
      <c r="L29" s="60"/>
      <c r="M29" s="60"/>
      <c r="N29" s="60"/>
      <c r="O29" s="60"/>
      <c r="P29" s="60"/>
      <c r="Q29" s="60"/>
      <c r="R29" s="60"/>
      <c r="S29" s="60"/>
      <c r="T29" s="60"/>
      <c r="U29" s="60"/>
      <c r="X29" s="60"/>
    </row>
    <row r="30" ht="12" customHeight="1">
      <c r="A30" s="1" t="s">
        <v>103</v>
      </c>
    </row>
    <row r="31" ht="12" customHeight="1">
      <c r="A31" s="1" t="s">
        <v>104</v>
      </c>
    </row>
    <row r="32"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sheetProtection/>
  <mergeCells count="31">
    <mergeCell ref="A14:B14"/>
    <mergeCell ref="A15:B15"/>
    <mergeCell ref="A19:B19"/>
    <mergeCell ref="A16:B16"/>
    <mergeCell ref="A18:B18"/>
    <mergeCell ref="A17:B17"/>
    <mergeCell ref="A28:X28"/>
    <mergeCell ref="A20:B20"/>
    <mergeCell ref="A23:B23"/>
    <mergeCell ref="A21:B21"/>
    <mergeCell ref="A22:B22"/>
    <mergeCell ref="A24:A26"/>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horizontalDpi="600" verticalDpi="600" orientation="landscape" paperSize="9" scale="68" r:id="rId1"/>
  <headerFooter alignWithMargins="0">
    <oddFooter>&amp;R高松国税局
酒税４
(H22)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90" zoomScaleNormal="90" workbookViewId="0" topLeftCell="A1">
      <selection activeCell="B30" sqref="B30"/>
    </sheetView>
  </sheetViews>
  <sheetFormatPr defaultColWidth="9.00390625" defaultRowHeight="13.5"/>
  <cols>
    <col min="1" max="1" width="18.875" style="74" bestFit="1" customWidth="1"/>
    <col min="2" max="9" width="9.00390625" style="74" customWidth="1"/>
    <col min="10" max="10" width="2.625" style="74" customWidth="1"/>
    <col min="11" max="11" width="12.625" style="75" customWidth="1"/>
    <col min="12" max="12" width="7.625" style="75" customWidth="1"/>
    <col min="13" max="13" width="3.00390625" style="75" customWidth="1"/>
    <col min="14" max="15" width="5.625" style="75" customWidth="1"/>
    <col min="16" max="16384" width="9.00390625" style="74" customWidth="1"/>
  </cols>
  <sheetData>
    <row r="1" spans="1:17" ht="14.25" thickBot="1">
      <c r="A1" s="2" t="s">
        <v>105</v>
      </c>
      <c r="B1" s="2"/>
      <c r="C1" s="2"/>
      <c r="D1" s="2"/>
      <c r="E1" s="2"/>
      <c r="F1" s="2"/>
      <c r="G1" s="2"/>
      <c r="H1" s="2"/>
      <c r="I1" s="2"/>
      <c r="J1" s="2"/>
      <c r="K1" s="73"/>
      <c r="L1" s="73"/>
      <c r="M1" s="73"/>
      <c r="N1" s="73"/>
      <c r="O1" s="73"/>
      <c r="P1" s="2"/>
      <c r="Q1" s="2"/>
    </row>
    <row r="2" spans="1:19" ht="13.5">
      <c r="A2" s="305" t="s">
        <v>46</v>
      </c>
      <c r="B2" s="354" t="s">
        <v>47</v>
      </c>
      <c r="C2" s="354"/>
      <c r="D2" s="327" t="s">
        <v>106</v>
      </c>
      <c r="E2" s="327" t="s">
        <v>107</v>
      </c>
      <c r="F2" s="354" t="s">
        <v>48</v>
      </c>
      <c r="G2" s="354"/>
      <c r="H2" s="387" t="s">
        <v>6</v>
      </c>
      <c r="I2" s="309" t="s">
        <v>137</v>
      </c>
      <c r="J2" s="2"/>
      <c r="P2" s="2"/>
      <c r="Q2" s="2"/>
      <c r="R2" s="2"/>
      <c r="S2" s="2"/>
    </row>
    <row r="3" spans="1:16" ht="36" customHeight="1" thickBot="1">
      <c r="A3" s="306"/>
      <c r="B3" s="380" t="s">
        <v>108</v>
      </c>
      <c r="C3" s="382" t="s">
        <v>109</v>
      </c>
      <c r="D3" s="328"/>
      <c r="E3" s="328"/>
      <c r="F3" s="380" t="s">
        <v>110</v>
      </c>
      <c r="G3" s="382" t="s">
        <v>111</v>
      </c>
      <c r="H3" s="388"/>
      <c r="I3" s="310"/>
      <c r="J3" s="2"/>
      <c r="K3" s="379" t="s">
        <v>49</v>
      </c>
      <c r="L3" s="379"/>
      <c r="M3" s="379"/>
      <c r="N3" s="379"/>
      <c r="O3" s="379"/>
      <c r="P3" s="2"/>
    </row>
    <row r="4" spans="1:16" ht="13.5">
      <c r="A4" s="338"/>
      <c r="B4" s="381"/>
      <c r="C4" s="383"/>
      <c r="D4" s="328"/>
      <c r="E4" s="328"/>
      <c r="F4" s="381"/>
      <c r="G4" s="383"/>
      <c r="H4" s="329"/>
      <c r="I4" s="310"/>
      <c r="J4" s="2"/>
      <c r="K4" s="305" t="s">
        <v>112</v>
      </c>
      <c r="L4" s="389"/>
      <c r="M4" s="356" t="s">
        <v>50</v>
      </c>
      <c r="N4" s="357"/>
      <c r="O4" s="358"/>
      <c r="P4" s="2"/>
    </row>
    <row r="5" spans="1:16" ht="13.5">
      <c r="A5" s="65"/>
      <c r="B5" s="78" t="s">
        <v>38</v>
      </c>
      <c r="C5" s="79" t="s">
        <v>38</v>
      </c>
      <c r="D5" s="67" t="s">
        <v>38</v>
      </c>
      <c r="E5" s="67" t="s">
        <v>38</v>
      </c>
      <c r="F5" s="78" t="s">
        <v>38</v>
      </c>
      <c r="G5" s="79" t="s">
        <v>38</v>
      </c>
      <c r="H5" s="67" t="s">
        <v>38</v>
      </c>
      <c r="I5" s="80" t="s">
        <v>38</v>
      </c>
      <c r="J5" s="2"/>
      <c r="K5" s="386" t="s">
        <v>38</v>
      </c>
      <c r="L5" s="370"/>
      <c r="M5" s="322" t="s">
        <v>51</v>
      </c>
      <c r="N5" s="384"/>
      <c r="O5" s="385"/>
      <c r="P5" s="2"/>
    </row>
    <row r="6" spans="1:16" ht="27" customHeight="1" thickBot="1">
      <c r="A6" s="57" t="s">
        <v>52</v>
      </c>
      <c r="B6" s="248">
        <v>2</v>
      </c>
      <c r="C6" s="249" t="s">
        <v>199</v>
      </c>
      <c r="D6" s="210" t="s">
        <v>199</v>
      </c>
      <c r="E6" s="210">
        <v>6</v>
      </c>
      <c r="F6" s="248">
        <v>13</v>
      </c>
      <c r="G6" s="249" t="s">
        <v>199</v>
      </c>
      <c r="H6" s="210">
        <v>21</v>
      </c>
      <c r="I6" s="250">
        <v>17</v>
      </c>
      <c r="J6" s="2"/>
      <c r="K6" s="359">
        <v>1</v>
      </c>
      <c r="L6" s="360"/>
      <c r="M6" s="361">
        <v>1</v>
      </c>
      <c r="N6" s="362"/>
      <c r="O6" s="363"/>
      <c r="P6" s="2"/>
    </row>
    <row r="7" spans="1:17" ht="27" customHeight="1" thickBot="1">
      <c r="A7" s="53" t="s">
        <v>4</v>
      </c>
      <c r="B7" s="251" t="s">
        <v>199</v>
      </c>
      <c r="C7" s="252" t="s">
        <v>199</v>
      </c>
      <c r="D7" s="204" t="s">
        <v>199</v>
      </c>
      <c r="E7" s="204">
        <v>5</v>
      </c>
      <c r="F7" s="251" t="s">
        <v>199</v>
      </c>
      <c r="G7" s="252" t="s">
        <v>199</v>
      </c>
      <c r="H7" s="204">
        <v>5</v>
      </c>
      <c r="I7" s="253" t="s">
        <v>199</v>
      </c>
      <c r="J7" s="2"/>
      <c r="K7" s="379" t="s">
        <v>53</v>
      </c>
      <c r="L7" s="379"/>
      <c r="M7" s="379"/>
      <c r="N7" s="379"/>
      <c r="O7" s="379"/>
      <c r="P7" s="2"/>
      <c r="Q7" s="2"/>
    </row>
    <row r="8" spans="1:17" ht="27" customHeight="1">
      <c r="A8" s="105" t="s">
        <v>125</v>
      </c>
      <c r="B8" s="251" t="s">
        <v>199</v>
      </c>
      <c r="C8" s="252" t="s">
        <v>199</v>
      </c>
      <c r="D8" s="204" t="s">
        <v>199</v>
      </c>
      <c r="E8" s="204">
        <v>5</v>
      </c>
      <c r="F8" s="251" t="s">
        <v>199</v>
      </c>
      <c r="G8" s="252" t="s">
        <v>199</v>
      </c>
      <c r="H8" s="204">
        <v>5</v>
      </c>
      <c r="I8" s="253" t="s">
        <v>199</v>
      </c>
      <c r="J8" s="2"/>
      <c r="K8" s="365" t="s">
        <v>54</v>
      </c>
      <c r="L8" s="367" t="s">
        <v>113</v>
      </c>
      <c r="M8" s="368"/>
      <c r="N8" s="368"/>
      <c r="O8" s="369"/>
      <c r="P8" s="2"/>
      <c r="Q8" s="2"/>
    </row>
    <row r="9" spans="1:17" ht="27" customHeight="1">
      <c r="A9" s="105" t="s">
        <v>156</v>
      </c>
      <c r="B9" s="251">
        <v>1</v>
      </c>
      <c r="C9" s="252" t="s">
        <v>199</v>
      </c>
      <c r="D9" s="204" t="s">
        <v>199</v>
      </c>
      <c r="E9" s="204">
        <v>6</v>
      </c>
      <c r="F9" s="251">
        <v>10</v>
      </c>
      <c r="G9" s="252" t="s">
        <v>199</v>
      </c>
      <c r="H9" s="204">
        <v>17</v>
      </c>
      <c r="I9" s="253">
        <v>2</v>
      </c>
      <c r="J9" s="2"/>
      <c r="K9" s="366"/>
      <c r="L9" s="374"/>
      <c r="M9" s="375"/>
      <c r="N9" s="372" t="s">
        <v>55</v>
      </c>
      <c r="O9" s="373"/>
      <c r="P9" s="2"/>
      <c r="Q9" s="2"/>
    </row>
    <row r="10" spans="1:17" ht="27" customHeight="1">
      <c r="A10" s="53" t="s">
        <v>7</v>
      </c>
      <c r="B10" s="251">
        <v>1</v>
      </c>
      <c r="C10" s="252" t="s">
        <v>199</v>
      </c>
      <c r="D10" s="204" t="s">
        <v>199</v>
      </c>
      <c r="E10" s="204">
        <v>5</v>
      </c>
      <c r="F10" s="251">
        <v>3</v>
      </c>
      <c r="G10" s="252" t="s">
        <v>199</v>
      </c>
      <c r="H10" s="204">
        <v>9</v>
      </c>
      <c r="I10" s="253" t="s">
        <v>199</v>
      </c>
      <c r="J10" s="2"/>
      <c r="K10" s="81"/>
      <c r="L10" s="322" t="s">
        <v>38</v>
      </c>
      <c r="M10" s="370"/>
      <c r="N10" s="322" t="s">
        <v>38</v>
      </c>
      <c r="O10" s="371"/>
      <c r="P10" s="2"/>
      <c r="Q10" s="2"/>
    </row>
    <row r="11" spans="1:17" ht="27" customHeight="1">
      <c r="A11" s="53" t="s">
        <v>8</v>
      </c>
      <c r="B11" s="251" t="s">
        <v>199</v>
      </c>
      <c r="C11" s="252" t="s">
        <v>199</v>
      </c>
      <c r="D11" s="204" t="s">
        <v>199</v>
      </c>
      <c r="E11" s="204">
        <v>4</v>
      </c>
      <c r="F11" s="251" t="s">
        <v>199</v>
      </c>
      <c r="G11" s="252" t="s">
        <v>199</v>
      </c>
      <c r="H11" s="204">
        <v>4</v>
      </c>
      <c r="I11" s="253">
        <v>2</v>
      </c>
      <c r="J11" s="2"/>
      <c r="K11" s="82" t="s">
        <v>114</v>
      </c>
      <c r="L11" s="376">
        <v>7</v>
      </c>
      <c r="M11" s="378"/>
      <c r="N11" s="376">
        <v>1</v>
      </c>
      <c r="O11" s="377"/>
      <c r="P11" s="2"/>
      <c r="Q11" s="2"/>
    </row>
    <row r="12" spans="1:17" ht="27" customHeight="1" thickBot="1">
      <c r="A12" s="105" t="s">
        <v>148</v>
      </c>
      <c r="B12" s="251">
        <v>1</v>
      </c>
      <c r="C12" s="252" t="s">
        <v>199</v>
      </c>
      <c r="D12" s="204" t="s">
        <v>199</v>
      </c>
      <c r="E12" s="204">
        <v>5</v>
      </c>
      <c r="F12" s="251">
        <v>1</v>
      </c>
      <c r="G12" s="252" t="s">
        <v>199</v>
      </c>
      <c r="H12" s="204">
        <v>7</v>
      </c>
      <c r="I12" s="253" t="s">
        <v>199</v>
      </c>
      <c r="J12" s="2"/>
      <c r="K12" s="83" t="s">
        <v>115</v>
      </c>
      <c r="L12" s="355">
        <v>27</v>
      </c>
      <c r="M12" s="355"/>
      <c r="N12" s="355">
        <v>7</v>
      </c>
      <c r="O12" s="364"/>
      <c r="P12" s="2"/>
      <c r="Q12" s="2"/>
    </row>
    <row r="13" spans="1:17" ht="27" customHeight="1">
      <c r="A13" s="105" t="s">
        <v>147</v>
      </c>
      <c r="B13" s="251">
        <v>1</v>
      </c>
      <c r="C13" s="252" t="s">
        <v>199</v>
      </c>
      <c r="D13" s="204" t="s">
        <v>199</v>
      </c>
      <c r="E13" s="204">
        <v>5</v>
      </c>
      <c r="F13" s="251" t="s">
        <v>199</v>
      </c>
      <c r="G13" s="252" t="s">
        <v>199</v>
      </c>
      <c r="H13" s="204">
        <v>6</v>
      </c>
      <c r="I13" s="253" t="s">
        <v>199</v>
      </c>
      <c r="J13" s="2"/>
      <c r="K13" s="2"/>
      <c r="L13" s="1"/>
      <c r="M13" s="1"/>
      <c r="N13" s="1"/>
      <c r="O13" s="1"/>
      <c r="P13" s="1"/>
      <c r="Q13" s="1"/>
    </row>
    <row r="14" spans="1:18" ht="27" customHeight="1">
      <c r="A14" s="105" t="s">
        <v>145</v>
      </c>
      <c r="B14" s="251" t="s">
        <v>199</v>
      </c>
      <c r="C14" s="252" t="s">
        <v>199</v>
      </c>
      <c r="D14" s="204" t="s">
        <v>199</v>
      </c>
      <c r="E14" s="204">
        <v>5</v>
      </c>
      <c r="F14" s="251" t="s">
        <v>199</v>
      </c>
      <c r="G14" s="252" t="s">
        <v>199</v>
      </c>
      <c r="H14" s="204">
        <v>5</v>
      </c>
      <c r="I14" s="253">
        <v>2</v>
      </c>
      <c r="J14" s="2"/>
      <c r="K14" s="72"/>
      <c r="L14" s="72"/>
      <c r="M14" s="72"/>
      <c r="N14" s="72"/>
      <c r="O14" s="72"/>
      <c r="P14" s="72"/>
      <c r="Q14" s="72"/>
      <c r="R14" s="72"/>
    </row>
    <row r="15" spans="1:18" ht="27" customHeight="1">
      <c r="A15" s="105" t="s">
        <v>146</v>
      </c>
      <c r="B15" s="251" t="s">
        <v>199</v>
      </c>
      <c r="C15" s="252" t="s">
        <v>199</v>
      </c>
      <c r="D15" s="204" t="s">
        <v>199</v>
      </c>
      <c r="E15" s="204">
        <v>5</v>
      </c>
      <c r="F15" s="251">
        <v>1</v>
      </c>
      <c r="G15" s="252" t="s">
        <v>199</v>
      </c>
      <c r="H15" s="204">
        <v>6</v>
      </c>
      <c r="I15" s="253" t="s">
        <v>199</v>
      </c>
      <c r="J15" s="2"/>
      <c r="K15" s="72"/>
      <c r="L15" s="72"/>
      <c r="M15" s="72"/>
      <c r="N15" s="72"/>
      <c r="O15" s="72"/>
      <c r="P15" s="72"/>
      <c r="Q15" s="72"/>
      <c r="R15" s="72"/>
    </row>
    <row r="16" spans="1:18" ht="27" customHeight="1">
      <c r="A16" s="105" t="s">
        <v>149</v>
      </c>
      <c r="B16" s="251" t="s">
        <v>199</v>
      </c>
      <c r="C16" s="252" t="s">
        <v>199</v>
      </c>
      <c r="D16" s="204" t="s">
        <v>199</v>
      </c>
      <c r="E16" s="204">
        <v>4</v>
      </c>
      <c r="F16" s="251" t="s">
        <v>199</v>
      </c>
      <c r="G16" s="252" t="s">
        <v>199</v>
      </c>
      <c r="H16" s="204">
        <v>4</v>
      </c>
      <c r="I16" s="253" t="s">
        <v>199</v>
      </c>
      <c r="J16" s="2"/>
      <c r="K16" s="72"/>
      <c r="L16" s="72"/>
      <c r="M16" s="72"/>
      <c r="N16" s="72"/>
      <c r="O16" s="72"/>
      <c r="P16" s="72"/>
      <c r="Q16" s="72"/>
      <c r="R16" s="72"/>
    </row>
    <row r="17" spans="1:18" ht="27" customHeight="1">
      <c r="A17" s="105" t="s">
        <v>131</v>
      </c>
      <c r="B17" s="251">
        <v>2</v>
      </c>
      <c r="C17" s="252" t="s">
        <v>199</v>
      </c>
      <c r="D17" s="204" t="s">
        <v>199</v>
      </c>
      <c r="E17" s="204">
        <v>4</v>
      </c>
      <c r="F17" s="251">
        <v>13</v>
      </c>
      <c r="G17" s="252" t="s">
        <v>199</v>
      </c>
      <c r="H17" s="204">
        <v>19</v>
      </c>
      <c r="I17" s="253" t="s">
        <v>199</v>
      </c>
      <c r="J17" s="2"/>
      <c r="K17" s="72"/>
      <c r="L17" s="72"/>
      <c r="M17" s="72"/>
      <c r="N17" s="72"/>
      <c r="O17" s="72"/>
      <c r="P17" s="72"/>
      <c r="Q17" s="72"/>
      <c r="R17" s="72"/>
    </row>
    <row r="18" spans="1:18" ht="27" customHeight="1">
      <c r="A18" s="106" t="s">
        <v>135</v>
      </c>
      <c r="B18" s="254">
        <v>2</v>
      </c>
      <c r="C18" s="255" t="s">
        <v>199</v>
      </c>
      <c r="D18" s="256" t="s">
        <v>199</v>
      </c>
      <c r="E18" s="256">
        <v>4</v>
      </c>
      <c r="F18" s="254">
        <v>13</v>
      </c>
      <c r="G18" s="255" t="s">
        <v>199</v>
      </c>
      <c r="H18" s="256">
        <v>19</v>
      </c>
      <c r="I18" s="257" t="s">
        <v>199</v>
      </c>
      <c r="J18" s="2"/>
      <c r="K18" s="72"/>
      <c r="L18" s="72"/>
      <c r="M18" s="72"/>
      <c r="N18" s="72"/>
      <c r="O18" s="72"/>
      <c r="P18" s="72"/>
      <c r="Q18" s="72"/>
      <c r="R18" s="72"/>
    </row>
    <row r="19" spans="1:18" ht="27" customHeight="1">
      <c r="A19" s="105" t="s">
        <v>150</v>
      </c>
      <c r="B19" s="251">
        <v>2</v>
      </c>
      <c r="C19" s="252" t="s">
        <v>199</v>
      </c>
      <c r="D19" s="204" t="s">
        <v>199</v>
      </c>
      <c r="E19" s="204">
        <v>4</v>
      </c>
      <c r="F19" s="251">
        <v>14</v>
      </c>
      <c r="G19" s="252" t="s">
        <v>199</v>
      </c>
      <c r="H19" s="204">
        <v>20</v>
      </c>
      <c r="I19" s="253" t="s">
        <v>199</v>
      </c>
      <c r="J19" s="2"/>
      <c r="K19" s="72"/>
      <c r="L19" s="72"/>
      <c r="M19" s="72"/>
      <c r="N19" s="72"/>
      <c r="O19" s="72"/>
      <c r="P19" s="72"/>
      <c r="Q19" s="72"/>
      <c r="R19" s="72"/>
    </row>
    <row r="20" spans="1:18" ht="27" customHeight="1">
      <c r="A20" s="53" t="s">
        <v>132</v>
      </c>
      <c r="B20" s="251">
        <v>2</v>
      </c>
      <c r="C20" s="252" t="s">
        <v>199</v>
      </c>
      <c r="D20" s="204" t="s">
        <v>199</v>
      </c>
      <c r="E20" s="204">
        <v>5</v>
      </c>
      <c r="F20" s="251">
        <v>13</v>
      </c>
      <c r="G20" s="252" t="s">
        <v>199</v>
      </c>
      <c r="H20" s="204">
        <v>20</v>
      </c>
      <c r="I20" s="253" t="s">
        <v>199</v>
      </c>
      <c r="J20" s="2"/>
      <c r="K20" s="72"/>
      <c r="L20" s="72"/>
      <c r="M20" s="72"/>
      <c r="N20" s="72"/>
      <c r="O20" s="72"/>
      <c r="P20" s="72"/>
      <c r="Q20" s="72"/>
      <c r="R20" s="72"/>
    </row>
    <row r="21" spans="1:18" ht="27" customHeight="1">
      <c r="A21" s="106" t="s">
        <v>133</v>
      </c>
      <c r="B21" s="254" t="s">
        <v>199</v>
      </c>
      <c r="C21" s="255" t="s">
        <v>199</v>
      </c>
      <c r="D21" s="256" t="s">
        <v>199</v>
      </c>
      <c r="E21" s="256">
        <v>4</v>
      </c>
      <c r="F21" s="254" t="s">
        <v>199</v>
      </c>
      <c r="G21" s="255" t="s">
        <v>199</v>
      </c>
      <c r="H21" s="256">
        <v>4</v>
      </c>
      <c r="I21" s="257" t="s">
        <v>199</v>
      </c>
      <c r="J21" s="2"/>
      <c r="K21" s="72"/>
      <c r="L21" s="72"/>
      <c r="M21" s="72"/>
      <c r="N21" s="72"/>
      <c r="O21" s="72"/>
      <c r="P21" s="72"/>
      <c r="Q21" s="72"/>
      <c r="R21" s="72"/>
    </row>
    <row r="22" spans="1:18" ht="27" customHeight="1" thickBot="1">
      <c r="A22" s="84" t="s">
        <v>56</v>
      </c>
      <c r="B22" s="258">
        <v>2</v>
      </c>
      <c r="C22" s="259" t="s">
        <v>199</v>
      </c>
      <c r="D22" s="206" t="s">
        <v>199</v>
      </c>
      <c r="E22" s="206">
        <v>4</v>
      </c>
      <c r="F22" s="258">
        <v>13</v>
      </c>
      <c r="G22" s="259" t="s">
        <v>199</v>
      </c>
      <c r="H22" s="206">
        <v>19</v>
      </c>
      <c r="I22" s="260" t="s">
        <v>199</v>
      </c>
      <c r="J22" s="2"/>
      <c r="K22" s="72"/>
      <c r="L22" s="72"/>
      <c r="M22" s="72"/>
      <c r="N22" s="72"/>
      <c r="O22" s="72"/>
      <c r="P22" s="72"/>
      <c r="Q22" s="72"/>
      <c r="R22" s="72"/>
    </row>
    <row r="23" spans="1:13" s="86" customFormat="1" ht="27" customHeight="1" thickTop="1">
      <c r="A23" s="85" t="s">
        <v>57</v>
      </c>
      <c r="B23" s="261">
        <v>16</v>
      </c>
      <c r="C23" s="262" t="s">
        <v>199</v>
      </c>
      <c r="D23" s="263" t="s">
        <v>199</v>
      </c>
      <c r="E23" s="263">
        <v>80</v>
      </c>
      <c r="F23" s="261">
        <v>94</v>
      </c>
      <c r="G23" s="262" t="s">
        <v>199</v>
      </c>
      <c r="H23" s="263">
        <v>190</v>
      </c>
      <c r="I23" s="264">
        <v>23</v>
      </c>
      <c r="J23" s="3"/>
      <c r="K23" s="3"/>
      <c r="L23" s="3"/>
      <c r="M23" s="3"/>
    </row>
    <row r="24" spans="1:15" ht="18" customHeight="1" thickBot="1">
      <c r="A24" s="87" t="s">
        <v>58</v>
      </c>
      <c r="B24" s="265">
        <v>2</v>
      </c>
      <c r="C24" s="266" t="s">
        <v>199</v>
      </c>
      <c r="D24" s="267" t="s">
        <v>199</v>
      </c>
      <c r="E24" s="267">
        <v>7</v>
      </c>
      <c r="F24" s="265">
        <v>14</v>
      </c>
      <c r="G24" s="266" t="s">
        <v>199</v>
      </c>
      <c r="H24" s="267">
        <v>23</v>
      </c>
      <c r="I24" s="292"/>
      <c r="J24" s="2"/>
      <c r="K24" s="2"/>
      <c r="L24" s="74"/>
      <c r="M24" s="74"/>
      <c r="N24" s="74"/>
      <c r="O24" s="74"/>
    </row>
    <row r="25" spans="1:15" ht="4.5" customHeight="1">
      <c r="A25" s="88"/>
      <c r="B25" s="89"/>
      <c r="C25" s="89"/>
      <c r="D25" s="89"/>
      <c r="E25" s="89"/>
      <c r="F25" s="89"/>
      <c r="G25" s="89"/>
      <c r="H25" s="89"/>
      <c r="I25" s="89"/>
      <c r="J25" s="2"/>
      <c r="K25" s="2"/>
      <c r="L25" s="74"/>
      <c r="M25" s="74"/>
      <c r="N25" s="74"/>
      <c r="O25" s="74"/>
    </row>
    <row r="26" spans="1:15" ht="15" customHeight="1">
      <c r="A26" s="6" t="s">
        <v>59</v>
      </c>
      <c r="B26" s="351" t="s">
        <v>116</v>
      </c>
      <c r="C26" s="351"/>
      <c r="D26" s="351"/>
      <c r="E26" s="351"/>
      <c r="F26" s="351"/>
      <c r="G26" s="351"/>
      <c r="H26" s="351"/>
      <c r="I26" s="351"/>
      <c r="J26" s="2"/>
      <c r="K26" s="2"/>
      <c r="L26" s="74"/>
      <c r="M26" s="74"/>
      <c r="N26" s="74"/>
      <c r="O26" s="74"/>
    </row>
    <row r="27" spans="1:15" ht="15" customHeight="1">
      <c r="A27" s="6" t="s">
        <v>117</v>
      </c>
      <c r="B27" s="352">
        <v>40633</v>
      </c>
      <c r="C27" s="352"/>
      <c r="D27" s="352"/>
      <c r="E27" s="352"/>
      <c r="F27" s="352"/>
      <c r="G27" s="352"/>
      <c r="H27" s="352"/>
      <c r="I27" s="352"/>
      <c r="J27" s="2"/>
      <c r="K27" s="2"/>
      <c r="L27" s="74"/>
      <c r="M27" s="74"/>
      <c r="N27" s="74"/>
      <c r="O27" s="74"/>
    </row>
    <row r="28" spans="1:11" s="90" customFormat="1" ht="30" customHeight="1">
      <c r="A28" s="6" t="s">
        <v>60</v>
      </c>
      <c r="B28" s="353" t="s">
        <v>246</v>
      </c>
      <c r="C28" s="353"/>
      <c r="D28" s="353"/>
      <c r="E28" s="353"/>
      <c r="F28" s="353"/>
      <c r="G28" s="353"/>
      <c r="H28" s="353"/>
      <c r="I28" s="353"/>
      <c r="J28" s="2"/>
      <c r="K28" s="2"/>
    </row>
    <row r="29" spans="2:11" s="90" customFormat="1" ht="30" customHeight="1">
      <c r="B29" s="353" t="s">
        <v>247</v>
      </c>
      <c r="C29" s="353"/>
      <c r="D29" s="353"/>
      <c r="E29" s="353"/>
      <c r="F29" s="353"/>
      <c r="G29" s="353"/>
      <c r="H29" s="353"/>
      <c r="I29" s="353"/>
      <c r="J29" s="2"/>
      <c r="K29" s="2"/>
    </row>
    <row r="30" spans="2:11" s="90" customFormat="1" ht="18" customHeight="1">
      <c r="B30" s="60"/>
      <c r="K30" s="2"/>
    </row>
    <row r="31" s="90" customFormat="1" ht="18" customHeight="1">
      <c r="K31" s="2"/>
    </row>
    <row r="32" s="90" customFormat="1" ht="18" customHeight="1">
      <c r="K32" s="2"/>
    </row>
    <row r="33" spans="3:11" s="90" customFormat="1" ht="18" customHeight="1">
      <c r="C33" s="2"/>
      <c r="D33" s="2"/>
      <c r="E33" s="2"/>
      <c r="F33" s="2"/>
      <c r="G33" s="2"/>
      <c r="H33" s="2"/>
      <c r="I33" s="2"/>
      <c r="K33" s="2"/>
    </row>
    <row r="34" spans="3:11" s="90" customFormat="1" ht="11.25">
      <c r="C34" s="2"/>
      <c r="D34" s="2"/>
      <c r="E34" s="2"/>
      <c r="F34" s="2"/>
      <c r="G34" s="2"/>
      <c r="H34" s="2"/>
      <c r="I34" s="2"/>
      <c r="K34" s="2"/>
    </row>
    <row r="35" spans="3:12" s="90" customFormat="1" ht="11.25">
      <c r="C35" s="2"/>
      <c r="D35" s="2"/>
      <c r="E35" s="2"/>
      <c r="F35" s="2"/>
      <c r="G35" s="2"/>
      <c r="H35" s="2"/>
      <c r="I35" s="2"/>
      <c r="K35" s="2"/>
      <c r="L35" s="2"/>
    </row>
    <row r="36" spans="3:12" s="90" customFormat="1" ht="11.25">
      <c r="C36" s="2"/>
      <c r="D36" s="2"/>
      <c r="E36" s="2"/>
      <c r="F36" s="2"/>
      <c r="G36" s="2"/>
      <c r="H36" s="2"/>
      <c r="I36" s="2"/>
      <c r="K36" s="2"/>
      <c r="L36" s="2"/>
    </row>
    <row r="37" spans="3:12" s="90" customFormat="1" ht="11.25">
      <c r="C37" s="2"/>
      <c r="D37" s="2"/>
      <c r="E37" s="2"/>
      <c r="F37" s="2"/>
      <c r="G37" s="2"/>
      <c r="H37" s="2"/>
      <c r="I37" s="2"/>
      <c r="K37" s="2"/>
      <c r="L37" s="2"/>
    </row>
    <row r="38" spans="3:17" s="90" customFormat="1" ht="11.25">
      <c r="C38" s="2"/>
      <c r="D38" s="2"/>
      <c r="E38" s="2"/>
      <c r="F38" s="2"/>
      <c r="G38" s="2"/>
      <c r="H38" s="2"/>
      <c r="I38" s="2"/>
      <c r="K38" s="91"/>
      <c r="L38" s="91"/>
      <c r="M38" s="91"/>
      <c r="N38" s="91"/>
      <c r="O38" s="91"/>
      <c r="Q38" s="2"/>
    </row>
    <row r="39" spans="3:17" s="90" customFormat="1" ht="11.25">
      <c r="C39" s="2"/>
      <c r="D39" s="2"/>
      <c r="E39" s="2"/>
      <c r="F39" s="2"/>
      <c r="G39" s="2"/>
      <c r="H39" s="2"/>
      <c r="I39" s="2"/>
      <c r="K39" s="91"/>
      <c r="L39" s="91"/>
      <c r="M39" s="91"/>
      <c r="N39" s="91"/>
      <c r="O39" s="91"/>
      <c r="Q39" s="2"/>
    </row>
    <row r="40" spans="3:17" s="90" customFormat="1" ht="11.25">
      <c r="C40" s="2"/>
      <c r="D40" s="2"/>
      <c r="E40" s="2"/>
      <c r="F40" s="2"/>
      <c r="G40" s="2"/>
      <c r="H40" s="2"/>
      <c r="I40" s="2"/>
      <c r="K40" s="91"/>
      <c r="L40" s="91"/>
      <c r="M40" s="91"/>
      <c r="N40" s="91"/>
      <c r="O40" s="91"/>
      <c r="Q40" s="2"/>
    </row>
    <row r="41" spans="1:17" s="90" customFormat="1" ht="11.25">
      <c r="A41" s="2"/>
      <c r="B41" s="2"/>
      <c r="C41" s="2"/>
      <c r="D41" s="2"/>
      <c r="E41" s="2"/>
      <c r="F41" s="2"/>
      <c r="G41" s="2"/>
      <c r="H41" s="2"/>
      <c r="I41" s="2"/>
      <c r="K41" s="91"/>
      <c r="L41" s="91"/>
      <c r="M41" s="91"/>
      <c r="N41" s="91"/>
      <c r="O41" s="91"/>
      <c r="Q41" s="2"/>
    </row>
    <row r="42" spans="4:17" s="90" customFormat="1" ht="11.25">
      <c r="D42" s="2"/>
      <c r="E42" s="2"/>
      <c r="F42" s="2"/>
      <c r="G42" s="2"/>
      <c r="H42" s="2"/>
      <c r="I42" s="2"/>
      <c r="K42" s="91"/>
      <c r="L42" s="91"/>
      <c r="M42" s="91"/>
      <c r="N42" s="91"/>
      <c r="O42" s="91"/>
      <c r="Q42" s="2"/>
    </row>
    <row r="43" spans="4:17" s="90" customFormat="1" ht="11.25">
      <c r="D43" s="2"/>
      <c r="E43" s="2"/>
      <c r="F43" s="2"/>
      <c r="G43" s="2"/>
      <c r="H43" s="2"/>
      <c r="I43" s="2"/>
      <c r="K43" s="91"/>
      <c r="L43" s="91"/>
      <c r="M43" s="91"/>
      <c r="N43" s="91"/>
      <c r="O43" s="91"/>
      <c r="Q43" s="2"/>
    </row>
    <row r="44" spans="4:17" s="90" customFormat="1" ht="11.25">
      <c r="D44" s="2"/>
      <c r="E44" s="2"/>
      <c r="F44" s="2"/>
      <c r="G44" s="2"/>
      <c r="H44" s="2"/>
      <c r="I44" s="2"/>
      <c r="K44" s="91"/>
      <c r="L44" s="91"/>
      <c r="M44" s="91"/>
      <c r="N44" s="91"/>
      <c r="O44" s="91"/>
      <c r="Q44" s="2"/>
    </row>
    <row r="45" spans="4:15" s="90" customFormat="1" ht="11.25">
      <c r="D45" s="2"/>
      <c r="E45" s="2"/>
      <c r="F45" s="2"/>
      <c r="G45" s="2"/>
      <c r="H45" s="2"/>
      <c r="I45" s="2"/>
      <c r="K45" s="91"/>
      <c r="L45" s="91"/>
      <c r="M45" s="91"/>
      <c r="N45" s="91"/>
      <c r="O45" s="91"/>
    </row>
    <row r="46" spans="4:15" s="90" customFormat="1" ht="11.25">
      <c r="D46" s="2"/>
      <c r="E46" s="2"/>
      <c r="F46" s="2"/>
      <c r="G46" s="2"/>
      <c r="H46" s="2"/>
      <c r="I46" s="2"/>
      <c r="J46" s="2"/>
      <c r="K46" s="91"/>
      <c r="L46" s="91"/>
      <c r="M46" s="91"/>
      <c r="N46" s="91"/>
      <c r="O46" s="91"/>
    </row>
    <row r="47" spans="4:15" s="90" customFormat="1" ht="11.25">
      <c r="D47" s="2"/>
      <c r="E47" s="2"/>
      <c r="F47" s="2"/>
      <c r="G47" s="2"/>
      <c r="H47" s="2"/>
      <c r="I47" s="2"/>
      <c r="J47" s="2"/>
      <c r="K47" s="91"/>
      <c r="L47" s="91"/>
      <c r="M47" s="91"/>
      <c r="N47" s="91"/>
      <c r="O47" s="91"/>
    </row>
    <row r="48" spans="1:15" s="90" customFormat="1" ht="11.25">
      <c r="A48" s="2"/>
      <c r="B48" s="2"/>
      <c r="C48" s="2"/>
      <c r="D48" s="2"/>
      <c r="E48" s="2"/>
      <c r="F48" s="2"/>
      <c r="G48" s="2"/>
      <c r="H48" s="2"/>
      <c r="I48" s="2"/>
      <c r="J48" s="2"/>
      <c r="K48" s="91"/>
      <c r="L48" s="91"/>
      <c r="M48" s="91"/>
      <c r="N48" s="91"/>
      <c r="O48" s="91"/>
    </row>
    <row r="49" spans="7:15" s="90" customFormat="1" ht="11.25">
      <c r="G49" s="2"/>
      <c r="H49" s="2"/>
      <c r="I49" s="2"/>
      <c r="J49" s="2"/>
      <c r="K49" s="91"/>
      <c r="L49" s="91"/>
      <c r="M49" s="91"/>
      <c r="N49" s="91"/>
      <c r="O49" s="91"/>
    </row>
    <row r="50" spans="7:15" s="90" customFormat="1" ht="11.25">
      <c r="G50" s="2"/>
      <c r="H50" s="2"/>
      <c r="I50" s="2"/>
      <c r="J50" s="2"/>
      <c r="K50" s="91"/>
      <c r="L50" s="91"/>
      <c r="M50" s="91"/>
      <c r="N50" s="91"/>
      <c r="O50" s="91"/>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73"/>
      <c r="L61" s="73"/>
      <c r="M61" s="73"/>
      <c r="N61" s="73"/>
      <c r="O61" s="73"/>
      <c r="P61" s="2"/>
      <c r="Q61" s="2"/>
    </row>
    <row r="62" spans="7:17" ht="13.5">
      <c r="G62" s="2"/>
      <c r="H62" s="2"/>
      <c r="I62" s="2"/>
      <c r="J62" s="2"/>
      <c r="K62" s="73"/>
      <c r="L62" s="73"/>
      <c r="M62" s="73"/>
      <c r="N62" s="73"/>
      <c r="O62" s="73"/>
      <c r="P62" s="2"/>
      <c r="Q62" s="2"/>
    </row>
    <row r="63" spans="7:17" ht="13.5">
      <c r="G63" s="2"/>
      <c r="H63" s="2"/>
      <c r="I63" s="2"/>
      <c r="J63" s="2"/>
      <c r="K63" s="73"/>
      <c r="L63" s="73"/>
      <c r="M63" s="73"/>
      <c r="N63" s="73"/>
      <c r="O63" s="73"/>
      <c r="P63" s="2"/>
      <c r="Q63" s="2"/>
    </row>
    <row r="64" spans="7:17" ht="13.5">
      <c r="G64" s="2"/>
      <c r="H64" s="2"/>
      <c r="I64" s="2"/>
      <c r="J64" s="2"/>
      <c r="K64" s="73"/>
      <c r="L64" s="73"/>
      <c r="M64" s="73"/>
      <c r="N64" s="73"/>
      <c r="O64" s="73"/>
      <c r="P64" s="2"/>
      <c r="Q64" s="2"/>
    </row>
    <row r="65" spans="1:17" ht="13.5">
      <c r="A65" s="2"/>
      <c r="B65" s="2"/>
      <c r="C65" s="2"/>
      <c r="D65" s="2"/>
      <c r="E65" s="2"/>
      <c r="F65" s="2"/>
      <c r="G65" s="2"/>
      <c r="H65" s="2"/>
      <c r="I65" s="2"/>
      <c r="J65" s="2"/>
      <c r="K65" s="73"/>
      <c r="L65" s="73"/>
      <c r="M65" s="73"/>
      <c r="N65" s="73"/>
      <c r="O65" s="73"/>
      <c r="P65" s="2"/>
      <c r="Q65" s="2"/>
    </row>
    <row r="66" spans="1:17" ht="13.5">
      <c r="A66" s="2"/>
      <c r="B66" s="2"/>
      <c r="C66" s="2"/>
      <c r="D66" s="2"/>
      <c r="E66" s="2"/>
      <c r="F66" s="2"/>
      <c r="G66" s="2"/>
      <c r="H66" s="2"/>
      <c r="I66" s="2"/>
      <c r="J66" s="2"/>
      <c r="K66" s="73"/>
      <c r="L66" s="73"/>
      <c r="M66" s="73"/>
      <c r="N66" s="73"/>
      <c r="O66" s="73"/>
      <c r="P66" s="2"/>
      <c r="Q66" s="2"/>
    </row>
    <row r="67" spans="1:17" ht="13.5">
      <c r="A67" s="2"/>
      <c r="B67" s="2"/>
      <c r="C67" s="2"/>
      <c r="D67" s="2"/>
      <c r="E67" s="2"/>
      <c r="F67" s="2"/>
      <c r="G67" s="2"/>
      <c r="H67" s="2"/>
      <c r="I67" s="2"/>
      <c r="J67" s="2"/>
      <c r="K67" s="73"/>
      <c r="L67" s="73"/>
      <c r="M67" s="73"/>
      <c r="N67" s="73"/>
      <c r="O67" s="73"/>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&amp;R高松国税局
酒税４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90" zoomScaleNormal="90" workbookViewId="0" topLeftCell="A1">
      <selection activeCell="F10" sqref="F10"/>
    </sheetView>
  </sheetViews>
  <sheetFormatPr defaultColWidth="9.00390625" defaultRowHeight="15.75" customHeight="1"/>
  <cols>
    <col min="1" max="2" width="6.125" style="74" customWidth="1"/>
    <col min="3" max="3" width="20.625" style="74" customWidth="1"/>
    <col min="4" max="5" width="12.625" style="74" customWidth="1"/>
    <col min="6" max="6" width="12.125" style="74" customWidth="1"/>
    <col min="7" max="7" width="13.375" style="74" customWidth="1"/>
    <col min="8" max="8" width="9.00390625" style="74" bestFit="1" customWidth="1"/>
    <col min="9" max="16384" width="9.00390625" style="74" customWidth="1"/>
  </cols>
  <sheetData>
    <row r="1" spans="1:15" ht="15.75" customHeight="1" thickBot="1">
      <c r="A1" s="2" t="s">
        <v>118</v>
      </c>
      <c r="B1" s="2"/>
      <c r="C1" s="2"/>
      <c r="D1" s="2"/>
      <c r="E1" s="2"/>
      <c r="F1" s="2"/>
      <c r="G1" s="2"/>
      <c r="H1" s="2"/>
      <c r="I1" s="2"/>
      <c r="J1" s="2"/>
      <c r="K1" s="2"/>
      <c r="L1" s="2"/>
      <c r="M1" s="2"/>
      <c r="N1" s="2"/>
      <c r="O1" s="2"/>
    </row>
    <row r="2" spans="1:15" ht="15.75" customHeight="1">
      <c r="A2" s="305" t="s">
        <v>119</v>
      </c>
      <c r="B2" s="409"/>
      <c r="C2" s="315"/>
      <c r="D2" s="413" t="s">
        <v>120</v>
      </c>
      <c r="E2" s="414"/>
      <c r="F2" s="415"/>
      <c r="G2" s="416" t="s">
        <v>121</v>
      </c>
      <c r="H2" s="411" t="s">
        <v>122</v>
      </c>
      <c r="I2" s="2"/>
      <c r="J2" s="2"/>
      <c r="K2" s="2"/>
      <c r="L2" s="2"/>
      <c r="M2" s="2"/>
      <c r="N2" s="2"/>
      <c r="O2" s="2"/>
    </row>
    <row r="3" spans="1:15" ht="37.5" customHeight="1">
      <c r="A3" s="306"/>
      <c r="B3" s="410"/>
      <c r="C3" s="375"/>
      <c r="D3" s="95" t="s">
        <v>123</v>
      </c>
      <c r="E3" s="108" t="s">
        <v>124</v>
      </c>
      <c r="F3" s="92" t="s">
        <v>6</v>
      </c>
      <c r="G3" s="417"/>
      <c r="H3" s="412"/>
      <c r="I3" s="2"/>
      <c r="J3" s="2"/>
      <c r="K3" s="2"/>
      <c r="L3" s="2"/>
      <c r="M3" s="2"/>
      <c r="N3" s="2"/>
      <c r="O3" s="2"/>
    </row>
    <row r="4" spans="1:15" ht="12.75" customHeight="1">
      <c r="A4" s="93"/>
      <c r="B4" s="61"/>
      <c r="C4" s="92"/>
      <c r="D4" s="67" t="s">
        <v>38</v>
      </c>
      <c r="E4" s="67" t="s">
        <v>38</v>
      </c>
      <c r="F4" s="68" t="s">
        <v>38</v>
      </c>
      <c r="G4" s="68" t="s">
        <v>38</v>
      </c>
      <c r="H4" s="80" t="s">
        <v>41</v>
      </c>
      <c r="I4" s="2"/>
      <c r="J4" s="2"/>
      <c r="K4" s="2"/>
      <c r="L4" s="2"/>
      <c r="M4" s="2"/>
      <c r="N4" s="2"/>
      <c r="O4" s="2"/>
    </row>
    <row r="5" spans="1:15" ht="24" customHeight="1">
      <c r="A5" s="418" t="s">
        <v>61</v>
      </c>
      <c r="B5" s="420" t="s">
        <v>62</v>
      </c>
      <c r="C5" s="421"/>
      <c r="D5" s="210">
        <v>13</v>
      </c>
      <c r="E5" s="210">
        <v>181</v>
      </c>
      <c r="F5" s="226">
        <v>194</v>
      </c>
      <c r="G5" s="209">
        <v>17</v>
      </c>
      <c r="H5" s="250">
        <v>56</v>
      </c>
      <c r="I5" s="2"/>
      <c r="J5" s="2"/>
      <c r="K5" s="2"/>
      <c r="L5" s="2"/>
      <c r="M5" s="2"/>
      <c r="N5" s="2"/>
      <c r="O5" s="2"/>
    </row>
    <row r="6" spans="1:15" ht="24" customHeight="1">
      <c r="A6" s="418"/>
      <c r="B6" s="422" t="s">
        <v>8</v>
      </c>
      <c r="C6" s="337"/>
      <c r="D6" s="204">
        <v>6</v>
      </c>
      <c r="E6" s="204">
        <v>337</v>
      </c>
      <c r="F6" s="227">
        <v>343</v>
      </c>
      <c r="G6" s="205">
        <v>19</v>
      </c>
      <c r="H6" s="253">
        <v>6</v>
      </c>
      <c r="I6" s="2"/>
      <c r="J6" s="2"/>
      <c r="K6" s="2"/>
      <c r="L6" s="2"/>
      <c r="M6" s="2"/>
      <c r="N6" s="2"/>
      <c r="O6" s="2"/>
    </row>
    <row r="7" spans="1:15" ht="24" customHeight="1">
      <c r="A7" s="418"/>
      <c r="B7" s="422" t="s">
        <v>63</v>
      </c>
      <c r="C7" s="337"/>
      <c r="D7" s="204">
        <v>2</v>
      </c>
      <c r="E7" s="204">
        <v>10</v>
      </c>
      <c r="F7" s="227">
        <v>12</v>
      </c>
      <c r="G7" s="205">
        <v>1</v>
      </c>
      <c r="H7" s="253">
        <v>2</v>
      </c>
      <c r="I7" s="2"/>
      <c r="J7" s="2"/>
      <c r="K7" s="2"/>
      <c r="L7" s="2"/>
      <c r="M7" s="2"/>
      <c r="N7" s="2"/>
      <c r="O7" s="2"/>
    </row>
    <row r="8" spans="1:15" ht="24" customHeight="1">
      <c r="A8" s="418"/>
      <c r="B8" s="422" t="s">
        <v>64</v>
      </c>
      <c r="C8" s="337"/>
      <c r="D8" s="204">
        <v>6</v>
      </c>
      <c r="E8" s="204">
        <v>10</v>
      </c>
      <c r="F8" s="227">
        <v>16</v>
      </c>
      <c r="G8" s="205">
        <v>2</v>
      </c>
      <c r="H8" s="253">
        <v>7</v>
      </c>
      <c r="I8" s="2"/>
      <c r="J8" s="2"/>
      <c r="K8" s="2"/>
      <c r="L8" s="2"/>
      <c r="M8" s="2"/>
      <c r="N8" s="2"/>
      <c r="O8" s="2"/>
    </row>
    <row r="9" spans="1:15" ht="24" customHeight="1">
      <c r="A9" s="418"/>
      <c r="B9" s="423" t="s">
        <v>65</v>
      </c>
      <c r="C9" s="111" t="s">
        <v>66</v>
      </c>
      <c r="D9" s="204">
        <v>2</v>
      </c>
      <c r="E9" s="204">
        <v>6</v>
      </c>
      <c r="F9" s="204">
        <v>8</v>
      </c>
      <c r="G9" s="204" t="s">
        <v>199</v>
      </c>
      <c r="H9" s="253">
        <v>5</v>
      </c>
      <c r="I9" s="2"/>
      <c r="J9" s="2"/>
      <c r="K9" s="2"/>
      <c r="L9" s="2"/>
      <c r="M9" s="2"/>
      <c r="N9" s="2"/>
      <c r="O9" s="2"/>
    </row>
    <row r="10" spans="1:15" ht="24" customHeight="1">
      <c r="A10" s="418"/>
      <c r="B10" s="423"/>
      <c r="C10" s="111" t="s">
        <v>67</v>
      </c>
      <c r="D10" s="204">
        <v>2</v>
      </c>
      <c r="E10" s="204" t="s">
        <v>199</v>
      </c>
      <c r="F10" s="204">
        <v>2</v>
      </c>
      <c r="G10" s="204" t="s">
        <v>199</v>
      </c>
      <c r="H10" s="253">
        <v>1</v>
      </c>
      <c r="I10" s="2"/>
      <c r="J10" s="2"/>
      <c r="K10" s="2"/>
      <c r="L10" s="2"/>
      <c r="M10" s="2"/>
      <c r="N10" s="2"/>
      <c r="O10" s="2"/>
    </row>
    <row r="11" spans="1:15" ht="24" customHeight="1">
      <c r="A11" s="418"/>
      <c r="B11" s="423"/>
      <c r="C11" s="111" t="s">
        <v>8</v>
      </c>
      <c r="D11" s="204">
        <v>1</v>
      </c>
      <c r="E11" s="204">
        <v>12</v>
      </c>
      <c r="F11" s="204">
        <v>13</v>
      </c>
      <c r="G11" s="204" t="s">
        <v>199</v>
      </c>
      <c r="H11" s="253" t="s">
        <v>199</v>
      </c>
      <c r="I11" s="2"/>
      <c r="J11" s="2"/>
      <c r="K11" s="2"/>
      <c r="L11" s="2"/>
      <c r="M11" s="2"/>
      <c r="N11" s="2"/>
      <c r="O11" s="2"/>
    </row>
    <row r="12" spans="1:15" ht="24" customHeight="1">
      <c r="A12" s="418"/>
      <c r="B12" s="423"/>
      <c r="C12" s="111" t="s">
        <v>68</v>
      </c>
      <c r="D12" s="204" t="s">
        <v>199</v>
      </c>
      <c r="E12" s="204">
        <v>2</v>
      </c>
      <c r="F12" s="204">
        <v>2</v>
      </c>
      <c r="G12" s="204" t="s">
        <v>199</v>
      </c>
      <c r="H12" s="253" t="s">
        <v>199</v>
      </c>
      <c r="I12" s="2"/>
      <c r="J12" s="2"/>
      <c r="K12" s="2"/>
      <c r="L12" s="2"/>
      <c r="M12" s="2"/>
      <c r="N12" s="2"/>
      <c r="O12" s="2"/>
    </row>
    <row r="13" spans="1:15" s="86" customFormat="1" ht="24" customHeight="1">
      <c r="A13" s="418"/>
      <c r="B13" s="423"/>
      <c r="C13" s="112" t="s">
        <v>6</v>
      </c>
      <c r="D13" s="269">
        <v>5</v>
      </c>
      <c r="E13" s="269">
        <v>20</v>
      </c>
      <c r="F13" s="269">
        <v>25</v>
      </c>
      <c r="G13" s="269" t="s">
        <v>199</v>
      </c>
      <c r="H13" s="270">
        <v>6</v>
      </c>
      <c r="I13" s="3"/>
      <c r="J13" s="3"/>
      <c r="K13" s="3"/>
      <c r="L13" s="3"/>
      <c r="M13" s="3"/>
      <c r="N13" s="3"/>
      <c r="O13" s="3"/>
    </row>
    <row r="14" spans="1:15" ht="24" customHeight="1">
      <c r="A14" s="418"/>
      <c r="B14" s="390" t="s">
        <v>13</v>
      </c>
      <c r="C14" s="391"/>
      <c r="D14" s="204">
        <v>2</v>
      </c>
      <c r="E14" s="204">
        <v>6</v>
      </c>
      <c r="F14" s="227">
        <v>8</v>
      </c>
      <c r="G14" s="205">
        <v>1</v>
      </c>
      <c r="H14" s="253">
        <v>4</v>
      </c>
      <c r="I14" s="2"/>
      <c r="J14" s="2"/>
      <c r="K14" s="2"/>
      <c r="L14" s="2"/>
      <c r="M14" s="2"/>
      <c r="N14" s="2"/>
      <c r="O14" s="2"/>
    </row>
    <row r="15" spans="1:15" s="86" customFormat="1" ht="24" customHeight="1">
      <c r="A15" s="418"/>
      <c r="B15" s="392" t="s">
        <v>69</v>
      </c>
      <c r="C15" s="393"/>
      <c r="D15" s="269">
        <v>34</v>
      </c>
      <c r="E15" s="269">
        <v>564</v>
      </c>
      <c r="F15" s="271">
        <v>598</v>
      </c>
      <c r="G15" s="272">
        <v>40</v>
      </c>
      <c r="H15" s="270">
        <v>81</v>
      </c>
      <c r="I15" s="3"/>
      <c r="J15" s="3"/>
      <c r="K15" s="3"/>
      <c r="L15" s="3"/>
      <c r="M15" s="3"/>
      <c r="N15" s="3"/>
      <c r="O15" s="3"/>
    </row>
    <row r="16" spans="1:15" ht="24" customHeight="1">
      <c r="A16" s="418"/>
      <c r="B16" s="394" t="s">
        <v>70</v>
      </c>
      <c r="C16" s="107" t="s">
        <v>71</v>
      </c>
      <c r="D16" s="204">
        <v>7</v>
      </c>
      <c r="E16" s="204">
        <v>2</v>
      </c>
      <c r="F16" s="227">
        <v>9</v>
      </c>
      <c r="G16" s="205">
        <v>1</v>
      </c>
      <c r="H16" s="253">
        <v>8</v>
      </c>
      <c r="I16" s="2"/>
      <c r="J16" s="2"/>
      <c r="K16" s="2"/>
      <c r="L16" s="2"/>
      <c r="M16" s="2"/>
      <c r="N16" s="2"/>
      <c r="O16" s="2"/>
    </row>
    <row r="17" spans="1:15" ht="24" customHeight="1">
      <c r="A17" s="418"/>
      <c r="B17" s="394"/>
      <c r="C17" s="107" t="s">
        <v>72</v>
      </c>
      <c r="D17" s="204" t="s">
        <v>199</v>
      </c>
      <c r="E17" s="204" t="s">
        <v>199</v>
      </c>
      <c r="F17" s="227" t="s">
        <v>199</v>
      </c>
      <c r="G17" s="205" t="s">
        <v>199</v>
      </c>
      <c r="H17" s="253" t="s">
        <v>199</v>
      </c>
      <c r="I17" s="2"/>
      <c r="J17" s="2"/>
      <c r="K17" s="2"/>
      <c r="L17" s="2"/>
      <c r="M17" s="2"/>
      <c r="N17" s="2"/>
      <c r="O17" s="2"/>
    </row>
    <row r="18" spans="1:15" ht="24" customHeight="1" thickBot="1">
      <c r="A18" s="419"/>
      <c r="B18" s="395"/>
      <c r="C18" s="113" t="s">
        <v>73</v>
      </c>
      <c r="D18" s="256">
        <v>1</v>
      </c>
      <c r="E18" s="256" t="s">
        <v>199</v>
      </c>
      <c r="F18" s="273">
        <v>1</v>
      </c>
      <c r="G18" s="274" t="s">
        <v>199</v>
      </c>
      <c r="H18" s="257" t="s">
        <v>199</v>
      </c>
      <c r="I18" s="2"/>
      <c r="J18" s="2"/>
      <c r="K18" s="2"/>
      <c r="L18" s="2"/>
      <c r="M18" s="2"/>
      <c r="N18" s="2"/>
      <c r="O18" s="2"/>
    </row>
    <row r="19" spans="1:15" ht="24" customHeight="1">
      <c r="A19" s="398" t="s">
        <v>74</v>
      </c>
      <c r="B19" s="401" t="s">
        <v>138</v>
      </c>
      <c r="C19" s="114" t="s">
        <v>75</v>
      </c>
      <c r="D19" s="275"/>
      <c r="E19" s="275"/>
      <c r="F19" s="276">
        <v>6802</v>
      </c>
      <c r="G19" s="277">
        <v>265</v>
      </c>
      <c r="H19" s="278">
        <v>5131</v>
      </c>
      <c r="I19" s="2"/>
      <c r="J19" s="2"/>
      <c r="K19" s="2"/>
      <c r="L19" s="2"/>
      <c r="M19" s="2"/>
      <c r="N19" s="2"/>
      <c r="O19" s="2"/>
    </row>
    <row r="20" spans="1:15" ht="24" customHeight="1">
      <c r="A20" s="399"/>
      <c r="B20" s="402"/>
      <c r="C20" s="107" t="s">
        <v>144</v>
      </c>
      <c r="D20" s="279"/>
      <c r="E20" s="279"/>
      <c r="F20" s="227">
        <v>2</v>
      </c>
      <c r="G20" s="205" t="s">
        <v>199</v>
      </c>
      <c r="H20" s="253" t="s">
        <v>199</v>
      </c>
      <c r="I20" s="2"/>
      <c r="J20" s="2"/>
      <c r="K20" s="2"/>
      <c r="L20" s="2"/>
      <c r="M20" s="2"/>
      <c r="N20" s="2"/>
      <c r="O20" s="2"/>
    </row>
    <row r="21" spans="1:15" ht="24" customHeight="1">
      <c r="A21" s="399"/>
      <c r="B21" s="402"/>
      <c r="C21" s="107" t="s">
        <v>143</v>
      </c>
      <c r="D21" s="279"/>
      <c r="E21" s="279"/>
      <c r="F21" s="227">
        <v>1</v>
      </c>
      <c r="G21" s="205" t="s">
        <v>199</v>
      </c>
      <c r="H21" s="253">
        <v>1</v>
      </c>
      <c r="I21" s="2"/>
      <c r="J21" s="2"/>
      <c r="K21" s="2"/>
      <c r="L21" s="2"/>
      <c r="M21" s="2"/>
      <c r="N21" s="2"/>
      <c r="O21" s="2"/>
    </row>
    <row r="22" spans="1:15" s="86" customFormat="1" ht="24" customHeight="1">
      <c r="A22" s="399"/>
      <c r="B22" s="402"/>
      <c r="C22" s="109" t="s">
        <v>76</v>
      </c>
      <c r="D22" s="280"/>
      <c r="E22" s="280"/>
      <c r="F22" s="271">
        <v>6805</v>
      </c>
      <c r="G22" s="272">
        <v>265</v>
      </c>
      <c r="H22" s="270">
        <v>5132</v>
      </c>
      <c r="I22" s="3"/>
      <c r="J22" s="3"/>
      <c r="K22" s="3"/>
      <c r="L22" s="3"/>
      <c r="M22" s="3"/>
      <c r="N22" s="3"/>
      <c r="O22" s="3"/>
    </row>
    <row r="23" spans="1:15" ht="24" customHeight="1">
      <c r="A23" s="399"/>
      <c r="B23" s="394" t="s">
        <v>136</v>
      </c>
      <c r="C23" s="107" t="s">
        <v>75</v>
      </c>
      <c r="D23" s="279"/>
      <c r="E23" s="279"/>
      <c r="F23" s="227">
        <v>134</v>
      </c>
      <c r="G23" s="205">
        <v>7</v>
      </c>
      <c r="H23" s="253">
        <v>100</v>
      </c>
      <c r="I23" s="2"/>
      <c r="J23" s="2"/>
      <c r="K23" s="2"/>
      <c r="L23" s="2"/>
      <c r="M23" s="2"/>
      <c r="N23" s="2"/>
      <c r="O23" s="2"/>
    </row>
    <row r="24" spans="1:15" ht="24" customHeight="1">
      <c r="A24" s="399"/>
      <c r="B24" s="394"/>
      <c r="C24" s="107" t="s">
        <v>144</v>
      </c>
      <c r="D24" s="279"/>
      <c r="E24" s="279"/>
      <c r="F24" s="227">
        <v>4</v>
      </c>
      <c r="G24" s="205" t="s">
        <v>199</v>
      </c>
      <c r="H24" s="253">
        <v>4</v>
      </c>
      <c r="I24" s="2"/>
      <c r="J24" s="2"/>
      <c r="K24" s="2"/>
      <c r="L24" s="2"/>
      <c r="M24" s="2"/>
      <c r="N24" s="2"/>
      <c r="O24" s="2"/>
    </row>
    <row r="25" spans="1:15" ht="24" customHeight="1">
      <c r="A25" s="399"/>
      <c r="B25" s="394"/>
      <c r="C25" s="107" t="s">
        <v>143</v>
      </c>
      <c r="D25" s="279"/>
      <c r="E25" s="279"/>
      <c r="F25" s="227">
        <v>35</v>
      </c>
      <c r="G25" s="205">
        <v>18</v>
      </c>
      <c r="H25" s="253">
        <v>28</v>
      </c>
      <c r="I25" s="2"/>
      <c r="J25" s="2"/>
      <c r="K25" s="2"/>
      <c r="L25" s="2"/>
      <c r="M25" s="2"/>
      <c r="N25" s="2"/>
      <c r="O25" s="2"/>
    </row>
    <row r="26" spans="1:15" ht="24" customHeight="1">
      <c r="A26" s="399"/>
      <c r="B26" s="394"/>
      <c r="C26" s="107" t="s">
        <v>142</v>
      </c>
      <c r="D26" s="279"/>
      <c r="E26" s="279"/>
      <c r="F26" s="227">
        <v>32</v>
      </c>
      <c r="G26" s="205" t="s">
        <v>199</v>
      </c>
      <c r="H26" s="253">
        <v>24</v>
      </c>
      <c r="I26" s="2"/>
      <c r="J26" s="2"/>
      <c r="K26" s="2"/>
      <c r="L26" s="2"/>
      <c r="M26" s="2"/>
      <c r="N26" s="2"/>
      <c r="O26" s="2"/>
    </row>
    <row r="27" spans="1:15" ht="24" customHeight="1">
      <c r="A27" s="399"/>
      <c r="B27" s="394"/>
      <c r="C27" s="107" t="s">
        <v>77</v>
      </c>
      <c r="D27" s="279"/>
      <c r="E27" s="279"/>
      <c r="F27" s="227" t="s">
        <v>199</v>
      </c>
      <c r="G27" s="205" t="s">
        <v>199</v>
      </c>
      <c r="H27" s="253" t="s">
        <v>199</v>
      </c>
      <c r="I27" s="2"/>
      <c r="J27" s="2"/>
      <c r="K27" s="2"/>
      <c r="L27" s="2"/>
      <c r="M27" s="2"/>
      <c r="N27" s="2"/>
      <c r="O27" s="2"/>
    </row>
    <row r="28" spans="1:15" s="86" customFormat="1" ht="24" customHeight="1">
      <c r="A28" s="399"/>
      <c r="B28" s="394"/>
      <c r="C28" s="110" t="s">
        <v>140</v>
      </c>
      <c r="D28" s="280"/>
      <c r="E28" s="280"/>
      <c r="F28" s="271">
        <v>205</v>
      </c>
      <c r="G28" s="272">
        <v>25</v>
      </c>
      <c r="H28" s="270">
        <v>156</v>
      </c>
      <c r="J28" s="3"/>
      <c r="K28" s="3"/>
      <c r="L28" s="3"/>
      <c r="M28" s="3"/>
      <c r="N28" s="3"/>
      <c r="O28" s="3"/>
    </row>
    <row r="29" spans="1:15" s="86" customFormat="1" ht="24" customHeight="1" thickBot="1">
      <c r="A29" s="400"/>
      <c r="B29" s="396" t="s">
        <v>141</v>
      </c>
      <c r="C29" s="397"/>
      <c r="D29" s="281"/>
      <c r="E29" s="281"/>
      <c r="F29" s="282">
        <v>7010</v>
      </c>
      <c r="G29" s="283">
        <v>290</v>
      </c>
      <c r="H29" s="284">
        <v>5288</v>
      </c>
      <c r="J29" s="3"/>
      <c r="K29" s="3"/>
      <c r="L29" s="3"/>
      <c r="M29" s="3"/>
      <c r="N29" s="3"/>
      <c r="O29" s="3"/>
    </row>
    <row r="30" spans="1:15" ht="24" customHeight="1">
      <c r="A30" s="403" t="s">
        <v>157</v>
      </c>
      <c r="B30" s="404"/>
      <c r="C30" s="405"/>
      <c r="D30" s="285"/>
      <c r="E30" s="285"/>
      <c r="F30" s="226">
        <v>24</v>
      </c>
      <c r="G30" s="209">
        <v>3</v>
      </c>
      <c r="H30" s="250">
        <v>3</v>
      </c>
      <c r="I30" s="2"/>
      <c r="J30" s="2"/>
      <c r="K30" s="2"/>
      <c r="L30" s="2"/>
      <c r="M30" s="2"/>
      <c r="N30" s="2"/>
      <c r="O30" s="2"/>
    </row>
    <row r="31" spans="1:15" ht="24" customHeight="1" thickBot="1">
      <c r="A31" s="406" t="s">
        <v>158</v>
      </c>
      <c r="B31" s="407"/>
      <c r="C31" s="408"/>
      <c r="D31" s="286"/>
      <c r="E31" s="286"/>
      <c r="F31" s="287" t="s">
        <v>199</v>
      </c>
      <c r="G31" s="288" t="s">
        <v>199</v>
      </c>
      <c r="H31" s="268" t="s">
        <v>199</v>
      </c>
      <c r="I31" s="2"/>
      <c r="J31" s="2"/>
      <c r="K31" s="2"/>
      <c r="L31" s="2"/>
      <c r="M31" s="2"/>
      <c r="N31" s="2"/>
      <c r="O31" s="2"/>
    </row>
    <row r="32" spans="1:15" s="94" customFormat="1" ht="13.5">
      <c r="A32" s="1" t="s">
        <v>212</v>
      </c>
      <c r="B32" s="1"/>
      <c r="C32" s="1"/>
      <c r="D32" s="1"/>
      <c r="E32" s="1"/>
      <c r="F32" s="1"/>
      <c r="G32" s="1"/>
      <c r="H32" s="1"/>
      <c r="I32" s="1"/>
      <c r="J32" s="1"/>
      <c r="K32" s="1"/>
      <c r="L32" s="1"/>
      <c r="M32" s="1"/>
      <c r="N32" s="1"/>
      <c r="O32" s="1"/>
    </row>
    <row r="33" spans="1:15" s="94" customFormat="1" ht="13.5">
      <c r="A33" s="1" t="s">
        <v>79</v>
      </c>
      <c r="B33" s="1"/>
      <c r="C33" s="1" t="s">
        <v>204</v>
      </c>
      <c r="D33" s="1"/>
      <c r="E33" s="1"/>
      <c r="F33" s="1"/>
      <c r="G33" s="1"/>
      <c r="H33" s="1"/>
      <c r="I33" s="1"/>
      <c r="J33" s="1"/>
      <c r="K33" s="1"/>
      <c r="L33" s="1"/>
      <c r="M33" s="1"/>
      <c r="N33" s="1"/>
      <c r="O33" s="1"/>
    </row>
    <row r="34" spans="1:15" s="94" customFormat="1" ht="24" customHeight="1">
      <c r="A34" s="72"/>
      <c r="B34" s="72"/>
      <c r="C34" s="343" t="s">
        <v>205</v>
      </c>
      <c r="D34" s="343"/>
      <c r="E34" s="343"/>
      <c r="F34" s="343"/>
      <c r="G34" s="343"/>
      <c r="H34" s="343"/>
      <c r="I34" s="1"/>
      <c r="J34" s="1"/>
      <c r="K34" s="1"/>
      <c r="L34" s="1"/>
      <c r="M34" s="1"/>
      <c r="N34" s="1"/>
      <c r="O34" s="1"/>
    </row>
    <row r="35" spans="1:15" s="94" customFormat="1" ht="13.5" customHeight="1">
      <c r="A35" s="72"/>
      <c r="B35" s="72"/>
      <c r="C35" s="343" t="s">
        <v>159</v>
      </c>
      <c r="D35" s="343"/>
      <c r="E35" s="343"/>
      <c r="F35" s="343"/>
      <c r="G35" s="343"/>
      <c r="H35" s="343"/>
      <c r="I35" s="1"/>
      <c r="J35" s="1"/>
      <c r="K35" s="1"/>
      <c r="L35" s="1"/>
      <c r="M35" s="1"/>
      <c r="N35" s="1"/>
      <c r="O35" s="1"/>
    </row>
    <row r="36" spans="1:15" s="94" customFormat="1" ht="13.5" customHeight="1">
      <c r="A36" s="72"/>
      <c r="B36" s="72"/>
      <c r="C36" s="343" t="s">
        <v>160</v>
      </c>
      <c r="D36" s="343"/>
      <c r="E36" s="343"/>
      <c r="F36" s="343"/>
      <c r="G36" s="343"/>
      <c r="H36" s="343"/>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&amp;R高松国税局
酒税４
(H22)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R43"/>
  <sheetViews>
    <sheetView showGridLines="0" tabSelected="1" zoomScale="90" zoomScaleNormal="90" zoomScalePageLayoutView="0" workbookViewId="0" topLeftCell="A1">
      <pane xSplit="1" ySplit="5" topLeftCell="B6" activePane="bottomRight" state="frozen"/>
      <selection pane="topLeft" activeCell="F10" sqref="F10"/>
      <selection pane="topRight" activeCell="F10" sqref="F10"/>
      <selection pane="bottomLeft" activeCell="F10" sqref="F10"/>
      <selection pane="bottomRight" activeCell="AJ30" sqref="AJ30"/>
    </sheetView>
  </sheetViews>
  <sheetFormatPr defaultColWidth="5.875" defaultRowHeight="13.5"/>
  <cols>
    <col min="1" max="1" width="9.75390625" style="7" customWidth="1"/>
    <col min="2" max="37" width="5.75390625" style="1" customWidth="1"/>
    <col min="38" max="38" width="7.00390625" style="6" customWidth="1"/>
    <col min="39" max="41" width="7.00390625" style="1" customWidth="1"/>
    <col min="42" max="42" width="9.125" style="7" bestFit="1" customWidth="1"/>
    <col min="43" max="43" width="5.875" style="1" customWidth="1"/>
    <col min="44" max="44" width="6.75390625" style="1" bestFit="1" customWidth="1"/>
    <col min="45" max="16384" width="5.875" style="1" customWidth="1"/>
  </cols>
  <sheetData>
    <row r="1" s="2" customFormat="1" ht="12" thickBot="1">
      <c r="A1" s="2" t="s">
        <v>244</v>
      </c>
    </row>
    <row r="2" spans="1:42" s="2" customFormat="1" ht="13.5" customHeight="1">
      <c r="A2" s="424" t="s">
        <v>243</v>
      </c>
      <c r="B2" s="324" t="s">
        <v>242</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2"/>
      <c r="AL2" s="435" t="s">
        <v>241</v>
      </c>
      <c r="AM2" s="436"/>
      <c r="AN2" s="436"/>
      <c r="AO2" s="437"/>
      <c r="AP2" s="430" t="s">
        <v>80</v>
      </c>
    </row>
    <row r="3" spans="1:42" s="5" customFormat="1" ht="25.5" customHeight="1">
      <c r="A3" s="425"/>
      <c r="B3" s="428" t="s">
        <v>24</v>
      </c>
      <c r="C3" s="428"/>
      <c r="D3" s="428" t="s">
        <v>4</v>
      </c>
      <c r="E3" s="428"/>
      <c r="F3" s="426" t="s">
        <v>129</v>
      </c>
      <c r="G3" s="429"/>
      <c r="H3" s="426" t="s">
        <v>130</v>
      </c>
      <c r="I3" s="434"/>
      <c r="J3" s="428" t="s">
        <v>240</v>
      </c>
      <c r="K3" s="428"/>
      <c r="L3" s="428" t="s">
        <v>239</v>
      </c>
      <c r="M3" s="428"/>
      <c r="N3" s="428" t="s">
        <v>238</v>
      </c>
      <c r="O3" s="428"/>
      <c r="P3" s="428" t="s">
        <v>25</v>
      </c>
      <c r="Q3" s="428"/>
      <c r="R3" s="428" t="s">
        <v>10</v>
      </c>
      <c r="S3" s="428"/>
      <c r="T3" s="428" t="s">
        <v>26</v>
      </c>
      <c r="U3" s="428"/>
      <c r="V3" s="426" t="s">
        <v>149</v>
      </c>
      <c r="W3" s="427"/>
      <c r="X3" s="440" t="s">
        <v>131</v>
      </c>
      <c r="Y3" s="440"/>
      <c r="Z3" s="428" t="s">
        <v>135</v>
      </c>
      <c r="AA3" s="428"/>
      <c r="AB3" s="433" t="s">
        <v>237</v>
      </c>
      <c r="AC3" s="434"/>
      <c r="AD3" s="433" t="s">
        <v>218</v>
      </c>
      <c r="AE3" s="434"/>
      <c r="AF3" s="433" t="s">
        <v>133</v>
      </c>
      <c r="AG3" s="434"/>
      <c r="AH3" s="433" t="s">
        <v>134</v>
      </c>
      <c r="AI3" s="434"/>
      <c r="AJ3" s="428" t="s">
        <v>236</v>
      </c>
      <c r="AK3" s="428"/>
      <c r="AL3" s="438" t="s">
        <v>235</v>
      </c>
      <c r="AM3" s="439"/>
      <c r="AN3" s="428" t="s">
        <v>234</v>
      </c>
      <c r="AO3" s="428"/>
      <c r="AP3" s="431"/>
    </row>
    <row r="4" spans="1:42" s="5" customFormat="1" ht="22.5">
      <c r="A4" s="425"/>
      <c r="B4" s="76" t="s">
        <v>233</v>
      </c>
      <c r="C4" s="77" t="s">
        <v>232</v>
      </c>
      <c r="D4" s="76" t="s">
        <v>233</v>
      </c>
      <c r="E4" s="77" t="s">
        <v>232</v>
      </c>
      <c r="F4" s="76" t="s">
        <v>233</v>
      </c>
      <c r="G4" s="77" t="s">
        <v>232</v>
      </c>
      <c r="H4" s="76" t="s">
        <v>233</v>
      </c>
      <c r="I4" s="77" t="s">
        <v>232</v>
      </c>
      <c r="J4" s="76" t="s">
        <v>233</v>
      </c>
      <c r="K4" s="77" t="s">
        <v>232</v>
      </c>
      <c r="L4" s="76" t="s">
        <v>233</v>
      </c>
      <c r="M4" s="77" t="s">
        <v>232</v>
      </c>
      <c r="N4" s="76" t="s">
        <v>233</v>
      </c>
      <c r="O4" s="77" t="s">
        <v>232</v>
      </c>
      <c r="P4" s="76" t="s">
        <v>233</v>
      </c>
      <c r="Q4" s="77" t="s">
        <v>232</v>
      </c>
      <c r="R4" s="76" t="s">
        <v>233</v>
      </c>
      <c r="S4" s="77" t="s">
        <v>232</v>
      </c>
      <c r="T4" s="76" t="s">
        <v>233</v>
      </c>
      <c r="U4" s="77" t="s">
        <v>232</v>
      </c>
      <c r="V4" s="76" t="s">
        <v>233</v>
      </c>
      <c r="W4" s="77" t="s">
        <v>232</v>
      </c>
      <c r="X4" s="76" t="s">
        <v>233</v>
      </c>
      <c r="Y4" s="77" t="s">
        <v>232</v>
      </c>
      <c r="Z4" s="76" t="s">
        <v>233</v>
      </c>
      <c r="AA4" s="77" t="s">
        <v>232</v>
      </c>
      <c r="AB4" s="76" t="s">
        <v>233</v>
      </c>
      <c r="AC4" s="77" t="s">
        <v>232</v>
      </c>
      <c r="AD4" s="76" t="s">
        <v>233</v>
      </c>
      <c r="AE4" s="77" t="s">
        <v>232</v>
      </c>
      <c r="AF4" s="76" t="s">
        <v>233</v>
      </c>
      <c r="AG4" s="77" t="s">
        <v>232</v>
      </c>
      <c r="AH4" s="76" t="s">
        <v>233</v>
      </c>
      <c r="AI4" s="77" t="s">
        <v>232</v>
      </c>
      <c r="AJ4" s="76" t="s">
        <v>233</v>
      </c>
      <c r="AK4" s="77" t="s">
        <v>232</v>
      </c>
      <c r="AL4" s="95" t="s">
        <v>231</v>
      </c>
      <c r="AM4" s="95" t="s">
        <v>230</v>
      </c>
      <c r="AN4" s="95" t="s">
        <v>231</v>
      </c>
      <c r="AO4" s="95" t="s">
        <v>230</v>
      </c>
      <c r="AP4" s="432"/>
    </row>
    <row r="5" spans="1:42" ht="11.25">
      <c r="A5" s="50"/>
      <c r="B5" s="96" t="s">
        <v>38</v>
      </c>
      <c r="C5" s="97" t="s">
        <v>38</v>
      </c>
      <c r="D5" s="96" t="s">
        <v>38</v>
      </c>
      <c r="E5" s="97" t="s">
        <v>38</v>
      </c>
      <c r="F5" s="96" t="s">
        <v>38</v>
      </c>
      <c r="G5" s="97" t="s">
        <v>38</v>
      </c>
      <c r="H5" s="96" t="s">
        <v>38</v>
      </c>
      <c r="I5" s="97" t="s">
        <v>38</v>
      </c>
      <c r="J5" s="96" t="s">
        <v>38</v>
      </c>
      <c r="K5" s="97" t="s">
        <v>38</v>
      </c>
      <c r="L5" s="96" t="s">
        <v>38</v>
      </c>
      <c r="M5" s="97" t="s">
        <v>38</v>
      </c>
      <c r="N5" s="96" t="s">
        <v>38</v>
      </c>
      <c r="O5" s="97" t="s">
        <v>38</v>
      </c>
      <c r="P5" s="96" t="s">
        <v>38</v>
      </c>
      <c r="Q5" s="97" t="s">
        <v>38</v>
      </c>
      <c r="R5" s="96" t="s">
        <v>38</v>
      </c>
      <c r="S5" s="97" t="s">
        <v>38</v>
      </c>
      <c r="T5" s="96" t="s">
        <v>38</v>
      </c>
      <c r="U5" s="97" t="s">
        <v>38</v>
      </c>
      <c r="V5" s="96" t="s">
        <v>38</v>
      </c>
      <c r="W5" s="97" t="s">
        <v>38</v>
      </c>
      <c r="X5" s="96" t="s">
        <v>38</v>
      </c>
      <c r="Y5" s="97" t="s">
        <v>38</v>
      </c>
      <c r="Z5" s="96" t="s">
        <v>38</v>
      </c>
      <c r="AA5" s="97" t="s">
        <v>38</v>
      </c>
      <c r="AB5" s="96" t="s">
        <v>38</v>
      </c>
      <c r="AC5" s="97" t="s">
        <v>38</v>
      </c>
      <c r="AD5" s="96" t="s">
        <v>38</v>
      </c>
      <c r="AE5" s="97" t="s">
        <v>38</v>
      </c>
      <c r="AF5" s="96" t="s">
        <v>38</v>
      </c>
      <c r="AG5" s="97" t="s">
        <v>38</v>
      </c>
      <c r="AH5" s="96" t="s">
        <v>38</v>
      </c>
      <c r="AI5" s="97" t="s">
        <v>38</v>
      </c>
      <c r="AJ5" s="96" t="s">
        <v>38</v>
      </c>
      <c r="AK5" s="97" t="s">
        <v>38</v>
      </c>
      <c r="AL5" s="98" t="s">
        <v>38</v>
      </c>
      <c r="AM5" s="99" t="s">
        <v>40</v>
      </c>
      <c r="AN5" s="99" t="s">
        <v>38</v>
      </c>
      <c r="AO5" s="131" t="s">
        <v>40</v>
      </c>
      <c r="AP5" s="125"/>
    </row>
    <row r="6" spans="1:44" s="2" customFormat="1" ht="21" customHeight="1">
      <c r="A6" s="52" t="s">
        <v>175</v>
      </c>
      <c r="B6" s="157">
        <v>7</v>
      </c>
      <c r="C6" s="158">
        <v>7</v>
      </c>
      <c r="D6" s="157" t="s">
        <v>228</v>
      </c>
      <c r="E6" s="158" t="s">
        <v>228</v>
      </c>
      <c r="F6" s="157" t="s">
        <v>228</v>
      </c>
      <c r="G6" s="158" t="s">
        <v>228</v>
      </c>
      <c r="H6" s="157">
        <v>3</v>
      </c>
      <c r="I6" s="158">
        <v>2</v>
      </c>
      <c r="J6" s="157">
        <v>2</v>
      </c>
      <c r="K6" s="158" t="s">
        <v>228</v>
      </c>
      <c r="L6" s="157" t="s">
        <v>228</v>
      </c>
      <c r="M6" s="158" t="s">
        <v>229</v>
      </c>
      <c r="N6" s="157" t="s">
        <v>229</v>
      </c>
      <c r="O6" s="158" t="s">
        <v>228</v>
      </c>
      <c r="P6" s="157" t="s">
        <v>228</v>
      </c>
      <c r="Q6" s="158" t="s">
        <v>199</v>
      </c>
      <c r="R6" s="157" t="s">
        <v>199</v>
      </c>
      <c r="S6" s="158" t="s">
        <v>199</v>
      </c>
      <c r="T6" s="157" t="s">
        <v>199</v>
      </c>
      <c r="U6" s="158" t="s">
        <v>199</v>
      </c>
      <c r="V6" s="157" t="s">
        <v>199</v>
      </c>
      <c r="W6" s="158" t="s">
        <v>199</v>
      </c>
      <c r="X6" s="157">
        <v>7</v>
      </c>
      <c r="Y6" s="158" t="s">
        <v>199</v>
      </c>
      <c r="Z6" s="157">
        <v>7</v>
      </c>
      <c r="AA6" s="158" t="s">
        <v>199</v>
      </c>
      <c r="AB6" s="157">
        <v>9</v>
      </c>
      <c r="AC6" s="158" t="s">
        <v>199</v>
      </c>
      <c r="AD6" s="157">
        <v>9</v>
      </c>
      <c r="AE6" s="158" t="s">
        <v>199</v>
      </c>
      <c r="AF6" s="157" t="s">
        <v>199</v>
      </c>
      <c r="AG6" s="158" t="s">
        <v>199</v>
      </c>
      <c r="AH6" s="157">
        <v>7</v>
      </c>
      <c r="AI6" s="158" t="s">
        <v>199</v>
      </c>
      <c r="AJ6" s="157">
        <v>51</v>
      </c>
      <c r="AK6" s="158">
        <v>9</v>
      </c>
      <c r="AL6" s="159">
        <v>60</v>
      </c>
      <c r="AM6" s="160">
        <v>8</v>
      </c>
      <c r="AN6" s="160">
        <v>519</v>
      </c>
      <c r="AO6" s="161">
        <v>382</v>
      </c>
      <c r="AP6" s="126" t="str">
        <f aca="true" t="shared" si="0" ref="AP6:AP12">IF(A6="","",A6)</f>
        <v>徳島</v>
      </c>
      <c r="AR6" s="151"/>
    </row>
    <row r="7" spans="1:44" s="2" customFormat="1" ht="21" customHeight="1">
      <c r="A7" s="52" t="s">
        <v>176</v>
      </c>
      <c r="B7" s="162">
        <v>6</v>
      </c>
      <c r="C7" s="163">
        <v>5</v>
      </c>
      <c r="D7" s="162">
        <v>1</v>
      </c>
      <c r="E7" s="163" t="s">
        <v>228</v>
      </c>
      <c r="F7" s="162">
        <v>1</v>
      </c>
      <c r="G7" s="163">
        <v>1</v>
      </c>
      <c r="H7" s="162">
        <v>1</v>
      </c>
      <c r="I7" s="163">
        <v>1</v>
      </c>
      <c r="J7" s="162">
        <v>2</v>
      </c>
      <c r="K7" s="163">
        <v>1</v>
      </c>
      <c r="L7" s="162" t="s">
        <v>228</v>
      </c>
      <c r="M7" s="163" t="s">
        <v>228</v>
      </c>
      <c r="N7" s="162">
        <v>2</v>
      </c>
      <c r="O7" s="163" t="s">
        <v>228</v>
      </c>
      <c r="P7" s="162">
        <v>2</v>
      </c>
      <c r="Q7" s="163" t="s">
        <v>228</v>
      </c>
      <c r="R7" s="162">
        <v>1</v>
      </c>
      <c r="S7" s="163" t="s">
        <v>228</v>
      </c>
      <c r="T7" s="162">
        <v>1</v>
      </c>
      <c r="U7" s="163" t="s">
        <v>228</v>
      </c>
      <c r="V7" s="162">
        <v>1</v>
      </c>
      <c r="W7" s="163" t="s">
        <v>228</v>
      </c>
      <c r="X7" s="162">
        <v>5</v>
      </c>
      <c r="Y7" s="163" t="s">
        <v>228</v>
      </c>
      <c r="Z7" s="162">
        <v>5</v>
      </c>
      <c r="AA7" s="163" t="s">
        <v>228</v>
      </c>
      <c r="AB7" s="162">
        <v>7</v>
      </c>
      <c r="AC7" s="163" t="s">
        <v>228</v>
      </c>
      <c r="AD7" s="162">
        <v>7</v>
      </c>
      <c r="AE7" s="163">
        <v>1</v>
      </c>
      <c r="AF7" s="162" t="s">
        <v>228</v>
      </c>
      <c r="AG7" s="163" t="s">
        <v>228</v>
      </c>
      <c r="AH7" s="162">
        <v>5</v>
      </c>
      <c r="AI7" s="163" t="s">
        <v>228</v>
      </c>
      <c r="AJ7" s="162">
        <v>47</v>
      </c>
      <c r="AK7" s="163">
        <v>9</v>
      </c>
      <c r="AL7" s="164">
        <v>15</v>
      </c>
      <c r="AM7" s="165">
        <v>4</v>
      </c>
      <c r="AN7" s="165">
        <v>253</v>
      </c>
      <c r="AO7" s="166">
        <v>185</v>
      </c>
      <c r="AP7" s="126" t="str">
        <f t="shared" si="0"/>
        <v>鳴門</v>
      </c>
      <c r="AR7" s="151"/>
    </row>
    <row r="8" spans="1:44" s="2" customFormat="1" ht="21" customHeight="1">
      <c r="A8" s="52" t="s">
        <v>177</v>
      </c>
      <c r="B8" s="162">
        <v>4</v>
      </c>
      <c r="C8" s="163">
        <v>4</v>
      </c>
      <c r="D8" s="162" t="s">
        <v>199</v>
      </c>
      <c r="E8" s="163" t="s">
        <v>199</v>
      </c>
      <c r="F8" s="162" t="s">
        <v>199</v>
      </c>
      <c r="G8" s="163" t="s">
        <v>199</v>
      </c>
      <c r="H8" s="162" t="s">
        <v>199</v>
      </c>
      <c r="I8" s="163" t="s">
        <v>199</v>
      </c>
      <c r="J8" s="162" t="s">
        <v>199</v>
      </c>
      <c r="K8" s="163" t="s">
        <v>199</v>
      </c>
      <c r="L8" s="162" t="s">
        <v>199</v>
      </c>
      <c r="M8" s="163" t="s">
        <v>199</v>
      </c>
      <c r="N8" s="162" t="s">
        <v>199</v>
      </c>
      <c r="O8" s="163" t="s">
        <v>199</v>
      </c>
      <c r="P8" s="162" t="s">
        <v>199</v>
      </c>
      <c r="Q8" s="163" t="s">
        <v>199</v>
      </c>
      <c r="R8" s="162" t="s">
        <v>199</v>
      </c>
      <c r="S8" s="163" t="s">
        <v>199</v>
      </c>
      <c r="T8" s="162" t="s">
        <v>199</v>
      </c>
      <c r="U8" s="163" t="s">
        <v>199</v>
      </c>
      <c r="V8" s="162" t="s">
        <v>199</v>
      </c>
      <c r="W8" s="163" t="s">
        <v>199</v>
      </c>
      <c r="X8" s="162">
        <v>4</v>
      </c>
      <c r="Y8" s="163" t="s">
        <v>199</v>
      </c>
      <c r="Z8" s="162">
        <v>4</v>
      </c>
      <c r="AA8" s="163" t="s">
        <v>199</v>
      </c>
      <c r="AB8" s="162">
        <v>4</v>
      </c>
      <c r="AC8" s="163" t="s">
        <v>199</v>
      </c>
      <c r="AD8" s="162">
        <v>4</v>
      </c>
      <c r="AE8" s="163" t="s">
        <v>199</v>
      </c>
      <c r="AF8" s="162" t="s">
        <v>199</v>
      </c>
      <c r="AG8" s="163" t="s">
        <v>228</v>
      </c>
      <c r="AH8" s="162">
        <v>4</v>
      </c>
      <c r="AI8" s="163" t="s">
        <v>199</v>
      </c>
      <c r="AJ8" s="162">
        <v>24</v>
      </c>
      <c r="AK8" s="163">
        <v>4</v>
      </c>
      <c r="AL8" s="164">
        <v>14</v>
      </c>
      <c r="AM8" s="165">
        <v>2</v>
      </c>
      <c r="AN8" s="165">
        <v>237</v>
      </c>
      <c r="AO8" s="166">
        <v>191</v>
      </c>
      <c r="AP8" s="126" t="str">
        <f t="shared" si="0"/>
        <v>阿南</v>
      </c>
      <c r="AR8" s="151"/>
    </row>
    <row r="9" spans="1:44" s="2" customFormat="1" ht="21" customHeight="1">
      <c r="A9" s="52" t="s">
        <v>178</v>
      </c>
      <c r="B9" s="162">
        <v>1</v>
      </c>
      <c r="C9" s="163" t="s">
        <v>228</v>
      </c>
      <c r="D9" s="162" t="s">
        <v>199</v>
      </c>
      <c r="E9" s="163" t="s">
        <v>199</v>
      </c>
      <c r="F9" s="162" t="s">
        <v>199</v>
      </c>
      <c r="G9" s="163" t="s">
        <v>229</v>
      </c>
      <c r="H9" s="162">
        <v>1</v>
      </c>
      <c r="I9" s="163">
        <v>1</v>
      </c>
      <c r="J9" s="162">
        <v>1</v>
      </c>
      <c r="K9" s="163" t="s">
        <v>199</v>
      </c>
      <c r="L9" s="162" t="s">
        <v>199</v>
      </c>
      <c r="M9" s="163" t="s">
        <v>199</v>
      </c>
      <c r="N9" s="162" t="s">
        <v>199</v>
      </c>
      <c r="O9" s="163" t="s">
        <v>199</v>
      </c>
      <c r="P9" s="162" t="s">
        <v>199</v>
      </c>
      <c r="Q9" s="163" t="s">
        <v>199</v>
      </c>
      <c r="R9" s="162" t="s">
        <v>199</v>
      </c>
      <c r="S9" s="163" t="s">
        <v>199</v>
      </c>
      <c r="T9" s="162" t="s">
        <v>199</v>
      </c>
      <c r="U9" s="163" t="s">
        <v>199</v>
      </c>
      <c r="V9" s="162" t="s">
        <v>199</v>
      </c>
      <c r="W9" s="163" t="s">
        <v>199</v>
      </c>
      <c r="X9" s="162" t="s">
        <v>229</v>
      </c>
      <c r="Y9" s="163" t="s">
        <v>199</v>
      </c>
      <c r="Z9" s="162" t="s">
        <v>229</v>
      </c>
      <c r="AA9" s="163" t="s">
        <v>199</v>
      </c>
      <c r="AB9" s="162" t="s">
        <v>229</v>
      </c>
      <c r="AC9" s="163" t="s">
        <v>199</v>
      </c>
      <c r="AD9" s="162">
        <v>3</v>
      </c>
      <c r="AE9" s="163">
        <v>3</v>
      </c>
      <c r="AF9" s="162" t="s">
        <v>199</v>
      </c>
      <c r="AG9" s="163" t="s">
        <v>199</v>
      </c>
      <c r="AH9" s="162" t="s">
        <v>229</v>
      </c>
      <c r="AI9" s="163" t="s">
        <v>199</v>
      </c>
      <c r="AJ9" s="162">
        <v>6</v>
      </c>
      <c r="AK9" s="163">
        <v>4</v>
      </c>
      <c r="AL9" s="164">
        <v>5</v>
      </c>
      <c r="AM9" s="165" t="s">
        <v>229</v>
      </c>
      <c r="AN9" s="165">
        <v>149</v>
      </c>
      <c r="AO9" s="166">
        <v>119</v>
      </c>
      <c r="AP9" s="126" t="str">
        <f t="shared" si="0"/>
        <v>川島</v>
      </c>
      <c r="AR9" s="151"/>
    </row>
    <row r="10" spans="1:44" s="2" customFormat="1" ht="21" customHeight="1">
      <c r="A10" s="52" t="s">
        <v>179</v>
      </c>
      <c r="B10" s="162">
        <v>4</v>
      </c>
      <c r="C10" s="163">
        <v>4</v>
      </c>
      <c r="D10" s="162" t="s">
        <v>199</v>
      </c>
      <c r="E10" s="163" t="s">
        <v>199</v>
      </c>
      <c r="F10" s="162" t="s">
        <v>199</v>
      </c>
      <c r="G10" s="163" t="s">
        <v>229</v>
      </c>
      <c r="H10" s="162">
        <v>1</v>
      </c>
      <c r="I10" s="163" t="s">
        <v>229</v>
      </c>
      <c r="J10" s="162" t="s">
        <v>199</v>
      </c>
      <c r="K10" s="163" t="s">
        <v>199</v>
      </c>
      <c r="L10" s="162" t="s">
        <v>199</v>
      </c>
      <c r="M10" s="163" t="s">
        <v>199</v>
      </c>
      <c r="N10" s="162" t="s">
        <v>199</v>
      </c>
      <c r="O10" s="163" t="s">
        <v>199</v>
      </c>
      <c r="P10" s="162" t="s">
        <v>199</v>
      </c>
      <c r="Q10" s="163" t="s">
        <v>199</v>
      </c>
      <c r="R10" s="162" t="s">
        <v>199</v>
      </c>
      <c r="S10" s="163" t="s">
        <v>199</v>
      </c>
      <c r="T10" s="162" t="s">
        <v>199</v>
      </c>
      <c r="U10" s="163" t="s">
        <v>199</v>
      </c>
      <c r="V10" s="162" t="s">
        <v>199</v>
      </c>
      <c r="W10" s="163" t="s">
        <v>199</v>
      </c>
      <c r="X10" s="162">
        <v>4</v>
      </c>
      <c r="Y10" s="163" t="s">
        <v>199</v>
      </c>
      <c r="Z10" s="162">
        <v>4</v>
      </c>
      <c r="AA10" s="163" t="s">
        <v>199</v>
      </c>
      <c r="AB10" s="162">
        <v>4</v>
      </c>
      <c r="AC10" s="163" t="s">
        <v>199</v>
      </c>
      <c r="AD10" s="162">
        <v>4</v>
      </c>
      <c r="AE10" s="163" t="s">
        <v>199</v>
      </c>
      <c r="AF10" s="162" t="s">
        <v>199</v>
      </c>
      <c r="AG10" s="163" t="s">
        <v>199</v>
      </c>
      <c r="AH10" s="162">
        <v>4</v>
      </c>
      <c r="AI10" s="163" t="s">
        <v>199</v>
      </c>
      <c r="AJ10" s="162">
        <v>25</v>
      </c>
      <c r="AK10" s="163">
        <v>4</v>
      </c>
      <c r="AL10" s="164">
        <v>50</v>
      </c>
      <c r="AM10" s="165" t="s">
        <v>229</v>
      </c>
      <c r="AN10" s="165">
        <v>78</v>
      </c>
      <c r="AO10" s="166">
        <v>106</v>
      </c>
      <c r="AP10" s="126" t="str">
        <f t="shared" si="0"/>
        <v>脇町</v>
      </c>
      <c r="AR10" s="151"/>
    </row>
    <row r="11" spans="1:44" s="2" customFormat="1" ht="21" customHeight="1">
      <c r="A11" s="140" t="s">
        <v>180</v>
      </c>
      <c r="B11" s="167">
        <v>7</v>
      </c>
      <c r="C11" s="168">
        <v>7</v>
      </c>
      <c r="D11" s="167" t="s">
        <v>229</v>
      </c>
      <c r="E11" s="168" t="s">
        <v>229</v>
      </c>
      <c r="F11" s="162" t="s">
        <v>199</v>
      </c>
      <c r="G11" s="163" t="s">
        <v>229</v>
      </c>
      <c r="H11" s="167">
        <v>3</v>
      </c>
      <c r="I11" s="168" t="s">
        <v>229</v>
      </c>
      <c r="J11" s="167">
        <v>1</v>
      </c>
      <c r="K11" s="168">
        <v>1</v>
      </c>
      <c r="L11" s="167" t="s">
        <v>199</v>
      </c>
      <c r="M11" s="168" t="s">
        <v>199</v>
      </c>
      <c r="N11" s="167" t="s">
        <v>229</v>
      </c>
      <c r="O11" s="168" t="s">
        <v>199</v>
      </c>
      <c r="P11" s="167" t="s">
        <v>229</v>
      </c>
      <c r="Q11" s="168" t="s">
        <v>199</v>
      </c>
      <c r="R11" s="167" t="s">
        <v>199</v>
      </c>
      <c r="S11" s="168" t="s">
        <v>199</v>
      </c>
      <c r="T11" s="167" t="s">
        <v>229</v>
      </c>
      <c r="U11" s="168" t="s">
        <v>199</v>
      </c>
      <c r="V11" s="167" t="s">
        <v>199</v>
      </c>
      <c r="W11" s="168" t="s">
        <v>199</v>
      </c>
      <c r="X11" s="167">
        <v>6</v>
      </c>
      <c r="Y11" s="168" t="s">
        <v>229</v>
      </c>
      <c r="Z11" s="167">
        <v>6</v>
      </c>
      <c r="AA11" s="168" t="s">
        <v>228</v>
      </c>
      <c r="AB11" s="167">
        <v>7</v>
      </c>
      <c r="AC11" s="168" t="s">
        <v>228</v>
      </c>
      <c r="AD11" s="167">
        <v>7</v>
      </c>
      <c r="AE11" s="168" t="s">
        <v>228</v>
      </c>
      <c r="AF11" s="162" t="s">
        <v>199</v>
      </c>
      <c r="AG11" s="163" t="s">
        <v>199</v>
      </c>
      <c r="AH11" s="167">
        <v>6</v>
      </c>
      <c r="AI11" s="168" t="s">
        <v>228</v>
      </c>
      <c r="AJ11" s="167">
        <v>43</v>
      </c>
      <c r="AK11" s="168">
        <v>8</v>
      </c>
      <c r="AL11" s="169">
        <v>29</v>
      </c>
      <c r="AM11" s="170">
        <v>3</v>
      </c>
      <c r="AN11" s="170">
        <v>112</v>
      </c>
      <c r="AO11" s="171">
        <v>115</v>
      </c>
      <c r="AP11" s="145" t="str">
        <f t="shared" si="0"/>
        <v>池田</v>
      </c>
      <c r="AR11" s="151"/>
    </row>
    <row r="12" spans="1:44" s="3" customFormat="1" ht="21" customHeight="1">
      <c r="A12" s="32" t="s">
        <v>181</v>
      </c>
      <c r="B12" s="172">
        <f aca="true" t="shared" si="1" ref="B12:AO12">SUM(B6:B11)</f>
        <v>29</v>
      </c>
      <c r="C12" s="173">
        <f t="shared" si="1"/>
        <v>27</v>
      </c>
      <c r="D12" s="172">
        <f t="shared" si="1"/>
        <v>1</v>
      </c>
      <c r="E12" s="173">
        <f t="shared" si="1"/>
        <v>0</v>
      </c>
      <c r="F12" s="172">
        <f t="shared" si="1"/>
        <v>1</v>
      </c>
      <c r="G12" s="173">
        <f t="shared" si="1"/>
        <v>1</v>
      </c>
      <c r="H12" s="172">
        <f t="shared" si="1"/>
        <v>9</v>
      </c>
      <c r="I12" s="173">
        <f t="shared" si="1"/>
        <v>4</v>
      </c>
      <c r="J12" s="172">
        <f t="shared" si="1"/>
        <v>6</v>
      </c>
      <c r="K12" s="173">
        <f t="shared" si="1"/>
        <v>2</v>
      </c>
      <c r="L12" s="172">
        <f t="shared" si="1"/>
        <v>0</v>
      </c>
      <c r="M12" s="173">
        <f t="shared" si="1"/>
        <v>0</v>
      </c>
      <c r="N12" s="172">
        <f t="shared" si="1"/>
        <v>2</v>
      </c>
      <c r="O12" s="173">
        <f t="shared" si="1"/>
        <v>0</v>
      </c>
      <c r="P12" s="172">
        <f t="shared" si="1"/>
        <v>2</v>
      </c>
      <c r="Q12" s="173">
        <f t="shared" si="1"/>
        <v>0</v>
      </c>
      <c r="R12" s="172">
        <f t="shared" si="1"/>
        <v>1</v>
      </c>
      <c r="S12" s="173">
        <f t="shared" si="1"/>
        <v>0</v>
      </c>
      <c r="T12" s="172">
        <f t="shared" si="1"/>
        <v>1</v>
      </c>
      <c r="U12" s="173">
        <f t="shared" si="1"/>
        <v>0</v>
      </c>
      <c r="V12" s="172">
        <f t="shared" si="1"/>
        <v>1</v>
      </c>
      <c r="W12" s="173">
        <f t="shared" si="1"/>
        <v>0</v>
      </c>
      <c r="X12" s="172">
        <f t="shared" si="1"/>
        <v>26</v>
      </c>
      <c r="Y12" s="173">
        <f t="shared" si="1"/>
        <v>0</v>
      </c>
      <c r="Z12" s="172">
        <f t="shared" si="1"/>
        <v>26</v>
      </c>
      <c r="AA12" s="173">
        <f t="shared" si="1"/>
        <v>0</v>
      </c>
      <c r="AB12" s="172">
        <f t="shared" si="1"/>
        <v>31</v>
      </c>
      <c r="AC12" s="173">
        <f t="shared" si="1"/>
        <v>0</v>
      </c>
      <c r="AD12" s="172">
        <f t="shared" si="1"/>
        <v>34</v>
      </c>
      <c r="AE12" s="173">
        <f t="shared" si="1"/>
        <v>4</v>
      </c>
      <c r="AF12" s="172">
        <f t="shared" si="1"/>
        <v>0</v>
      </c>
      <c r="AG12" s="173">
        <f t="shared" si="1"/>
        <v>0</v>
      </c>
      <c r="AH12" s="172">
        <f t="shared" si="1"/>
        <v>26</v>
      </c>
      <c r="AI12" s="173">
        <f t="shared" si="1"/>
        <v>0</v>
      </c>
      <c r="AJ12" s="172">
        <f t="shared" si="1"/>
        <v>196</v>
      </c>
      <c r="AK12" s="173">
        <f t="shared" si="1"/>
        <v>38</v>
      </c>
      <c r="AL12" s="174">
        <f t="shared" si="1"/>
        <v>173</v>
      </c>
      <c r="AM12" s="175">
        <f t="shared" si="1"/>
        <v>17</v>
      </c>
      <c r="AN12" s="175">
        <f t="shared" si="1"/>
        <v>1348</v>
      </c>
      <c r="AO12" s="176">
        <f t="shared" si="1"/>
        <v>1098</v>
      </c>
      <c r="AP12" s="128" t="str">
        <f t="shared" si="0"/>
        <v>徳島県計</v>
      </c>
      <c r="AR12" s="151"/>
    </row>
    <row r="13" spans="1:44" s="8" customFormat="1" ht="21" customHeight="1">
      <c r="A13" s="100"/>
      <c r="B13" s="178"/>
      <c r="C13" s="177"/>
      <c r="D13" s="178"/>
      <c r="E13" s="177"/>
      <c r="F13" s="178"/>
      <c r="G13" s="177"/>
      <c r="H13" s="178"/>
      <c r="I13" s="177"/>
      <c r="J13" s="178"/>
      <c r="K13" s="177"/>
      <c r="L13" s="178"/>
      <c r="M13" s="177"/>
      <c r="N13" s="178"/>
      <c r="O13" s="177"/>
      <c r="P13" s="178"/>
      <c r="Q13" s="177"/>
      <c r="R13" s="178"/>
      <c r="S13" s="177"/>
      <c r="T13" s="178"/>
      <c r="U13" s="177"/>
      <c r="V13" s="178"/>
      <c r="W13" s="177"/>
      <c r="X13" s="178"/>
      <c r="Y13" s="177"/>
      <c r="Z13" s="178"/>
      <c r="AA13" s="177"/>
      <c r="AB13" s="178"/>
      <c r="AC13" s="177"/>
      <c r="AD13" s="178"/>
      <c r="AE13" s="177"/>
      <c r="AF13" s="178"/>
      <c r="AG13" s="177"/>
      <c r="AH13" s="178"/>
      <c r="AI13" s="177"/>
      <c r="AJ13" s="178"/>
      <c r="AK13" s="177"/>
      <c r="AL13" s="179"/>
      <c r="AM13" s="180"/>
      <c r="AN13" s="180"/>
      <c r="AO13" s="181"/>
      <c r="AP13" s="130"/>
      <c r="AR13" s="151"/>
    </row>
    <row r="14" spans="1:44" s="2" customFormat="1" ht="21" customHeight="1">
      <c r="A14" s="52" t="s">
        <v>168</v>
      </c>
      <c r="B14" s="183">
        <v>1</v>
      </c>
      <c r="C14" s="182">
        <v>1</v>
      </c>
      <c r="D14" s="183" t="s">
        <v>199</v>
      </c>
      <c r="E14" s="182" t="s">
        <v>199</v>
      </c>
      <c r="F14" s="183" t="s">
        <v>199</v>
      </c>
      <c r="G14" s="182" t="s">
        <v>199</v>
      </c>
      <c r="H14" s="183" t="s">
        <v>199</v>
      </c>
      <c r="I14" s="182" t="s">
        <v>199</v>
      </c>
      <c r="J14" s="183" t="s">
        <v>199</v>
      </c>
      <c r="K14" s="182" t="s">
        <v>199</v>
      </c>
      <c r="L14" s="183">
        <v>1</v>
      </c>
      <c r="M14" s="182">
        <v>1</v>
      </c>
      <c r="N14" s="183" t="s">
        <v>199</v>
      </c>
      <c r="O14" s="182" t="s">
        <v>199</v>
      </c>
      <c r="P14" s="183" t="s">
        <v>199</v>
      </c>
      <c r="Q14" s="182" t="s">
        <v>199</v>
      </c>
      <c r="R14" s="183" t="s">
        <v>199</v>
      </c>
      <c r="S14" s="182" t="s">
        <v>199</v>
      </c>
      <c r="T14" s="183" t="s">
        <v>199</v>
      </c>
      <c r="U14" s="182" t="s">
        <v>199</v>
      </c>
      <c r="V14" s="183" t="s">
        <v>199</v>
      </c>
      <c r="W14" s="182" t="s">
        <v>199</v>
      </c>
      <c r="X14" s="183">
        <v>1</v>
      </c>
      <c r="Y14" s="182" t="s">
        <v>199</v>
      </c>
      <c r="Z14" s="183">
        <v>1</v>
      </c>
      <c r="AA14" s="182" t="s">
        <v>199</v>
      </c>
      <c r="AB14" s="183">
        <v>2</v>
      </c>
      <c r="AC14" s="182" t="s">
        <v>199</v>
      </c>
      <c r="AD14" s="183">
        <v>1</v>
      </c>
      <c r="AE14" s="182" t="s">
        <v>199</v>
      </c>
      <c r="AF14" s="183" t="s">
        <v>199</v>
      </c>
      <c r="AG14" s="182" t="s">
        <v>199</v>
      </c>
      <c r="AH14" s="183">
        <v>2</v>
      </c>
      <c r="AI14" s="182" t="s">
        <v>199</v>
      </c>
      <c r="AJ14" s="183">
        <v>9</v>
      </c>
      <c r="AK14" s="182">
        <v>2</v>
      </c>
      <c r="AL14" s="184">
        <v>52</v>
      </c>
      <c r="AM14" s="185">
        <v>5</v>
      </c>
      <c r="AN14" s="185">
        <v>606</v>
      </c>
      <c r="AO14" s="186">
        <v>394</v>
      </c>
      <c r="AP14" s="146" t="str">
        <f aca="true" t="shared" si="2" ref="AP14:AP20">IF(A14="","",A14)</f>
        <v>高松</v>
      </c>
      <c r="AR14" s="151"/>
    </row>
    <row r="15" spans="1:44" s="2" customFormat="1" ht="21" customHeight="1">
      <c r="A15" s="52" t="s">
        <v>169</v>
      </c>
      <c r="B15" s="162">
        <v>4</v>
      </c>
      <c r="C15" s="163">
        <v>3</v>
      </c>
      <c r="D15" s="162" t="s">
        <v>199</v>
      </c>
      <c r="E15" s="163" t="s">
        <v>199</v>
      </c>
      <c r="F15" s="162" t="s">
        <v>199</v>
      </c>
      <c r="G15" s="163" t="s">
        <v>199</v>
      </c>
      <c r="H15" s="162">
        <v>1</v>
      </c>
      <c r="I15" s="163">
        <v>1</v>
      </c>
      <c r="J15" s="162">
        <v>1</v>
      </c>
      <c r="K15" s="163" t="s">
        <v>199</v>
      </c>
      <c r="L15" s="162" t="s">
        <v>228</v>
      </c>
      <c r="M15" s="163" t="s">
        <v>228</v>
      </c>
      <c r="N15" s="162" t="s">
        <v>199</v>
      </c>
      <c r="O15" s="163" t="s">
        <v>199</v>
      </c>
      <c r="P15" s="162" t="s">
        <v>199</v>
      </c>
      <c r="Q15" s="163" t="s">
        <v>199</v>
      </c>
      <c r="R15" s="162" t="s">
        <v>199</v>
      </c>
      <c r="S15" s="163" t="s">
        <v>199</v>
      </c>
      <c r="T15" s="162" t="s">
        <v>199</v>
      </c>
      <c r="U15" s="163" t="s">
        <v>199</v>
      </c>
      <c r="V15" s="162" t="s">
        <v>199</v>
      </c>
      <c r="W15" s="163" t="s">
        <v>199</v>
      </c>
      <c r="X15" s="162">
        <v>4</v>
      </c>
      <c r="Y15" s="163" t="s">
        <v>199</v>
      </c>
      <c r="Z15" s="162">
        <v>4</v>
      </c>
      <c r="AA15" s="163" t="s">
        <v>199</v>
      </c>
      <c r="AB15" s="162">
        <v>4</v>
      </c>
      <c r="AC15" s="163" t="s">
        <v>199</v>
      </c>
      <c r="AD15" s="162">
        <v>4</v>
      </c>
      <c r="AE15" s="163" t="s">
        <v>199</v>
      </c>
      <c r="AF15" s="162" t="s">
        <v>199</v>
      </c>
      <c r="AG15" s="163" t="s">
        <v>199</v>
      </c>
      <c r="AH15" s="162">
        <v>4</v>
      </c>
      <c r="AI15" s="163" t="s">
        <v>199</v>
      </c>
      <c r="AJ15" s="162">
        <v>26</v>
      </c>
      <c r="AK15" s="163">
        <v>4</v>
      </c>
      <c r="AL15" s="164">
        <v>37</v>
      </c>
      <c r="AM15" s="165">
        <v>1</v>
      </c>
      <c r="AN15" s="165">
        <v>299</v>
      </c>
      <c r="AO15" s="166">
        <v>229</v>
      </c>
      <c r="AP15" s="126" t="str">
        <f t="shared" si="2"/>
        <v>丸亀</v>
      </c>
      <c r="AR15" s="151"/>
    </row>
    <row r="16" spans="1:44" s="2" customFormat="1" ht="21" customHeight="1">
      <c r="A16" s="52" t="s">
        <v>170</v>
      </c>
      <c r="B16" s="162">
        <v>2</v>
      </c>
      <c r="C16" s="163">
        <v>1</v>
      </c>
      <c r="D16" s="162" t="s">
        <v>199</v>
      </c>
      <c r="E16" s="163" t="s">
        <v>199</v>
      </c>
      <c r="F16" s="162" t="s">
        <v>199</v>
      </c>
      <c r="G16" s="163" t="s">
        <v>199</v>
      </c>
      <c r="H16" s="162">
        <v>1</v>
      </c>
      <c r="I16" s="163" t="s">
        <v>199</v>
      </c>
      <c r="J16" s="162" t="s">
        <v>199</v>
      </c>
      <c r="K16" s="163" t="s">
        <v>199</v>
      </c>
      <c r="L16" s="162" t="s">
        <v>199</v>
      </c>
      <c r="M16" s="163" t="s">
        <v>199</v>
      </c>
      <c r="N16" s="162" t="s">
        <v>199</v>
      </c>
      <c r="O16" s="163" t="s">
        <v>199</v>
      </c>
      <c r="P16" s="162" t="s">
        <v>199</v>
      </c>
      <c r="Q16" s="163" t="s">
        <v>199</v>
      </c>
      <c r="R16" s="162" t="s">
        <v>199</v>
      </c>
      <c r="S16" s="163" t="s">
        <v>199</v>
      </c>
      <c r="T16" s="162" t="s">
        <v>199</v>
      </c>
      <c r="U16" s="163" t="s">
        <v>199</v>
      </c>
      <c r="V16" s="162" t="s">
        <v>199</v>
      </c>
      <c r="W16" s="163" t="s">
        <v>199</v>
      </c>
      <c r="X16" s="162">
        <v>2</v>
      </c>
      <c r="Y16" s="163" t="s">
        <v>199</v>
      </c>
      <c r="Z16" s="162">
        <v>2</v>
      </c>
      <c r="AA16" s="163">
        <v>1</v>
      </c>
      <c r="AB16" s="162">
        <v>2</v>
      </c>
      <c r="AC16" s="163" t="s">
        <v>199</v>
      </c>
      <c r="AD16" s="162">
        <v>2</v>
      </c>
      <c r="AE16" s="163" t="s">
        <v>199</v>
      </c>
      <c r="AF16" s="162" t="s">
        <v>199</v>
      </c>
      <c r="AG16" s="163" t="s">
        <v>199</v>
      </c>
      <c r="AH16" s="162">
        <v>2</v>
      </c>
      <c r="AI16" s="163" t="s">
        <v>199</v>
      </c>
      <c r="AJ16" s="162">
        <v>13</v>
      </c>
      <c r="AK16" s="163">
        <v>2</v>
      </c>
      <c r="AL16" s="164">
        <v>15</v>
      </c>
      <c r="AM16" s="165">
        <v>5</v>
      </c>
      <c r="AN16" s="165">
        <v>173</v>
      </c>
      <c r="AO16" s="166">
        <v>111</v>
      </c>
      <c r="AP16" s="126" t="str">
        <f t="shared" si="2"/>
        <v>坂出</v>
      </c>
      <c r="AR16" s="151"/>
    </row>
    <row r="17" spans="1:44" s="2" customFormat="1" ht="21" customHeight="1">
      <c r="A17" s="52" t="s">
        <v>171</v>
      </c>
      <c r="B17" s="162">
        <v>2</v>
      </c>
      <c r="C17" s="163">
        <v>1</v>
      </c>
      <c r="D17" s="162" t="s">
        <v>199</v>
      </c>
      <c r="E17" s="163" t="s">
        <v>199</v>
      </c>
      <c r="F17" s="162" t="s">
        <v>199</v>
      </c>
      <c r="G17" s="163" t="s">
        <v>199</v>
      </c>
      <c r="H17" s="162" t="s">
        <v>199</v>
      </c>
      <c r="I17" s="163" t="s">
        <v>199</v>
      </c>
      <c r="J17" s="162" t="s">
        <v>199</v>
      </c>
      <c r="K17" s="163" t="s">
        <v>199</v>
      </c>
      <c r="L17" s="162" t="s">
        <v>199</v>
      </c>
      <c r="M17" s="163" t="s">
        <v>199</v>
      </c>
      <c r="N17" s="162">
        <v>1</v>
      </c>
      <c r="O17" s="163">
        <v>1</v>
      </c>
      <c r="P17" s="162" t="s">
        <v>228</v>
      </c>
      <c r="Q17" s="163" t="s">
        <v>199</v>
      </c>
      <c r="R17" s="162" t="s">
        <v>199</v>
      </c>
      <c r="S17" s="163" t="s">
        <v>199</v>
      </c>
      <c r="T17" s="162" t="s">
        <v>199</v>
      </c>
      <c r="U17" s="163" t="s">
        <v>199</v>
      </c>
      <c r="V17" s="162" t="s">
        <v>199</v>
      </c>
      <c r="W17" s="163" t="s">
        <v>199</v>
      </c>
      <c r="X17" s="162">
        <v>1</v>
      </c>
      <c r="Y17" s="163" t="s">
        <v>199</v>
      </c>
      <c r="Z17" s="162">
        <v>3</v>
      </c>
      <c r="AA17" s="163">
        <v>1</v>
      </c>
      <c r="AB17" s="162">
        <v>1</v>
      </c>
      <c r="AC17" s="163" t="s">
        <v>199</v>
      </c>
      <c r="AD17" s="162">
        <v>2</v>
      </c>
      <c r="AE17" s="163" t="s">
        <v>199</v>
      </c>
      <c r="AF17" s="162" t="s">
        <v>199</v>
      </c>
      <c r="AG17" s="163" t="s">
        <v>199</v>
      </c>
      <c r="AH17" s="162">
        <v>2</v>
      </c>
      <c r="AI17" s="163" t="s">
        <v>199</v>
      </c>
      <c r="AJ17" s="162">
        <v>12</v>
      </c>
      <c r="AK17" s="163">
        <v>3</v>
      </c>
      <c r="AL17" s="164">
        <v>2</v>
      </c>
      <c r="AM17" s="165">
        <v>1</v>
      </c>
      <c r="AN17" s="165">
        <v>242</v>
      </c>
      <c r="AO17" s="166">
        <v>181</v>
      </c>
      <c r="AP17" s="126" t="str">
        <f t="shared" si="2"/>
        <v>観音寺</v>
      </c>
      <c r="AR17" s="151"/>
    </row>
    <row r="18" spans="1:44" s="2" customFormat="1" ht="21" customHeight="1">
      <c r="A18" s="52" t="s">
        <v>172</v>
      </c>
      <c r="B18" s="162" t="s">
        <v>199</v>
      </c>
      <c r="C18" s="163" t="s">
        <v>199</v>
      </c>
      <c r="D18" s="162" t="s">
        <v>199</v>
      </c>
      <c r="E18" s="163" t="s">
        <v>199</v>
      </c>
      <c r="F18" s="162" t="s">
        <v>199</v>
      </c>
      <c r="G18" s="163" t="s">
        <v>199</v>
      </c>
      <c r="H18" s="162" t="s">
        <v>199</v>
      </c>
      <c r="I18" s="163" t="s">
        <v>199</v>
      </c>
      <c r="J18" s="162" t="s">
        <v>199</v>
      </c>
      <c r="K18" s="163" t="s">
        <v>199</v>
      </c>
      <c r="L18" s="162" t="s">
        <v>199</v>
      </c>
      <c r="M18" s="163" t="s">
        <v>199</v>
      </c>
      <c r="N18" s="162">
        <v>1</v>
      </c>
      <c r="O18" s="163">
        <v>1</v>
      </c>
      <c r="P18" s="162">
        <v>1</v>
      </c>
      <c r="Q18" s="163" t="s">
        <v>199</v>
      </c>
      <c r="R18" s="162" t="s">
        <v>199</v>
      </c>
      <c r="S18" s="163" t="s">
        <v>199</v>
      </c>
      <c r="T18" s="162" t="s">
        <v>199</v>
      </c>
      <c r="U18" s="163" t="s">
        <v>199</v>
      </c>
      <c r="V18" s="162" t="s">
        <v>199</v>
      </c>
      <c r="W18" s="163" t="s">
        <v>199</v>
      </c>
      <c r="X18" s="162" t="s">
        <v>199</v>
      </c>
      <c r="Y18" s="163" t="s">
        <v>199</v>
      </c>
      <c r="Z18" s="162" t="s">
        <v>199</v>
      </c>
      <c r="AA18" s="163" t="s">
        <v>199</v>
      </c>
      <c r="AB18" s="162">
        <v>1</v>
      </c>
      <c r="AC18" s="163" t="s">
        <v>199</v>
      </c>
      <c r="AD18" s="162">
        <v>1</v>
      </c>
      <c r="AE18" s="163" t="s">
        <v>199</v>
      </c>
      <c r="AF18" s="162" t="s">
        <v>199</v>
      </c>
      <c r="AG18" s="163" t="s">
        <v>199</v>
      </c>
      <c r="AH18" s="162">
        <v>1</v>
      </c>
      <c r="AI18" s="163" t="s">
        <v>199</v>
      </c>
      <c r="AJ18" s="162">
        <v>5</v>
      </c>
      <c r="AK18" s="163">
        <v>1</v>
      </c>
      <c r="AL18" s="164">
        <v>5</v>
      </c>
      <c r="AM18" s="165">
        <v>2</v>
      </c>
      <c r="AN18" s="165">
        <v>118</v>
      </c>
      <c r="AO18" s="166">
        <v>79</v>
      </c>
      <c r="AP18" s="126" t="str">
        <f t="shared" si="2"/>
        <v>長尾</v>
      </c>
      <c r="AR18" s="151"/>
    </row>
    <row r="19" spans="1:44" s="2" customFormat="1" ht="21" customHeight="1">
      <c r="A19" s="52" t="s">
        <v>173</v>
      </c>
      <c r="B19" s="162">
        <v>1</v>
      </c>
      <c r="C19" s="163">
        <v>1</v>
      </c>
      <c r="D19" s="162" t="s">
        <v>199</v>
      </c>
      <c r="E19" s="163" t="s">
        <v>199</v>
      </c>
      <c r="F19" s="162" t="s">
        <v>199</v>
      </c>
      <c r="G19" s="163" t="s">
        <v>199</v>
      </c>
      <c r="H19" s="162" t="s">
        <v>199</v>
      </c>
      <c r="I19" s="163" t="s">
        <v>199</v>
      </c>
      <c r="J19" s="162" t="s">
        <v>199</v>
      </c>
      <c r="K19" s="163" t="s">
        <v>199</v>
      </c>
      <c r="L19" s="162" t="s">
        <v>199</v>
      </c>
      <c r="M19" s="163" t="s">
        <v>199</v>
      </c>
      <c r="N19" s="162" t="s">
        <v>199</v>
      </c>
      <c r="O19" s="163" t="s">
        <v>199</v>
      </c>
      <c r="P19" s="162" t="s">
        <v>199</v>
      </c>
      <c r="Q19" s="163" t="s">
        <v>199</v>
      </c>
      <c r="R19" s="162" t="s">
        <v>199</v>
      </c>
      <c r="S19" s="163" t="s">
        <v>199</v>
      </c>
      <c r="T19" s="162" t="s">
        <v>199</v>
      </c>
      <c r="U19" s="163" t="s">
        <v>199</v>
      </c>
      <c r="V19" s="162" t="s">
        <v>199</v>
      </c>
      <c r="W19" s="163" t="s">
        <v>199</v>
      </c>
      <c r="X19" s="162">
        <v>1</v>
      </c>
      <c r="Y19" s="163" t="s">
        <v>199</v>
      </c>
      <c r="Z19" s="162">
        <v>1</v>
      </c>
      <c r="AA19" s="163" t="s">
        <v>199</v>
      </c>
      <c r="AB19" s="162">
        <v>2</v>
      </c>
      <c r="AC19" s="163">
        <v>1</v>
      </c>
      <c r="AD19" s="162">
        <v>1</v>
      </c>
      <c r="AE19" s="163" t="s">
        <v>228</v>
      </c>
      <c r="AF19" s="162" t="s">
        <v>199</v>
      </c>
      <c r="AG19" s="163" t="s">
        <v>199</v>
      </c>
      <c r="AH19" s="162">
        <v>1</v>
      </c>
      <c r="AI19" s="163" t="s">
        <v>199</v>
      </c>
      <c r="AJ19" s="162">
        <v>7</v>
      </c>
      <c r="AK19" s="163">
        <v>2</v>
      </c>
      <c r="AL19" s="164">
        <v>3</v>
      </c>
      <c r="AM19" s="165">
        <v>2</v>
      </c>
      <c r="AN19" s="165">
        <v>120</v>
      </c>
      <c r="AO19" s="166">
        <v>96</v>
      </c>
      <c r="AP19" s="126" t="str">
        <f t="shared" si="2"/>
        <v>土庄</v>
      </c>
      <c r="AR19" s="151"/>
    </row>
    <row r="20" spans="1:44" s="3" customFormat="1" ht="21" customHeight="1">
      <c r="A20" s="32" t="s">
        <v>174</v>
      </c>
      <c r="B20" s="172">
        <f aca="true" t="shared" si="3" ref="B20:AO20">SUM(B14:B19)</f>
        <v>10</v>
      </c>
      <c r="C20" s="173">
        <f t="shared" si="3"/>
        <v>7</v>
      </c>
      <c r="D20" s="172">
        <f t="shared" si="3"/>
        <v>0</v>
      </c>
      <c r="E20" s="173">
        <f t="shared" si="3"/>
        <v>0</v>
      </c>
      <c r="F20" s="172">
        <f t="shared" si="3"/>
        <v>0</v>
      </c>
      <c r="G20" s="173">
        <f t="shared" si="3"/>
        <v>0</v>
      </c>
      <c r="H20" s="172">
        <f t="shared" si="3"/>
        <v>2</v>
      </c>
      <c r="I20" s="173">
        <f t="shared" si="3"/>
        <v>1</v>
      </c>
      <c r="J20" s="172">
        <f t="shared" si="3"/>
        <v>1</v>
      </c>
      <c r="K20" s="173">
        <f t="shared" si="3"/>
        <v>0</v>
      </c>
      <c r="L20" s="172">
        <f t="shared" si="3"/>
        <v>1</v>
      </c>
      <c r="M20" s="173">
        <f t="shared" si="3"/>
        <v>1</v>
      </c>
      <c r="N20" s="172">
        <f t="shared" si="3"/>
        <v>2</v>
      </c>
      <c r="O20" s="173">
        <f t="shared" si="3"/>
        <v>2</v>
      </c>
      <c r="P20" s="172">
        <f t="shared" si="3"/>
        <v>1</v>
      </c>
      <c r="Q20" s="173">
        <f t="shared" si="3"/>
        <v>0</v>
      </c>
      <c r="R20" s="172">
        <f t="shared" si="3"/>
        <v>0</v>
      </c>
      <c r="S20" s="173">
        <f t="shared" si="3"/>
        <v>0</v>
      </c>
      <c r="T20" s="172">
        <f t="shared" si="3"/>
        <v>0</v>
      </c>
      <c r="U20" s="173">
        <f t="shared" si="3"/>
        <v>0</v>
      </c>
      <c r="V20" s="172">
        <f t="shared" si="3"/>
        <v>0</v>
      </c>
      <c r="W20" s="173">
        <f t="shared" si="3"/>
        <v>0</v>
      </c>
      <c r="X20" s="172">
        <f t="shared" si="3"/>
        <v>9</v>
      </c>
      <c r="Y20" s="173">
        <f t="shared" si="3"/>
        <v>0</v>
      </c>
      <c r="Z20" s="172">
        <f t="shared" si="3"/>
        <v>11</v>
      </c>
      <c r="AA20" s="173">
        <f t="shared" si="3"/>
        <v>2</v>
      </c>
      <c r="AB20" s="172">
        <f t="shared" si="3"/>
        <v>12</v>
      </c>
      <c r="AC20" s="173">
        <f t="shared" si="3"/>
        <v>1</v>
      </c>
      <c r="AD20" s="172">
        <f t="shared" si="3"/>
        <v>11</v>
      </c>
      <c r="AE20" s="173">
        <f t="shared" si="3"/>
        <v>0</v>
      </c>
      <c r="AF20" s="172">
        <f t="shared" si="3"/>
        <v>0</v>
      </c>
      <c r="AG20" s="173">
        <f t="shared" si="3"/>
        <v>0</v>
      </c>
      <c r="AH20" s="172">
        <f t="shared" si="3"/>
        <v>12</v>
      </c>
      <c r="AI20" s="173">
        <f t="shared" si="3"/>
        <v>0</v>
      </c>
      <c r="AJ20" s="172">
        <f t="shared" si="3"/>
        <v>72</v>
      </c>
      <c r="AK20" s="173">
        <f t="shared" si="3"/>
        <v>14</v>
      </c>
      <c r="AL20" s="174">
        <f t="shared" si="3"/>
        <v>114</v>
      </c>
      <c r="AM20" s="175">
        <f t="shared" si="3"/>
        <v>16</v>
      </c>
      <c r="AN20" s="175">
        <f t="shared" si="3"/>
        <v>1558</v>
      </c>
      <c r="AO20" s="176">
        <f t="shared" si="3"/>
        <v>1090</v>
      </c>
      <c r="AP20" s="128" t="str">
        <f t="shared" si="2"/>
        <v>香川県計</v>
      </c>
      <c r="AR20" s="151"/>
    </row>
    <row r="21" spans="1:44" s="135" customFormat="1" ht="21" customHeight="1">
      <c r="A21" s="100"/>
      <c r="B21" s="188"/>
      <c r="C21" s="187"/>
      <c r="D21" s="188"/>
      <c r="E21" s="187"/>
      <c r="F21" s="188"/>
      <c r="G21" s="187"/>
      <c r="H21" s="188"/>
      <c r="I21" s="187"/>
      <c r="J21" s="188"/>
      <c r="K21" s="187"/>
      <c r="L21" s="188"/>
      <c r="M21" s="187"/>
      <c r="N21" s="188"/>
      <c r="O21" s="187"/>
      <c r="P21" s="188"/>
      <c r="Q21" s="187"/>
      <c r="R21" s="188"/>
      <c r="S21" s="187"/>
      <c r="T21" s="188"/>
      <c r="U21" s="187"/>
      <c r="V21" s="188"/>
      <c r="W21" s="187"/>
      <c r="X21" s="188"/>
      <c r="Y21" s="187"/>
      <c r="Z21" s="188"/>
      <c r="AA21" s="187"/>
      <c r="AB21" s="188"/>
      <c r="AC21" s="187"/>
      <c r="AD21" s="188"/>
      <c r="AE21" s="187"/>
      <c r="AF21" s="188"/>
      <c r="AG21" s="187"/>
      <c r="AH21" s="188"/>
      <c r="AI21" s="187"/>
      <c r="AJ21" s="188"/>
      <c r="AK21" s="187"/>
      <c r="AL21" s="189"/>
      <c r="AM21" s="190"/>
      <c r="AN21" s="190"/>
      <c r="AO21" s="191"/>
      <c r="AP21" s="134"/>
      <c r="AR21" s="151"/>
    </row>
    <row r="22" spans="1:44" s="2" customFormat="1" ht="21" customHeight="1">
      <c r="A22" s="52" t="s">
        <v>182</v>
      </c>
      <c r="B22" s="183">
        <v>15</v>
      </c>
      <c r="C22" s="182">
        <v>11</v>
      </c>
      <c r="D22" s="183" t="s">
        <v>199</v>
      </c>
      <c r="E22" s="182" t="s">
        <v>199</v>
      </c>
      <c r="F22" s="183" t="s">
        <v>199</v>
      </c>
      <c r="G22" s="182" t="s">
        <v>199</v>
      </c>
      <c r="H22" s="183">
        <v>4</v>
      </c>
      <c r="I22" s="182">
        <v>1</v>
      </c>
      <c r="J22" s="183" t="s">
        <v>199</v>
      </c>
      <c r="K22" s="182" t="s">
        <v>199</v>
      </c>
      <c r="L22" s="183">
        <v>1</v>
      </c>
      <c r="M22" s="182">
        <v>1</v>
      </c>
      <c r="N22" s="183">
        <v>1</v>
      </c>
      <c r="O22" s="182" t="s">
        <v>199</v>
      </c>
      <c r="P22" s="183" t="s">
        <v>199</v>
      </c>
      <c r="Q22" s="182" t="s">
        <v>199</v>
      </c>
      <c r="R22" s="183" t="s">
        <v>199</v>
      </c>
      <c r="S22" s="182" t="s">
        <v>199</v>
      </c>
      <c r="T22" s="183" t="s">
        <v>199</v>
      </c>
      <c r="U22" s="182" t="s">
        <v>199</v>
      </c>
      <c r="V22" s="183" t="s">
        <v>199</v>
      </c>
      <c r="W22" s="182" t="s">
        <v>199</v>
      </c>
      <c r="X22" s="183">
        <v>15</v>
      </c>
      <c r="Y22" s="182" t="s">
        <v>199</v>
      </c>
      <c r="Z22" s="183">
        <v>18</v>
      </c>
      <c r="AA22" s="182">
        <v>3</v>
      </c>
      <c r="AB22" s="183">
        <v>15</v>
      </c>
      <c r="AC22" s="182" t="s">
        <v>199</v>
      </c>
      <c r="AD22" s="183">
        <v>15</v>
      </c>
      <c r="AE22" s="182">
        <v>2</v>
      </c>
      <c r="AF22" s="183" t="s">
        <v>199</v>
      </c>
      <c r="AG22" s="182" t="s">
        <v>199</v>
      </c>
      <c r="AH22" s="183">
        <v>15</v>
      </c>
      <c r="AI22" s="182" t="s">
        <v>199</v>
      </c>
      <c r="AJ22" s="183">
        <v>99</v>
      </c>
      <c r="AK22" s="182">
        <v>18</v>
      </c>
      <c r="AL22" s="184">
        <v>82</v>
      </c>
      <c r="AM22" s="185">
        <v>8</v>
      </c>
      <c r="AN22" s="185">
        <v>876</v>
      </c>
      <c r="AO22" s="186">
        <v>607</v>
      </c>
      <c r="AP22" s="146" t="str">
        <f aca="true" t="shared" si="4" ref="AP22:AP30">IF(A22="","",A22)</f>
        <v>松山</v>
      </c>
      <c r="AR22" s="151"/>
    </row>
    <row r="23" spans="1:44" s="2" customFormat="1" ht="21" customHeight="1">
      <c r="A23" s="52" t="s">
        <v>183</v>
      </c>
      <c r="B23" s="162">
        <v>3</v>
      </c>
      <c r="C23" s="163">
        <v>3</v>
      </c>
      <c r="D23" s="162" t="s">
        <v>199</v>
      </c>
      <c r="E23" s="163" t="s">
        <v>199</v>
      </c>
      <c r="F23" s="162" t="s">
        <v>199</v>
      </c>
      <c r="G23" s="163" t="s">
        <v>199</v>
      </c>
      <c r="H23" s="162" t="s">
        <v>199</v>
      </c>
      <c r="I23" s="163" t="s">
        <v>199</v>
      </c>
      <c r="J23" s="162" t="s">
        <v>199</v>
      </c>
      <c r="K23" s="163" t="s">
        <v>199</v>
      </c>
      <c r="L23" s="162" t="s">
        <v>199</v>
      </c>
      <c r="M23" s="163" t="s">
        <v>199</v>
      </c>
      <c r="N23" s="162" t="s">
        <v>199</v>
      </c>
      <c r="O23" s="163" t="s">
        <v>199</v>
      </c>
      <c r="P23" s="162" t="s">
        <v>199</v>
      </c>
      <c r="Q23" s="163" t="s">
        <v>199</v>
      </c>
      <c r="R23" s="162" t="s">
        <v>199</v>
      </c>
      <c r="S23" s="163" t="s">
        <v>199</v>
      </c>
      <c r="T23" s="162" t="s">
        <v>199</v>
      </c>
      <c r="U23" s="163" t="s">
        <v>199</v>
      </c>
      <c r="V23" s="162" t="s">
        <v>199</v>
      </c>
      <c r="W23" s="163" t="s">
        <v>199</v>
      </c>
      <c r="X23" s="162">
        <v>3</v>
      </c>
      <c r="Y23" s="163" t="s">
        <v>199</v>
      </c>
      <c r="Z23" s="162">
        <v>3</v>
      </c>
      <c r="AA23" s="163" t="s">
        <v>199</v>
      </c>
      <c r="AB23" s="162">
        <v>3</v>
      </c>
      <c r="AC23" s="163" t="s">
        <v>199</v>
      </c>
      <c r="AD23" s="162">
        <v>3</v>
      </c>
      <c r="AE23" s="163" t="s">
        <v>199</v>
      </c>
      <c r="AF23" s="162" t="s">
        <v>199</v>
      </c>
      <c r="AG23" s="163" t="s">
        <v>199</v>
      </c>
      <c r="AH23" s="162">
        <v>3</v>
      </c>
      <c r="AI23" s="163" t="s">
        <v>199</v>
      </c>
      <c r="AJ23" s="162">
        <v>18</v>
      </c>
      <c r="AK23" s="163">
        <v>3</v>
      </c>
      <c r="AL23" s="164">
        <v>21</v>
      </c>
      <c r="AM23" s="165">
        <v>3</v>
      </c>
      <c r="AN23" s="165">
        <v>346</v>
      </c>
      <c r="AO23" s="166">
        <v>247</v>
      </c>
      <c r="AP23" s="126" t="str">
        <f t="shared" si="4"/>
        <v>今治</v>
      </c>
      <c r="AR23" s="151"/>
    </row>
    <row r="24" spans="1:44" s="2" customFormat="1" ht="21" customHeight="1">
      <c r="A24" s="52" t="s">
        <v>184</v>
      </c>
      <c r="B24" s="162">
        <v>6</v>
      </c>
      <c r="C24" s="163">
        <v>6</v>
      </c>
      <c r="D24" s="162" t="s">
        <v>199</v>
      </c>
      <c r="E24" s="163" t="s">
        <v>199</v>
      </c>
      <c r="F24" s="162" t="s">
        <v>199</v>
      </c>
      <c r="G24" s="163" t="s">
        <v>199</v>
      </c>
      <c r="H24" s="162">
        <v>1</v>
      </c>
      <c r="I24" s="163" t="s">
        <v>199</v>
      </c>
      <c r="J24" s="162" t="s">
        <v>199</v>
      </c>
      <c r="K24" s="163" t="s">
        <v>199</v>
      </c>
      <c r="L24" s="162" t="s">
        <v>199</v>
      </c>
      <c r="M24" s="163" t="s">
        <v>199</v>
      </c>
      <c r="N24" s="162" t="s">
        <v>199</v>
      </c>
      <c r="O24" s="163" t="s">
        <v>199</v>
      </c>
      <c r="P24" s="162" t="s">
        <v>199</v>
      </c>
      <c r="Q24" s="163" t="s">
        <v>199</v>
      </c>
      <c r="R24" s="162" t="s">
        <v>199</v>
      </c>
      <c r="S24" s="163" t="s">
        <v>199</v>
      </c>
      <c r="T24" s="162" t="s">
        <v>199</v>
      </c>
      <c r="U24" s="163" t="s">
        <v>199</v>
      </c>
      <c r="V24" s="162" t="s">
        <v>199</v>
      </c>
      <c r="W24" s="163" t="s">
        <v>199</v>
      </c>
      <c r="X24" s="162">
        <v>6</v>
      </c>
      <c r="Y24" s="163" t="s">
        <v>199</v>
      </c>
      <c r="Z24" s="162">
        <v>8</v>
      </c>
      <c r="AA24" s="163">
        <v>2</v>
      </c>
      <c r="AB24" s="162">
        <v>6</v>
      </c>
      <c r="AC24" s="163" t="s">
        <v>199</v>
      </c>
      <c r="AD24" s="162">
        <v>7</v>
      </c>
      <c r="AE24" s="163">
        <v>1</v>
      </c>
      <c r="AF24" s="162" t="s">
        <v>199</v>
      </c>
      <c r="AG24" s="163" t="s">
        <v>199</v>
      </c>
      <c r="AH24" s="162">
        <v>6</v>
      </c>
      <c r="AI24" s="163" t="s">
        <v>199</v>
      </c>
      <c r="AJ24" s="162">
        <v>40</v>
      </c>
      <c r="AK24" s="163">
        <v>9</v>
      </c>
      <c r="AL24" s="164">
        <v>5</v>
      </c>
      <c r="AM24" s="165">
        <v>2</v>
      </c>
      <c r="AN24" s="165">
        <v>319</v>
      </c>
      <c r="AO24" s="166">
        <v>199</v>
      </c>
      <c r="AP24" s="126" t="str">
        <f t="shared" si="4"/>
        <v>宇和島</v>
      </c>
      <c r="AR24" s="151"/>
    </row>
    <row r="25" spans="1:44" s="2" customFormat="1" ht="21" customHeight="1">
      <c r="A25" s="52" t="s">
        <v>185</v>
      </c>
      <c r="B25" s="162">
        <v>11</v>
      </c>
      <c r="C25" s="163">
        <v>10</v>
      </c>
      <c r="D25" s="162" t="s">
        <v>199</v>
      </c>
      <c r="E25" s="163" t="s">
        <v>199</v>
      </c>
      <c r="F25" s="162" t="s">
        <v>199</v>
      </c>
      <c r="G25" s="163" t="s">
        <v>199</v>
      </c>
      <c r="H25" s="162">
        <v>5</v>
      </c>
      <c r="I25" s="163">
        <v>2</v>
      </c>
      <c r="J25" s="162" t="s">
        <v>199</v>
      </c>
      <c r="K25" s="163" t="s">
        <v>199</v>
      </c>
      <c r="L25" s="162" t="s">
        <v>199</v>
      </c>
      <c r="M25" s="163" t="s">
        <v>199</v>
      </c>
      <c r="N25" s="162">
        <v>1</v>
      </c>
      <c r="O25" s="163" t="s">
        <v>199</v>
      </c>
      <c r="P25" s="162" t="s">
        <v>199</v>
      </c>
      <c r="Q25" s="163" t="s">
        <v>199</v>
      </c>
      <c r="R25" s="162" t="s">
        <v>199</v>
      </c>
      <c r="S25" s="163" t="s">
        <v>199</v>
      </c>
      <c r="T25" s="162" t="s">
        <v>199</v>
      </c>
      <c r="U25" s="163" t="s">
        <v>199</v>
      </c>
      <c r="V25" s="162" t="s">
        <v>199</v>
      </c>
      <c r="W25" s="163" t="s">
        <v>199</v>
      </c>
      <c r="X25" s="162">
        <v>11</v>
      </c>
      <c r="Y25" s="163" t="s">
        <v>199</v>
      </c>
      <c r="Z25" s="162">
        <v>11</v>
      </c>
      <c r="AA25" s="163" t="s">
        <v>199</v>
      </c>
      <c r="AB25" s="162">
        <v>12</v>
      </c>
      <c r="AC25" s="163" t="s">
        <v>199</v>
      </c>
      <c r="AD25" s="162">
        <v>11</v>
      </c>
      <c r="AE25" s="163" t="s">
        <v>199</v>
      </c>
      <c r="AF25" s="162" t="s">
        <v>199</v>
      </c>
      <c r="AG25" s="163" t="s">
        <v>199</v>
      </c>
      <c r="AH25" s="162">
        <v>11</v>
      </c>
      <c r="AI25" s="163" t="s">
        <v>199</v>
      </c>
      <c r="AJ25" s="162">
        <v>73</v>
      </c>
      <c r="AK25" s="163">
        <v>12</v>
      </c>
      <c r="AL25" s="164">
        <v>4</v>
      </c>
      <c r="AM25" s="165">
        <v>1</v>
      </c>
      <c r="AN25" s="165">
        <v>272</v>
      </c>
      <c r="AO25" s="166">
        <v>205</v>
      </c>
      <c r="AP25" s="126" t="str">
        <f t="shared" si="4"/>
        <v>八幡浜</v>
      </c>
      <c r="AR25" s="151"/>
    </row>
    <row r="26" spans="1:44" s="2" customFormat="1" ht="21" customHeight="1">
      <c r="A26" s="52" t="s">
        <v>186</v>
      </c>
      <c r="B26" s="162">
        <v>2</v>
      </c>
      <c r="C26" s="163">
        <v>2</v>
      </c>
      <c r="D26" s="162" t="s">
        <v>199</v>
      </c>
      <c r="E26" s="163" t="s">
        <v>199</v>
      </c>
      <c r="F26" s="162" t="s">
        <v>199</v>
      </c>
      <c r="G26" s="163" t="s">
        <v>199</v>
      </c>
      <c r="H26" s="162" t="s">
        <v>199</v>
      </c>
      <c r="I26" s="163" t="s">
        <v>199</v>
      </c>
      <c r="J26" s="162" t="s">
        <v>199</v>
      </c>
      <c r="K26" s="163" t="s">
        <v>199</v>
      </c>
      <c r="L26" s="162" t="s">
        <v>199</v>
      </c>
      <c r="M26" s="163" t="s">
        <v>199</v>
      </c>
      <c r="N26" s="162">
        <v>1</v>
      </c>
      <c r="O26" s="163">
        <v>1</v>
      </c>
      <c r="P26" s="162" t="s">
        <v>199</v>
      </c>
      <c r="Q26" s="163" t="s">
        <v>199</v>
      </c>
      <c r="R26" s="162" t="s">
        <v>199</v>
      </c>
      <c r="S26" s="163" t="s">
        <v>199</v>
      </c>
      <c r="T26" s="162" t="s">
        <v>199</v>
      </c>
      <c r="U26" s="163" t="s">
        <v>199</v>
      </c>
      <c r="V26" s="162" t="s">
        <v>199</v>
      </c>
      <c r="W26" s="163" t="s">
        <v>199</v>
      </c>
      <c r="X26" s="162">
        <v>2</v>
      </c>
      <c r="Y26" s="163" t="s">
        <v>199</v>
      </c>
      <c r="Z26" s="162">
        <v>3</v>
      </c>
      <c r="AA26" s="163" t="s">
        <v>229</v>
      </c>
      <c r="AB26" s="162">
        <v>3</v>
      </c>
      <c r="AC26" s="163">
        <v>1</v>
      </c>
      <c r="AD26" s="162">
        <v>2</v>
      </c>
      <c r="AE26" s="163" t="s">
        <v>199</v>
      </c>
      <c r="AF26" s="162" t="s">
        <v>199</v>
      </c>
      <c r="AG26" s="163" t="s">
        <v>199</v>
      </c>
      <c r="AH26" s="162">
        <v>2</v>
      </c>
      <c r="AI26" s="163" t="s">
        <v>199</v>
      </c>
      <c r="AJ26" s="162">
        <v>15</v>
      </c>
      <c r="AK26" s="163">
        <v>4</v>
      </c>
      <c r="AL26" s="164">
        <v>26</v>
      </c>
      <c r="AM26" s="165">
        <v>5</v>
      </c>
      <c r="AN26" s="165">
        <v>178</v>
      </c>
      <c r="AO26" s="166">
        <v>124</v>
      </c>
      <c r="AP26" s="126" t="str">
        <f t="shared" si="4"/>
        <v>新居浜</v>
      </c>
      <c r="AR26" s="151"/>
    </row>
    <row r="27" spans="1:44" s="2" customFormat="1" ht="21" customHeight="1">
      <c r="A27" s="52" t="s">
        <v>187</v>
      </c>
      <c r="B27" s="162">
        <v>7</v>
      </c>
      <c r="C27" s="163">
        <v>6</v>
      </c>
      <c r="D27" s="162" t="s">
        <v>199</v>
      </c>
      <c r="E27" s="163" t="s">
        <v>199</v>
      </c>
      <c r="F27" s="162" t="s">
        <v>199</v>
      </c>
      <c r="G27" s="163" t="s">
        <v>199</v>
      </c>
      <c r="H27" s="162">
        <v>3</v>
      </c>
      <c r="I27" s="163">
        <v>1</v>
      </c>
      <c r="J27" s="162" t="s">
        <v>199</v>
      </c>
      <c r="K27" s="163" t="s">
        <v>199</v>
      </c>
      <c r="L27" s="162">
        <v>3</v>
      </c>
      <c r="M27" s="163">
        <v>3</v>
      </c>
      <c r="N27" s="162" t="s">
        <v>199</v>
      </c>
      <c r="O27" s="163" t="s">
        <v>199</v>
      </c>
      <c r="P27" s="162" t="s">
        <v>199</v>
      </c>
      <c r="Q27" s="163" t="s">
        <v>199</v>
      </c>
      <c r="R27" s="162" t="s">
        <v>199</v>
      </c>
      <c r="S27" s="163" t="s">
        <v>199</v>
      </c>
      <c r="T27" s="162" t="s">
        <v>199</v>
      </c>
      <c r="U27" s="163" t="s">
        <v>199</v>
      </c>
      <c r="V27" s="162" t="s">
        <v>199</v>
      </c>
      <c r="W27" s="163" t="s">
        <v>199</v>
      </c>
      <c r="X27" s="162">
        <v>9</v>
      </c>
      <c r="Y27" s="163" t="s">
        <v>199</v>
      </c>
      <c r="Z27" s="162">
        <v>8</v>
      </c>
      <c r="AA27" s="163" t="s">
        <v>228</v>
      </c>
      <c r="AB27" s="162">
        <v>11</v>
      </c>
      <c r="AC27" s="163" t="s">
        <v>199</v>
      </c>
      <c r="AD27" s="162">
        <v>11</v>
      </c>
      <c r="AE27" s="163">
        <v>1</v>
      </c>
      <c r="AF27" s="162" t="s">
        <v>199</v>
      </c>
      <c r="AG27" s="163" t="s">
        <v>199</v>
      </c>
      <c r="AH27" s="162">
        <v>11</v>
      </c>
      <c r="AI27" s="163" t="s">
        <v>199</v>
      </c>
      <c r="AJ27" s="162">
        <v>63</v>
      </c>
      <c r="AK27" s="163">
        <v>11</v>
      </c>
      <c r="AL27" s="164">
        <v>23</v>
      </c>
      <c r="AM27" s="165">
        <v>2</v>
      </c>
      <c r="AN27" s="165">
        <v>206</v>
      </c>
      <c r="AO27" s="166">
        <v>160</v>
      </c>
      <c r="AP27" s="126" t="str">
        <f t="shared" si="4"/>
        <v>伊予西条</v>
      </c>
      <c r="AR27" s="151"/>
    </row>
    <row r="28" spans="1:44" s="2" customFormat="1" ht="21" customHeight="1">
      <c r="A28" s="52" t="s">
        <v>188</v>
      </c>
      <c r="B28" s="162">
        <v>4</v>
      </c>
      <c r="C28" s="163">
        <v>4</v>
      </c>
      <c r="D28" s="162" t="s">
        <v>199</v>
      </c>
      <c r="E28" s="163" t="s">
        <v>199</v>
      </c>
      <c r="F28" s="162" t="s">
        <v>199</v>
      </c>
      <c r="G28" s="163" t="s">
        <v>199</v>
      </c>
      <c r="H28" s="162">
        <v>1</v>
      </c>
      <c r="I28" s="163" t="s">
        <v>199</v>
      </c>
      <c r="J28" s="162" t="s">
        <v>199</v>
      </c>
      <c r="K28" s="163" t="s">
        <v>199</v>
      </c>
      <c r="L28" s="162" t="s">
        <v>199</v>
      </c>
      <c r="M28" s="163" t="s">
        <v>199</v>
      </c>
      <c r="N28" s="162">
        <v>1</v>
      </c>
      <c r="O28" s="163">
        <v>1</v>
      </c>
      <c r="P28" s="162" t="s">
        <v>199</v>
      </c>
      <c r="Q28" s="163" t="s">
        <v>199</v>
      </c>
      <c r="R28" s="162" t="s">
        <v>199</v>
      </c>
      <c r="S28" s="163" t="s">
        <v>199</v>
      </c>
      <c r="T28" s="162" t="s">
        <v>199</v>
      </c>
      <c r="U28" s="163" t="s">
        <v>199</v>
      </c>
      <c r="V28" s="162" t="s">
        <v>199</v>
      </c>
      <c r="W28" s="163" t="s">
        <v>199</v>
      </c>
      <c r="X28" s="162">
        <v>4</v>
      </c>
      <c r="Y28" s="163" t="s">
        <v>199</v>
      </c>
      <c r="Z28" s="162">
        <v>5</v>
      </c>
      <c r="AA28" s="163">
        <v>1</v>
      </c>
      <c r="AB28" s="162">
        <v>4</v>
      </c>
      <c r="AC28" s="163" t="s">
        <v>199</v>
      </c>
      <c r="AD28" s="162">
        <v>5</v>
      </c>
      <c r="AE28" s="163">
        <v>1</v>
      </c>
      <c r="AF28" s="162" t="s">
        <v>199</v>
      </c>
      <c r="AG28" s="163" t="s">
        <v>199</v>
      </c>
      <c r="AH28" s="162">
        <v>4</v>
      </c>
      <c r="AI28" s="163" t="s">
        <v>199</v>
      </c>
      <c r="AJ28" s="162">
        <v>28</v>
      </c>
      <c r="AK28" s="163">
        <v>7</v>
      </c>
      <c r="AL28" s="164">
        <v>23</v>
      </c>
      <c r="AM28" s="165">
        <v>4</v>
      </c>
      <c r="AN28" s="165">
        <v>152</v>
      </c>
      <c r="AO28" s="166">
        <v>131</v>
      </c>
      <c r="AP28" s="126" t="str">
        <f t="shared" si="4"/>
        <v>大洲</v>
      </c>
      <c r="AR28" s="151"/>
    </row>
    <row r="29" spans="1:44" s="2" customFormat="1" ht="21" customHeight="1">
      <c r="A29" s="52" t="s">
        <v>189</v>
      </c>
      <c r="B29" s="162">
        <v>2</v>
      </c>
      <c r="C29" s="163">
        <v>2</v>
      </c>
      <c r="D29" s="162" t="s">
        <v>199</v>
      </c>
      <c r="E29" s="163" t="s">
        <v>199</v>
      </c>
      <c r="F29" s="162" t="s">
        <v>199</v>
      </c>
      <c r="G29" s="163" t="s">
        <v>199</v>
      </c>
      <c r="H29" s="162">
        <v>1</v>
      </c>
      <c r="I29" s="163" t="s">
        <v>199</v>
      </c>
      <c r="J29" s="162">
        <v>1</v>
      </c>
      <c r="K29" s="163" t="s">
        <v>199</v>
      </c>
      <c r="L29" s="162" t="s">
        <v>199</v>
      </c>
      <c r="M29" s="163" t="s">
        <v>199</v>
      </c>
      <c r="N29" s="162" t="s">
        <v>199</v>
      </c>
      <c r="O29" s="163" t="s">
        <v>199</v>
      </c>
      <c r="P29" s="162" t="s">
        <v>199</v>
      </c>
      <c r="Q29" s="163" t="s">
        <v>199</v>
      </c>
      <c r="R29" s="162" t="s">
        <v>199</v>
      </c>
      <c r="S29" s="163" t="s">
        <v>199</v>
      </c>
      <c r="T29" s="162" t="s">
        <v>199</v>
      </c>
      <c r="U29" s="163" t="s">
        <v>199</v>
      </c>
      <c r="V29" s="162" t="s">
        <v>199</v>
      </c>
      <c r="W29" s="163" t="s">
        <v>199</v>
      </c>
      <c r="X29" s="162">
        <v>2</v>
      </c>
      <c r="Y29" s="163" t="s">
        <v>199</v>
      </c>
      <c r="Z29" s="162">
        <v>2</v>
      </c>
      <c r="AA29" s="163" t="s">
        <v>199</v>
      </c>
      <c r="AB29" s="162">
        <v>2</v>
      </c>
      <c r="AC29" s="163" t="s">
        <v>199</v>
      </c>
      <c r="AD29" s="162">
        <v>2</v>
      </c>
      <c r="AE29" s="163" t="s">
        <v>199</v>
      </c>
      <c r="AF29" s="162" t="s">
        <v>199</v>
      </c>
      <c r="AG29" s="163" t="s">
        <v>199</v>
      </c>
      <c r="AH29" s="162">
        <v>2</v>
      </c>
      <c r="AI29" s="163" t="s">
        <v>199</v>
      </c>
      <c r="AJ29" s="162">
        <v>14</v>
      </c>
      <c r="AK29" s="163">
        <v>2</v>
      </c>
      <c r="AL29" s="164">
        <v>19</v>
      </c>
      <c r="AM29" s="165">
        <v>2</v>
      </c>
      <c r="AN29" s="165">
        <v>169</v>
      </c>
      <c r="AO29" s="166">
        <v>120</v>
      </c>
      <c r="AP29" s="126" t="str">
        <f t="shared" si="4"/>
        <v>伊予三島</v>
      </c>
      <c r="AR29" s="151"/>
    </row>
    <row r="30" spans="1:44" s="3" customFormat="1" ht="21" customHeight="1">
      <c r="A30" s="32" t="s">
        <v>190</v>
      </c>
      <c r="B30" s="172">
        <f aca="true" t="shared" si="5" ref="B30:AO30">SUM(B22:B29)</f>
        <v>50</v>
      </c>
      <c r="C30" s="173">
        <f t="shared" si="5"/>
        <v>44</v>
      </c>
      <c r="D30" s="172">
        <f t="shared" si="5"/>
        <v>0</v>
      </c>
      <c r="E30" s="173">
        <f t="shared" si="5"/>
        <v>0</v>
      </c>
      <c r="F30" s="172">
        <f t="shared" si="5"/>
        <v>0</v>
      </c>
      <c r="G30" s="173">
        <f t="shared" si="5"/>
        <v>0</v>
      </c>
      <c r="H30" s="172">
        <f t="shared" si="5"/>
        <v>15</v>
      </c>
      <c r="I30" s="173">
        <f t="shared" si="5"/>
        <v>4</v>
      </c>
      <c r="J30" s="172">
        <f t="shared" si="5"/>
        <v>1</v>
      </c>
      <c r="K30" s="173">
        <f t="shared" si="5"/>
        <v>0</v>
      </c>
      <c r="L30" s="172">
        <f t="shared" si="5"/>
        <v>4</v>
      </c>
      <c r="M30" s="173">
        <f t="shared" si="5"/>
        <v>4</v>
      </c>
      <c r="N30" s="172">
        <f t="shared" si="5"/>
        <v>4</v>
      </c>
      <c r="O30" s="173">
        <f t="shared" si="5"/>
        <v>2</v>
      </c>
      <c r="P30" s="172">
        <f t="shared" si="5"/>
        <v>0</v>
      </c>
      <c r="Q30" s="173">
        <f t="shared" si="5"/>
        <v>0</v>
      </c>
      <c r="R30" s="172">
        <f t="shared" si="5"/>
        <v>0</v>
      </c>
      <c r="S30" s="173">
        <f t="shared" si="5"/>
        <v>0</v>
      </c>
      <c r="T30" s="172">
        <f t="shared" si="5"/>
        <v>0</v>
      </c>
      <c r="U30" s="173">
        <f t="shared" si="5"/>
        <v>0</v>
      </c>
      <c r="V30" s="172">
        <f t="shared" si="5"/>
        <v>0</v>
      </c>
      <c r="W30" s="173">
        <f t="shared" si="5"/>
        <v>0</v>
      </c>
      <c r="X30" s="172">
        <f t="shared" si="5"/>
        <v>52</v>
      </c>
      <c r="Y30" s="173">
        <f t="shared" si="5"/>
        <v>0</v>
      </c>
      <c r="Z30" s="172">
        <f t="shared" si="5"/>
        <v>58</v>
      </c>
      <c r="AA30" s="173">
        <f t="shared" si="5"/>
        <v>6</v>
      </c>
      <c r="AB30" s="172">
        <f t="shared" si="5"/>
        <v>56</v>
      </c>
      <c r="AC30" s="173">
        <f t="shared" si="5"/>
        <v>1</v>
      </c>
      <c r="AD30" s="172">
        <f t="shared" si="5"/>
        <v>56</v>
      </c>
      <c r="AE30" s="173">
        <f t="shared" si="5"/>
        <v>5</v>
      </c>
      <c r="AF30" s="172">
        <f t="shared" si="5"/>
        <v>0</v>
      </c>
      <c r="AG30" s="173">
        <f t="shared" si="5"/>
        <v>0</v>
      </c>
      <c r="AH30" s="172">
        <f t="shared" si="5"/>
        <v>54</v>
      </c>
      <c r="AI30" s="173">
        <f t="shared" si="5"/>
        <v>0</v>
      </c>
      <c r="AJ30" s="172">
        <f t="shared" si="5"/>
        <v>350</v>
      </c>
      <c r="AK30" s="173">
        <f t="shared" si="5"/>
        <v>66</v>
      </c>
      <c r="AL30" s="174">
        <f t="shared" si="5"/>
        <v>203</v>
      </c>
      <c r="AM30" s="175">
        <f t="shared" si="5"/>
        <v>27</v>
      </c>
      <c r="AN30" s="175">
        <f t="shared" si="5"/>
        <v>2518</v>
      </c>
      <c r="AO30" s="176">
        <f t="shared" si="5"/>
        <v>1793</v>
      </c>
      <c r="AP30" s="128" t="str">
        <f t="shared" si="4"/>
        <v>愛媛県計</v>
      </c>
      <c r="AR30" s="151"/>
    </row>
    <row r="31" spans="1:44" s="135" customFormat="1" ht="21" customHeight="1">
      <c r="A31" s="100"/>
      <c r="B31" s="188"/>
      <c r="C31" s="187"/>
      <c r="D31" s="188"/>
      <c r="E31" s="187"/>
      <c r="F31" s="188"/>
      <c r="G31" s="187"/>
      <c r="H31" s="188"/>
      <c r="I31" s="187"/>
      <c r="J31" s="188"/>
      <c r="K31" s="187"/>
      <c r="L31" s="188"/>
      <c r="M31" s="187"/>
      <c r="N31" s="188"/>
      <c r="O31" s="187"/>
      <c r="P31" s="188"/>
      <c r="Q31" s="187"/>
      <c r="R31" s="188"/>
      <c r="S31" s="187"/>
      <c r="T31" s="188"/>
      <c r="U31" s="187"/>
      <c r="V31" s="188"/>
      <c r="W31" s="187"/>
      <c r="X31" s="188"/>
      <c r="Y31" s="187"/>
      <c r="Z31" s="188"/>
      <c r="AA31" s="187"/>
      <c r="AB31" s="188"/>
      <c r="AC31" s="187"/>
      <c r="AD31" s="188"/>
      <c r="AE31" s="187"/>
      <c r="AF31" s="188"/>
      <c r="AG31" s="187"/>
      <c r="AH31" s="188"/>
      <c r="AI31" s="187"/>
      <c r="AJ31" s="188"/>
      <c r="AK31" s="187"/>
      <c r="AL31" s="189"/>
      <c r="AM31" s="190"/>
      <c r="AN31" s="190"/>
      <c r="AO31" s="191"/>
      <c r="AP31" s="134"/>
      <c r="AR31" s="151"/>
    </row>
    <row r="32" spans="1:44" s="2" customFormat="1" ht="21" customHeight="1">
      <c r="A32" s="52" t="s">
        <v>191</v>
      </c>
      <c r="B32" s="183">
        <v>3</v>
      </c>
      <c r="C32" s="182">
        <v>3</v>
      </c>
      <c r="D32" s="183" t="s">
        <v>199</v>
      </c>
      <c r="E32" s="182" t="s">
        <v>199</v>
      </c>
      <c r="F32" s="183" t="s">
        <v>199</v>
      </c>
      <c r="G32" s="182" t="s">
        <v>199</v>
      </c>
      <c r="H32" s="183">
        <v>2</v>
      </c>
      <c r="I32" s="182" t="s">
        <v>199</v>
      </c>
      <c r="J32" s="183" t="s">
        <v>199</v>
      </c>
      <c r="K32" s="182" t="s">
        <v>199</v>
      </c>
      <c r="L32" s="183">
        <v>1</v>
      </c>
      <c r="M32" s="182" t="s">
        <v>199</v>
      </c>
      <c r="N32" s="183">
        <v>1</v>
      </c>
      <c r="O32" s="182" t="s">
        <v>199</v>
      </c>
      <c r="P32" s="183" t="s">
        <v>199</v>
      </c>
      <c r="Q32" s="182" t="s">
        <v>199</v>
      </c>
      <c r="R32" s="183" t="s">
        <v>199</v>
      </c>
      <c r="S32" s="182" t="s">
        <v>199</v>
      </c>
      <c r="T32" s="183" t="s">
        <v>199</v>
      </c>
      <c r="U32" s="182" t="s">
        <v>199</v>
      </c>
      <c r="V32" s="183" t="s">
        <v>199</v>
      </c>
      <c r="W32" s="182" t="s">
        <v>199</v>
      </c>
      <c r="X32" s="183">
        <v>2</v>
      </c>
      <c r="Y32" s="182" t="s">
        <v>199</v>
      </c>
      <c r="Z32" s="183">
        <v>5</v>
      </c>
      <c r="AA32" s="182">
        <v>2</v>
      </c>
      <c r="AB32" s="183">
        <v>3</v>
      </c>
      <c r="AC32" s="182" t="s">
        <v>199</v>
      </c>
      <c r="AD32" s="183">
        <v>3</v>
      </c>
      <c r="AE32" s="182" t="s">
        <v>199</v>
      </c>
      <c r="AF32" s="183" t="s">
        <v>199</v>
      </c>
      <c r="AG32" s="182" t="s">
        <v>199</v>
      </c>
      <c r="AH32" s="183">
        <v>2</v>
      </c>
      <c r="AI32" s="182" t="s">
        <v>199</v>
      </c>
      <c r="AJ32" s="183">
        <v>22</v>
      </c>
      <c r="AK32" s="182">
        <v>5</v>
      </c>
      <c r="AL32" s="184">
        <v>38</v>
      </c>
      <c r="AM32" s="185">
        <v>8</v>
      </c>
      <c r="AN32" s="185">
        <v>570</v>
      </c>
      <c r="AO32" s="186">
        <v>432</v>
      </c>
      <c r="AP32" s="146" t="str">
        <f aca="true" t="shared" si="6" ref="AP32:AP38">IF(A32="","",A32)</f>
        <v>高知</v>
      </c>
      <c r="AR32" s="151"/>
    </row>
    <row r="33" spans="1:44" s="2" customFormat="1" ht="21" customHeight="1">
      <c r="A33" s="52" t="s">
        <v>192</v>
      </c>
      <c r="B33" s="162">
        <v>7</v>
      </c>
      <c r="C33" s="163">
        <v>6</v>
      </c>
      <c r="D33" s="162" t="s">
        <v>199</v>
      </c>
      <c r="E33" s="163" t="s">
        <v>199</v>
      </c>
      <c r="F33" s="162" t="s">
        <v>199</v>
      </c>
      <c r="G33" s="163" t="s">
        <v>199</v>
      </c>
      <c r="H33" s="162">
        <v>4</v>
      </c>
      <c r="I33" s="163">
        <v>1</v>
      </c>
      <c r="J33" s="162">
        <v>1</v>
      </c>
      <c r="K33" s="163" t="s">
        <v>199</v>
      </c>
      <c r="L33" s="162" t="s">
        <v>199</v>
      </c>
      <c r="M33" s="163" t="s">
        <v>199</v>
      </c>
      <c r="N33" s="162">
        <v>2</v>
      </c>
      <c r="O33" s="163">
        <v>1</v>
      </c>
      <c r="P33" s="162">
        <v>1</v>
      </c>
      <c r="Q33" s="163" t="s">
        <v>199</v>
      </c>
      <c r="R33" s="162" t="s">
        <v>199</v>
      </c>
      <c r="S33" s="163" t="s">
        <v>199</v>
      </c>
      <c r="T33" s="162">
        <v>1</v>
      </c>
      <c r="U33" s="163" t="s">
        <v>199</v>
      </c>
      <c r="V33" s="162" t="s">
        <v>199</v>
      </c>
      <c r="W33" s="163" t="s">
        <v>199</v>
      </c>
      <c r="X33" s="162">
        <v>7</v>
      </c>
      <c r="Y33" s="163" t="s">
        <v>199</v>
      </c>
      <c r="Z33" s="162">
        <v>7</v>
      </c>
      <c r="AA33" s="163" t="s">
        <v>199</v>
      </c>
      <c r="AB33" s="162">
        <v>8</v>
      </c>
      <c r="AC33" s="163" t="s">
        <v>199</v>
      </c>
      <c r="AD33" s="162">
        <v>7</v>
      </c>
      <c r="AE33" s="163" t="s">
        <v>199</v>
      </c>
      <c r="AF33" s="162" t="s">
        <v>199</v>
      </c>
      <c r="AG33" s="163" t="s">
        <v>199</v>
      </c>
      <c r="AH33" s="162">
        <v>8</v>
      </c>
      <c r="AI33" s="163" t="s">
        <v>199</v>
      </c>
      <c r="AJ33" s="162">
        <v>53</v>
      </c>
      <c r="AK33" s="163">
        <v>8</v>
      </c>
      <c r="AL33" s="164">
        <v>11</v>
      </c>
      <c r="AM33" s="165">
        <v>3</v>
      </c>
      <c r="AN33" s="165">
        <v>149</v>
      </c>
      <c r="AO33" s="166">
        <v>125</v>
      </c>
      <c r="AP33" s="126" t="str">
        <f t="shared" si="6"/>
        <v>安芸</v>
      </c>
      <c r="AR33" s="151"/>
    </row>
    <row r="34" spans="1:44" s="2" customFormat="1" ht="21" customHeight="1">
      <c r="A34" s="52" t="s">
        <v>193</v>
      </c>
      <c r="B34" s="162">
        <v>4</v>
      </c>
      <c r="C34" s="163">
        <v>4</v>
      </c>
      <c r="D34" s="162" t="s">
        <v>199</v>
      </c>
      <c r="E34" s="163" t="s">
        <v>199</v>
      </c>
      <c r="F34" s="162" t="s">
        <v>199</v>
      </c>
      <c r="G34" s="163" t="s">
        <v>199</v>
      </c>
      <c r="H34" s="162" t="s">
        <v>199</v>
      </c>
      <c r="I34" s="163" t="s">
        <v>199</v>
      </c>
      <c r="J34" s="162" t="s">
        <v>199</v>
      </c>
      <c r="K34" s="163" t="s">
        <v>199</v>
      </c>
      <c r="L34" s="162">
        <v>1</v>
      </c>
      <c r="M34" s="163">
        <v>1</v>
      </c>
      <c r="N34" s="162" t="s">
        <v>199</v>
      </c>
      <c r="O34" s="163" t="s">
        <v>199</v>
      </c>
      <c r="P34" s="162" t="s">
        <v>199</v>
      </c>
      <c r="Q34" s="163" t="s">
        <v>199</v>
      </c>
      <c r="R34" s="162" t="s">
        <v>199</v>
      </c>
      <c r="S34" s="163" t="s">
        <v>199</v>
      </c>
      <c r="T34" s="162" t="s">
        <v>199</v>
      </c>
      <c r="U34" s="163" t="s">
        <v>199</v>
      </c>
      <c r="V34" s="162">
        <v>1</v>
      </c>
      <c r="W34" s="163">
        <v>1</v>
      </c>
      <c r="X34" s="162">
        <v>5</v>
      </c>
      <c r="Y34" s="163" t="s">
        <v>199</v>
      </c>
      <c r="Z34" s="162">
        <v>6</v>
      </c>
      <c r="AA34" s="163">
        <v>2</v>
      </c>
      <c r="AB34" s="162">
        <v>4</v>
      </c>
      <c r="AC34" s="163" t="s">
        <v>199</v>
      </c>
      <c r="AD34" s="162">
        <v>4</v>
      </c>
      <c r="AE34" s="163" t="s">
        <v>199</v>
      </c>
      <c r="AF34" s="162" t="s">
        <v>199</v>
      </c>
      <c r="AG34" s="163" t="s">
        <v>199</v>
      </c>
      <c r="AH34" s="162">
        <v>4</v>
      </c>
      <c r="AI34" s="163" t="s">
        <v>199</v>
      </c>
      <c r="AJ34" s="162">
        <v>29</v>
      </c>
      <c r="AK34" s="163">
        <v>8</v>
      </c>
      <c r="AL34" s="164">
        <v>17</v>
      </c>
      <c r="AM34" s="165">
        <v>3</v>
      </c>
      <c r="AN34" s="165">
        <v>219</v>
      </c>
      <c r="AO34" s="166">
        <v>179</v>
      </c>
      <c r="AP34" s="126" t="str">
        <f t="shared" si="6"/>
        <v>南国</v>
      </c>
      <c r="AR34" s="151"/>
    </row>
    <row r="35" spans="1:44" s="2" customFormat="1" ht="21" customHeight="1">
      <c r="A35" s="52" t="s">
        <v>194</v>
      </c>
      <c r="B35" s="162">
        <v>4</v>
      </c>
      <c r="C35" s="163">
        <v>3</v>
      </c>
      <c r="D35" s="162" t="s">
        <v>199</v>
      </c>
      <c r="E35" s="163" t="s">
        <v>199</v>
      </c>
      <c r="F35" s="162" t="s">
        <v>199</v>
      </c>
      <c r="G35" s="163" t="s">
        <v>199</v>
      </c>
      <c r="H35" s="162">
        <v>2</v>
      </c>
      <c r="I35" s="163">
        <v>1</v>
      </c>
      <c r="J35" s="162" t="s">
        <v>199</v>
      </c>
      <c r="K35" s="163" t="s">
        <v>199</v>
      </c>
      <c r="L35" s="162" t="s">
        <v>199</v>
      </c>
      <c r="M35" s="163" t="s">
        <v>199</v>
      </c>
      <c r="N35" s="162" t="s">
        <v>199</v>
      </c>
      <c r="O35" s="163" t="s">
        <v>199</v>
      </c>
      <c r="P35" s="162" t="s">
        <v>199</v>
      </c>
      <c r="Q35" s="163" t="s">
        <v>199</v>
      </c>
      <c r="R35" s="162" t="s">
        <v>199</v>
      </c>
      <c r="S35" s="163" t="s">
        <v>199</v>
      </c>
      <c r="T35" s="162" t="s">
        <v>199</v>
      </c>
      <c r="U35" s="163" t="s">
        <v>199</v>
      </c>
      <c r="V35" s="162" t="s">
        <v>199</v>
      </c>
      <c r="W35" s="163" t="s">
        <v>199</v>
      </c>
      <c r="X35" s="162">
        <v>4</v>
      </c>
      <c r="Y35" s="163" t="s">
        <v>199</v>
      </c>
      <c r="Z35" s="162">
        <v>4</v>
      </c>
      <c r="AA35" s="163" t="s">
        <v>199</v>
      </c>
      <c r="AB35" s="162">
        <v>4</v>
      </c>
      <c r="AC35" s="163" t="s">
        <v>199</v>
      </c>
      <c r="AD35" s="162">
        <v>4</v>
      </c>
      <c r="AE35" s="163" t="s">
        <v>199</v>
      </c>
      <c r="AF35" s="162" t="s">
        <v>199</v>
      </c>
      <c r="AG35" s="163" t="s">
        <v>199</v>
      </c>
      <c r="AH35" s="162">
        <v>4</v>
      </c>
      <c r="AI35" s="163" t="s">
        <v>199</v>
      </c>
      <c r="AJ35" s="162">
        <v>26</v>
      </c>
      <c r="AK35" s="163">
        <v>4</v>
      </c>
      <c r="AL35" s="164">
        <v>11</v>
      </c>
      <c r="AM35" s="165">
        <v>3</v>
      </c>
      <c r="AN35" s="165">
        <v>224</v>
      </c>
      <c r="AO35" s="166">
        <v>202</v>
      </c>
      <c r="AP35" s="126" t="str">
        <f t="shared" si="6"/>
        <v>須崎</v>
      </c>
      <c r="AR35" s="151"/>
    </row>
    <row r="36" spans="1:44" s="2" customFormat="1" ht="21" customHeight="1">
      <c r="A36" s="52" t="s">
        <v>195</v>
      </c>
      <c r="B36" s="162">
        <v>1</v>
      </c>
      <c r="C36" s="163">
        <v>1</v>
      </c>
      <c r="D36" s="162" t="s">
        <v>199</v>
      </c>
      <c r="E36" s="163" t="s">
        <v>199</v>
      </c>
      <c r="F36" s="162" t="s">
        <v>199</v>
      </c>
      <c r="G36" s="163" t="s">
        <v>199</v>
      </c>
      <c r="H36" s="162">
        <v>1</v>
      </c>
      <c r="I36" s="163">
        <v>1</v>
      </c>
      <c r="J36" s="162" t="s">
        <v>199</v>
      </c>
      <c r="K36" s="163" t="s">
        <v>199</v>
      </c>
      <c r="L36" s="162" t="s">
        <v>199</v>
      </c>
      <c r="M36" s="163" t="s">
        <v>199</v>
      </c>
      <c r="N36" s="162" t="s">
        <v>199</v>
      </c>
      <c r="O36" s="163" t="s">
        <v>199</v>
      </c>
      <c r="P36" s="162" t="s">
        <v>199</v>
      </c>
      <c r="Q36" s="163" t="s">
        <v>199</v>
      </c>
      <c r="R36" s="162" t="s">
        <v>199</v>
      </c>
      <c r="S36" s="163" t="s">
        <v>199</v>
      </c>
      <c r="T36" s="162" t="s">
        <v>199</v>
      </c>
      <c r="U36" s="163" t="s">
        <v>199</v>
      </c>
      <c r="V36" s="162" t="s">
        <v>199</v>
      </c>
      <c r="W36" s="163" t="s">
        <v>199</v>
      </c>
      <c r="X36" s="162">
        <v>1</v>
      </c>
      <c r="Y36" s="163" t="s">
        <v>199</v>
      </c>
      <c r="Z36" s="162">
        <v>10</v>
      </c>
      <c r="AA36" s="163">
        <v>9</v>
      </c>
      <c r="AB36" s="162">
        <v>1</v>
      </c>
      <c r="AC36" s="163" t="s">
        <v>199</v>
      </c>
      <c r="AD36" s="162">
        <v>1</v>
      </c>
      <c r="AE36" s="163" t="s">
        <v>199</v>
      </c>
      <c r="AF36" s="162" t="s">
        <v>199</v>
      </c>
      <c r="AG36" s="163" t="s">
        <v>199</v>
      </c>
      <c r="AH36" s="162">
        <v>1</v>
      </c>
      <c r="AI36" s="163" t="s">
        <v>199</v>
      </c>
      <c r="AJ36" s="162">
        <v>16</v>
      </c>
      <c r="AK36" s="163">
        <v>11</v>
      </c>
      <c r="AL36" s="164">
        <v>28</v>
      </c>
      <c r="AM36" s="165">
        <v>2</v>
      </c>
      <c r="AN36" s="165">
        <v>270</v>
      </c>
      <c r="AO36" s="166">
        <v>246</v>
      </c>
      <c r="AP36" s="126" t="str">
        <f t="shared" si="6"/>
        <v>中村</v>
      </c>
      <c r="AR36" s="151"/>
    </row>
    <row r="37" spans="1:44" s="2" customFormat="1" ht="21" customHeight="1">
      <c r="A37" s="52" t="s">
        <v>196</v>
      </c>
      <c r="B37" s="162">
        <v>2</v>
      </c>
      <c r="C37" s="163">
        <v>2</v>
      </c>
      <c r="D37" s="162" t="s">
        <v>199</v>
      </c>
      <c r="E37" s="163" t="s">
        <v>199</v>
      </c>
      <c r="F37" s="162" t="s">
        <v>199</v>
      </c>
      <c r="G37" s="163" t="s">
        <v>199</v>
      </c>
      <c r="H37" s="162" t="s">
        <v>199</v>
      </c>
      <c r="I37" s="163" t="s">
        <v>199</v>
      </c>
      <c r="J37" s="162" t="s">
        <v>199</v>
      </c>
      <c r="K37" s="163" t="s">
        <v>199</v>
      </c>
      <c r="L37" s="162" t="s">
        <v>199</v>
      </c>
      <c r="M37" s="163" t="s">
        <v>199</v>
      </c>
      <c r="N37" s="162" t="s">
        <v>199</v>
      </c>
      <c r="O37" s="163" t="s">
        <v>199</v>
      </c>
      <c r="P37" s="162" t="s">
        <v>199</v>
      </c>
      <c r="Q37" s="163" t="s">
        <v>199</v>
      </c>
      <c r="R37" s="162" t="s">
        <v>199</v>
      </c>
      <c r="S37" s="163" t="s">
        <v>199</v>
      </c>
      <c r="T37" s="162" t="s">
        <v>199</v>
      </c>
      <c r="U37" s="163" t="s">
        <v>199</v>
      </c>
      <c r="V37" s="162" t="s">
        <v>199</v>
      </c>
      <c r="W37" s="163" t="s">
        <v>199</v>
      </c>
      <c r="X37" s="162">
        <v>2</v>
      </c>
      <c r="Y37" s="163" t="s">
        <v>199</v>
      </c>
      <c r="Z37" s="162">
        <v>2</v>
      </c>
      <c r="AA37" s="163" t="s">
        <v>199</v>
      </c>
      <c r="AB37" s="162">
        <v>2</v>
      </c>
      <c r="AC37" s="163" t="s">
        <v>199</v>
      </c>
      <c r="AD37" s="162">
        <v>2</v>
      </c>
      <c r="AE37" s="163" t="s">
        <v>199</v>
      </c>
      <c r="AF37" s="162" t="s">
        <v>199</v>
      </c>
      <c r="AG37" s="163" t="s">
        <v>199</v>
      </c>
      <c r="AH37" s="162">
        <v>2</v>
      </c>
      <c r="AI37" s="163" t="s">
        <v>199</v>
      </c>
      <c r="AJ37" s="162">
        <v>12</v>
      </c>
      <c r="AK37" s="163">
        <v>2</v>
      </c>
      <c r="AL37" s="164">
        <v>3</v>
      </c>
      <c r="AM37" s="165">
        <v>2</v>
      </c>
      <c r="AN37" s="165">
        <v>154</v>
      </c>
      <c r="AO37" s="166">
        <v>123</v>
      </c>
      <c r="AP37" s="126" t="str">
        <f t="shared" si="6"/>
        <v>伊野</v>
      </c>
      <c r="AR37" s="151"/>
    </row>
    <row r="38" spans="1:44" s="3" customFormat="1" ht="21" customHeight="1">
      <c r="A38" s="32" t="s">
        <v>197</v>
      </c>
      <c r="B38" s="172">
        <f aca="true" t="shared" si="7" ref="B38:AO38">SUM(B32:B37)</f>
        <v>21</v>
      </c>
      <c r="C38" s="173">
        <f t="shared" si="7"/>
        <v>19</v>
      </c>
      <c r="D38" s="172">
        <f t="shared" si="7"/>
        <v>0</v>
      </c>
      <c r="E38" s="173">
        <f t="shared" si="7"/>
        <v>0</v>
      </c>
      <c r="F38" s="172">
        <f t="shared" si="7"/>
        <v>0</v>
      </c>
      <c r="G38" s="173">
        <f t="shared" si="7"/>
        <v>0</v>
      </c>
      <c r="H38" s="172">
        <f t="shared" si="7"/>
        <v>9</v>
      </c>
      <c r="I38" s="173">
        <f t="shared" si="7"/>
        <v>3</v>
      </c>
      <c r="J38" s="172">
        <f t="shared" si="7"/>
        <v>1</v>
      </c>
      <c r="K38" s="173">
        <f t="shared" si="7"/>
        <v>0</v>
      </c>
      <c r="L38" s="172">
        <f t="shared" si="7"/>
        <v>2</v>
      </c>
      <c r="M38" s="173">
        <f t="shared" si="7"/>
        <v>1</v>
      </c>
      <c r="N38" s="172">
        <f t="shared" si="7"/>
        <v>3</v>
      </c>
      <c r="O38" s="173">
        <f t="shared" si="7"/>
        <v>1</v>
      </c>
      <c r="P38" s="172">
        <f t="shared" si="7"/>
        <v>1</v>
      </c>
      <c r="Q38" s="173">
        <f t="shared" si="7"/>
        <v>0</v>
      </c>
      <c r="R38" s="172">
        <f t="shared" si="7"/>
        <v>0</v>
      </c>
      <c r="S38" s="173">
        <f t="shared" si="7"/>
        <v>0</v>
      </c>
      <c r="T38" s="172">
        <f t="shared" si="7"/>
        <v>1</v>
      </c>
      <c r="U38" s="173">
        <f t="shared" si="7"/>
        <v>0</v>
      </c>
      <c r="V38" s="172">
        <f t="shared" si="7"/>
        <v>1</v>
      </c>
      <c r="W38" s="173">
        <f t="shared" si="7"/>
        <v>1</v>
      </c>
      <c r="X38" s="172">
        <f t="shared" si="7"/>
        <v>21</v>
      </c>
      <c r="Y38" s="173">
        <f t="shared" si="7"/>
        <v>0</v>
      </c>
      <c r="Z38" s="172">
        <f t="shared" si="7"/>
        <v>34</v>
      </c>
      <c r="AA38" s="173">
        <f t="shared" si="7"/>
        <v>13</v>
      </c>
      <c r="AB38" s="172">
        <f t="shared" si="7"/>
        <v>22</v>
      </c>
      <c r="AC38" s="173">
        <f t="shared" si="7"/>
        <v>0</v>
      </c>
      <c r="AD38" s="172">
        <f t="shared" si="7"/>
        <v>21</v>
      </c>
      <c r="AE38" s="173">
        <f t="shared" si="7"/>
        <v>0</v>
      </c>
      <c r="AF38" s="172">
        <f t="shared" si="7"/>
        <v>0</v>
      </c>
      <c r="AG38" s="173">
        <f t="shared" si="7"/>
        <v>0</v>
      </c>
      <c r="AH38" s="172">
        <f t="shared" si="7"/>
        <v>21</v>
      </c>
      <c r="AI38" s="173">
        <f t="shared" si="7"/>
        <v>0</v>
      </c>
      <c r="AJ38" s="172">
        <f t="shared" si="7"/>
        <v>158</v>
      </c>
      <c r="AK38" s="173">
        <f t="shared" si="7"/>
        <v>38</v>
      </c>
      <c r="AL38" s="174">
        <f t="shared" si="7"/>
        <v>108</v>
      </c>
      <c r="AM38" s="175">
        <f t="shared" si="7"/>
        <v>21</v>
      </c>
      <c r="AN38" s="175">
        <f t="shared" si="7"/>
        <v>1586</v>
      </c>
      <c r="AO38" s="176">
        <f t="shared" si="7"/>
        <v>1307</v>
      </c>
      <c r="AP38" s="128" t="str">
        <f t="shared" si="6"/>
        <v>高知県計</v>
      </c>
      <c r="AR38" s="151"/>
    </row>
    <row r="39" spans="1:44" s="8" customFormat="1" ht="21" customHeight="1" thickBot="1">
      <c r="A39" s="20"/>
      <c r="B39" s="193"/>
      <c r="C39" s="192"/>
      <c r="D39" s="193"/>
      <c r="E39" s="192"/>
      <c r="F39" s="193"/>
      <c r="G39" s="192"/>
      <c r="H39" s="193"/>
      <c r="I39" s="192"/>
      <c r="J39" s="193"/>
      <c r="K39" s="192"/>
      <c r="L39" s="193"/>
      <c r="M39" s="192"/>
      <c r="N39" s="193"/>
      <c r="O39" s="192"/>
      <c r="P39" s="193"/>
      <c r="Q39" s="192"/>
      <c r="R39" s="193"/>
      <c r="S39" s="192"/>
      <c r="T39" s="193"/>
      <c r="U39" s="192"/>
      <c r="V39" s="193"/>
      <c r="W39" s="192"/>
      <c r="X39" s="193"/>
      <c r="Y39" s="192"/>
      <c r="Z39" s="193"/>
      <c r="AA39" s="192"/>
      <c r="AB39" s="193"/>
      <c r="AC39" s="192"/>
      <c r="AD39" s="193"/>
      <c r="AE39" s="192"/>
      <c r="AF39" s="193"/>
      <c r="AG39" s="192"/>
      <c r="AH39" s="193"/>
      <c r="AI39" s="192"/>
      <c r="AJ39" s="193"/>
      <c r="AK39" s="192"/>
      <c r="AL39" s="194"/>
      <c r="AM39" s="195"/>
      <c r="AN39" s="195"/>
      <c r="AO39" s="196"/>
      <c r="AP39" s="119"/>
      <c r="AR39" s="151"/>
    </row>
    <row r="40" spans="1:44" s="154" customFormat="1" ht="24.75" customHeight="1" thickBot="1" thickTop="1">
      <c r="A40" s="152" t="s">
        <v>227</v>
      </c>
      <c r="B40" s="197">
        <f aca="true" t="shared" si="8" ref="B40:AO40">B12+B20+B30+B38</f>
        <v>110</v>
      </c>
      <c r="C40" s="198">
        <f t="shared" si="8"/>
        <v>97</v>
      </c>
      <c r="D40" s="197">
        <f t="shared" si="8"/>
        <v>1</v>
      </c>
      <c r="E40" s="198">
        <f t="shared" si="8"/>
        <v>0</v>
      </c>
      <c r="F40" s="197">
        <f t="shared" si="8"/>
        <v>1</v>
      </c>
      <c r="G40" s="198">
        <f t="shared" si="8"/>
        <v>1</v>
      </c>
      <c r="H40" s="197">
        <f t="shared" si="8"/>
        <v>35</v>
      </c>
      <c r="I40" s="198">
        <f t="shared" si="8"/>
        <v>12</v>
      </c>
      <c r="J40" s="197">
        <f t="shared" si="8"/>
        <v>9</v>
      </c>
      <c r="K40" s="198">
        <f t="shared" si="8"/>
        <v>2</v>
      </c>
      <c r="L40" s="197">
        <f t="shared" si="8"/>
        <v>7</v>
      </c>
      <c r="M40" s="198">
        <f t="shared" si="8"/>
        <v>6</v>
      </c>
      <c r="N40" s="197">
        <f t="shared" si="8"/>
        <v>11</v>
      </c>
      <c r="O40" s="198">
        <f t="shared" si="8"/>
        <v>5</v>
      </c>
      <c r="P40" s="197">
        <f t="shared" si="8"/>
        <v>4</v>
      </c>
      <c r="Q40" s="198">
        <f t="shared" si="8"/>
        <v>0</v>
      </c>
      <c r="R40" s="197">
        <f t="shared" si="8"/>
        <v>1</v>
      </c>
      <c r="S40" s="198">
        <f t="shared" si="8"/>
        <v>0</v>
      </c>
      <c r="T40" s="197">
        <f t="shared" si="8"/>
        <v>2</v>
      </c>
      <c r="U40" s="198">
        <f t="shared" si="8"/>
        <v>0</v>
      </c>
      <c r="V40" s="197">
        <f t="shared" si="8"/>
        <v>2</v>
      </c>
      <c r="W40" s="198">
        <f t="shared" si="8"/>
        <v>1</v>
      </c>
      <c r="X40" s="197">
        <f t="shared" si="8"/>
        <v>108</v>
      </c>
      <c r="Y40" s="198">
        <f t="shared" si="8"/>
        <v>0</v>
      </c>
      <c r="Z40" s="197">
        <f t="shared" si="8"/>
        <v>129</v>
      </c>
      <c r="AA40" s="198">
        <f t="shared" si="8"/>
        <v>21</v>
      </c>
      <c r="AB40" s="197">
        <f t="shared" si="8"/>
        <v>121</v>
      </c>
      <c r="AC40" s="198">
        <f t="shared" si="8"/>
        <v>2</v>
      </c>
      <c r="AD40" s="197">
        <f t="shared" si="8"/>
        <v>122</v>
      </c>
      <c r="AE40" s="198">
        <f t="shared" si="8"/>
        <v>9</v>
      </c>
      <c r="AF40" s="197">
        <f t="shared" si="8"/>
        <v>0</v>
      </c>
      <c r="AG40" s="198">
        <f t="shared" si="8"/>
        <v>0</v>
      </c>
      <c r="AH40" s="197">
        <f t="shared" si="8"/>
        <v>113</v>
      </c>
      <c r="AI40" s="198">
        <f t="shared" si="8"/>
        <v>0</v>
      </c>
      <c r="AJ40" s="199">
        <f t="shared" si="8"/>
        <v>776</v>
      </c>
      <c r="AK40" s="198">
        <f t="shared" si="8"/>
        <v>156</v>
      </c>
      <c r="AL40" s="200">
        <f t="shared" si="8"/>
        <v>598</v>
      </c>
      <c r="AM40" s="201">
        <f t="shared" si="8"/>
        <v>81</v>
      </c>
      <c r="AN40" s="202">
        <f t="shared" si="8"/>
        <v>7010</v>
      </c>
      <c r="AO40" s="203">
        <f t="shared" si="8"/>
        <v>5288</v>
      </c>
      <c r="AP40" s="153" t="s">
        <v>81</v>
      </c>
      <c r="AR40" s="155"/>
    </row>
    <row r="41" ht="15" customHeight="1">
      <c r="A41" s="1" t="s">
        <v>226</v>
      </c>
    </row>
    <row r="42" ht="11.25">
      <c r="A42" s="1"/>
    </row>
    <row r="43" ht="11.25">
      <c r="A43"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5511811023622047" top="0.984251968503937" bottom="0.984251968503937" header="0.5118110236220472" footer="0.5118110236220472"/>
  <pageSetup fitToHeight="1" fitToWidth="1" horizontalDpi="600" verticalDpi="600" orientation="landscape" paperSize="9" scale="53" r:id="rId1"/>
  <headerFooter alignWithMargins="0">
    <oddFooter>&amp;R高松国税局
酒税４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酒類販売数量等</dc:title>
  <dc:subject>酒税</dc:subject>
  <dc:creator>国税庁</dc:creator>
  <cp:keywords/>
  <dc:description/>
  <cp:lastModifiedBy>国税庁</cp:lastModifiedBy>
  <cp:lastPrinted>2012-06-29T04:12:47Z</cp:lastPrinted>
  <dcterms:created xsi:type="dcterms:W3CDTF">2003-07-09T01:05:10Z</dcterms:created>
  <dcterms:modified xsi:type="dcterms:W3CDTF">2012-06-29T06:33:30Z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