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65" windowWidth="14940" windowHeight="855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<sst xmlns="http://schemas.openxmlformats.org/spreadsheetml/2006/main" count="1167" uniqueCount="255">
  <si>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</si>
  <si>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</si>
  <si>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</si>
  <si>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</si>
  <si>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</si>
  <si>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</si>
  <si>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</si>
  <si>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</si>
  <si>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</si>
  <si>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</si>
  <si>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</si>
  <si>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</si>
  <si>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</si>
  <si>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</si>
  <si>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</si>
  <si>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</si>
  <si>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</si>
  <si>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</si>
  <si>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</si>
  <si>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</si>
  <si>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</si>
  <si>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</si>
  <si>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</si>
  <si>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</si>
  <si>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</si>
  <si>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</si>
  <si>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</si>
  <si>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</si>
  <si>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</si>
  <si>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</si>
  <si>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</si>
  <si>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</si>
  <si>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</si>
  <si>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</si>
  <si>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</si>
  <si>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</si>
  <si>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</si>
  <si>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</si>
  <si>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</si>
  <si>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</si>
  <si>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</si>
  <si>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</si>
  <si>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</si>
  <si>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</si>
  <si>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</si>
  <si>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</si>
  <si>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</si>
  <si>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</si>
  <si>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</si>
  <si>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</si>
  <si>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</si>
  <si>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</si>
  <si>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</si>
  <si>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</si>
  <si>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</si>
  <si>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</si>
  <si>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</si>
  <si>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</si>
  <si>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</si>
  <si>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</si>
  <si>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</si>
  <si>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</si>
  <si>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</si>
  <si>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</si>
  <si>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</si>
  <si>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</si>
  <si>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</si>
  <si>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</si>
  <si>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</si>
  <si>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</si>
  <si>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</si>
  <si>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</si>
  <si>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</si>
  <si>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</si>
  <si>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</si>
  <si>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</si>
  <si>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</si>
  <si>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</si>
  <si>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</si>
  <si>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</si>
  <si>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</si>
  <si>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</si>
  <si>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</si>
  <si>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</si>
  <si>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</si>
  <si>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</si>
  <si>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</si>
  <si>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</si>
  <si>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</si>
  <si>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</si>
  <si>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</si>
  <si>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</si>
  <si>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</si>
  <si>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</si>
  <si>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</si>
  <si>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</si>
  <si>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</si>
  <si>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</si>
  <si>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</si>
  <si>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</si>
  <si>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</si>
  <si>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</si>
  <si>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</si>
  <si>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</si>
  <si>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</si>
  <si>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</si>
  <si>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</si>
  <si>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</si>
  <si>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</si>
  <si>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</si>
  <si>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</si>
  <si>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</si>
  <si>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</si>
  <si>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</si>
  <si>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</si>
  <si>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</si>
  <si>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</si>
  <si>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</si>
  <si>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</si>
  <si>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</si>
  <si>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</si>
  <si>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</si>
  <si>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</si>
  <si>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</si>
  <si>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</si>
  <si>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</si>
  <si>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</si>
  <si>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</si>
  <si>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</si>
  <si>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</si>
  <si>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</si>
  <si>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</si>
  <si>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</si>
  <si>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</si>
  <si>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</si>
  <si>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</si>
  <si>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</si>
  <si>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</si>
  <si>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</si>
  <si>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</si>
  <si>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</si>
  <si>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</si>
  <si>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</si>
  <si>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</si>
  <si>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</si>
  <si>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</si>
  <si>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</si>
  <si>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</si>
  <si>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</si>
  <si>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</si>
  <si>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</si>
  <si>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</si>
  <si>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</si>
  <si>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</si>
  <si>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</si>
  <si>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</si>
  <si>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</si>
  <si>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</si>
  <si>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</si>
  <si>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</si>
  <si>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</si>
  <si>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</si>
  <si>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</si>
  <si>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</si>
  <si>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</si>
  <si>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</si>
  <si>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</si>
  <si>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</si>
  <si>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</si>
  <si>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</si>
  <si>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</si>
  <si>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</si>
  <si>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</si>
  <si>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</si>
  <si>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</si>
  <si>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</si>
  <si>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</si>
  <si>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</si>
  <si>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</si>
  <si>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</si>
  <si>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</si>
  <si>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</si>
  <si>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</si>
  <si>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</si>
  <si>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</si>
  <si>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</si>
  <si>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</si>
  <si>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</si>
  <si>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</si>
  <si>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</si>
  <si>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</si>
  <si>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</si>
  <si>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</si>
  <si>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</si>
  <si>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</si>
  <si>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</si>
  <si>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</si>
  <si>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</si>
  <si>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</si>
  <si>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</si>
  <si>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</si>
  <si>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</si>
  <si>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</si>
  <si>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</si>
  <si>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</si>
  <si>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</si>
  <si>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</si>
  <si>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</si>
  <si>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</si>
  <si>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</si>
  <si>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</si>
  <si>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</si>
  <si>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</si>
  <si>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</si>
  <si>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</si>
  <si>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</si>
  <si>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</si>
  <si>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</si>
  <si>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</si>
  <si>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平成17年２月１日から平成18年１月31日までの間に事業年度が終了した内国普通法人（清算中の法人は含まない。）について、平成18年６月30日現在で、「法人税事務整理表（申告書及び決議書）」に基づいて作成した。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</si>
  <si>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</si>
  <si>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</si>
  <si>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</si>
  <si>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</si>
  <si>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</si>
  <si>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</si>
  <si>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</si>
  <si>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</si>
  <si>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</si>
  <si>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</si>
  <si>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</si>
  <si>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</si>
  <si>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</si>
  <si>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</si>
  <si>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</si>
  <si>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</si>
  <si>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</si>
  <si>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</si>
  <si>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</si>
  <si>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</si>
  <si>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</si>
  <si>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</si>
  <si>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</si>
  <si>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</si>
  <si>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</si>
  <si>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</si>
  <si>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</si>
  <si>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</si>
  <si>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</si>
  <si>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</si>
  <si>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-</t>
  </si>
  <si>
    <t>-</t>
  </si>
  <si>
    <t>-</t>
  </si>
  <si>
    <t>-</t>
  </si>
  <si>
    <t>事業年度年一回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</si>
</sst>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 style="thin">
        <color indexed="55"/>
      </right>
      <top style="double"/>
      <bottom style="medium"/>
    </border>
    <border>
      <left style="thin">
        <color indexed="55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right" vertical="center"/>
    </xf>
    <xf numFmtId="178" fontId="2" fillId="3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6" fillId="2" borderId="24" xfId="0" applyNumberFormat="1" applyFont="1" applyFill="1" applyBorder="1" applyAlignment="1">
      <alignment horizontal="right" vertical="center"/>
    </xf>
    <xf numFmtId="178" fontId="6" fillId="3" borderId="25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8" fontId="2" fillId="2" borderId="28" xfId="0" applyNumberFormat="1" applyFont="1" applyFill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6" fillId="2" borderId="31" xfId="0" applyNumberFormat="1" applyFont="1" applyFill="1" applyBorder="1" applyAlignment="1">
      <alignment horizontal="right" vertical="center"/>
    </xf>
    <xf numFmtId="178" fontId="6" fillId="2" borderId="25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top"/>
    </xf>
    <xf numFmtId="3" fontId="2" fillId="2" borderId="19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6" fillId="2" borderId="33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3" borderId="36" xfId="0" applyNumberFormat="1" applyFont="1" applyFill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distributed" textRotation="255"/>
    </xf>
    <xf numFmtId="3" fontId="6" fillId="2" borderId="43" xfId="0" applyNumberFormat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right" vertical="center"/>
    </xf>
    <xf numFmtId="3" fontId="6" fillId="3" borderId="34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3" fontId="2" fillId="3" borderId="52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3" borderId="20" xfId="0" applyNumberFormat="1" applyFont="1" applyFill="1" applyBorder="1" applyAlignment="1">
      <alignment horizontal="right" vertical="top"/>
    </xf>
    <xf numFmtId="3" fontId="6" fillId="3" borderId="53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5" xfId="0" applyFont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right"/>
    </xf>
    <xf numFmtId="0" fontId="8" fillId="3" borderId="18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8" fillId="4" borderId="62" xfId="0" applyFont="1" applyFill="1" applyBorder="1" applyAlignment="1">
      <alignment horizontal="distributed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64" xfId="0" applyNumberFormat="1" applyFont="1" applyFill="1" applyBorder="1" applyAlignment="1">
      <alignment horizontal="right" vertical="center"/>
    </xf>
    <xf numFmtId="178" fontId="2" fillId="3" borderId="65" xfId="0" applyNumberFormat="1" applyFont="1" applyFill="1" applyBorder="1" applyAlignment="1">
      <alignment horizontal="right" vertical="center"/>
    </xf>
    <xf numFmtId="178" fontId="2" fillId="2" borderId="66" xfId="0" applyNumberFormat="1" applyFont="1" applyFill="1" applyBorder="1" applyAlignment="1">
      <alignment horizontal="right" vertical="center"/>
    </xf>
    <xf numFmtId="178" fontId="2" fillId="2" borderId="65" xfId="0" applyNumberFormat="1" applyFont="1" applyFill="1" applyBorder="1" applyAlignment="1">
      <alignment horizontal="right" vertical="center"/>
    </xf>
    <xf numFmtId="178" fontId="2" fillId="2" borderId="67" xfId="0" applyNumberFormat="1" applyFont="1" applyFill="1" applyBorder="1" applyAlignment="1">
      <alignment horizontal="right" vertical="center"/>
    </xf>
    <xf numFmtId="178" fontId="2" fillId="2" borderId="68" xfId="0" applyNumberFormat="1" applyFont="1" applyFill="1" applyBorder="1" applyAlignment="1">
      <alignment horizontal="right" vertical="center"/>
    </xf>
    <xf numFmtId="178" fontId="2" fillId="3" borderId="69" xfId="0" applyNumberFormat="1" applyFont="1" applyFill="1" applyBorder="1" applyAlignment="1">
      <alignment horizontal="right" vertical="center"/>
    </xf>
    <xf numFmtId="178" fontId="2" fillId="2" borderId="70" xfId="0" applyNumberFormat="1" applyFont="1" applyFill="1" applyBorder="1" applyAlignment="1">
      <alignment horizontal="right" vertical="center"/>
    </xf>
    <xf numFmtId="178" fontId="2" fillId="2" borderId="69" xfId="0" applyNumberFormat="1" applyFont="1" applyFill="1" applyBorder="1" applyAlignment="1">
      <alignment horizontal="right" vertical="center"/>
    </xf>
    <xf numFmtId="0" fontId="6" fillId="5" borderId="71" xfId="0" applyFont="1" applyFill="1" applyBorder="1" applyAlignment="1">
      <alignment horizontal="distributed" vertical="center"/>
    </xf>
    <xf numFmtId="178" fontId="6" fillId="2" borderId="72" xfId="0" applyNumberFormat="1" applyFont="1" applyFill="1" applyBorder="1" applyAlignment="1">
      <alignment horizontal="right" vertical="center"/>
    </xf>
    <xf numFmtId="178" fontId="6" fillId="2" borderId="73" xfId="0" applyNumberFormat="1" applyFont="1" applyFill="1" applyBorder="1" applyAlignment="1">
      <alignment horizontal="right" vertical="center"/>
    </xf>
    <xf numFmtId="178" fontId="6" fillId="3" borderId="74" xfId="0" applyNumberFormat="1" applyFont="1" applyFill="1" applyBorder="1" applyAlignment="1">
      <alignment horizontal="right" vertical="center"/>
    </xf>
    <xf numFmtId="178" fontId="6" fillId="2" borderId="75" xfId="0" applyNumberFormat="1" applyFont="1" applyFill="1" applyBorder="1" applyAlignment="1">
      <alignment horizontal="right" vertical="center"/>
    </xf>
    <xf numFmtId="178" fontId="6" fillId="2" borderId="74" xfId="0" applyNumberFormat="1" applyFont="1" applyFill="1" applyBorder="1" applyAlignment="1">
      <alignment horizontal="right" vertical="center"/>
    </xf>
    <xf numFmtId="178" fontId="2" fillId="2" borderId="76" xfId="0" applyNumberFormat="1" applyFont="1" applyFill="1" applyBorder="1" applyAlignment="1">
      <alignment horizontal="right" vertical="center"/>
    </xf>
    <xf numFmtId="178" fontId="2" fillId="2" borderId="77" xfId="0" applyNumberFormat="1" applyFont="1" applyFill="1" applyBorder="1" applyAlignment="1">
      <alignment horizontal="right" vertical="center"/>
    </xf>
    <xf numFmtId="178" fontId="2" fillId="3" borderId="78" xfId="0" applyNumberFormat="1" applyFont="1" applyFill="1" applyBorder="1" applyAlignment="1">
      <alignment horizontal="right" vertical="center"/>
    </xf>
    <xf numFmtId="178" fontId="2" fillId="2" borderId="79" xfId="0" applyNumberFormat="1" applyFont="1" applyFill="1" applyBorder="1" applyAlignment="1">
      <alignment horizontal="right" vertical="center"/>
    </xf>
    <xf numFmtId="178" fontId="2" fillId="2" borderId="78" xfId="0" applyNumberFormat="1" applyFont="1" applyFill="1" applyBorder="1" applyAlignment="1">
      <alignment horizontal="right" vertical="center"/>
    </xf>
    <xf numFmtId="0" fontId="2" fillId="5" borderId="80" xfId="0" applyFont="1" applyFill="1" applyBorder="1" applyAlignment="1">
      <alignment horizontal="distributed" vertical="center"/>
    </xf>
    <xf numFmtId="0" fontId="2" fillId="5" borderId="81" xfId="0" applyFont="1" applyFill="1" applyBorder="1" applyAlignment="1">
      <alignment horizontal="distributed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distributed" vertical="center"/>
    </xf>
    <xf numFmtId="3" fontId="2" fillId="2" borderId="76" xfId="0" applyNumberFormat="1" applyFont="1" applyFill="1" applyBorder="1" applyAlignment="1">
      <alignment horizontal="right" vertical="top"/>
    </xf>
    <xf numFmtId="3" fontId="2" fillId="2" borderId="77" xfId="0" applyNumberFormat="1" applyFont="1" applyFill="1" applyBorder="1" applyAlignment="1">
      <alignment horizontal="right" vertical="top"/>
    </xf>
    <xf numFmtId="3" fontId="2" fillId="3" borderId="78" xfId="0" applyNumberFormat="1" applyFont="1" applyFill="1" applyBorder="1" applyAlignment="1">
      <alignment horizontal="right" vertical="top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3" fontId="2" fillId="2" borderId="67" xfId="0" applyNumberFormat="1" applyFont="1" applyFill="1" applyBorder="1" applyAlignment="1">
      <alignment horizontal="right" vertical="top"/>
    </xf>
    <xf numFmtId="3" fontId="2" fillId="2" borderId="68" xfId="0" applyNumberFormat="1" applyFont="1" applyFill="1" applyBorder="1" applyAlignment="1">
      <alignment horizontal="right" vertical="top"/>
    </xf>
    <xf numFmtId="3" fontId="2" fillId="3" borderId="69" xfId="0" applyNumberFormat="1" applyFont="1" applyFill="1" applyBorder="1" applyAlignment="1">
      <alignment horizontal="right" vertical="top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3" fontId="2" fillId="2" borderId="72" xfId="0" applyNumberFormat="1" applyFont="1" applyFill="1" applyBorder="1" applyAlignment="1">
      <alignment horizontal="right" vertical="top"/>
    </xf>
    <xf numFmtId="3" fontId="2" fillId="2" borderId="73" xfId="0" applyNumberFormat="1" applyFont="1" applyFill="1" applyBorder="1" applyAlignment="1">
      <alignment horizontal="right" vertical="top"/>
    </xf>
    <xf numFmtId="3" fontId="2" fillId="3" borderId="74" xfId="0" applyNumberFormat="1" applyFont="1" applyFill="1" applyBorder="1" applyAlignment="1">
      <alignment horizontal="right" vertical="top"/>
    </xf>
    <xf numFmtId="0" fontId="2" fillId="0" borderId="89" xfId="0" applyFont="1" applyBorder="1" applyAlignment="1">
      <alignment horizontal="distributed" vertical="center"/>
    </xf>
    <xf numFmtId="3" fontId="2" fillId="2" borderId="67" xfId="0" applyNumberFormat="1" applyFont="1" applyFill="1" applyBorder="1" applyAlignment="1">
      <alignment horizontal="right" vertical="center"/>
    </xf>
    <xf numFmtId="3" fontId="2" fillId="2" borderId="68" xfId="0" applyNumberFormat="1" applyFont="1" applyFill="1" applyBorder="1" applyAlignment="1">
      <alignment horizontal="right" vertical="center"/>
    </xf>
    <xf numFmtId="3" fontId="2" fillId="3" borderId="69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distributed" vertical="center"/>
    </xf>
    <xf numFmtId="3" fontId="2" fillId="2" borderId="63" xfId="0" applyNumberFormat="1" applyFont="1" applyFill="1" applyBorder="1" applyAlignment="1">
      <alignment horizontal="right" vertical="top"/>
    </xf>
    <xf numFmtId="3" fontId="2" fillId="2" borderId="64" xfId="0" applyNumberFormat="1" applyFont="1" applyFill="1" applyBorder="1" applyAlignment="1">
      <alignment horizontal="right" vertical="top"/>
    </xf>
    <xf numFmtId="3" fontId="2" fillId="3" borderId="65" xfId="0" applyNumberFormat="1" applyFont="1" applyFill="1" applyBorder="1" applyAlignment="1">
      <alignment horizontal="right" vertical="top"/>
    </xf>
    <xf numFmtId="3" fontId="2" fillId="2" borderId="66" xfId="0" applyNumberFormat="1" applyFont="1" applyFill="1" applyBorder="1" applyAlignment="1">
      <alignment horizontal="right" vertical="top"/>
    </xf>
    <xf numFmtId="3" fontId="2" fillId="2" borderId="65" xfId="0" applyNumberFormat="1" applyFont="1" applyFill="1" applyBorder="1" applyAlignment="1">
      <alignment horizontal="right" vertical="top"/>
    </xf>
    <xf numFmtId="0" fontId="2" fillId="0" borderId="64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3" fontId="2" fillId="2" borderId="70" xfId="0" applyNumberFormat="1" applyFont="1" applyFill="1" applyBorder="1" applyAlignment="1">
      <alignment horizontal="right" vertical="top"/>
    </xf>
    <xf numFmtId="3" fontId="2" fillId="2" borderId="69" xfId="0" applyNumberFormat="1" applyFont="1" applyFill="1" applyBorder="1" applyAlignment="1">
      <alignment horizontal="right" vertical="top"/>
    </xf>
    <xf numFmtId="0" fontId="2" fillId="0" borderId="68" xfId="0" applyFont="1" applyBorder="1" applyAlignment="1">
      <alignment horizontal="distributed" vertical="center"/>
    </xf>
    <xf numFmtId="0" fontId="6" fillId="0" borderId="92" xfId="0" applyFont="1" applyBorder="1" applyAlignment="1">
      <alignment horizontal="distributed" vertical="center"/>
    </xf>
    <xf numFmtId="3" fontId="6" fillId="2" borderId="72" xfId="0" applyNumberFormat="1" applyFont="1" applyFill="1" applyBorder="1" applyAlignment="1">
      <alignment horizontal="right" vertical="top"/>
    </xf>
    <xf numFmtId="3" fontId="6" fillId="2" borderId="73" xfId="0" applyNumberFormat="1" applyFont="1" applyFill="1" applyBorder="1" applyAlignment="1">
      <alignment horizontal="right" vertical="top"/>
    </xf>
    <xf numFmtId="3" fontId="6" fillId="3" borderId="74" xfId="0" applyNumberFormat="1" applyFont="1" applyFill="1" applyBorder="1" applyAlignment="1">
      <alignment horizontal="right" vertical="top"/>
    </xf>
    <xf numFmtId="3" fontId="6" fillId="2" borderId="75" xfId="0" applyNumberFormat="1" applyFont="1" applyFill="1" applyBorder="1" applyAlignment="1">
      <alignment horizontal="right" vertical="top"/>
    </xf>
    <xf numFmtId="3" fontId="6" fillId="2" borderId="74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center" vertical="center"/>
    </xf>
    <xf numFmtId="0" fontId="2" fillId="0" borderId="93" xfId="0" applyFont="1" applyBorder="1" applyAlignment="1">
      <alignment horizontal="distributed" vertical="center"/>
    </xf>
    <xf numFmtId="3" fontId="2" fillId="2" borderId="79" xfId="0" applyNumberFormat="1" applyFont="1" applyFill="1" applyBorder="1" applyAlignment="1">
      <alignment horizontal="right" vertical="top"/>
    </xf>
    <xf numFmtId="3" fontId="2" fillId="2" borderId="78" xfId="0" applyNumberFormat="1" applyFont="1" applyFill="1" applyBorder="1" applyAlignment="1">
      <alignment horizontal="right" vertical="top"/>
    </xf>
    <xf numFmtId="0" fontId="2" fillId="0" borderId="77" xfId="0" applyFont="1" applyBorder="1" applyAlignment="1">
      <alignment horizontal="distributed" vertical="center"/>
    </xf>
    <xf numFmtId="0" fontId="7" fillId="0" borderId="73" xfId="0" applyFont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2" borderId="69" xfId="0" applyNumberFormat="1" applyFont="1" applyFill="1" applyBorder="1" applyAlignment="1">
      <alignment horizontal="right" vertical="center"/>
    </xf>
    <xf numFmtId="0" fontId="2" fillId="0" borderId="91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 wrapText="1"/>
    </xf>
    <xf numFmtId="0" fontId="6" fillId="0" borderId="94" xfId="0" applyFont="1" applyBorder="1" applyAlignment="1">
      <alignment horizontal="distributed" vertical="center"/>
    </xf>
    <xf numFmtId="3" fontId="6" fillId="2" borderId="95" xfId="0" applyNumberFormat="1" applyFont="1" applyFill="1" applyBorder="1" applyAlignment="1">
      <alignment horizontal="right" vertical="top"/>
    </xf>
    <xf numFmtId="3" fontId="6" fillId="2" borderId="96" xfId="0" applyNumberFormat="1" applyFont="1" applyFill="1" applyBorder="1" applyAlignment="1">
      <alignment horizontal="right" vertical="top"/>
    </xf>
    <xf numFmtId="3" fontId="6" fillId="3" borderId="97" xfId="0" applyNumberFormat="1" applyFont="1" applyFill="1" applyBorder="1" applyAlignment="1">
      <alignment horizontal="right" vertical="top"/>
    </xf>
    <xf numFmtId="3" fontId="6" fillId="2" borderId="98" xfId="0" applyNumberFormat="1" applyFont="1" applyFill="1" applyBorder="1" applyAlignment="1">
      <alignment horizontal="right" vertical="top"/>
    </xf>
    <xf numFmtId="3" fontId="6" fillId="2" borderId="97" xfId="0" applyNumberFormat="1" applyFont="1" applyFill="1" applyBorder="1" applyAlignment="1">
      <alignment horizontal="right" vertical="top"/>
    </xf>
    <xf numFmtId="0" fontId="7" fillId="0" borderId="96" xfId="0" applyFont="1" applyBorder="1" applyAlignment="1">
      <alignment horizontal="center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Fill="1" applyBorder="1" applyAlignment="1">
      <alignment horizontal="distributed" vertical="center"/>
    </xf>
    <xf numFmtId="0" fontId="8" fillId="0" borderId="6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16" xfId="0" applyFont="1" applyFill="1" applyBorder="1" applyAlignment="1">
      <alignment horizontal="right" vertical="top"/>
    </xf>
    <xf numFmtId="0" fontId="8" fillId="3" borderId="16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105" xfId="0" applyFont="1" applyBorder="1" applyAlignment="1">
      <alignment horizontal="left" vertical="top"/>
    </xf>
    <xf numFmtId="0" fontId="8" fillId="2" borderId="17" xfId="0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2" borderId="27" xfId="0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105" xfId="0" applyFont="1" applyBorder="1" applyAlignment="1">
      <alignment horizontal="right" vertical="top"/>
    </xf>
    <xf numFmtId="0" fontId="8" fillId="0" borderId="17" xfId="0" applyFont="1" applyBorder="1" applyAlignment="1">
      <alignment horizontal="left" vertical="top"/>
    </xf>
    <xf numFmtId="0" fontId="8" fillId="0" borderId="106" xfId="0" applyFont="1" applyBorder="1" applyAlignment="1">
      <alignment horizontal="left" vertical="top"/>
    </xf>
    <xf numFmtId="178" fontId="2" fillId="3" borderId="65" xfId="0" applyNumberFormat="1" applyFont="1" applyFill="1" applyBorder="1" applyAlignment="1">
      <alignment horizontal="right" vertical="top"/>
    </xf>
    <xf numFmtId="178" fontId="2" fillId="3" borderId="69" xfId="0" applyNumberFormat="1" applyFont="1" applyFill="1" applyBorder="1" applyAlignment="1">
      <alignment horizontal="right" vertical="top"/>
    </xf>
    <xf numFmtId="178" fontId="6" fillId="3" borderId="74" xfId="0" applyNumberFormat="1" applyFont="1" applyFill="1" applyBorder="1" applyAlignment="1">
      <alignment horizontal="right" vertical="top"/>
    </xf>
    <xf numFmtId="178" fontId="2" fillId="0" borderId="20" xfId="0" applyNumberFormat="1" applyFont="1" applyFill="1" applyBorder="1" applyAlignment="1">
      <alignment horizontal="right" vertical="top"/>
    </xf>
    <xf numFmtId="178" fontId="2" fillId="3" borderId="78" xfId="0" applyNumberFormat="1" applyFont="1" applyFill="1" applyBorder="1" applyAlignment="1">
      <alignment horizontal="right" vertical="top"/>
    </xf>
    <xf numFmtId="178" fontId="6" fillId="3" borderId="97" xfId="0" applyNumberFormat="1" applyFont="1" applyFill="1" applyBorder="1" applyAlignment="1">
      <alignment horizontal="right" vertical="top"/>
    </xf>
    <xf numFmtId="178" fontId="2" fillId="3" borderId="52" xfId="0" applyNumberFormat="1" applyFont="1" applyFill="1" applyBorder="1" applyAlignment="1">
      <alignment horizontal="right" vertical="top"/>
    </xf>
    <xf numFmtId="178" fontId="2" fillId="0" borderId="21" xfId="0" applyNumberFormat="1" applyFont="1" applyFill="1" applyBorder="1" applyAlignment="1">
      <alignment horizontal="right" vertical="top"/>
    </xf>
    <xf numFmtId="178" fontId="2" fillId="3" borderId="74" xfId="0" applyNumberFormat="1" applyFont="1" applyFill="1" applyBorder="1" applyAlignment="1">
      <alignment horizontal="right" vertical="top"/>
    </xf>
    <xf numFmtId="178" fontId="2" fillId="3" borderId="20" xfId="0" applyNumberFormat="1" applyFont="1" applyFill="1" applyBorder="1" applyAlignment="1">
      <alignment horizontal="right" vertical="top"/>
    </xf>
    <xf numFmtId="178" fontId="6" fillId="3" borderId="53" xfId="0" applyNumberFormat="1" applyFont="1" applyFill="1" applyBorder="1" applyAlignment="1">
      <alignment horizontal="right" vertical="top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Fill="1" applyBorder="1" applyAlignment="1">
      <alignment horizontal="distributed" vertical="center"/>
    </xf>
    <xf numFmtId="0" fontId="6" fillId="0" borderId="109" xfId="0" applyFont="1" applyBorder="1" applyAlignment="1">
      <alignment horizontal="distributed" vertical="center"/>
    </xf>
    <xf numFmtId="0" fontId="2" fillId="0" borderId="104" xfId="0" applyFont="1" applyFill="1" applyBorder="1" applyAlignment="1">
      <alignment horizontal="center" vertical="center"/>
    </xf>
    <xf numFmtId="178" fontId="6" fillId="2" borderId="63" xfId="0" applyNumberFormat="1" applyFont="1" applyFill="1" applyBorder="1" applyAlignment="1">
      <alignment horizontal="right" vertical="center"/>
    </xf>
    <xf numFmtId="178" fontId="6" fillId="2" borderId="64" xfId="0" applyNumberFormat="1" applyFont="1" applyFill="1" applyBorder="1" applyAlignment="1">
      <alignment horizontal="right" vertical="center"/>
    </xf>
    <xf numFmtId="178" fontId="6" fillId="3" borderId="65" xfId="0" applyNumberFormat="1" applyFont="1" applyFill="1" applyBorder="1" applyAlignment="1">
      <alignment horizontal="right" vertical="center"/>
    </xf>
    <xf numFmtId="178" fontId="6" fillId="2" borderId="66" xfId="0" applyNumberFormat="1" applyFont="1" applyFill="1" applyBorder="1" applyAlignment="1">
      <alignment horizontal="right" vertical="center"/>
    </xf>
    <xf numFmtId="178" fontId="6" fillId="2" borderId="65" xfId="0" applyNumberFormat="1" applyFont="1" applyFill="1" applyBorder="1" applyAlignment="1">
      <alignment horizontal="right" vertical="center"/>
    </xf>
    <xf numFmtId="178" fontId="6" fillId="2" borderId="67" xfId="0" applyNumberFormat="1" applyFont="1" applyFill="1" applyBorder="1" applyAlignment="1">
      <alignment horizontal="right" vertical="center"/>
    </xf>
    <xf numFmtId="178" fontId="6" fillId="2" borderId="68" xfId="0" applyNumberFormat="1" applyFont="1" applyFill="1" applyBorder="1" applyAlignment="1">
      <alignment horizontal="right" vertical="center"/>
    </xf>
    <xf numFmtId="178" fontId="6" fillId="3" borderId="69" xfId="0" applyNumberFormat="1" applyFont="1" applyFill="1" applyBorder="1" applyAlignment="1">
      <alignment horizontal="right" vertical="center"/>
    </xf>
    <xf numFmtId="178" fontId="6" fillId="2" borderId="70" xfId="0" applyNumberFormat="1" applyFont="1" applyFill="1" applyBorder="1" applyAlignment="1">
      <alignment horizontal="right" vertical="center"/>
    </xf>
    <xf numFmtId="178" fontId="6" fillId="2" borderId="69" xfId="0" applyNumberFormat="1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distributed" vertical="center"/>
    </xf>
    <xf numFmtId="178" fontId="6" fillId="2" borderId="111" xfId="0" applyNumberFormat="1" applyFont="1" applyFill="1" applyBorder="1" applyAlignment="1">
      <alignment horizontal="right" vertical="center"/>
    </xf>
    <xf numFmtId="0" fontId="2" fillId="5" borderId="112" xfId="0" applyFont="1" applyFill="1" applyBorder="1" applyAlignment="1">
      <alignment horizontal="distributed" vertical="center"/>
    </xf>
    <xf numFmtId="0" fontId="6" fillId="5" borderId="113" xfId="0" applyFont="1" applyFill="1" applyBorder="1" applyAlignment="1">
      <alignment horizontal="distributed" vertical="center"/>
    </xf>
    <xf numFmtId="0" fontId="2" fillId="5" borderId="114" xfId="0" applyFont="1" applyFill="1" applyBorder="1" applyAlignment="1">
      <alignment horizontal="distributed" vertical="center"/>
    </xf>
    <xf numFmtId="0" fontId="6" fillId="5" borderId="112" xfId="0" applyFont="1" applyFill="1" applyBorder="1" applyAlignment="1">
      <alignment horizontal="distributed" vertical="center"/>
    </xf>
    <xf numFmtId="0" fontId="8" fillId="5" borderId="115" xfId="0" applyFont="1" applyFill="1" applyBorder="1" applyAlignment="1">
      <alignment horizontal="center"/>
    </xf>
    <xf numFmtId="0" fontId="6" fillId="5" borderId="114" xfId="0" applyFont="1" applyFill="1" applyBorder="1" applyAlignment="1">
      <alignment horizontal="distributed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76" fontId="2" fillId="0" borderId="118" xfId="0" applyNumberFormat="1" applyFont="1" applyBorder="1" applyAlignment="1">
      <alignment horizontal="center" vertical="distributed" textRotation="255" indent="2"/>
    </xf>
    <xf numFmtId="176" fontId="2" fillId="0" borderId="119" xfId="0" applyNumberFormat="1" applyFont="1" applyBorder="1" applyAlignment="1">
      <alignment horizontal="center" vertical="distributed" textRotation="255" indent="2"/>
    </xf>
    <xf numFmtId="0" fontId="2" fillId="0" borderId="120" xfId="0" applyFont="1" applyBorder="1" applyAlignment="1">
      <alignment horizontal="center" vertical="distributed" textRotation="255" indent="1"/>
    </xf>
    <xf numFmtId="0" fontId="2" fillId="0" borderId="121" xfId="0" applyFont="1" applyBorder="1" applyAlignment="1">
      <alignment horizontal="center" vertical="distributed" textRotation="255" indent="1"/>
    </xf>
    <xf numFmtId="0" fontId="2" fillId="0" borderId="122" xfId="0" applyFont="1" applyBorder="1" applyAlignment="1">
      <alignment horizontal="center" vertical="distributed" textRotation="255" indent="1"/>
    </xf>
    <xf numFmtId="0" fontId="2" fillId="0" borderId="1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25" xfId="0" applyFont="1" applyBorder="1" applyAlignment="1">
      <alignment horizontal="left" vertical="top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2" fillId="0" borderId="105" xfId="0" applyNumberFormat="1" applyFont="1" applyBorder="1" applyAlignment="1">
      <alignment horizontal="center" vertical="distributed" textRotation="255" indent="1"/>
    </xf>
    <xf numFmtId="176" fontId="2" fillId="0" borderId="118" xfId="0" applyNumberFormat="1" applyFont="1" applyBorder="1" applyAlignment="1">
      <alignment horizontal="center" vertical="distributed" textRotation="255" indent="1"/>
    </xf>
    <xf numFmtId="176" fontId="2" fillId="0" borderId="131" xfId="0" applyNumberFormat="1" applyFont="1" applyBorder="1" applyAlignment="1">
      <alignment horizontal="center" vertical="distributed" textRotation="255" indent="1"/>
    </xf>
    <xf numFmtId="0" fontId="2" fillId="0" borderId="132" xfId="0" applyFont="1" applyBorder="1" applyAlignment="1">
      <alignment horizontal="center" vertical="distributed" textRotation="255" indent="2"/>
    </xf>
    <xf numFmtId="0" fontId="2" fillId="0" borderId="133" xfId="0" applyFont="1" applyBorder="1" applyAlignment="1">
      <alignment horizontal="center" vertical="distributed" textRotation="255" indent="2"/>
    </xf>
    <xf numFmtId="0" fontId="2" fillId="0" borderId="134" xfId="0" applyFont="1" applyBorder="1" applyAlignment="1">
      <alignment horizontal="center" vertical="distributed" textRotation="255" indent="2"/>
    </xf>
    <xf numFmtId="0" fontId="2" fillId="0" borderId="135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center" vertical="center" textRotation="255"/>
    </xf>
    <xf numFmtId="0" fontId="2" fillId="0" borderId="137" xfId="0" applyFont="1" applyBorder="1" applyAlignment="1">
      <alignment horizontal="center" vertical="center" textRotation="255"/>
    </xf>
    <xf numFmtId="0" fontId="2" fillId="0" borderId="138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textRotation="255" wrapText="1"/>
    </xf>
    <xf numFmtId="0" fontId="2" fillId="0" borderId="133" xfId="0" applyFont="1" applyBorder="1" applyAlignment="1">
      <alignment horizontal="center" vertical="center" textRotation="255" wrapText="1"/>
    </xf>
    <xf numFmtId="0" fontId="2" fillId="0" borderId="140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41" xfId="0" applyFont="1" applyBorder="1" applyAlignment="1">
      <alignment horizontal="distributed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/>
    </xf>
    <xf numFmtId="0" fontId="2" fillId="0" borderId="149" xfId="0" applyFont="1" applyBorder="1" applyAlignment="1">
      <alignment horizontal="left" vertical="center"/>
    </xf>
    <xf numFmtId="0" fontId="2" fillId="0" borderId="132" xfId="0" applyFont="1" applyBorder="1" applyAlignment="1">
      <alignment horizontal="center" vertical="center" textRotation="255"/>
    </xf>
    <xf numFmtId="0" fontId="2" fillId="0" borderId="133" xfId="0" applyFont="1" applyBorder="1" applyAlignment="1">
      <alignment horizontal="center" vertical="center" textRotation="255"/>
    </xf>
    <xf numFmtId="0" fontId="2" fillId="0" borderId="150" xfId="0" applyFont="1" applyBorder="1" applyAlignment="1">
      <alignment horizontal="right" vertical="center"/>
    </xf>
    <xf numFmtId="0" fontId="2" fillId="0" borderId="151" xfId="0" applyFont="1" applyBorder="1" applyAlignment="1">
      <alignment horizontal="right" vertical="center"/>
    </xf>
    <xf numFmtId="0" fontId="2" fillId="0" borderId="140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 textRotation="255"/>
    </xf>
    <xf numFmtId="0" fontId="2" fillId="0" borderId="154" xfId="0" applyFont="1" applyBorder="1" applyAlignment="1">
      <alignment horizontal="center" vertical="center" textRotation="255"/>
    </xf>
    <xf numFmtId="0" fontId="2" fillId="0" borderId="155" xfId="0" applyFont="1" applyBorder="1" applyAlignment="1">
      <alignment horizontal="center" vertical="center" textRotation="255"/>
    </xf>
    <xf numFmtId="0" fontId="2" fillId="0" borderId="14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8" fillId="0" borderId="156" xfId="0" applyFont="1" applyBorder="1" applyAlignment="1">
      <alignment horizontal="center" vertical="distributed" textRotation="255" wrapText="1"/>
    </xf>
    <xf numFmtId="0" fontId="8" fillId="0" borderId="154" xfId="0" applyFont="1" applyBorder="1" applyAlignment="1">
      <alignment horizontal="center" vertical="distributed" textRotation="255" wrapText="1"/>
    </xf>
    <xf numFmtId="0" fontId="8" fillId="0" borderId="155" xfId="0" applyFont="1" applyBorder="1" applyAlignment="1">
      <alignment horizontal="center" vertical="distributed" textRotation="255" wrapText="1"/>
    </xf>
    <xf numFmtId="0" fontId="2" fillId="0" borderId="156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48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57" xfId="0" applyFont="1" applyFill="1" applyBorder="1" applyAlignment="1">
      <alignment horizontal="distributed" vertical="center"/>
    </xf>
    <xf numFmtId="0" fontId="2" fillId="0" borderId="158" xfId="0" applyFont="1" applyFill="1" applyBorder="1" applyAlignment="1">
      <alignment horizontal="distributed" vertical="center"/>
    </xf>
    <xf numFmtId="0" fontId="6" fillId="0" borderId="159" xfId="0" applyFont="1" applyBorder="1" applyAlignment="1">
      <alignment horizontal="center" vertical="center"/>
    </xf>
    <xf numFmtId="0" fontId="2" fillId="0" borderId="149" xfId="0" applyFont="1" applyFill="1" applyBorder="1" applyAlignment="1">
      <alignment horizontal="left" vertical="center"/>
    </xf>
    <xf numFmtId="0" fontId="2" fillId="0" borderId="151" xfId="0" applyFont="1" applyFill="1" applyBorder="1" applyAlignment="1">
      <alignment horizontal="left" vertical="center"/>
    </xf>
    <xf numFmtId="0" fontId="8" fillId="0" borderId="160" xfId="0" applyFont="1" applyBorder="1" applyAlignment="1">
      <alignment vertical="distributed" textRotation="255" wrapText="1"/>
    </xf>
    <xf numFmtId="0" fontId="8" fillId="0" borderId="161" xfId="0" applyFont="1" applyBorder="1" applyAlignment="1">
      <alignment vertical="distributed" textRotation="255" wrapText="1"/>
    </xf>
    <xf numFmtId="0" fontId="8" fillId="0" borderId="162" xfId="0" applyFont="1" applyBorder="1" applyAlignment="1">
      <alignment vertical="distributed" textRotation="255" wrapText="1"/>
    </xf>
    <xf numFmtId="0" fontId="2" fillId="0" borderId="118" xfId="0" applyFont="1" applyBorder="1" applyAlignment="1">
      <alignment vertical="center" textRotation="255"/>
    </xf>
    <xf numFmtId="0" fontId="2" fillId="0" borderId="135" xfId="0" applyFont="1" applyBorder="1" applyAlignment="1">
      <alignment vertical="center" textRotation="255"/>
    </xf>
    <xf numFmtId="0" fontId="8" fillId="0" borderId="163" xfId="0" applyFont="1" applyBorder="1" applyAlignment="1">
      <alignment vertical="distributed" textRotation="255" wrapText="1"/>
    </xf>
    <xf numFmtId="0" fontId="8" fillId="0" borderId="118" xfId="0" applyFont="1" applyBorder="1" applyAlignment="1">
      <alignment vertical="distributed" textRotation="255" wrapText="1"/>
    </xf>
    <xf numFmtId="0" fontId="8" fillId="0" borderId="135" xfId="0" applyFont="1" applyBorder="1" applyAlignment="1">
      <alignment vertical="distributed" textRotation="255" wrapText="1"/>
    </xf>
    <xf numFmtId="0" fontId="2" fillId="0" borderId="164" xfId="0" applyFont="1" applyFill="1" applyBorder="1" applyAlignment="1">
      <alignment horizontal="right" vertical="center"/>
    </xf>
    <xf numFmtId="0" fontId="2" fillId="0" borderId="165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63" xfId="0" applyFont="1" applyBorder="1" applyAlignment="1">
      <alignment vertical="center" textRotation="255" wrapText="1"/>
    </xf>
    <xf numFmtId="0" fontId="2" fillId="0" borderId="118" xfId="0" applyFont="1" applyBorder="1" applyAlignment="1">
      <alignment vertical="center" textRotation="255" wrapText="1"/>
    </xf>
    <xf numFmtId="0" fontId="2" fillId="0" borderId="135" xfId="0" applyFont="1" applyBorder="1" applyAlignment="1">
      <alignment vertical="center" textRotation="255" wrapText="1"/>
    </xf>
    <xf numFmtId="0" fontId="6" fillId="0" borderId="166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2" fillId="0" borderId="136" xfId="0" applyFont="1" applyBorder="1" applyAlignment="1">
      <alignment vertical="center" textRotation="255" wrapText="1"/>
    </xf>
    <xf numFmtId="0" fontId="2" fillId="0" borderId="149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49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2" fillId="0" borderId="1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60" t="s">
        <v>206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ht="12" thickBot="1">
      <c r="A2" s="1" t="s">
        <v>208</v>
      </c>
    </row>
    <row r="3" spans="1:21" s="2" customFormat="1" ht="14.25" customHeight="1">
      <c r="A3" s="271" t="s">
        <v>26</v>
      </c>
      <c r="B3" s="266"/>
      <c r="C3" s="266" t="s">
        <v>27</v>
      </c>
      <c r="D3" s="268" t="s">
        <v>28</v>
      </c>
      <c r="E3" s="268"/>
      <c r="F3" s="268" t="s">
        <v>29</v>
      </c>
      <c r="G3" s="268"/>
      <c r="H3" s="268" t="s">
        <v>168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6" t="s">
        <v>30</v>
      </c>
      <c r="U3" s="257"/>
    </row>
    <row r="4" spans="1:21" s="2" customFormat="1" ht="22.5" customHeight="1">
      <c r="A4" s="272"/>
      <c r="B4" s="267"/>
      <c r="C4" s="267"/>
      <c r="D4" s="47" t="s">
        <v>0</v>
      </c>
      <c r="E4" s="47" t="s">
        <v>31</v>
      </c>
      <c r="F4" s="47" t="s">
        <v>0</v>
      </c>
      <c r="G4" s="47" t="s">
        <v>1</v>
      </c>
      <c r="H4" s="80" t="s">
        <v>32</v>
      </c>
      <c r="I4" s="80" t="s">
        <v>33</v>
      </c>
      <c r="J4" s="80" t="s">
        <v>34</v>
      </c>
      <c r="K4" s="81" t="s">
        <v>35</v>
      </c>
      <c r="L4" s="80" t="s">
        <v>36</v>
      </c>
      <c r="M4" s="80" t="s">
        <v>37</v>
      </c>
      <c r="N4" s="80" t="s">
        <v>38</v>
      </c>
      <c r="O4" s="80" t="s">
        <v>39</v>
      </c>
      <c r="P4" s="80" t="s">
        <v>40</v>
      </c>
      <c r="Q4" s="80" t="s">
        <v>41</v>
      </c>
      <c r="R4" s="80" t="s">
        <v>42</v>
      </c>
      <c r="S4" s="80" t="s">
        <v>43</v>
      </c>
      <c r="T4" s="267"/>
      <c r="U4" s="258"/>
    </row>
    <row r="5" spans="1:21" s="15" customFormat="1" ht="21" customHeight="1">
      <c r="A5" s="209"/>
      <c r="B5" s="210"/>
      <c r="C5" s="211" t="s">
        <v>2</v>
      </c>
      <c r="D5" s="212" t="s">
        <v>3</v>
      </c>
      <c r="E5" s="213" t="s">
        <v>4</v>
      </c>
      <c r="F5" s="212" t="s">
        <v>3</v>
      </c>
      <c r="G5" s="213" t="s">
        <v>4</v>
      </c>
      <c r="H5" s="211" t="s">
        <v>2</v>
      </c>
      <c r="I5" s="211" t="s">
        <v>2</v>
      </c>
      <c r="J5" s="211" t="s">
        <v>2</v>
      </c>
      <c r="K5" s="211" t="s">
        <v>2</v>
      </c>
      <c r="L5" s="211" t="s">
        <v>2</v>
      </c>
      <c r="M5" s="211" t="s">
        <v>2</v>
      </c>
      <c r="N5" s="211" t="s">
        <v>2</v>
      </c>
      <c r="O5" s="211" t="s">
        <v>2</v>
      </c>
      <c r="P5" s="211" t="s">
        <v>2</v>
      </c>
      <c r="Q5" s="211" t="s">
        <v>2</v>
      </c>
      <c r="R5" s="211" t="s">
        <v>2</v>
      </c>
      <c r="S5" s="211" t="s">
        <v>2</v>
      </c>
      <c r="T5" s="214"/>
      <c r="U5" s="215"/>
    </row>
    <row r="6" spans="1:21" ht="24" customHeight="1">
      <c r="A6" s="280" t="s">
        <v>184</v>
      </c>
      <c r="B6" s="109" t="s">
        <v>5</v>
      </c>
      <c r="C6" s="110">
        <v>4854</v>
      </c>
      <c r="D6" s="111">
        <v>1123</v>
      </c>
      <c r="E6" s="112">
        <v>17713080</v>
      </c>
      <c r="F6" s="111">
        <v>3731</v>
      </c>
      <c r="G6" s="112">
        <v>-16199384</v>
      </c>
      <c r="H6" s="110">
        <v>32</v>
      </c>
      <c r="I6" s="110">
        <v>10</v>
      </c>
      <c r="J6" s="110">
        <v>2581</v>
      </c>
      <c r="K6" s="110">
        <v>749</v>
      </c>
      <c r="L6" s="110">
        <v>1142</v>
      </c>
      <c r="M6" s="110">
        <v>238</v>
      </c>
      <c r="N6" s="110">
        <v>73</v>
      </c>
      <c r="O6" s="110">
        <v>26</v>
      </c>
      <c r="P6" s="110" t="s">
        <v>250</v>
      </c>
      <c r="Q6" s="110">
        <v>2</v>
      </c>
      <c r="R6" s="110" t="s">
        <v>250</v>
      </c>
      <c r="S6" s="110">
        <v>1</v>
      </c>
      <c r="T6" s="114" t="s">
        <v>5</v>
      </c>
      <c r="U6" s="261" t="s">
        <v>254</v>
      </c>
    </row>
    <row r="7" spans="1:21" ht="24" customHeight="1">
      <c r="A7" s="281"/>
      <c r="B7" s="97" t="s">
        <v>6</v>
      </c>
      <c r="C7" s="33">
        <v>16952</v>
      </c>
      <c r="D7" s="34">
        <v>5244</v>
      </c>
      <c r="E7" s="35">
        <v>372701579</v>
      </c>
      <c r="F7" s="34">
        <v>11708</v>
      </c>
      <c r="G7" s="35">
        <v>-75242072</v>
      </c>
      <c r="H7" s="33">
        <v>193</v>
      </c>
      <c r="I7" s="33">
        <v>110</v>
      </c>
      <c r="J7" s="33">
        <v>6921</v>
      </c>
      <c r="K7" s="33">
        <v>2295</v>
      </c>
      <c r="L7" s="33">
        <v>4689</v>
      </c>
      <c r="M7" s="33">
        <v>1755</v>
      </c>
      <c r="N7" s="33">
        <v>580</v>
      </c>
      <c r="O7" s="33">
        <v>314</v>
      </c>
      <c r="P7" s="33">
        <v>24</v>
      </c>
      <c r="Q7" s="33">
        <v>45</v>
      </c>
      <c r="R7" s="33">
        <v>11</v>
      </c>
      <c r="S7" s="33">
        <v>15</v>
      </c>
      <c r="T7" s="115" t="s">
        <v>6</v>
      </c>
      <c r="U7" s="261"/>
    </row>
    <row r="8" spans="1:21" ht="24" customHeight="1">
      <c r="A8" s="281"/>
      <c r="B8" s="97" t="s">
        <v>7</v>
      </c>
      <c r="C8" s="33">
        <v>5295</v>
      </c>
      <c r="D8" s="34">
        <v>1285</v>
      </c>
      <c r="E8" s="35">
        <v>13654457</v>
      </c>
      <c r="F8" s="34">
        <v>4010</v>
      </c>
      <c r="G8" s="35">
        <v>-11512733</v>
      </c>
      <c r="H8" s="33">
        <v>30</v>
      </c>
      <c r="I8" s="33">
        <v>9</v>
      </c>
      <c r="J8" s="33">
        <v>2714</v>
      </c>
      <c r="K8" s="33">
        <v>924</v>
      </c>
      <c r="L8" s="33">
        <v>1246</v>
      </c>
      <c r="M8" s="33">
        <v>324</v>
      </c>
      <c r="N8" s="33">
        <v>41</v>
      </c>
      <c r="O8" s="33">
        <v>7</v>
      </c>
      <c r="P8" s="33" t="s">
        <v>250</v>
      </c>
      <c r="Q8" s="33" t="s">
        <v>250</v>
      </c>
      <c r="R8" s="33" t="s">
        <v>250</v>
      </c>
      <c r="S8" s="33" t="s">
        <v>250</v>
      </c>
      <c r="T8" s="115" t="s">
        <v>7</v>
      </c>
      <c r="U8" s="261"/>
    </row>
    <row r="9" spans="1:21" ht="24" customHeight="1">
      <c r="A9" s="281"/>
      <c r="B9" s="97" t="s">
        <v>8</v>
      </c>
      <c r="C9" s="33">
        <v>6693</v>
      </c>
      <c r="D9" s="34">
        <v>1787</v>
      </c>
      <c r="E9" s="35">
        <v>17481307</v>
      </c>
      <c r="F9" s="34">
        <v>4906</v>
      </c>
      <c r="G9" s="35">
        <v>-15580314</v>
      </c>
      <c r="H9" s="33">
        <v>54</v>
      </c>
      <c r="I9" s="33">
        <v>20</v>
      </c>
      <c r="J9" s="33">
        <v>3117</v>
      </c>
      <c r="K9" s="33">
        <v>1126</v>
      </c>
      <c r="L9" s="33">
        <v>1603</v>
      </c>
      <c r="M9" s="33">
        <v>691</v>
      </c>
      <c r="N9" s="33">
        <v>73</v>
      </c>
      <c r="O9" s="33">
        <v>8</v>
      </c>
      <c r="P9" s="33" t="s">
        <v>250</v>
      </c>
      <c r="Q9" s="33">
        <v>1</v>
      </c>
      <c r="R9" s="33" t="s">
        <v>250</v>
      </c>
      <c r="S9" s="33" t="s">
        <v>250</v>
      </c>
      <c r="T9" s="115" t="s">
        <v>8</v>
      </c>
      <c r="U9" s="261"/>
    </row>
    <row r="10" spans="1:21" ht="24" customHeight="1">
      <c r="A10" s="281"/>
      <c r="B10" s="97" t="s">
        <v>9</v>
      </c>
      <c r="C10" s="33">
        <v>8250</v>
      </c>
      <c r="D10" s="34">
        <v>2383</v>
      </c>
      <c r="E10" s="35">
        <v>27438737</v>
      </c>
      <c r="F10" s="34">
        <v>5867</v>
      </c>
      <c r="G10" s="35">
        <v>-24391136</v>
      </c>
      <c r="H10" s="33">
        <v>51</v>
      </c>
      <c r="I10" s="33">
        <v>20</v>
      </c>
      <c r="J10" s="33">
        <v>3703</v>
      </c>
      <c r="K10" s="33">
        <v>1372</v>
      </c>
      <c r="L10" s="33">
        <v>2072</v>
      </c>
      <c r="M10" s="33">
        <v>893</v>
      </c>
      <c r="N10" s="33">
        <v>120</v>
      </c>
      <c r="O10" s="33">
        <v>17</v>
      </c>
      <c r="P10" s="33">
        <v>1</v>
      </c>
      <c r="Q10" s="33">
        <v>1</v>
      </c>
      <c r="R10" s="33" t="s">
        <v>250</v>
      </c>
      <c r="S10" s="33" t="s">
        <v>250</v>
      </c>
      <c r="T10" s="115" t="s">
        <v>9</v>
      </c>
      <c r="U10" s="261"/>
    </row>
    <row r="11" spans="1:21" ht="24" customHeight="1">
      <c r="A11" s="281"/>
      <c r="B11" s="97" t="s">
        <v>10</v>
      </c>
      <c r="C11" s="33">
        <v>6124</v>
      </c>
      <c r="D11" s="34">
        <v>1675</v>
      </c>
      <c r="E11" s="35">
        <v>17668926</v>
      </c>
      <c r="F11" s="34">
        <v>4449</v>
      </c>
      <c r="G11" s="35">
        <v>-13993582</v>
      </c>
      <c r="H11" s="33">
        <v>30</v>
      </c>
      <c r="I11" s="33">
        <v>20</v>
      </c>
      <c r="J11" s="33">
        <v>2895</v>
      </c>
      <c r="K11" s="33">
        <v>1076</v>
      </c>
      <c r="L11" s="33">
        <v>1518</v>
      </c>
      <c r="M11" s="33">
        <v>522</v>
      </c>
      <c r="N11" s="33">
        <v>55</v>
      </c>
      <c r="O11" s="33">
        <v>6</v>
      </c>
      <c r="P11" s="33" t="s">
        <v>250</v>
      </c>
      <c r="Q11" s="33">
        <v>2</v>
      </c>
      <c r="R11" s="33" t="s">
        <v>250</v>
      </c>
      <c r="S11" s="33" t="s">
        <v>250</v>
      </c>
      <c r="T11" s="115" t="s">
        <v>10</v>
      </c>
      <c r="U11" s="261"/>
    </row>
    <row r="12" spans="1:21" ht="24" customHeight="1">
      <c r="A12" s="281"/>
      <c r="B12" s="97" t="s">
        <v>11</v>
      </c>
      <c r="C12" s="33">
        <v>6884</v>
      </c>
      <c r="D12" s="34">
        <v>1723</v>
      </c>
      <c r="E12" s="35">
        <v>15750930</v>
      </c>
      <c r="F12" s="34">
        <v>5161</v>
      </c>
      <c r="G12" s="35">
        <v>-18089529</v>
      </c>
      <c r="H12" s="33">
        <v>36</v>
      </c>
      <c r="I12" s="33">
        <v>19</v>
      </c>
      <c r="J12" s="33">
        <v>3497</v>
      </c>
      <c r="K12" s="33">
        <v>1102</v>
      </c>
      <c r="L12" s="33">
        <v>1653</v>
      </c>
      <c r="M12" s="33">
        <v>494</v>
      </c>
      <c r="N12" s="33">
        <v>71</v>
      </c>
      <c r="O12" s="33">
        <v>10</v>
      </c>
      <c r="P12" s="33">
        <v>1</v>
      </c>
      <c r="Q12" s="33">
        <v>1</v>
      </c>
      <c r="R12" s="33" t="s">
        <v>250</v>
      </c>
      <c r="S12" s="33" t="s">
        <v>250</v>
      </c>
      <c r="T12" s="115" t="s">
        <v>11</v>
      </c>
      <c r="U12" s="261"/>
    </row>
    <row r="13" spans="1:21" ht="24" customHeight="1">
      <c r="A13" s="281"/>
      <c r="B13" s="97" t="s">
        <v>12</v>
      </c>
      <c r="C13" s="33">
        <v>8363</v>
      </c>
      <c r="D13" s="34">
        <v>2457</v>
      </c>
      <c r="E13" s="35">
        <v>44368872</v>
      </c>
      <c r="F13" s="34">
        <v>5906</v>
      </c>
      <c r="G13" s="35">
        <v>-30868210</v>
      </c>
      <c r="H13" s="33">
        <v>56</v>
      </c>
      <c r="I13" s="33">
        <v>35</v>
      </c>
      <c r="J13" s="33">
        <v>3736</v>
      </c>
      <c r="K13" s="33">
        <v>1356</v>
      </c>
      <c r="L13" s="33">
        <v>2249</v>
      </c>
      <c r="M13" s="33">
        <v>785</v>
      </c>
      <c r="N13" s="33">
        <v>118</v>
      </c>
      <c r="O13" s="33">
        <v>24</v>
      </c>
      <c r="P13" s="33">
        <v>4</v>
      </c>
      <c r="Q13" s="33" t="s">
        <v>250</v>
      </c>
      <c r="R13" s="33" t="s">
        <v>250</v>
      </c>
      <c r="S13" s="33" t="s">
        <v>250</v>
      </c>
      <c r="T13" s="115" t="s">
        <v>12</v>
      </c>
      <c r="U13" s="261"/>
    </row>
    <row r="14" spans="1:21" ht="24" customHeight="1">
      <c r="A14" s="281"/>
      <c r="B14" s="97" t="s">
        <v>13</v>
      </c>
      <c r="C14" s="33">
        <v>3594</v>
      </c>
      <c r="D14" s="34">
        <v>929</v>
      </c>
      <c r="E14" s="35">
        <v>14288449</v>
      </c>
      <c r="F14" s="34">
        <v>2665</v>
      </c>
      <c r="G14" s="35">
        <v>-8915299</v>
      </c>
      <c r="H14" s="33">
        <v>21</v>
      </c>
      <c r="I14" s="33">
        <v>13</v>
      </c>
      <c r="J14" s="33">
        <v>1886</v>
      </c>
      <c r="K14" s="33">
        <v>556</v>
      </c>
      <c r="L14" s="33">
        <v>842</v>
      </c>
      <c r="M14" s="33">
        <v>235</v>
      </c>
      <c r="N14" s="33">
        <v>34</v>
      </c>
      <c r="O14" s="33">
        <v>5</v>
      </c>
      <c r="P14" s="33">
        <v>2</v>
      </c>
      <c r="Q14" s="33" t="s">
        <v>250</v>
      </c>
      <c r="R14" s="33" t="s">
        <v>250</v>
      </c>
      <c r="S14" s="33" t="s">
        <v>250</v>
      </c>
      <c r="T14" s="115" t="s">
        <v>13</v>
      </c>
      <c r="U14" s="261"/>
    </row>
    <row r="15" spans="1:21" ht="24" customHeight="1">
      <c r="A15" s="281"/>
      <c r="B15" s="97" t="s">
        <v>14</v>
      </c>
      <c r="C15" s="33">
        <v>2160</v>
      </c>
      <c r="D15" s="34">
        <v>583</v>
      </c>
      <c r="E15" s="35">
        <v>13801296</v>
      </c>
      <c r="F15" s="34">
        <v>1577</v>
      </c>
      <c r="G15" s="35">
        <v>-7429175</v>
      </c>
      <c r="H15" s="33">
        <v>30</v>
      </c>
      <c r="I15" s="33">
        <v>6</v>
      </c>
      <c r="J15" s="33">
        <v>1077</v>
      </c>
      <c r="K15" s="33">
        <v>286</v>
      </c>
      <c r="L15" s="33">
        <v>550</v>
      </c>
      <c r="M15" s="33">
        <v>174</v>
      </c>
      <c r="N15" s="33">
        <v>21</v>
      </c>
      <c r="O15" s="33">
        <v>13</v>
      </c>
      <c r="P15" s="33">
        <v>1</v>
      </c>
      <c r="Q15" s="33">
        <v>2</v>
      </c>
      <c r="R15" s="33" t="s">
        <v>250</v>
      </c>
      <c r="S15" s="33" t="s">
        <v>250</v>
      </c>
      <c r="T15" s="115" t="s">
        <v>14</v>
      </c>
      <c r="U15" s="261"/>
    </row>
    <row r="16" spans="1:21" ht="24" customHeight="1">
      <c r="A16" s="281"/>
      <c r="B16" s="97" t="s">
        <v>15</v>
      </c>
      <c r="C16" s="33">
        <v>8507</v>
      </c>
      <c r="D16" s="34">
        <v>2322</v>
      </c>
      <c r="E16" s="35">
        <v>117132065</v>
      </c>
      <c r="F16" s="34">
        <v>6185</v>
      </c>
      <c r="G16" s="35">
        <v>-24742436</v>
      </c>
      <c r="H16" s="33">
        <v>100</v>
      </c>
      <c r="I16" s="33">
        <v>35</v>
      </c>
      <c r="J16" s="33">
        <v>4216</v>
      </c>
      <c r="K16" s="33">
        <v>1329</v>
      </c>
      <c r="L16" s="33">
        <v>1996</v>
      </c>
      <c r="M16" s="33">
        <v>643</v>
      </c>
      <c r="N16" s="33">
        <v>133</v>
      </c>
      <c r="O16" s="33">
        <v>48</v>
      </c>
      <c r="P16" s="33">
        <v>3</v>
      </c>
      <c r="Q16" s="33">
        <v>2</v>
      </c>
      <c r="R16" s="33">
        <v>1</v>
      </c>
      <c r="S16" s="33">
        <v>1</v>
      </c>
      <c r="T16" s="115" t="s">
        <v>15</v>
      </c>
      <c r="U16" s="261"/>
    </row>
    <row r="17" spans="1:21" ht="24" customHeight="1">
      <c r="A17" s="281"/>
      <c r="B17" s="97" t="s">
        <v>16</v>
      </c>
      <c r="C17" s="33">
        <v>3068</v>
      </c>
      <c r="D17" s="34">
        <v>752</v>
      </c>
      <c r="E17" s="35">
        <v>9984221</v>
      </c>
      <c r="F17" s="34">
        <v>2316</v>
      </c>
      <c r="G17" s="35">
        <v>-6429171</v>
      </c>
      <c r="H17" s="33">
        <v>25</v>
      </c>
      <c r="I17" s="33">
        <v>11</v>
      </c>
      <c r="J17" s="33">
        <v>1478</v>
      </c>
      <c r="K17" s="33">
        <v>472</v>
      </c>
      <c r="L17" s="33">
        <v>850</v>
      </c>
      <c r="M17" s="33">
        <v>197</v>
      </c>
      <c r="N17" s="33">
        <v>26</v>
      </c>
      <c r="O17" s="33">
        <v>7</v>
      </c>
      <c r="P17" s="33">
        <v>1</v>
      </c>
      <c r="Q17" s="33">
        <v>1</v>
      </c>
      <c r="R17" s="33" t="s">
        <v>250</v>
      </c>
      <c r="S17" s="33" t="s">
        <v>250</v>
      </c>
      <c r="T17" s="115" t="s">
        <v>16</v>
      </c>
      <c r="U17" s="261"/>
    </row>
    <row r="18" spans="1:21" s="7" customFormat="1" ht="24" customHeight="1">
      <c r="A18" s="282"/>
      <c r="B18" s="98" t="s">
        <v>17</v>
      </c>
      <c r="C18" s="85">
        <f>SUM(C6:C17)</f>
        <v>80744</v>
      </c>
      <c r="D18" s="86">
        <f>SUM(D6:D17)</f>
        <v>22263</v>
      </c>
      <c r="E18" s="87">
        <v>681983917</v>
      </c>
      <c r="F18" s="86">
        <f>SUM(F6:F17)</f>
        <v>58481</v>
      </c>
      <c r="G18" s="87">
        <f>SUM(G6:G17)</f>
        <v>-253393041</v>
      </c>
      <c r="H18" s="85">
        <f>SUM(H6:H17)</f>
        <v>658</v>
      </c>
      <c r="I18" s="85">
        <f aca="true" t="shared" si="0" ref="I18:S18">SUM(I6:I17)</f>
        <v>308</v>
      </c>
      <c r="J18" s="85">
        <f t="shared" si="0"/>
        <v>37821</v>
      </c>
      <c r="K18" s="85">
        <f t="shared" si="0"/>
        <v>12643</v>
      </c>
      <c r="L18" s="85">
        <f t="shared" si="0"/>
        <v>20410</v>
      </c>
      <c r="M18" s="85">
        <f t="shared" si="0"/>
        <v>6951</v>
      </c>
      <c r="N18" s="85">
        <f t="shared" si="0"/>
        <v>1345</v>
      </c>
      <c r="O18" s="85">
        <f t="shared" si="0"/>
        <v>485</v>
      </c>
      <c r="P18" s="85">
        <f t="shared" si="0"/>
        <v>37</v>
      </c>
      <c r="Q18" s="85">
        <f t="shared" si="0"/>
        <v>57</v>
      </c>
      <c r="R18" s="85">
        <f t="shared" si="0"/>
        <v>12</v>
      </c>
      <c r="S18" s="85">
        <f t="shared" si="0"/>
        <v>17</v>
      </c>
      <c r="T18" s="116" t="s">
        <v>17</v>
      </c>
      <c r="U18" s="262"/>
    </row>
    <row r="19" spans="1:21" s="7" customFormat="1" ht="12" customHeight="1">
      <c r="A19" s="88"/>
      <c r="B19" s="89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0"/>
      <c r="U19" s="91"/>
    </row>
    <row r="20" spans="1:21" ht="24" customHeight="1">
      <c r="A20" s="263" t="s">
        <v>25</v>
      </c>
      <c r="B20" s="96" t="s">
        <v>18</v>
      </c>
      <c r="C20" s="82">
        <v>75</v>
      </c>
      <c r="D20" s="83">
        <v>20</v>
      </c>
      <c r="E20" s="84">
        <v>153269</v>
      </c>
      <c r="F20" s="83">
        <v>131</v>
      </c>
      <c r="G20" s="84">
        <v>-854705</v>
      </c>
      <c r="H20" s="82" t="s">
        <v>250</v>
      </c>
      <c r="I20" s="82" t="s">
        <v>250</v>
      </c>
      <c r="J20" s="82">
        <v>32</v>
      </c>
      <c r="K20" s="82">
        <v>13</v>
      </c>
      <c r="L20" s="82">
        <v>21</v>
      </c>
      <c r="M20" s="82">
        <v>9</v>
      </c>
      <c r="N20" s="82" t="s">
        <v>250</v>
      </c>
      <c r="O20" s="82" t="s">
        <v>250</v>
      </c>
      <c r="P20" s="82" t="s">
        <v>250</v>
      </c>
      <c r="Q20" s="82" t="s">
        <v>250</v>
      </c>
      <c r="R20" s="82" t="s">
        <v>250</v>
      </c>
      <c r="S20" s="82" t="s">
        <v>250</v>
      </c>
      <c r="T20" s="117" t="s">
        <v>18</v>
      </c>
      <c r="U20" s="277" t="s">
        <v>25</v>
      </c>
    </row>
    <row r="21" spans="1:21" ht="24" customHeight="1">
      <c r="A21" s="264"/>
      <c r="B21" s="97" t="s">
        <v>19</v>
      </c>
      <c r="C21" s="33">
        <v>150</v>
      </c>
      <c r="D21" s="34">
        <v>49</v>
      </c>
      <c r="E21" s="35">
        <v>1057528</v>
      </c>
      <c r="F21" s="34">
        <v>251</v>
      </c>
      <c r="G21" s="35">
        <v>-1509152</v>
      </c>
      <c r="H21" s="33">
        <v>2</v>
      </c>
      <c r="I21" s="33">
        <v>1</v>
      </c>
      <c r="J21" s="33">
        <v>60</v>
      </c>
      <c r="K21" s="33">
        <v>21</v>
      </c>
      <c r="L21" s="33">
        <v>39</v>
      </c>
      <c r="M21" s="33">
        <v>19</v>
      </c>
      <c r="N21" s="33">
        <v>6</v>
      </c>
      <c r="O21" s="33">
        <v>1</v>
      </c>
      <c r="P21" s="33" t="s">
        <v>250</v>
      </c>
      <c r="Q21" s="33">
        <v>1</v>
      </c>
      <c r="R21" s="33" t="s">
        <v>250</v>
      </c>
      <c r="S21" s="33" t="s">
        <v>250</v>
      </c>
      <c r="T21" s="115" t="s">
        <v>19</v>
      </c>
      <c r="U21" s="278"/>
    </row>
    <row r="22" spans="1:21" ht="24" customHeight="1">
      <c r="A22" s="264"/>
      <c r="B22" s="97" t="s">
        <v>20</v>
      </c>
      <c r="C22" s="33">
        <v>99</v>
      </c>
      <c r="D22" s="34">
        <v>15</v>
      </c>
      <c r="E22" s="35">
        <v>28581</v>
      </c>
      <c r="F22" s="34">
        <v>183</v>
      </c>
      <c r="G22" s="35">
        <v>-1839742</v>
      </c>
      <c r="H22" s="33" t="s">
        <v>250</v>
      </c>
      <c r="I22" s="33" t="s">
        <v>250</v>
      </c>
      <c r="J22" s="33">
        <v>42</v>
      </c>
      <c r="K22" s="33">
        <v>19</v>
      </c>
      <c r="L22" s="33">
        <v>21</v>
      </c>
      <c r="M22" s="33">
        <v>15</v>
      </c>
      <c r="N22" s="33">
        <v>1</v>
      </c>
      <c r="O22" s="33">
        <v>1</v>
      </c>
      <c r="P22" s="33" t="s">
        <v>250</v>
      </c>
      <c r="Q22" s="33" t="s">
        <v>250</v>
      </c>
      <c r="R22" s="33" t="s">
        <v>250</v>
      </c>
      <c r="S22" s="33" t="s">
        <v>250</v>
      </c>
      <c r="T22" s="115" t="s">
        <v>20</v>
      </c>
      <c r="U22" s="278"/>
    </row>
    <row r="23" spans="1:21" ht="24" customHeight="1">
      <c r="A23" s="264"/>
      <c r="B23" s="97" t="s">
        <v>21</v>
      </c>
      <c r="C23" s="33">
        <v>137</v>
      </c>
      <c r="D23" s="34">
        <v>30</v>
      </c>
      <c r="E23" s="35">
        <v>214716</v>
      </c>
      <c r="F23" s="34">
        <v>244</v>
      </c>
      <c r="G23" s="35">
        <v>-4157693</v>
      </c>
      <c r="H23" s="33">
        <v>3</v>
      </c>
      <c r="I23" s="33" t="s">
        <v>250</v>
      </c>
      <c r="J23" s="33">
        <v>71</v>
      </c>
      <c r="K23" s="33">
        <v>12</v>
      </c>
      <c r="L23" s="33">
        <v>31</v>
      </c>
      <c r="M23" s="33">
        <v>18</v>
      </c>
      <c r="N23" s="33">
        <v>2</v>
      </c>
      <c r="O23" s="33" t="s">
        <v>250</v>
      </c>
      <c r="P23" s="33" t="s">
        <v>250</v>
      </c>
      <c r="Q23" s="33" t="s">
        <v>250</v>
      </c>
      <c r="R23" s="33" t="s">
        <v>250</v>
      </c>
      <c r="S23" s="33" t="s">
        <v>250</v>
      </c>
      <c r="T23" s="115" t="s">
        <v>21</v>
      </c>
      <c r="U23" s="278"/>
    </row>
    <row r="24" spans="1:21" ht="24" customHeight="1">
      <c r="A24" s="264"/>
      <c r="B24" s="97" t="s">
        <v>22</v>
      </c>
      <c r="C24" s="33">
        <v>212</v>
      </c>
      <c r="D24" s="34">
        <v>49</v>
      </c>
      <c r="E24" s="35">
        <v>969732</v>
      </c>
      <c r="F24" s="34">
        <v>375</v>
      </c>
      <c r="G24" s="35">
        <v>-4283833</v>
      </c>
      <c r="H24" s="33">
        <v>1</v>
      </c>
      <c r="I24" s="33">
        <v>1</v>
      </c>
      <c r="J24" s="33">
        <v>94</v>
      </c>
      <c r="K24" s="33">
        <v>25</v>
      </c>
      <c r="L24" s="33">
        <v>62</v>
      </c>
      <c r="M24" s="33">
        <v>18</v>
      </c>
      <c r="N24" s="33">
        <v>7</v>
      </c>
      <c r="O24" s="33">
        <v>3</v>
      </c>
      <c r="P24" s="33" t="s">
        <v>250</v>
      </c>
      <c r="Q24" s="33">
        <v>1</v>
      </c>
      <c r="R24" s="33" t="s">
        <v>250</v>
      </c>
      <c r="S24" s="33" t="s">
        <v>250</v>
      </c>
      <c r="T24" s="115" t="s">
        <v>22</v>
      </c>
      <c r="U24" s="278"/>
    </row>
    <row r="25" spans="1:21" ht="24" customHeight="1">
      <c r="A25" s="264"/>
      <c r="B25" s="97" t="s">
        <v>23</v>
      </c>
      <c r="C25" s="33">
        <v>140</v>
      </c>
      <c r="D25" s="34">
        <v>47</v>
      </c>
      <c r="E25" s="35">
        <v>466416</v>
      </c>
      <c r="F25" s="34">
        <v>233</v>
      </c>
      <c r="G25" s="35">
        <v>-1248656</v>
      </c>
      <c r="H25" s="33">
        <v>1</v>
      </c>
      <c r="I25" s="33" t="s">
        <v>250</v>
      </c>
      <c r="J25" s="33">
        <v>73</v>
      </c>
      <c r="K25" s="33">
        <v>17</v>
      </c>
      <c r="L25" s="33">
        <v>35</v>
      </c>
      <c r="M25" s="33">
        <v>12</v>
      </c>
      <c r="N25" s="33">
        <v>1</v>
      </c>
      <c r="O25" s="33">
        <v>1</v>
      </c>
      <c r="P25" s="33" t="s">
        <v>250</v>
      </c>
      <c r="Q25" s="33" t="s">
        <v>250</v>
      </c>
      <c r="R25" s="33" t="s">
        <v>250</v>
      </c>
      <c r="S25" s="33" t="s">
        <v>250</v>
      </c>
      <c r="T25" s="115" t="s">
        <v>23</v>
      </c>
      <c r="U25" s="278"/>
    </row>
    <row r="26" spans="1:21" s="7" customFormat="1" ht="24" customHeight="1" thickBot="1">
      <c r="A26" s="265"/>
      <c r="B26" s="99" t="s">
        <v>17</v>
      </c>
      <c r="C26" s="92">
        <f aca="true" t="shared" si="1" ref="C26:H26">SUM(C20:C25)</f>
        <v>813</v>
      </c>
      <c r="D26" s="93">
        <f t="shared" si="1"/>
        <v>210</v>
      </c>
      <c r="E26" s="94">
        <f t="shared" si="1"/>
        <v>2890242</v>
      </c>
      <c r="F26" s="93">
        <f t="shared" si="1"/>
        <v>1417</v>
      </c>
      <c r="G26" s="94">
        <f t="shared" si="1"/>
        <v>-13893781</v>
      </c>
      <c r="H26" s="92">
        <f t="shared" si="1"/>
        <v>7</v>
      </c>
      <c r="I26" s="92">
        <f aca="true" t="shared" si="2" ref="I26:Q26">SUM(I20:I25)</f>
        <v>2</v>
      </c>
      <c r="J26" s="92">
        <f t="shared" si="2"/>
        <v>372</v>
      </c>
      <c r="K26" s="92">
        <f t="shared" si="2"/>
        <v>107</v>
      </c>
      <c r="L26" s="92">
        <f t="shared" si="2"/>
        <v>209</v>
      </c>
      <c r="M26" s="92">
        <f t="shared" si="2"/>
        <v>91</v>
      </c>
      <c r="N26" s="92">
        <f t="shared" si="2"/>
        <v>17</v>
      </c>
      <c r="O26" s="92">
        <f t="shared" si="2"/>
        <v>6</v>
      </c>
      <c r="P26" s="92" t="s">
        <v>250</v>
      </c>
      <c r="Q26" s="92">
        <f t="shared" si="2"/>
        <v>2</v>
      </c>
      <c r="R26" s="92" t="s">
        <v>250</v>
      </c>
      <c r="S26" s="92" t="s">
        <v>251</v>
      </c>
      <c r="T26" s="118" t="s">
        <v>17</v>
      </c>
      <c r="U26" s="279"/>
    </row>
    <row r="27" spans="1:21" s="7" customFormat="1" ht="24" customHeight="1" thickBot="1" thickTop="1">
      <c r="A27" s="275" t="s">
        <v>44</v>
      </c>
      <c r="B27" s="276"/>
      <c r="C27" s="43">
        <f>+C26+C18</f>
        <v>81557</v>
      </c>
      <c r="D27" s="44">
        <f>+D26+D18</f>
        <v>22473</v>
      </c>
      <c r="E27" s="45">
        <f>+E26+E18</f>
        <v>684874159</v>
      </c>
      <c r="F27" s="44">
        <f>+F26+F18</f>
        <v>59898</v>
      </c>
      <c r="G27" s="45">
        <f>+G26+G18</f>
        <v>-267286822</v>
      </c>
      <c r="H27" s="43">
        <f>+H18+H26</f>
        <v>665</v>
      </c>
      <c r="I27" s="43">
        <f aca="true" t="shared" si="3" ref="I27:Q27">+I18+I26</f>
        <v>310</v>
      </c>
      <c r="J27" s="43">
        <f t="shared" si="3"/>
        <v>38193</v>
      </c>
      <c r="K27" s="43">
        <f t="shared" si="3"/>
        <v>12750</v>
      </c>
      <c r="L27" s="43">
        <f t="shared" si="3"/>
        <v>20619</v>
      </c>
      <c r="M27" s="43">
        <f t="shared" si="3"/>
        <v>7042</v>
      </c>
      <c r="N27" s="43">
        <f t="shared" si="3"/>
        <v>1362</v>
      </c>
      <c r="O27" s="43">
        <f t="shared" si="3"/>
        <v>491</v>
      </c>
      <c r="P27" s="43">
        <v>37</v>
      </c>
      <c r="Q27" s="43">
        <f t="shared" si="3"/>
        <v>59</v>
      </c>
      <c r="R27" s="43">
        <v>12</v>
      </c>
      <c r="S27" s="43">
        <v>17</v>
      </c>
      <c r="T27" s="273" t="s">
        <v>24</v>
      </c>
      <c r="U27" s="274"/>
    </row>
    <row r="28" spans="1:21" ht="6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</row>
    <row r="29" spans="1:19" ht="29.25" customHeight="1">
      <c r="A29" s="269" t="s">
        <v>218</v>
      </c>
      <c r="B29" s="269"/>
      <c r="C29" s="259" t="s">
        <v>219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</sheetData>
  <mergeCells count="16"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  <mergeCell ref="C3:C4"/>
    <mergeCell ref="D3:E3"/>
    <mergeCell ref="F3:G3"/>
    <mergeCell ref="H3:S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&amp;R&amp;10高松国税局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="85" zoomScaleNormal="85" workbookViewId="0" topLeftCell="A1">
      <selection activeCell="A2" sqref="A2:B3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211</v>
      </c>
    </row>
    <row r="2" spans="1:22" s="2" customFormat="1" ht="11.25">
      <c r="A2" s="286" t="s">
        <v>166</v>
      </c>
      <c r="B2" s="287"/>
      <c r="C2" s="266" t="s">
        <v>45</v>
      </c>
      <c r="D2" s="268" t="s">
        <v>46</v>
      </c>
      <c r="E2" s="268"/>
      <c r="F2" s="268" t="s">
        <v>167</v>
      </c>
      <c r="G2" s="268"/>
      <c r="H2" s="268" t="s">
        <v>168</v>
      </c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6"/>
      <c r="U2" s="257"/>
      <c r="V2" s="19"/>
    </row>
    <row r="3" spans="1:21" s="2" customFormat="1" ht="22.5">
      <c r="A3" s="288"/>
      <c r="B3" s="289"/>
      <c r="C3" s="267"/>
      <c r="D3" s="48" t="s">
        <v>0</v>
      </c>
      <c r="E3" s="49" t="s">
        <v>47</v>
      </c>
      <c r="F3" s="48" t="s">
        <v>0</v>
      </c>
      <c r="G3" s="49" t="s">
        <v>1</v>
      </c>
      <c r="H3" s="80" t="s">
        <v>169</v>
      </c>
      <c r="I3" s="80" t="s">
        <v>170</v>
      </c>
      <c r="J3" s="80" t="s">
        <v>171</v>
      </c>
      <c r="K3" s="80" t="s">
        <v>172</v>
      </c>
      <c r="L3" s="80" t="s">
        <v>173</v>
      </c>
      <c r="M3" s="80" t="s">
        <v>174</v>
      </c>
      <c r="N3" s="80" t="s">
        <v>175</v>
      </c>
      <c r="O3" s="80" t="s">
        <v>176</v>
      </c>
      <c r="P3" s="80" t="s">
        <v>177</v>
      </c>
      <c r="Q3" s="80" t="s">
        <v>178</v>
      </c>
      <c r="R3" s="80" t="s">
        <v>179</v>
      </c>
      <c r="S3" s="80" t="s">
        <v>180</v>
      </c>
      <c r="T3" s="267"/>
      <c r="U3" s="258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2" t="s">
        <v>2</v>
      </c>
      <c r="I4" s="212" t="s">
        <v>2</v>
      </c>
      <c r="J4" s="212" t="s">
        <v>2</v>
      </c>
      <c r="K4" s="212" t="s">
        <v>2</v>
      </c>
      <c r="L4" s="212" t="s">
        <v>2</v>
      </c>
      <c r="M4" s="212" t="s">
        <v>2</v>
      </c>
      <c r="N4" s="212" t="s">
        <v>2</v>
      </c>
      <c r="O4" s="212" t="s">
        <v>2</v>
      </c>
      <c r="P4" s="212" t="s">
        <v>2</v>
      </c>
      <c r="Q4" s="212" t="s">
        <v>2</v>
      </c>
      <c r="R4" s="212" t="s">
        <v>2</v>
      </c>
      <c r="S4" s="212" t="s">
        <v>2</v>
      </c>
      <c r="T4" s="214"/>
      <c r="U4" s="215"/>
    </row>
    <row r="5" spans="1:21" ht="15" customHeight="1">
      <c r="A5" s="290" t="s">
        <v>186</v>
      </c>
      <c r="B5" s="100" t="s">
        <v>182</v>
      </c>
      <c r="C5" s="46">
        <v>2237</v>
      </c>
      <c r="D5" s="70">
        <v>556</v>
      </c>
      <c r="E5" s="103">
        <v>29054776</v>
      </c>
      <c r="F5" s="70">
        <v>1701</v>
      </c>
      <c r="G5" s="230">
        <v>-8372008</v>
      </c>
      <c r="H5" s="46">
        <v>20</v>
      </c>
      <c r="I5" s="46">
        <v>14</v>
      </c>
      <c r="J5" s="46">
        <v>955</v>
      </c>
      <c r="K5" s="46">
        <v>279</v>
      </c>
      <c r="L5" s="46">
        <v>668</v>
      </c>
      <c r="M5" s="46">
        <v>215</v>
      </c>
      <c r="N5" s="46">
        <v>60</v>
      </c>
      <c r="O5" s="46">
        <v>17</v>
      </c>
      <c r="P5" s="46">
        <v>2</v>
      </c>
      <c r="Q5" s="46">
        <v>4</v>
      </c>
      <c r="R5" s="46">
        <v>2</v>
      </c>
      <c r="S5" s="46">
        <v>1</v>
      </c>
      <c r="T5" s="107" t="s">
        <v>138</v>
      </c>
      <c r="U5" s="283" t="s">
        <v>181</v>
      </c>
    </row>
    <row r="6" spans="1:21" ht="15" customHeight="1">
      <c r="A6" s="291"/>
      <c r="B6" s="101"/>
      <c r="C6" s="38"/>
      <c r="D6" s="72"/>
      <c r="E6" s="104"/>
      <c r="F6" s="72"/>
      <c r="G6" s="231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5"/>
      <c r="U6" s="284"/>
    </row>
    <row r="7" spans="1:21" ht="15" customHeight="1">
      <c r="A7" s="291"/>
      <c r="B7" s="150" t="s">
        <v>139</v>
      </c>
      <c r="C7" s="151">
        <v>14</v>
      </c>
      <c r="D7" s="152">
        <v>4</v>
      </c>
      <c r="E7" s="153">
        <v>26448</v>
      </c>
      <c r="F7" s="152">
        <v>10</v>
      </c>
      <c r="G7" s="228">
        <v>-131834</v>
      </c>
      <c r="H7" s="151" t="s">
        <v>250</v>
      </c>
      <c r="I7" s="151" t="s">
        <v>250</v>
      </c>
      <c r="J7" s="151">
        <v>2</v>
      </c>
      <c r="K7" s="151">
        <v>3</v>
      </c>
      <c r="L7" s="151">
        <v>6</v>
      </c>
      <c r="M7" s="151">
        <v>1</v>
      </c>
      <c r="N7" s="151">
        <v>2</v>
      </c>
      <c r="O7" s="151" t="s">
        <v>250</v>
      </c>
      <c r="P7" s="151" t="s">
        <v>250</v>
      </c>
      <c r="Q7" s="151" t="s">
        <v>250</v>
      </c>
      <c r="R7" s="151" t="s">
        <v>250</v>
      </c>
      <c r="S7" s="151" t="s">
        <v>250</v>
      </c>
      <c r="T7" s="154" t="s">
        <v>139</v>
      </c>
      <c r="U7" s="284"/>
    </row>
    <row r="8" spans="1:21" ht="15" customHeight="1">
      <c r="A8" s="291"/>
      <c r="B8" s="155" t="s">
        <v>60</v>
      </c>
      <c r="C8" s="156">
        <v>247</v>
      </c>
      <c r="D8" s="157">
        <v>53</v>
      </c>
      <c r="E8" s="158">
        <v>1159835</v>
      </c>
      <c r="F8" s="157">
        <v>195</v>
      </c>
      <c r="G8" s="225">
        <v>-965680</v>
      </c>
      <c r="H8" s="156">
        <v>2</v>
      </c>
      <c r="I8" s="156" t="s">
        <v>250</v>
      </c>
      <c r="J8" s="156">
        <v>85</v>
      </c>
      <c r="K8" s="156">
        <v>18</v>
      </c>
      <c r="L8" s="156">
        <v>114</v>
      </c>
      <c r="M8" s="156">
        <v>23</v>
      </c>
      <c r="N8" s="156">
        <v>4</v>
      </c>
      <c r="O8" s="156">
        <v>1</v>
      </c>
      <c r="P8" s="156" t="s">
        <v>250</v>
      </c>
      <c r="Q8" s="156" t="s">
        <v>250</v>
      </c>
      <c r="R8" s="156" t="s">
        <v>250</v>
      </c>
      <c r="S8" s="156" t="s">
        <v>250</v>
      </c>
      <c r="T8" s="159" t="s">
        <v>60</v>
      </c>
      <c r="U8" s="284"/>
    </row>
    <row r="9" spans="1:21" ht="15" customHeight="1">
      <c r="A9" s="291"/>
      <c r="B9" s="155" t="s">
        <v>140</v>
      </c>
      <c r="C9" s="156">
        <v>66</v>
      </c>
      <c r="D9" s="157">
        <v>11</v>
      </c>
      <c r="E9" s="158">
        <v>344528</v>
      </c>
      <c r="F9" s="157">
        <v>57</v>
      </c>
      <c r="G9" s="225">
        <v>-511303</v>
      </c>
      <c r="H9" s="156">
        <v>1</v>
      </c>
      <c r="I9" s="156" t="s">
        <v>250</v>
      </c>
      <c r="J9" s="156">
        <v>20</v>
      </c>
      <c r="K9" s="156">
        <v>9</v>
      </c>
      <c r="L9" s="156">
        <v>29</v>
      </c>
      <c r="M9" s="156">
        <v>3</v>
      </c>
      <c r="N9" s="156">
        <v>3</v>
      </c>
      <c r="O9" s="156">
        <v>1</v>
      </c>
      <c r="P9" s="156" t="s">
        <v>250</v>
      </c>
      <c r="Q9" s="156" t="s">
        <v>250</v>
      </c>
      <c r="R9" s="156" t="s">
        <v>250</v>
      </c>
      <c r="S9" s="156" t="s">
        <v>250</v>
      </c>
      <c r="T9" s="159" t="s">
        <v>140</v>
      </c>
      <c r="U9" s="284"/>
    </row>
    <row r="10" spans="1:21" ht="15" customHeight="1">
      <c r="A10" s="291"/>
      <c r="B10" s="155" t="s">
        <v>141</v>
      </c>
      <c r="C10" s="156">
        <v>80</v>
      </c>
      <c r="D10" s="157">
        <v>8</v>
      </c>
      <c r="E10" s="158">
        <v>106408</v>
      </c>
      <c r="F10" s="157">
        <v>72</v>
      </c>
      <c r="G10" s="225">
        <v>-441740</v>
      </c>
      <c r="H10" s="156" t="s">
        <v>250</v>
      </c>
      <c r="I10" s="156" t="s">
        <v>250</v>
      </c>
      <c r="J10" s="156">
        <v>27</v>
      </c>
      <c r="K10" s="156">
        <v>6</v>
      </c>
      <c r="L10" s="156">
        <v>40</v>
      </c>
      <c r="M10" s="156">
        <v>3</v>
      </c>
      <c r="N10" s="156">
        <v>3</v>
      </c>
      <c r="O10" s="156">
        <v>1</v>
      </c>
      <c r="P10" s="156" t="s">
        <v>250</v>
      </c>
      <c r="Q10" s="156" t="s">
        <v>250</v>
      </c>
      <c r="R10" s="156" t="s">
        <v>250</v>
      </c>
      <c r="S10" s="156" t="s">
        <v>250</v>
      </c>
      <c r="T10" s="159" t="s">
        <v>141</v>
      </c>
      <c r="U10" s="284"/>
    </row>
    <row r="11" spans="1:21" ht="15" customHeight="1">
      <c r="A11" s="291"/>
      <c r="B11" s="155" t="s">
        <v>142</v>
      </c>
      <c r="C11" s="156">
        <v>93</v>
      </c>
      <c r="D11" s="157">
        <v>10</v>
      </c>
      <c r="E11" s="158">
        <v>40521</v>
      </c>
      <c r="F11" s="157">
        <v>85</v>
      </c>
      <c r="G11" s="225">
        <v>-220029</v>
      </c>
      <c r="H11" s="156">
        <v>2</v>
      </c>
      <c r="I11" s="156" t="s">
        <v>250</v>
      </c>
      <c r="J11" s="156">
        <v>44</v>
      </c>
      <c r="K11" s="156">
        <v>10</v>
      </c>
      <c r="L11" s="156">
        <v>27</v>
      </c>
      <c r="M11" s="156">
        <v>8</v>
      </c>
      <c r="N11" s="156">
        <v>2</v>
      </c>
      <c r="O11" s="156" t="s">
        <v>250</v>
      </c>
      <c r="P11" s="156" t="s">
        <v>250</v>
      </c>
      <c r="Q11" s="156" t="s">
        <v>250</v>
      </c>
      <c r="R11" s="156" t="s">
        <v>250</v>
      </c>
      <c r="S11" s="156" t="s">
        <v>250</v>
      </c>
      <c r="T11" s="159" t="s">
        <v>142</v>
      </c>
      <c r="U11" s="284"/>
    </row>
    <row r="12" spans="1:21" ht="15" customHeight="1">
      <c r="A12" s="291"/>
      <c r="B12" s="160" t="s">
        <v>143</v>
      </c>
      <c r="C12" s="161">
        <v>849</v>
      </c>
      <c r="D12" s="162">
        <v>129</v>
      </c>
      <c r="E12" s="163">
        <v>1134961</v>
      </c>
      <c r="F12" s="162">
        <v>734</v>
      </c>
      <c r="G12" s="232">
        <v>-2570750</v>
      </c>
      <c r="H12" s="161">
        <v>13</v>
      </c>
      <c r="I12" s="161">
        <v>3</v>
      </c>
      <c r="J12" s="161">
        <v>402</v>
      </c>
      <c r="K12" s="161">
        <v>116</v>
      </c>
      <c r="L12" s="161">
        <v>251</v>
      </c>
      <c r="M12" s="161">
        <v>54</v>
      </c>
      <c r="N12" s="161">
        <v>9</v>
      </c>
      <c r="O12" s="161">
        <v>1</v>
      </c>
      <c r="P12" s="161" t="s">
        <v>250</v>
      </c>
      <c r="Q12" s="161" t="s">
        <v>250</v>
      </c>
      <c r="R12" s="161" t="s">
        <v>250</v>
      </c>
      <c r="S12" s="161" t="s">
        <v>250</v>
      </c>
      <c r="T12" s="164" t="s">
        <v>143</v>
      </c>
      <c r="U12" s="284"/>
    </row>
    <row r="13" spans="1:21" ht="15" customHeight="1">
      <c r="A13" s="291"/>
      <c r="B13" s="101"/>
      <c r="C13" s="38"/>
      <c r="D13" s="72"/>
      <c r="E13" s="104"/>
      <c r="F13" s="72"/>
      <c r="G13" s="2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5"/>
      <c r="U13" s="284"/>
    </row>
    <row r="14" spans="1:21" ht="15" customHeight="1">
      <c r="A14" s="291"/>
      <c r="B14" s="150" t="s">
        <v>144</v>
      </c>
      <c r="C14" s="151">
        <v>733</v>
      </c>
      <c r="D14" s="152">
        <v>151</v>
      </c>
      <c r="E14" s="153">
        <v>3595272</v>
      </c>
      <c r="F14" s="152">
        <v>591</v>
      </c>
      <c r="G14" s="228">
        <v>-2913507</v>
      </c>
      <c r="H14" s="151">
        <v>4</v>
      </c>
      <c r="I14" s="151">
        <v>4</v>
      </c>
      <c r="J14" s="151">
        <v>263</v>
      </c>
      <c r="K14" s="151">
        <v>135</v>
      </c>
      <c r="L14" s="151">
        <v>243</v>
      </c>
      <c r="M14" s="151">
        <v>67</v>
      </c>
      <c r="N14" s="151">
        <v>14</v>
      </c>
      <c r="O14" s="151">
        <v>1</v>
      </c>
      <c r="P14" s="151" t="s">
        <v>250</v>
      </c>
      <c r="Q14" s="151">
        <v>2</v>
      </c>
      <c r="R14" s="151" t="s">
        <v>250</v>
      </c>
      <c r="S14" s="151" t="s">
        <v>250</v>
      </c>
      <c r="T14" s="154" t="s">
        <v>144</v>
      </c>
      <c r="U14" s="284"/>
    </row>
    <row r="15" spans="1:21" ht="15" customHeight="1">
      <c r="A15" s="291"/>
      <c r="B15" s="155" t="s">
        <v>145</v>
      </c>
      <c r="C15" s="156">
        <v>673</v>
      </c>
      <c r="D15" s="157">
        <v>116</v>
      </c>
      <c r="E15" s="158">
        <v>1864741</v>
      </c>
      <c r="F15" s="157">
        <v>566</v>
      </c>
      <c r="G15" s="225">
        <v>-5209972</v>
      </c>
      <c r="H15" s="156">
        <v>5</v>
      </c>
      <c r="I15" s="156" t="s">
        <v>250</v>
      </c>
      <c r="J15" s="156">
        <v>334</v>
      </c>
      <c r="K15" s="156">
        <v>118</v>
      </c>
      <c r="L15" s="156">
        <v>160</v>
      </c>
      <c r="M15" s="156">
        <v>33</v>
      </c>
      <c r="N15" s="156">
        <v>19</v>
      </c>
      <c r="O15" s="156">
        <v>3</v>
      </c>
      <c r="P15" s="156">
        <v>1</v>
      </c>
      <c r="Q15" s="156" t="s">
        <v>250</v>
      </c>
      <c r="R15" s="156" t="s">
        <v>250</v>
      </c>
      <c r="S15" s="156" t="s">
        <v>250</v>
      </c>
      <c r="T15" s="159" t="s">
        <v>145</v>
      </c>
      <c r="U15" s="284"/>
    </row>
    <row r="16" spans="1:21" ht="15" customHeight="1">
      <c r="A16" s="291"/>
      <c r="B16" s="155" t="s">
        <v>146</v>
      </c>
      <c r="C16" s="156">
        <v>493</v>
      </c>
      <c r="D16" s="157">
        <v>204</v>
      </c>
      <c r="E16" s="158">
        <v>37530378</v>
      </c>
      <c r="F16" s="157">
        <v>292</v>
      </c>
      <c r="G16" s="225">
        <v>-2866125</v>
      </c>
      <c r="H16" s="156" t="s">
        <v>250</v>
      </c>
      <c r="I16" s="156" t="s">
        <v>250</v>
      </c>
      <c r="J16" s="156">
        <v>113</v>
      </c>
      <c r="K16" s="156">
        <v>49</v>
      </c>
      <c r="L16" s="156">
        <v>200</v>
      </c>
      <c r="M16" s="156">
        <v>83</v>
      </c>
      <c r="N16" s="156">
        <v>35</v>
      </c>
      <c r="O16" s="156">
        <v>6</v>
      </c>
      <c r="P16" s="156">
        <v>2</v>
      </c>
      <c r="Q16" s="156">
        <v>4</v>
      </c>
      <c r="R16" s="156" t="s">
        <v>250</v>
      </c>
      <c r="S16" s="156">
        <v>1</v>
      </c>
      <c r="T16" s="159" t="s">
        <v>146</v>
      </c>
      <c r="U16" s="284"/>
    </row>
    <row r="17" spans="1:21" ht="15" customHeight="1">
      <c r="A17" s="291"/>
      <c r="B17" s="160" t="s">
        <v>147</v>
      </c>
      <c r="C17" s="161">
        <v>709</v>
      </c>
      <c r="D17" s="162">
        <v>188</v>
      </c>
      <c r="E17" s="163">
        <v>9646778</v>
      </c>
      <c r="F17" s="162">
        <v>525</v>
      </c>
      <c r="G17" s="232">
        <v>-1520702</v>
      </c>
      <c r="H17" s="161">
        <v>2</v>
      </c>
      <c r="I17" s="161">
        <v>1</v>
      </c>
      <c r="J17" s="161">
        <v>322</v>
      </c>
      <c r="K17" s="161">
        <v>80</v>
      </c>
      <c r="L17" s="161">
        <v>225</v>
      </c>
      <c r="M17" s="161">
        <v>59</v>
      </c>
      <c r="N17" s="161">
        <v>16</v>
      </c>
      <c r="O17" s="161">
        <v>3</v>
      </c>
      <c r="P17" s="161" t="s">
        <v>250</v>
      </c>
      <c r="Q17" s="161">
        <v>1</v>
      </c>
      <c r="R17" s="161" t="s">
        <v>250</v>
      </c>
      <c r="S17" s="161" t="s">
        <v>250</v>
      </c>
      <c r="T17" s="164" t="s">
        <v>147</v>
      </c>
      <c r="U17" s="284"/>
    </row>
    <row r="18" spans="1:21" ht="15" customHeight="1">
      <c r="A18" s="291"/>
      <c r="B18" s="101"/>
      <c r="C18" s="38"/>
      <c r="D18" s="72"/>
      <c r="E18" s="104"/>
      <c r="F18" s="72"/>
      <c r="G18" s="23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5"/>
      <c r="U18" s="284"/>
    </row>
    <row r="19" spans="1:21" ht="15" customHeight="1">
      <c r="A19" s="291"/>
      <c r="B19" s="150" t="s">
        <v>148</v>
      </c>
      <c r="C19" s="151">
        <v>198</v>
      </c>
      <c r="D19" s="152">
        <v>99</v>
      </c>
      <c r="E19" s="153">
        <v>90473692</v>
      </c>
      <c r="F19" s="152">
        <v>99</v>
      </c>
      <c r="G19" s="228">
        <v>-881283</v>
      </c>
      <c r="H19" s="151">
        <v>3</v>
      </c>
      <c r="I19" s="151" t="s">
        <v>250</v>
      </c>
      <c r="J19" s="151">
        <v>36</v>
      </c>
      <c r="K19" s="151">
        <v>10</v>
      </c>
      <c r="L19" s="151">
        <v>78</v>
      </c>
      <c r="M19" s="151">
        <v>31</v>
      </c>
      <c r="N19" s="151">
        <v>18</v>
      </c>
      <c r="O19" s="151">
        <v>19</v>
      </c>
      <c r="P19" s="151">
        <v>1</v>
      </c>
      <c r="Q19" s="151" t="s">
        <v>250</v>
      </c>
      <c r="R19" s="151">
        <v>1</v>
      </c>
      <c r="S19" s="151">
        <v>1</v>
      </c>
      <c r="T19" s="154" t="s">
        <v>148</v>
      </c>
      <c r="U19" s="284"/>
    </row>
    <row r="20" spans="1:21" ht="15" customHeight="1">
      <c r="A20" s="291"/>
      <c r="B20" s="155" t="s">
        <v>149</v>
      </c>
      <c r="C20" s="165">
        <v>13</v>
      </c>
      <c r="D20" s="166">
        <v>6</v>
      </c>
      <c r="E20" s="167">
        <v>73118</v>
      </c>
      <c r="F20" s="166">
        <v>7</v>
      </c>
      <c r="G20" s="131">
        <v>-30989</v>
      </c>
      <c r="H20" s="165" t="s">
        <v>250</v>
      </c>
      <c r="I20" s="165">
        <v>1</v>
      </c>
      <c r="J20" s="165">
        <v>5</v>
      </c>
      <c r="K20" s="165">
        <v>1</v>
      </c>
      <c r="L20" s="165">
        <v>4</v>
      </c>
      <c r="M20" s="165">
        <v>1</v>
      </c>
      <c r="N20" s="165" t="s">
        <v>250</v>
      </c>
      <c r="O20" s="165">
        <v>1</v>
      </c>
      <c r="P20" s="165" t="s">
        <v>250</v>
      </c>
      <c r="Q20" s="165" t="s">
        <v>250</v>
      </c>
      <c r="R20" s="165" t="s">
        <v>250</v>
      </c>
      <c r="S20" s="165" t="s">
        <v>250</v>
      </c>
      <c r="T20" s="159" t="s">
        <v>149</v>
      </c>
      <c r="U20" s="284"/>
    </row>
    <row r="21" spans="1:21" ht="15" customHeight="1">
      <c r="A21" s="291"/>
      <c r="B21" s="155" t="s">
        <v>150</v>
      </c>
      <c r="C21" s="165">
        <v>2</v>
      </c>
      <c r="D21" s="166" t="s">
        <v>250</v>
      </c>
      <c r="E21" s="167" t="s">
        <v>250</v>
      </c>
      <c r="F21" s="166">
        <v>3</v>
      </c>
      <c r="G21" s="131">
        <v>-69879</v>
      </c>
      <c r="H21" s="165" t="s">
        <v>250</v>
      </c>
      <c r="I21" s="165" t="s">
        <v>250</v>
      </c>
      <c r="J21" s="165">
        <v>1</v>
      </c>
      <c r="K21" s="165" t="s">
        <v>250</v>
      </c>
      <c r="L21" s="165" t="s">
        <v>250</v>
      </c>
      <c r="M21" s="165" t="s">
        <v>250</v>
      </c>
      <c r="N21" s="165">
        <v>1</v>
      </c>
      <c r="O21" s="165" t="s">
        <v>250</v>
      </c>
      <c r="P21" s="165" t="s">
        <v>250</v>
      </c>
      <c r="Q21" s="165" t="s">
        <v>250</v>
      </c>
      <c r="R21" s="165" t="s">
        <v>250</v>
      </c>
      <c r="S21" s="165" t="s">
        <v>250</v>
      </c>
      <c r="T21" s="159" t="s">
        <v>150</v>
      </c>
      <c r="U21" s="284"/>
    </row>
    <row r="22" spans="1:21" ht="15" customHeight="1">
      <c r="A22" s="291"/>
      <c r="B22" s="160" t="s">
        <v>151</v>
      </c>
      <c r="C22" s="161">
        <v>25</v>
      </c>
      <c r="D22" s="162">
        <v>13</v>
      </c>
      <c r="E22" s="163">
        <v>151644</v>
      </c>
      <c r="F22" s="162">
        <v>12</v>
      </c>
      <c r="G22" s="232">
        <v>-119893</v>
      </c>
      <c r="H22" s="161" t="s">
        <v>250</v>
      </c>
      <c r="I22" s="161" t="s">
        <v>250</v>
      </c>
      <c r="J22" s="161">
        <v>8</v>
      </c>
      <c r="K22" s="161" t="s">
        <v>250</v>
      </c>
      <c r="L22" s="161">
        <v>11</v>
      </c>
      <c r="M22" s="161">
        <v>3</v>
      </c>
      <c r="N22" s="161">
        <v>1</v>
      </c>
      <c r="O22" s="161">
        <v>2</v>
      </c>
      <c r="P22" s="161" t="s">
        <v>250</v>
      </c>
      <c r="Q22" s="161" t="s">
        <v>250</v>
      </c>
      <c r="R22" s="161" t="s">
        <v>250</v>
      </c>
      <c r="S22" s="161" t="s">
        <v>250</v>
      </c>
      <c r="T22" s="164" t="s">
        <v>151</v>
      </c>
      <c r="U22" s="284"/>
    </row>
    <row r="23" spans="1:21" ht="15" customHeight="1">
      <c r="A23" s="291"/>
      <c r="B23" s="101"/>
      <c r="C23" s="38"/>
      <c r="D23" s="72"/>
      <c r="E23" s="104"/>
      <c r="F23" s="72"/>
      <c r="G23" s="23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5"/>
      <c r="U23" s="284"/>
    </row>
    <row r="24" spans="1:21" ht="15" customHeight="1">
      <c r="A24" s="291"/>
      <c r="B24" s="150" t="s">
        <v>152</v>
      </c>
      <c r="C24" s="151">
        <v>89</v>
      </c>
      <c r="D24" s="152">
        <v>22</v>
      </c>
      <c r="E24" s="153">
        <v>853049</v>
      </c>
      <c r="F24" s="152">
        <v>68</v>
      </c>
      <c r="G24" s="228">
        <v>-438470</v>
      </c>
      <c r="H24" s="151" t="s">
        <v>250</v>
      </c>
      <c r="I24" s="151" t="s">
        <v>250</v>
      </c>
      <c r="J24" s="151">
        <v>14</v>
      </c>
      <c r="K24" s="151">
        <v>8</v>
      </c>
      <c r="L24" s="151">
        <v>47</v>
      </c>
      <c r="M24" s="151">
        <v>16</v>
      </c>
      <c r="N24" s="151">
        <v>3</v>
      </c>
      <c r="O24" s="151" t="s">
        <v>250</v>
      </c>
      <c r="P24" s="151" t="s">
        <v>250</v>
      </c>
      <c r="Q24" s="151">
        <v>1</v>
      </c>
      <c r="R24" s="151" t="s">
        <v>250</v>
      </c>
      <c r="S24" s="151" t="s">
        <v>250</v>
      </c>
      <c r="T24" s="154" t="s">
        <v>152</v>
      </c>
      <c r="U24" s="284"/>
    </row>
    <row r="25" spans="1:21" ht="15" customHeight="1">
      <c r="A25" s="291"/>
      <c r="B25" s="160" t="s">
        <v>153</v>
      </c>
      <c r="C25" s="161">
        <v>852</v>
      </c>
      <c r="D25" s="162">
        <v>228</v>
      </c>
      <c r="E25" s="163">
        <v>3613275</v>
      </c>
      <c r="F25" s="162">
        <v>632</v>
      </c>
      <c r="G25" s="232">
        <v>-3287399</v>
      </c>
      <c r="H25" s="161">
        <v>3</v>
      </c>
      <c r="I25" s="161" t="s">
        <v>250</v>
      </c>
      <c r="J25" s="161">
        <v>260</v>
      </c>
      <c r="K25" s="161">
        <v>128</v>
      </c>
      <c r="L25" s="161">
        <v>279</v>
      </c>
      <c r="M25" s="161">
        <v>136</v>
      </c>
      <c r="N25" s="161">
        <v>38</v>
      </c>
      <c r="O25" s="161">
        <v>7</v>
      </c>
      <c r="P25" s="161" t="s">
        <v>250</v>
      </c>
      <c r="Q25" s="161">
        <v>1</v>
      </c>
      <c r="R25" s="161" t="s">
        <v>250</v>
      </c>
      <c r="S25" s="161" t="s">
        <v>250</v>
      </c>
      <c r="T25" s="164" t="s">
        <v>153</v>
      </c>
      <c r="U25" s="284"/>
    </row>
    <row r="26" spans="1:21" ht="15" customHeight="1">
      <c r="A26" s="291"/>
      <c r="B26" s="101"/>
      <c r="C26" s="38"/>
      <c r="D26" s="72"/>
      <c r="E26" s="104"/>
      <c r="F26" s="72"/>
      <c r="G26" s="23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5"/>
      <c r="U26" s="284"/>
    </row>
    <row r="27" spans="1:21" ht="15" customHeight="1">
      <c r="A27" s="291"/>
      <c r="B27" s="150" t="s">
        <v>154</v>
      </c>
      <c r="C27" s="151">
        <v>263</v>
      </c>
      <c r="D27" s="152">
        <v>90</v>
      </c>
      <c r="E27" s="153">
        <v>3308701</v>
      </c>
      <c r="F27" s="152">
        <v>175</v>
      </c>
      <c r="G27" s="228">
        <v>-489599</v>
      </c>
      <c r="H27" s="151">
        <v>3</v>
      </c>
      <c r="I27" s="151" t="s">
        <v>250</v>
      </c>
      <c r="J27" s="151">
        <v>134</v>
      </c>
      <c r="K27" s="151">
        <v>39</v>
      </c>
      <c r="L27" s="151">
        <v>66</v>
      </c>
      <c r="M27" s="151">
        <v>12</v>
      </c>
      <c r="N27" s="151">
        <v>8</v>
      </c>
      <c r="O27" s="151">
        <v>1</v>
      </c>
      <c r="P27" s="151" t="s">
        <v>250</v>
      </c>
      <c r="Q27" s="151" t="s">
        <v>250</v>
      </c>
      <c r="R27" s="151" t="s">
        <v>250</v>
      </c>
      <c r="S27" s="151" t="s">
        <v>250</v>
      </c>
      <c r="T27" s="154" t="s">
        <v>154</v>
      </c>
      <c r="U27" s="284"/>
    </row>
    <row r="28" spans="1:21" ht="15" customHeight="1">
      <c r="A28" s="291"/>
      <c r="B28" s="155" t="s">
        <v>155</v>
      </c>
      <c r="C28" s="156">
        <v>30</v>
      </c>
      <c r="D28" s="157">
        <v>13</v>
      </c>
      <c r="E28" s="158">
        <v>387282</v>
      </c>
      <c r="F28" s="157">
        <v>17</v>
      </c>
      <c r="G28" s="225">
        <v>-102873</v>
      </c>
      <c r="H28" s="156" t="s">
        <v>250</v>
      </c>
      <c r="I28" s="156" t="s">
        <v>250</v>
      </c>
      <c r="J28" s="156">
        <v>8</v>
      </c>
      <c r="K28" s="156">
        <v>4</v>
      </c>
      <c r="L28" s="156">
        <v>11</v>
      </c>
      <c r="M28" s="156">
        <v>4</v>
      </c>
      <c r="N28" s="156">
        <v>1</v>
      </c>
      <c r="O28" s="156">
        <v>2</v>
      </c>
      <c r="P28" s="156" t="s">
        <v>250</v>
      </c>
      <c r="Q28" s="156" t="s">
        <v>250</v>
      </c>
      <c r="R28" s="156" t="s">
        <v>250</v>
      </c>
      <c r="S28" s="156" t="s">
        <v>250</v>
      </c>
      <c r="T28" s="159" t="s">
        <v>155</v>
      </c>
      <c r="U28" s="284"/>
    </row>
    <row r="29" spans="1:21" ht="15" customHeight="1">
      <c r="A29" s="291"/>
      <c r="B29" s="160" t="s">
        <v>156</v>
      </c>
      <c r="C29" s="161">
        <v>899</v>
      </c>
      <c r="D29" s="162">
        <v>311</v>
      </c>
      <c r="E29" s="163">
        <v>11522936</v>
      </c>
      <c r="F29" s="162">
        <v>594</v>
      </c>
      <c r="G29" s="232">
        <v>-1714041</v>
      </c>
      <c r="H29" s="161">
        <v>3</v>
      </c>
      <c r="I29" s="161" t="s">
        <v>250</v>
      </c>
      <c r="J29" s="161">
        <v>428</v>
      </c>
      <c r="K29" s="161">
        <v>144</v>
      </c>
      <c r="L29" s="161">
        <v>237</v>
      </c>
      <c r="M29" s="161">
        <v>63</v>
      </c>
      <c r="N29" s="161">
        <v>16</v>
      </c>
      <c r="O29" s="161">
        <v>8</v>
      </c>
      <c r="P29" s="161" t="s">
        <v>250</v>
      </c>
      <c r="Q29" s="161" t="s">
        <v>250</v>
      </c>
      <c r="R29" s="161" t="s">
        <v>250</v>
      </c>
      <c r="S29" s="161" t="s">
        <v>250</v>
      </c>
      <c r="T29" s="164" t="s">
        <v>156</v>
      </c>
      <c r="U29" s="284"/>
    </row>
    <row r="30" spans="1:21" ht="15" customHeight="1">
      <c r="A30" s="291"/>
      <c r="B30" s="101"/>
      <c r="C30" s="38"/>
      <c r="D30" s="72"/>
      <c r="E30" s="104"/>
      <c r="F30" s="72"/>
      <c r="G30" s="23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5"/>
      <c r="U30" s="284"/>
    </row>
    <row r="31" spans="1:21" ht="15" customHeight="1">
      <c r="A31" s="291"/>
      <c r="B31" s="150" t="s">
        <v>157</v>
      </c>
      <c r="C31" s="151">
        <v>1052</v>
      </c>
      <c r="D31" s="152">
        <v>431</v>
      </c>
      <c r="E31" s="153">
        <v>28635463</v>
      </c>
      <c r="F31" s="152">
        <v>629</v>
      </c>
      <c r="G31" s="228">
        <v>-4128378</v>
      </c>
      <c r="H31" s="151">
        <v>6</v>
      </c>
      <c r="I31" s="151">
        <v>1</v>
      </c>
      <c r="J31" s="151">
        <v>377</v>
      </c>
      <c r="K31" s="151">
        <v>137</v>
      </c>
      <c r="L31" s="151">
        <v>371</v>
      </c>
      <c r="M31" s="151">
        <v>104</v>
      </c>
      <c r="N31" s="151">
        <v>36</v>
      </c>
      <c r="O31" s="151">
        <v>14</v>
      </c>
      <c r="P31" s="151">
        <v>1</v>
      </c>
      <c r="Q31" s="151">
        <v>2</v>
      </c>
      <c r="R31" s="151">
        <v>1</v>
      </c>
      <c r="S31" s="151">
        <v>2</v>
      </c>
      <c r="T31" s="154" t="s">
        <v>157</v>
      </c>
      <c r="U31" s="284"/>
    </row>
    <row r="32" spans="1:21" ht="15" customHeight="1">
      <c r="A32" s="291"/>
      <c r="B32" s="155" t="s">
        <v>158</v>
      </c>
      <c r="C32" s="156">
        <v>275</v>
      </c>
      <c r="D32" s="157">
        <v>89</v>
      </c>
      <c r="E32" s="158">
        <v>6625816</v>
      </c>
      <c r="F32" s="157">
        <v>187</v>
      </c>
      <c r="G32" s="225">
        <v>-980148</v>
      </c>
      <c r="H32" s="156">
        <v>2</v>
      </c>
      <c r="I32" s="156">
        <v>2</v>
      </c>
      <c r="J32" s="156">
        <v>99</v>
      </c>
      <c r="K32" s="156">
        <v>29</v>
      </c>
      <c r="L32" s="156">
        <v>102</v>
      </c>
      <c r="M32" s="156">
        <v>24</v>
      </c>
      <c r="N32" s="156">
        <v>8</v>
      </c>
      <c r="O32" s="156">
        <v>7</v>
      </c>
      <c r="P32" s="156">
        <v>1</v>
      </c>
      <c r="Q32" s="156">
        <v>1</v>
      </c>
      <c r="R32" s="156" t="s">
        <v>250</v>
      </c>
      <c r="S32" s="156" t="s">
        <v>250</v>
      </c>
      <c r="T32" s="159" t="s">
        <v>158</v>
      </c>
      <c r="U32" s="284"/>
    </row>
    <row r="33" spans="1:21" ht="15" customHeight="1">
      <c r="A33" s="291"/>
      <c r="B33" s="155" t="s">
        <v>159</v>
      </c>
      <c r="C33" s="156">
        <v>83</v>
      </c>
      <c r="D33" s="157">
        <v>27</v>
      </c>
      <c r="E33" s="158">
        <v>5888862</v>
      </c>
      <c r="F33" s="157">
        <v>57</v>
      </c>
      <c r="G33" s="225">
        <v>-18884516</v>
      </c>
      <c r="H33" s="156" t="s">
        <v>250</v>
      </c>
      <c r="I33" s="156">
        <v>1</v>
      </c>
      <c r="J33" s="156">
        <v>25</v>
      </c>
      <c r="K33" s="156">
        <v>11</v>
      </c>
      <c r="L33" s="156">
        <v>29</v>
      </c>
      <c r="M33" s="156">
        <v>9</v>
      </c>
      <c r="N33" s="156">
        <v>5</v>
      </c>
      <c r="O33" s="156">
        <v>1</v>
      </c>
      <c r="P33" s="156" t="s">
        <v>250</v>
      </c>
      <c r="Q33" s="156">
        <v>1</v>
      </c>
      <c r="R33" s="156">
        <v>1</v>
      </c>
      <c r="S33" s="156" t="s">
        <v>250</v>
      </c>
      <c r="T33" s="159" t="s">
        <v>159</v>
      </c>
      <c r="U33" s="284"/>
    </row>
    <row r="34" spans="1:21" ht="15" customHeight="1">
      <c r="A34" s="291"/>
      <c r="B34" s="155" t="s">
        <v>160</v>
      </c>
      <c r="C34" s="156">
        <v>28</v>
      </c>
      <c r="D34" s="157">
        <v>10</v>
      </c>
      <c r="E34" s="158">
        <v>106804</v>
      </c>
      <c r="F34" s="157">
        <v>19</v>
      </c>
      <c r="G34" s="225">
        <v>-47213</v>
      </c>
      <c r="H34" s="156" t="s">
        <v>250</v>
      </c>
      <c r="I34" s="156" t="s">
        <v>250</v>
      </c>
      <c r="J34" s="156">
        <v>9</v>
      </c>
      <c r="K34" s="156">
        <v>4</v>
      </c>
      <c r="L34" s="156">
        <v>11</v>
      </c>
      <c r="M34" s="156">
        <v>1</v>
      </c>
      <c r="N34" s="156">
        <v>3</v>
      </c>
      <c r="O34" s="156" t="s">
        <v>250</v>
      </c>
      <c r="P34" s="156" t="s">
        <v>250</v>
      </c>
      <c r="Q34" s="156" t="s">
        <v>250</v>
      </c>
      <c r="R34" s="156" t="s">
        <v>250</v>
      </c>
      <c r="S34" s="156" t="s">
        <v>250</v>
      </c>
      <c r="T34" s="159" t="s">
        <v>160</v>
      </c>
      <c r="U34" s="284"/>
    </row>
    <row r="35" spans="1:21" ht="15" customHeight="1">
      <c r="A35" s="291"/>
      <c r="B35" s="155" t="s">
        <v>161</v>
      </c>
      <c r="C35" s="156">
        <v>562</v>
      </c>
      <c r="D35" s="157">
        <v>222</v>
      </c>
      <c r="E35" s="158">
        <v>19844739</v>
      </c>
      <c r="F35" s="157">
        <v>345</v>
      </c>
      <c r="G35" s="225">
        <v>-2762743</v>
      </c>
      <c r="H35" s="156">
        <v>2</v>
      </c>
      <c r="I35" s="156">
        <v>1</v>
      </c>
      <c r="J35" s="156">
        <v>308</v>
      </c>
      <c r="K35" s="156">
        <v>54</v>
      </c>
      <c r="L35" s="156">
        <v>139</v>
      </c>
      <c r="M35" s="156">
        <v>41</v>
      </c>
      <c r="N35" s="156">
        <v>10</v>
      </c>
      <c r="O35" s="156">
        <v>5</v>
      </c>
      <c r="P35" s="156">
        <v>1</v>
      </c>
      <c r="Q35" s="156">
        <v>1</v>
      </c>
      <c r="R35" s="156" t="s">
        <v>250</v>
      </c>
      <c r="S35" s="156" t="s">
        <v>250</v>
      </c>
      <c r="T35" s="159" t="s">
        <v>161</v>
      </c>
      <c r="U35" s="284"/>
    </row>
    <row r="36" spans="1:21" ht="15" customHeight="1">
      <c r="A36" s="291"/>
      <c r="B36" s="155" t="s">
        <v>162</v>
      </c>
      <c r="C36" s="156">
        <v>41</v>
      </c>
      <c r="D36" s="157">
        <v>11</v>
      </c>
      <c r="E36" s="158">
        <v>421294</v>
      </c>
      <c r="F36" s="157">
        <v>30</v>
      </c>
      <c r="G36" s="225">
        <v>-56653</v>
      </c>
      <c r="H36" s="156" t="s">
        <v>250</v>
      </c>
      <c r="I36" s="156" t="s">
        <v>250</v>
      </c>
      <c r="J36" s="156">
        <v>17</v>
      </c>
      <c r="K36" s="156">
        <v>3</v>
      </c>
      <c r="L36" s="156">
        <v>12</v>
      </c>
      <c r="M36" s="156">
        <v>6</v>
      </c>
      <c r="N36" s="156">
        <v>2</v>
      </c>
      <c r="O36" s="156">
        <v>1</v>
      </c>
      <c r="P36" s="156" t="s">
        <v>250</v>
      </c>
      <c r="Q36" s="156" t="s">
        <v>250</v>
      </c>
      <c r="R36" s="156" t="s">
        <v>250</v>
      </c>
      <c r="S36" s="156" t="s">
        <v>250</v>
      </c>
      <c r="T36" s="159" t="s">
        <v>162</v>
      </c>
      <c r="U36" s="284"/>
    </row>
    <row r="37" spans="1:21" ht="15" customHeight="1">
      <c r="A37" s="291"/>
      <c r="B37" s="155" t="s">
        <v>163</v>
      </c>
      <c r="C37" s="156">
        <v>13</v>
      </c>
      <c r="D37" s="157">
        <v>2</v>
      </c>
      <c r="E37" s="158">
        <v>12256</v>
      </c>
      <c r="F37" s="157">
        <v>12</v>
      </c>
      <c r="G37" s="225">
        <v>-177397</v>
      </c>
      <c r="H37" s="156" t="s">
        <v>250</v>
      </c>
      <c r="I37" s="156" t="s">
        <v>250</v>
      </c>
      <c r="J37" s="156">
        <v>5</v>
      </c>
      <c r="K37" s="156">
        <v>3</v>
      </c>
      <c r="L37" s="156">
        <v>5</v>
      </c>
      <c r="M37" s="156" t="s">
        <v>250</v>
      </c>
      <c r="N37" s="156" t="s">
        <v>250</v>
      </c>
      <c r="O37" s="156" t="s">
        <v>250</v>
      </c>
      <c r="P37" s="156" t="s">
        <v>250</v>
      </c>
      <c r="Q37" s="156" t="s">
        <v>250</v>
      </c>
      <c r="R37" s="156" t="s">
        <v>250</v>
      </c>
      <c r="S37" s="156" t="s">
        <v>250</v>
      </c>
      <c r="T37" s="159" t="s">
        <v>163</v>
      </c>
      <c r="U37" s="284"/>
    </row>
    <row r="38" spans="1:21" ht="15" customHeight="1">
      <c r="A38" s="291"/>
      <c r="B38" s="160" t="s">
        <v>164</v>
      </c>
      <c r="C38" s="161">
        <v>1</v>
      </c>
      <c r="D38" s="162" t="s">
        <v>250</v>
      </c>
      <c r="E38" s="163" t="s">
        <v>250</v>
      </c>
      <c r="F38" s="162">
        <v>1</v>
      </c>
      <c r="G38" s="232">
        <v>-25665</v>
      </c>
      <c r="H38" s="161" t="s">
        <v>250</v>
      </c>
      <c r="I38" s="161" t="s">
        <v>250</v>
      </c>
      <c r="J38" s="161" t="s">
        <v>250</v>
      </c>
      <c r="K38" s="161" t="s">
        <v>250</v>
      </c>
      <c r="L38" s="161" t="s">
        <v>250</v>
      </c>
      <c r="M38" s="161">
        <v>1</v>
      </c>
      <c r="N38" s="161" t="s">
        <v>250</v>
      </c>
      <c r="O38" s="161" t="s">
        <v>250</v>
      </c>
      <c r="P38" s="161" t="s">
        <v>250</v>
      </c>
      <c r="Q38" s="161" t="s">
        <v>250</v>
      </c>
      <c r="R38" s="161" t="s">
        <v>250</v>
      </c>
      <c r="S38" s="161" t="s">
        <v>250</v>
      </c>
      <c r="T38" s="164" t="s">
        <v>164</v>
      </c>
      <c r="U38" s="284"/>
    </row>
    <row r="39" spans="1:21" ht="15" customHeight="1">
      <c r="A39" s="291"/>
      <c r="B39" s="101"/>
      <c r="C39" s="38"/>
      <c r="D39" s="72"/>
      <c r="E39" s="104"/>
      <c r="F39" s="72"/>
      <c r="G39" s="23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5"/>
      <c r="U39" s="284"/>
    </row>
    <row r="40" spans="1:21" ht="15" customHeight="1">
      <c r="A40" s="291"/>
      <c r="B40" s="101" t="s">
        <v>58</v>
      </c>
      <c r="C40" s="36">
        <v>789</v>
      </c>
      <c r="D40" s="71">
        <v>195</v>
      </c>
      <c r="E40" s="105">
        <v>10971039</v>
      </c>
      <c r="F40" s="71">
        <v>607</v>
      </c>
      <c r="G40" s="233">
        <v>-2892185</v>
      </c>
      <c r="H40" s="36">
        <v>7</v>
      </c>
      <c r="I40" s="36">
        <v>2</v>
      </c>
      <c r="J40" s="36">
        <v>347</v>
      </c>
      <c r="K40" s="36">
        <v>119</v>
      </c>
      <c r="L40" s="36">
        <v>232</v>
      </c>
      <c r="M40" s="36">
        <v>47</v>
      </c>
      <c r="N40" s="36">
        <v>24</v>
      </c>
      <c r="O40" s="36">
        <v>9</v>
      </c>
      <c r="P40" s="36">
        <v>1</v>
      </c>
      <c r="Q40" s="36" t="s">
        <v>250</v>
      </c>
      <c r="R40" s="36">
        <v>1</v>
      </c>
      <c r="S40" s="36" t="s">
        <v>250</v>
      </c>
      <c r="T40" s="95" t="s">
        <v>58</v>
      </c>
      <c r="U40" s="284"/>
    </row>
    <row r="41" spans="1:21" ht="15" customHeight="1">
      <c r="A41" s="291"/>
      <c r="B41" s="101"/>
      <c r="C41" s="38"/>
      <c r="D41" s="72"/>
      <c r="E41" s="104"/>
      <c r="F41" s="72"/>
      <c r="G41" s="23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5"/>
      <c r="U41" s="284"/>
    </row>
    <row r="42" spans="1:21" s="7" customFormat="1" ht="15" customHeight="1" thickBot="1">
      <c r="A42" s="292"/>
      <c r="B42" s="102" t="s">
        <v>187</v>
      </c>
      <c r="C42" s="37">
        <f>SUM(C5:C40)</f>
        <v>11409</v>
      </c>
      <c r="D42" s="75">
        <f>SUM(D5:D40)</f>
        <v>3199</v>
      </c>
      <c r="E42" s="106">
        <v>267394615</v>
      </c>
      <c r="F42" s="75">
        <f>SUM(F5:F40)</f>
        <v>8322</v>
      </c>
      <c r="G42" s="234">
        <f>SUM(G5:G40)</f>
        <v>-62812974</v>
      </c>
      <c r="H42" s="37">
        <f>SUM(H5:H40)</f>
        <v>78</v>
      </c>
      <c r="I42" s="37">
        <f aca="true" t="shared" si="0" ref="I42:S42">SUM(I5:I40)</f>
        <v>30</v>
      </c>
      <c r="J42" s="37">
        <f t="shared" si="0"/>
        <v>4648</v>
      </c>
      <c r="K42" s="37">
        <f t="shared" si="0"/>
        <v>1517</v>
      </c>
      <c r="L42" s="37">
        <f t="shared" si="0"/>
        <v>3597</v>
      </c>
      <c r="M42" s="37">
        <f t="shared" si="0"/>
        <v>1048</v>
      </c>
      <c r="N42" s="37">
        <f t="shared" si="0"/>
        <v>341</v>
      </c>
      <c r="O42" s="37">
        <f t="shared" si="0"/>
        <v>111</v>
      </c>
      <c r="P42" s="37">
        <f t="shared" si="0"/>
        <v>10</v>
      </c>
      <c r="Q42" s="37">
        <f t="shared" si="0"/>
        <v>18</v>
      </c>
      <c r="R42" s="37">
        <f t="shared" si="0"/>
        <v>6</v>
      </c>
      <c r="S42" s="37">
        <f t="shared" si="0"/>
        <v>5</v>
      </c>
      <c r="T42" s="148" t="s">
        <v>212</v>
      </c>
      <c r="U42" s="285"/>
    </row>
    <row r="43" ht="11.25">
      <c r="A43" s="15" t="s">
        <v>183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Footer>&amp;R&amp;10高松国税局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188</v>
      </c>
    </row>
    <row r="2" spans="1:26" s="2" customFormat="1" ht="11.25">
      <c r="A2" s="295" t="s">
        <v>79</v>
      </c>
      <c r="B2" s="268"/>
      <c r="C2" s="268"/>
      <c r="D2" s="268"/>
      <c r="E2" s="268" t="s">
        <v>45</v>
      </c>
      <c r="F2" s="268" t="s">
        <v>46</v>
      </c>
      <c r="G2" s="268"/>
      <c r="H2" s="268" t="s">
        <v>80</v>
      </c>
      <c r="I2" s="268"/>
      <c r="J2" s="268" t="s">
        <v>189</v>
      </c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 t="s">
        <v>79</v>
      </c>
      <c r="W2" s="268"/>
      <c r="X2" s="268"/>
      <c r="Y2" s="299"/>
      <c r="Z2" s="19"/>
    </row>
    <row r="3" spans="1:25" s="2" customFormat="1" ht="22.5">
      <c r="A3" s="296"/>
      <c r="B3" s="297"/>
      <c r="C3" s="297"/>
      <c r="D3" s="297"/>
      <c r="E3" s="297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297"/>
      <c r="W3" s="297"/>
      <c r="X3" s="297"/>
      <c r="Y3" s="300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01" t="s">
        <v>190</v>
      </c>
      <c r="B5" s="11" t="s">
        <v>191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138</v>
      </c>
      <c r="Y5" s="302" t="s">
        <v>190</v>
      </c>
    </row>
    <row r="6" spans="1:25" ht="11.25">
      <c r="A6" s="301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02"/>
    </row>
    <row r="7" spans="1:25" ht="11.25">
      <c r="A7" s="301"/>
      <c r="B7" s="11" t="s">
        <v>139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139</v>
      </c>
      <c r="Y7" s="302"/>
    </row>
    <row r="8" spans="1:25" ht="11.25">
      <c r="A8" s="301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302"/>
    </row>
    <row r="9" spans="1:25" ht="11.25">
      <c r="A9" s="301"/>
      <c r="B9" s="11" t="s">
        <v>140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140</v>
      </c>
      <c r="Y9" s="302"/>
    </row>
    <row r="10" spans="1:25" ht="11.25">
      <c r="A10" s="301"/>
      <c r="B10" s="11" t="s">
        <v>141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141</v>
      </c>
      <c r="Y10" s="302"/>
    </row>
    <row r="11" spans="1:25" ht="11.25">
      <c r="A11" s="301"/>
      <c r="B11" s="11" t="s">
        <v>142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142</v>
      </c>
      <c r="Y11" s="302"/>
    </row>
    <row r="12" spans="1:25" ht="11.25">
      <c r="A12" s="301"/>
      <c r="B12" s="11" t="s">
        <v>143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143</v>
      </c>
      <c r="Y12" s="302"/>
    </row>
    <row r="13" spans="1:25" ht="11.25">
      <c r="A13" s="301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02"/>
    </row>
    <row r="14" spans="1:25" ht="11.25">
      <c r="A14" s="301"/>
      <c r="B14" s="11" t="s">
        <v>144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144</v>
      </c>
      <c r="Y14" s="302"/>
    </row>
    <row r="15" spans="1:25" ht="11.25">
      <c r="A15" s="301"/>
      <c r="B15" s="11" t="s">
        <v>145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145</v>
      </c>
      <c r="Y15" s="302"/>
    </row>
    <row r="16" spans="1:25" ht="11.25">
      <c r="A16" s="301"/>
      <c r="B16" s="11" t="s">
        <v>146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146</v>
      </c>
      <c r="Y16" s="302"/>
    </row>
    <row r="17" spans="1:25" ht="11.25">
      <c r="A17" s="301"/>
      <c r="B17" s="11" t="s">
        <v>147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147</v>
      </c>
      <c r="Y17" s="302"/>
    </row>
    <row r="18" spans="1:25" ht="11.25">
      <c r="A18" s="301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02"/>
    </row>
    <row r="19" spans="1:25" ht="11.25">
      <c r="A19" s="301"/>
      <c r="B19" s="11" t="s">
        <v>148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148</v>
      </c>
      <c r="Y19" s="302"/>
    </row>
    <row r="20" spans="1:25" ht="11.25">
      <c r="A20" s="301"/>
      <c r="B20" s="11" t="s">
        <v>149</v>
      </c>
      <c r="C20" s="11"/>
      <c r="D20" s="27">
        <v>13</v>
      </c>
      <c r="E20" s="298">
        <v>97</v>
      </c>
      <c r="F20" s="298">
        <v>35</v>
      </c>
      <c r="G20" s="298">
        <v>1072066</v>
      </c>
      <c r="H20" s="298">
        <v>64</v>
      </c>
      <c r="I20" s="298">
        <v>169408</v>
      </c>
      <c r="J20" s="298" t="s">
        <v>50</v>
      </c>
      <c r="K20" s="298" t="s">
        <v>50</v>
      </c>
      <c r="L20" s="298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149</v>
      </c>
      <c r="Y20" s="302"/>
    </row>
    <row r="21" spans="1:25" ht="11.25">
      <c r="A21" s="301"/>
      <c r="B21" s="11" t="s">
        <v>150</v>
      </c>
      <c r="C21" s="11"/>
      <c r="D21" s="27">
        <v>14</v>
      </c>
      <c r="E21" s="298"/>
      <c r="F21" s="298"/>
      <c r="G21" s="298"/>
      <c r="H21" s="298"/>
      <c r="I21" s="298"/>
      <c r="J21" s="298"/>
      <c r="K21" s="298"/>
      <c r="L21" s="298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150</v>
      </c>
      <c r="Y21" s="302"/>
    </row>
    <row r="22" spans="1:25" ht="11.25">
      <c r="A22" s="301"/>
      <c r="B22" s="11" t="s">
        <v>151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151</v>
      </c>
      <c r="Y22" s="302"/>
    </row>
    <row r="23" spans="1:25" ht="11.25">
      <c r="A23" s="301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02"/>
    </row>
    <row r="24" spans="1:25" ht="11.25">
      <c r="A24" s="301"/>
      <c r="B24" s="11" t="s">
        <v>152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152</v>
      </c>
      <c r="Y24" s="302"/>
    </row>
    <row r="25" spans="1:25" ht="11.25">
      <c r="A25" s="301"/>
      <c r="B25" s="11" t="s">
        <v>153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153</v>
      </c>
      <c r="Y25" s="302"/>
    </row>
    <row r="26" spans="1:25" ht="11.25">
      <c r="A26" s="301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02"/>
    </row>
    <row r="27" spans="1:25" ht="11.25">
      <c r="A27" s="301"/>
      <c r="B27" s="11" t="s">
        <v>154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154</v>
      </c>
      <c r="Y27" s="302"/>
    </row>
    <row r="28" spans="1:25" ht="11.25">
      <c r="A28" s="301"/>
      <c r="B28" s="11" t="s">
        <v>155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155</v>
      </c>
      <c r="Y28" s="302"/>
    </row>
    <row r="29" spans="1:25" ht="11.25">
      <c r="A29" s="301"/>
      <c r="B29" s="11" t="s">
        <v>156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156</v>
      </c>
      <c r="Y29" s="302"/>
    </row>
    <row r="30" spans="1:25" ht="11.25">
      <c r="A30" s="301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02"/>
    </row>
    <row r="31" spans="1:25" ht="11.25">
      <c r="A31" s="301"/>
      <c r="B31" s="11" t="s">
        <v>157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157</v>
      </c>
      <c r="Y31" s="302"/>
    </row>
    <row r="32" spans="1:25" ht="11.25">
      <c r="A32" s="301"/>
      <c r="B32" s="11" t="s">
        <v>158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158</v>
      </c>
      <c r="Y32" s="302"/>
    </row>
    <row r="33" spans="1:25" ht="11.25">
      <c r="A33" s="301"/>
      <c r="B33" s="11" t="s">
        <v>159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159</v>
      </c>
      <c r="Y33" s="302"/>
    </row>
    <row r="34" spans="1:25" ht="11.25">
      <c r="A34" s="301"/>
      <c r="B34" s="11" t="s">
        <v>160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160</v>
      </c>
      <c r="Y34" s="302"/>
    </row>
    <row r="35" spans="1:25" ht="11.25">
      <c r="A35" s="301"/>
      <c r="B35" s="11" t="s">
        <v>161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161</v>
      </c>
      <c r="Y35" s="302"/>
    </row>
    <row r="36" spans="1:25" ht="11.25">
      <c r="A36" s="301"/>
      <c r="B36" s="11" t="s">
        <v>162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162</v>
      </c>
      <c r="Y36" s="302"/>
    </row>
    <row r="37" spans="1:25" ht="11.25">
      <c r="A37" s="301"/>
      <c r="B37" s="11" t="s">
        <v>163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163</v>
      </c>
      <c r="Y37" s="302"/>
    </row>
    <row r="38" spans="1:25" ht="11.25">
      <c r="A38" s="301"/>
      <c r="B38" s="11" t="s">
        <v>164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164</v>
      </c>
      <c r="Y38" s="302"/>
    </row>
    <row r="39" spans="1:25" ht="11.25">
      <c r="A39" s="301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02"/>
    </row>
    <row r="40" spans="1:25" ht="11.25">
      <c r="A40" s="301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302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192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293" t="s">
        <v>165</v>
      </c>
      <c r="W42" s="293"/>
      <c r="X42" s="293"/>
      <c r="Y42" s="294"/>
    </row>
    <row r="43" ht="11.25">
      <c r="A43" s="15" t="s">
        <v>193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workbookViewId="0" topLeftCell="A1">
      <selection activeCell="S22" sqref="S22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207</v>
      </c>
    </row>
    <row r="2" spans="1:21" ht="11.25">
      <c r="A2" s="271" t="s">
        <v>79</v>
      </c>
      <c r="B2" s="266"/>
      <c r="C2" s="266" t="s">
        <v>45</v>
      </c>
      <c r="D2" s="303" t="s">
        <v>46</v>
      </c>
      <c r="E2" s="304"/>
      <c r="F2" s="303" t="s">
        <v>80</v>
      </c>
      <c r="G2" s="304"/>
      <c r="H2" s="268" t="s">
        <v>81</v>
      </c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6"/>
      <c r="U2" s="257"/>
    </row>
    <row r="3" spans="1:21" ht="22.5">
      <c r="A3" s="272"/>
      <c r="B3" s="267"/>
      <c r="C3" s="267"/>
      <c r="D3" s="149" t="s">
        <v>214</v>
      </c>
      <c r="E3" s="49" t="s">
        <v>47</v>
      </c>
      <c r="F3" s="149" t="s">
        <v>214</v>
      </c>
      <c r="G3" s="49" t="s">
        <v>1</v>
      </c>
      <c r="H3" s="59" t="s">
        <v>82</v>
      </c>
      <c r="I3" s="60" t="s">
        <v>83</v>
      </c>
      <c r="J3" s="60" t="s">
        <v>84</v>
      </c>
      <c r="K3" s="60" t="s">
        <v>85</v>
      </c>
      <c r="L3" s="60" t="s">
        <v>86</v>
      </c>
      <c r="M3" s="60" t="s">
        <v>87</v>
      </c>
      <c r="N3" s="60" t="s">
        <v>88</v>
      </c>
      <c r="O3" s="60" t="s">
        <v>89</v>
      </c>
      <c r="P3" s="60" t="s">
        <v>90</v>
      </c>
      <c r="Q3" s="60" t="s">
        <v>91</v>
      </c>
      <c r="R3" s="60" t="s">
        <v>92</v>
      </c>
      <c r="S3" s="61" t="s">
        <v>93</v>
      </c>
      <c r="T3" s="267"/>
      <c r="U3" s="258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6" t="s">
        <v>2</v>
      </c>
      <c r="I4" s="218" t="s">
        <v>2</v>
      </c>
      <c r="J4" s="218" t="s">
        <v>2</v>
      </c>
      <c r="K4" s="218" t="s">
        <v>2</v>
      </c>
      <c r="L4" s="218" t="s">
        <v>2</v>
      </c>
      <c r="M4" s="218" t="s">
        <v>2</v>
      </c>
      <c r="N4" s="218" t="s">
        <v>2</v>
      </c>
      <c r="O4" s="218" t="s">
        <v>2</v>
      </c>
      <c r="P4" s="218" t="s">
        <v>2</v>
      </c>
      <c r="Q4" s="218" t="s">
        <v>2</v>
      </c>
      <c r="R4" s="218" t="s">
        <v>2</v>
      </c>
      <c r="S4" s="219" t="s">
        <v>2</v>
      </c>
      <c r="T4" s="220"/>
      <c r="U4" s="221"/>
    </row>
    <row r="5" spans="1:21" ht="15" customHeight="1">
      <c r="A5" s="307" t="s">
        <v>94</v>
      </c>
      <c r="B5" s="168" t="s">
        <v>49</v>
      </c>
      <c r="C5" s="169">
        <v>1710</v>
      </c>
      <c r="D5" s="170">
        <v>473</v>
      </c>
      <c r="E5" s="171">
        <v>13279842</v>
      </c>
      <c r="F5" s="170">
        <v>1257</v>
      </c>
      <c r="G5" s="224">
        <v>-7788692</v>
      </c>
      <c r="H5" s="170">
        <v>8</v>
      </c>
      <c r="I5" s="172">
        <v>4</v>
      </c>
      <c r="J5" s="172">
        <v>651</v>
      </c>
      <c r="K5" s="172">
        <v>210</v>
      </c>
      <c r="L5" s="172">
        <v>600</v>
      </c>
      <c r="M5" s="172">
        <v>167</v>
      </c>
      <c r="N5" s="172">
        <v>52</v>
      </c>
      <c r="O5" s="172">
        <v>16</v>
      </c>
      <c r="P5" s="172" t="s">
        <v>250</v>
      </c>
      <c r="Q5" s="172">
        <v>2</v>
      </c>
      <c r="R5" s="172" t="s">
        <v>250</v>
      </c>
      <c r="S5" s="173" t="s">
        <v>250</v>
      </c>
      <c r="T5" s="174" t="s">
        <v>49</v>
      </c>
      <c r="U5" s="283" t="s">
        <v>48</v>
      </c>
    </row>
    <row r="6" spans="1:21" ht="15" customHeight="1">
      <c r="A6" s="308"/>
      <c r="B6" s="175" t="s">
        <v>51</v>
      </c>
      <c r="C6" s="156">
        <v>457</v>
      </c>
      <c r="D6" s="157">
        <v>91</v>
      </c>
      <c r="E6" s="158">
        <v>1117156</v>
      </c>
      <c r="F6" s="157">
        <v>372</v>
      </c>
      <c r="G6" s="225">
        <v>-1736334</v>
      </c>
      <c r="H6" s="157">
        <v>4</v>
      </c>
      <c r="I6" s="176">
        <v>1</v>
      </c>
      <c r="J6" s="176">
        <v>134</v>
      </c>
      <c r="K6" s="176">
        <v>45</v>
      </c>
      <c r="L6" s="176">
        <v>212</v>
      </c>
      <c r="M6" s="176">
        <v>52</v>
      </c>
      <c r="N6" s="176">
        <v>6</v>
      </c>
      <c r="O6" s="176">
        <v>3</v>
      </c>
      <c r="P6" s="176" t="s">
        <v>250</v>
      </c>
      <c r="Q6" s="176" t="s">
        <v>250</v>
      </c>
      <c r="R6" s="176" t="s">
        <v>250</v>
      </c>
      <c r="S6" s="177" t="s">
        <v>250</v>
      </c>
      <c r="T6" s="178" t="s">
        <v>51</v>
      </c>
      <c r="U6" s="284"/>
    </row>
    <row r="7" spans="1:21" ht="15" customHeight="1">
      <c r="A7" s="308"/>
      <c r="B7" s="175" t="s">
        <v>52</v>
      </c>
      <c r="C7" s="156">
        <v>1391</v>
      </c>
      <c r="D7" s="157">
        <v>381</v>
      </c>
      <c r="E7" s="158">
        <v>3647622</v>
      </c>
      <c r="F7" s="157">
        <v>1026</v>
      </c>
      <c r="G7" s="225">
        <v>-3237999</v>
      </c>
      <c r="H7" s="157">
        <v>2</v>
      </c>
      <c r="I7" s="176">
        <v>4</v>
      </c>
      <c r="J7" s="176">
        <v>524</v>
      </c>
      <c r="K7" s="176">
        <v>198</v>
      </c>
      <c r="L7" s="176">
        <v>496</v>
      </c>
      <c r="M7" s="176">
        <v>142</v>
      </c>
      <c r="N7" s="176">
        <v>24</v>
      </c>
      <c r="O7" s="176">
        <v>1</v>
      </c>
      <c r="P7" s="176" t="s">
        <v>250</v>
      </c>
      <c r="Q7" s="176" t="s">
        <v>250</v>
      </c>
      <c r="R7" s="176" t="s">
        <v>250</v>
      </c>
      <c r="S7" s="177" t="s">
        <v>250</v>
      </c>
      <c r="T7" s="178" t="s">
        <v>52</v>
      </c>
      <c r="U7" s="284"/>
    </row>
    <row r="8" spans="1:21" ht="15" customHeight="1">
      <c r="A8" s="308"/>
      <c r="B8" s="175" t="s">
        <v>53</v>
      </c>
      <c r="C8" s="156">
        <v>208</v>
      </c>
      <c r="D8" s="157">
        <v>51</v>
      </c>
      <c r="E8" s="158">
        <v>1294751</v>
      </c>
      <c r="F8" s="157">
        <v>157</v>
      </c>
      <c r="G8" s="225">
        <v>-466286</v>
      </c>
      <c r="H8" s="157">
        <v>1</v>
      </c>
      <c r="I8" s="176">
        <v>1</v>
      </c>
      <c r="J8" s="176">
        <v>66</v>
      </c>
      <c r="K8" s="176">
        <v>32</v>
      </c>
      <c r="L8" s="176">
        <v>88</v>
      </c>
      <c r="M8" s="176">
        <v>17</v>
      </c>
      <c r="N8" s="176">
        <v>2</v>
      </c>
      <c r="O8" s="176">
        <v>1</v>
      </c>
      <c r="P8" s="176" t="s">
        <v>250</v>
      </c>
      <c r="Q8" s="176" t="s">
        <v>250</v>
      </c>
      <c r="R8" s="176" t="s">
        <v>250</v>
      </c>
      <c r="S8" s="177" t="s">
        <v>250</v>
      </c>
      <c r="T8" s="178" t="s">
        <v>53</v>
      </c>
      <c r="U8" s="284"/>
    </row>
    <row r="9" spans="1:21" ht="15" customHeight="1">
      <c r="A9" s="308"/>
      <c r="B9" s="175" t="s">
        <v>54</v>
      </c>
      <c r="C9" s="156">
        <v>280</v>
      </c>
      <c r="D9" s="157">
        <v>78</v>
      </c>
      <c r="E9" s="158">
        <v>3368610</v>
      </c>
      <c r="F9" s="157">
        <v>208</v>
      </c>
      <c r="G9" s="225">
        <v>-1752771</v>
      </c>
      <c r="H9" s="157">
        <v>1</v>
      </c>
      <c r="I9" s="176" t="s">
        <v>250</v>
      </c>
      <c r="J9" s="176">
        <v>114</v>
      </c>
      <c r="K9" s="176">
        <v>32</v>
      </c>
      <c r="L9" s="176">
        <v>110</v>
      </c>
      <c r="M9" s="176">
        <v>16</v>
      </c>
      <c r="N9" s="176">
        <v>5</v>
      </c>
      <c r="O9" s="176">
        <v>1</v>
      </c>
      <c r="P9" s="176">
        <v>1</v>
      </c>
      <c r="Q9" s="176" t="s">
        <v>250</v>
      </c>
      <c r="R9" s="176" t="s">
        <v>250</v>
      </c>
      <c r="S9" s="177" t="s">
        <v>250</v>
      </c>
      <c r="T9" s="178" t="s">
        <v>54</v>
      </c>
      <c r="U9" s="284"/>
    </row>
    <row r="10" spans="1:21" ht="15" customHeight="1">
      <c r="A10" s="308"/>
      <c r="B10" s="175" t="s">
        <v>55</v>
      </c>
      <c r="C10" s="156">
        <v>1448</v>
      </c>
      <c r="D10" s="157">
        <v>542</v>
      </c>
      <c r="E10" s="158">
        <v>11750924</v>
      </c>
      <c r="F10" s="157">
        <v>919</v>
      </c>
      <c r="G10" s="225">
        <v>-3582938</v>
      </c>
      <c r="H10" s="157">
        <v>2</v>
      </c>
      <c r="I10" s="176">
        <v>3</v>
      </c>
      <c r="J10" s="176">
        <v>503</v>
      </c>
      <c r="K10" s="176">
        <v>179</v>
      </c>
      <c r="L10" s="176">
        <v>583</v>
      </c>
      <c r="M10" s="176">
        <v>120</v>
      </c>
      <c r="N10" s="176">
        <v>41</v>
      </c>
      <c r="O10" s="176">
        <v>17</v>
      </c>
      <c r="P10" s="176" t="s">
        <v>250</v>
      </c>
      <c r="Q10" s="176" t="s">
        <v>250</v>
      </c>
      <c r="R10" s="176" t="s">
        <v>250</v>
      </c>
      <c r="S10" s="177" t="s">
        <v>250</v>
      </c>
      <c r="T10" s="178" t="s">
        <v>55</v>
      </c>
      <c r="U10" s="284"/>
    </row>
    <row r="11" spans="1:21" ht="15" customHeight="1">
      <c r="A11" s="308"/>
      <c r="B11" s="175" t="s">
        <v>56</v>
      </c>
      <c r="C11" s="156">
        <v>280</v>
      </c>
      <c r="D11" s="157">
        <v>138</v>
      </c>
      <c r="E11" s="158">
        <v>6598978</v>
      </c>
      <c r="F11" s="157">
        <v>145</v>
      </c>
      <c r="G11" s="225">
        <v>-895496</v>
      </c>
      <c r="H11" s="157">
        <v>1</v>
      </c>
      <c r="I11" s="176" t="s">
        <v>250</v>
      </c>
      <c r="J11" s="176">
        <v>66</v>
      </c>
      <c r="K11" s="176">
        <v>27</v>
      </c>
      <c r="L11" s="176">
        <v>121</v>
      </c>
      <c r="M11" s="176">
        <v>47</v>
      </c>
      <c r="N11" s="176">
        <v>13</v>
      </c>
      <c r="O11" s="176">
        <v>5</v>
      </c>
      <c r="P11" s="176" t="s">
        <v>250</v>
      </c>
      <c r="Q11" s="176" t="s">
        <v>250</v>
      </c>
      <c r="R11" s="176" t="s">
        <v>250</v>
      </c>
      <c r="S11" s="177" t="s">
        <v>250</v>
      </c>
      <c r="T11" s="178" t="s">
        <v>56</v>
      </c>
      <c r="U11" s="284"/>
    </row>
    <row r="12" spans="1:21" ht="15" customHeight="1">
      <c r="A12" s="308"/>
      <c r="B12" s="175" t="s">
        <v>57</v>
      </c>
      <c r="C12" s="156">
        <v>92</v>
      </c>
      <c r="D12" s="157">
        <v>25</v>
      </c>
      <c r="E12" s="158">
        <v>244154</v>
      </c>
      <c r="F12" s="157">
        <v>69</v>
      </c>
      <c r="G12" s="225">
        <v>-151258</v>
      </c>
      <c r="H12" s="157">
        <v>1</v>
      </c>
      <c r="I12" s="176" t="s">
        <v>250</v>
      </c>
      <c r="J12" s="176">
        <v>41</v>
      </c>
      <c r="K12" s="176">
        <v>8</v>
      </c>
      <c r="L12" s="176">
        <v>34</v>
      </c>
      <c r="M12" s="176">
        <v>8</v>
      </c>
      <c r="N12" s="176" t="s">
        <v>250</v>
      </c>
      <c r="O12" s="176" t="s">
        <v>250</v>
      </c>
      <c r="P12" s="176" t="s">
        <v>250</v>
      </c>
      <c r="Q12" s="176" t="s">
        <v>250</v>
      </c>
      <c r="R12" s="176" t="s">
        <v>250</v>
      </c>
      <c r="S12" s="177" t="s">
        <v>250</v>
      </c>
      <c r="T12" s="178" t="s">
        <v>57</v>
      </c>
      <c r="U12" s="284"/>
    </row>
    <row r="13" spans="1:21" ht="15" customHeight="1">
      <c r="A13" s="308"/>
      <c r="B13" s="175" t="s">
        <v>58</v>
      </c>
      <c r="C13" s="156">
        <v>1616</v>
      </c>
      <c r="D13" s="157">
        <v>585</v>
      </c>
      <c r="E13" s="158">
        <v>24582210</v>
      </c>
      <c r="F13" s="157">
        <v>1050</v>
      </c>
      <c r="G13" s="225">
        <v>-3459358</v>
      </c>
      <c r="H13" s="157">
        <v>7</v>
      </c>
      <c r="I13" s="176">
        <v>4</v>
      </c>
      <c r="J13" s="176">
        <v>524</v>
      </c>
      <c r="K13" s="176">
        <v>170</v>
      </c>
      <c r="L13" s="176">
        <v>700</v>
      </c>
      <c r="M13" s="176">
        <v>163</v>
      </c>
      <c r="N13" s="176">
        <v>38</v>
      </c>
      <c r="O13" s="176">
        <v>9</v>
      </c>
      <c r="P13" s="176" t="s">
        <v>250</v>
      </c>
      <c r="Q13" s="176" t="s">
        <v>250</v>
      </c>
      <c r="R13" s="176" t="s">
        <v>250</v>
      </c>
      <c r="S13" s="177">
        <v>1</v>
      </c>
      <c r="T13" s="178" t="s">
        <v>58</v>
      </c>
      <c r="U13" s="284"/>
    </row>
    <row r="14" spans="1:21" s="7" customFormat="1" ht="15" customHeight="1">
      <c r="A14" s="308"/>
      <c r="B14" s="179" t="s">
        <v>17</v>
      </c>
      <c r="C14" s="180">
        <f>SUM(C5:C13)</f>
        <v>7482</v>
      </c>
      <c r="D14" s="181">
        <f>SUM(D5:D13)</f>
        <v>2364</v>
      </c>
      <c r="E14" s="182">
        <f>SUM(E5:E13)</f>
        <v>65884247</v>
      </c>
      <c r="F14" s="181">
        <f>SUM(F5:F13)</f>
        <v>5203</v>
      </c>
      <c r="G14" s="226">
        <v>-23071134</v>
      </c>
      <c r="H14" s="181">
        <f>SUM(H5:H13)</f>
        <v>27</v>
      </c>
      <c r="I14" s="183">
        <f aca="true" t="shared" si="0" ref="I14:S14">SUM(I5:I13)</f>
        <v>17</v>
      </c>
      <c r="J14" s="183">
        <f t="shared" si="0"/>
        <v>2623</v>
      </c>
      <c r="K14" s="183">
        <f t="shared" si="0"/>
        <v>901</v>
      </c>
      <c r="L14" s="183">
        <f t="shared" si="0"/>
        <v>2944</v>
      </c>
      <c r="M14" s="183">
        <f t="shared" si="0"/>
        <v>732</v>
      </c>
      <c r="N14" s="183">
        <f t="shared" si="0"/>
        <v>181</v>
      </c>
      <c r="O14" s="183">
        <f t="shared" si="0"/>
        <v>53</v>
      </c>
      <c r="P14" s="183">
        <f t="shared" si="0"/>
        <v>1</v>
      </c>
      <c r="Q14" s="183">
        <f t="shared" si="0"/>
        <v>2</v>
      </c>
      <c r="R14" s="183" t="s">
        <v>250</v>
      </c>
      <c r="S14" s="184">
        <f t="shared" si="0"/>
        <v>1</v>
      </c>
      <c r="T14" s="185"/>
      <c r="U14" s="284"/>
    </row>
    <row r="15" spans="1:21" ht="15" customHeight="1">
      <c r="A15" s="305"/>
      <c r="B15" s="306"/>
      <c r="C15" s="38"/>
      <c r="D15" s="72"/>
      <c r="E15" s="74"/>
      <c r="F15" s="72"/>
      <c r="G15" s="227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309"/>
      <c r="U15" s="310"/>
    </row>
    <row r="16" spans="1:21" ht="15" customHeight="1">
      <c r="A16" s="308" t="s">
        <v>59</v>
      </c>
      <c r="B16" s="186" t="s">
        <v>49</v>
      </c>
      <c r="C16" s="151">
        <v>3248</v>
      </c>
      <c r="D16" s="152">
        <v>495</v>
      </c>
      <c r="E16" s="153">
        <v>4791309</v>
      </c>
      <c r="F16" s="152">
        <v>2796</v>
      </c>
      <c r="G16" s="228">
        <v>-5762508</v>
      </c>
      <c r="H16" s="152">
        <v>31</v>
      </c>
      <c r="I16" s="187">
        <v>23</v>
      </c>
      <c r="J16" s="187">
        <v>2124</v>
      </c>
      <c r="K16" s="187">
        <v>454</v>
      </c>
      <c r="L16" s="187">
        <v>528</v>
      </c>
      <c r="M16" s="187">
        <v>66</v>
      </c>
      <c r="N16" s="187">
        <v>12</v>
      </c>
      <c r="O16" s="187">
        <v>10</v>
      </c>
      <c r="P16" s="187" t="s">
        <v>250</v>
      </c>
      <c r="Q16" s="187" t="s">
        <v>250</v>
      </c>
      <c r="R16" s="187" t="s">
        <v>250</v>
      </c>
      <c r="S16" s="188" t="s">
        <v>250</v>
      </c>
      <c r="T16" s="189" t="s">
        <v>49</v>
      </c>
      <c r="U16" s="284" t="s">
        <v>59</v>
      </c>
    </row>
    <row r="17" spans="1:21" ht="15" customHeight="1">
      <c r="A17" s="308"/>
      <c r="B17" s="175" t="s">
        <v>60</v>
      </c>
      <c r="C17" s="156">
        <v>380</v>
      </c>
      <c r="D17" s="157">
        <v>40</v>
      </c>
      <c r="E17" s="158">
        <v>162446</v>
      </c>
      <c r="F17" s="157">
        <v>344</v>
      </c>
      <c r="G17" s="225">
        <v>-1034920</v>
      </c>
      <c r="H17" s="157">
        <v>4</v>
      </c>
      <c r="I17" s="176">
        <v>3</v>
      </c>
      <c r="J17" s="176">
        <v>181</v>
      </c>
      <c r="K17" s="176">
        <v>50</v>
      </c>
      <c r="L17" s="176">
        <v>126</v>
      </c>
      <c r="M17" s="176">
        <v>14</v>
      </c>
      <c r="N17" s="176">
        <v>2</v>
      </c>
      <c r="O17" s="176" t="s">
        <v>250</v>
      </c>
      <c r="P17" s="176" t="s">
        <v>250</v>
      </c>
      <c r="Q17" s="176" t="s">
        <v>250</v>
      </c>
      <c r="R17" s="176" t="s">
        <v>250</v>
      </c>
      <c r="S17" s="177" t="s">
        <v>250</v>
      </c>
      <c r="T17" s="178" t="s">
        <v>60</v>
      </c>
      <c r="U17" s="284"/>
    </row>
    <row r="18" spans="1:21" ht="15" customHeight="1">
      <c r="A18" s="308"/>
      <c r="B18" s="175" t="s">
        <v>61</v>
      </c>
      <c r="C18" s="156">
        <v>1545</v>
      </c>
      <c r="D18" s="157">
        <v>210</v>
      </c>
      <c r="E18" s="158">
        <v>1288304</v>
      </c>
      <c r="F18" s="157">
        <v>1353</v>
      </c>
      <c r="G18" s="225">
        <v>-5259178</v>
      </c>
      <c r="H18" s="157">
        <v>15</v>
      </c>
      <c r="I18" s="176">
        <v>13</v>
      </c>
      <c r="J18" s="176">
        <v>869</v>
      </c>
      <c r="K18" s="176">
        <v>254</v>
      </c>
      <c r="L18" s="176">
        <v>338</v>
      </c>
      <c r="M18" s="176">
        <v>45</v>
      </c>
      <c r="N18" s="176">
        <v>9</v>
      </c>
      <c r="O18" s="176" t="s">
        <v>250</v>
      </c>
      <c r="P18" s="176" t="s">
        <v>250</v>
      </c>
      <c r="Q18" s="176">
        <v>2</v>
      </c>
      <c r="R18" s="176" t="s">
        <v>250</v>
      </c>
      <c r="S18" s="177" t="s">
        <v>250</v>
      </c>
      <c r="T18" s="178" t="s">
        <v>61</v>
      </c>
      <c r="U18" s="284"/>
    </row>
    <row r="19" spans="1:21" ht="15" customHeight="1">
      <c r="A19" s="308"/>
      <c r="B19" s="175" t="s">
        <v>53</v>
      </c>
      <c r="C19" s="156">
        <v>1639</v>
      </c>
      <c r="D19" s="157">
        <v>302</v>
      </c>
      <c r="E19" s="158">
        <v>2957631</v>
      </c>
      <c r="F19" s="157">
        <v>1355</v>
      </c>
      <c r="G19" s="225">
        <v>-3364684</v>
      </c>
      <c r="H19" s="157">
        <v>20</v>
      </c>
      <c r="I19" s="176">
        <v>7</v>
      </c>
      <c r="J19" s="176">
        <v>859</v>
      </c>
      <c r="K19" s="176">
        <v>238</v>
      </c>
      <c r="L19" s="176">
        <v>447</v>
      </c>
      <c r="M19" s="176">
        <v>55</v>
      </c>
      <c r="N19" s="176">
        <v>12</v>
      </c>
      <c r="O19" s="176">
        <v>1</v>
      </c>
      <c r="P19" s="176" t="s">
        <v>250</v>
      </c>
      <c r="Q19" s="176" t="s">
        <v>250</v>
      </c>
      <c r="R19" s="176" t="s">
        <v>250</v>
      </c>
      <c r="S19" s="177" t="s">
        <v>250</v>
      </c>
      <c r="T19" s="178" t="s">
        <v>53</v>
      </c>
      <c r="U19" s="284"/>
    </row>
    <row r="20" spans="1:21" ht="15" customHeight="1">
      <c r="A20" s="308"/>
      <c r="B20" s="175" t="s">
        <v>54</v>
      </c>
      <c r="C20" s="156">
        <v>1106</v>
      </c>
      <c r="D20" s="157">
        <v>366</v>
      </c>
      <c r="E20" s="158">
        <v>4489821</v>
      </c>
      <c r="F20" s="157">
        <v>744</v>
      </c>
      <c r="G20" s="225">
        <v>-1511421</v>
      </c>
      <c r="H20" s="157">
        <v>10</v>
      </c>
      <c r="I20" s="176">
        <v>4</v>
      </c>
      <c r="J20" s="176">
        <v>719</v>
      </c>
      <c r="K20" s="176">
        <v>144</v>
      </c>
      <c r="L20" s="176">
        <v>193</v>
      </c>
      <c r="M20" s="176">
        <v>27</v>
      </c>
      <c r="N20" s="176">
        <v>5</v>
      </c>
      <c r="O20" s="176">
        <v>4</v>
      </c>
      <c r="P20" s="176" t="s">
        <v>250</v>
      </c>
      <c r="Q20" s="176" t="s">
        <v>250</v>
      </c>
      <c r="R20" s="176" t="s">
        <v>250</v>
      </c>
      <c r="S20" s="177" t="s">
        <v>250</v>
      </c>
      <c r="T20" s="178" t="s">
        <v>54</v>
      </c>
      <c r="U20" s="284"/>
    </row>
    <row r="21" spans="1:21" ht="15" customHeight="1">
      <c r="A21" s="308"/>
      <c r="B21" s="175" t="s">
        <v>62</v>
      </c>
      <c r="C21" s="156">
        <v>317</v>
      </c>
      <c r="D21" s="157">
        <v>77</v>
      </c>
      <c r="E21" s="158">
        <v>10747363</v>
      </c>
      <c r="F21" s="157">
        <v>244</v>
      </c>
      <c r="G21" s="225">
        <v>-1873564</v>
      </c>
      <c r="H21" s="157">
        <v>3</v>
      </c>
      <c r="I21" s="176" t="s">
        <v>250</v>
      </c>
      <c r="J21" s="176">
        <v>126</v>
      </c>
      <c r="K21" s="176">
        <v>45</v>
      </c>
      <c r="L21" s="176">
        <v>75</v>
      </c>
      <c r="M21" s="176">
        <v>33</v>
      </c>
      <c r="N21" s="176">
        <v>19</v>
      </c>
      <c r="O21" s="176">
        <v>12</v>
      </c>
      <c r="P21" s="176">
        <v>1</v>
      </c>
      <c r="Q21" s="176">
        <v>2</v>
      </c>
      <c r="R21" s="176" t="s">
        <v>250</v>
      </c>
      <c r="S21" s="177">
        <v>1</v>
      </c>
      <c r="T21" s="178" t="s">
        <v>62</v>
      </c>
      <c r="U21" s="284"/>
    </row>
    <row r="22" spans="1:21" ht="15" customHeight="1">
      <c r="A22" s="308"/>
      <c r="B22" s="175" t="s">
        <v>63</v>
      </c>
      <c r="C22" s="156">
        <v>674</v>
      </c>
      <c r="D22" s="157">
        <v>130</v>
      </c>
      <c r="E22" s="158">
        <v>808353</v>
      </c>
      <c r="F22" s="157">
        <v>550</v>
      </c>
      <c r="G22" s="225">
        <v>-1781628</v>
      </c>
      <c r="H22" s="157">
        <v>2</v>
      </c>
      <c r="I22" s="176" t="s">
        <v>250</v>
      </c>
      <c r="J22" s="176">
        <v>353</v>
      </c>
      <c r="K22" s="176">
        <v>117</v>
      </c>
      <c r="L22" s="176">
        <v>174</v>
      </c>
      <c r="M22" s="176">
        <v>22</v>
      </c>
      <c r="N22" s="176">
        <v>4</v>
      </c>
      <c r="O22" s="176">
        <v>1</v>
      </c>
      <c r="P22" s="176">
        <v>1</v>
      </c>
      <c r="Q22" s="176" t="s">
        <v>250</v>
      </c>
      <c r="R22" s="176" t="s">
        <v>250</v>
      </c>
      <c r="S22" s="177" t="s">
        <v>250</v>
      </c>
      <c r="T22" s="178" t="s">
        <v>63</v>
      </c>
      <c r="U22" s="284"/>
    </row>
    <row r="23" spans="1:21" ht="15" customHeight="1">
      <c r="A23" s="308"/>
      <c r="B23" s="175" t="s">
        <v>58</v>
      </c>
      <c r="C23" s="156">
        <v>5216</v>
      </c>
      <c r="D23" s="157">
        <v>1353</v>
      </c>
      <c r="E23" s="158">
        <v>20135103</v>
      </c>
      <c r="F23" s="157">
        <v>3897</v>
      </c>
      <c r="G23" s="225">
        <v>-10077255</v>
      </c>
      <c r="H23" s="157">
        <v>54</v>
      </c>
      <c r="I23" s="176">
        <v>9</v>
      </c>
      <c r="J23" s="176">
        <v>2850</v>
      </c>
      <c r="K23" s="176">
        <v>759</v>
      </c>
      <c r="L23" s="176">
        <v>1262</v>
      </c>
      <c r="M23" s="176">
        <v>213</v>
      </c>
      <c r="N23" s="176">
        <v>47</v>
      </c>
      <c r="O23" s="176">
        <v>19</v>
      </c>
      <c r="P23" s="176" t="s">
        <v>250</v>
      </c>
      <c r="Q23" s="176">
        <v>3</v>
      </c>
      <c r="R23" s="176" t="s">
        <v>250</v>
      </c>
      <c r="S23" s="177" t="s">
        <v>250</v>
      </c>
      <c r="T23" s="178" t="s">
        <v>58</v>
      </c>
      <c r="U23" s="284"/>
    </row>
    <row r="24" spans="1:21" s="7" customFormat="1" ht="15" customHeight="1">
      <c r="A24" s="308"/>
      <c r="B24" s="179" t="s">
        <v>17</v>
      </c>
      <c r="C24" s="180">
        <f>SUM(C16:C23)</f>
        <v>14125</v>
      </c>
      <c r="D24" s="181">
        <f>SUM(D16:D23)</f>
        <v>2973</v>
      </c>
      <c r="E24" s="182">
        <v>45380331</v>
      </c>
      <c r="F24" s="181">
        <f>SUM(F16:F23)</f>
        <v>11283</v>
      </c>
      <c r="G24" s="226">
        <v>-30665159</v>
      </c>
      <c r="H24" s="181">
        <f>SUM(H16:H23)</f>
        <v>139</v>
      </c>
      <c r="I24" s="183">
        <f aca="true" t="shared" si="1" ref="I24:S24">SUM(I16:I23)</f>
        <v>59</v>
      </c>
      <c r="J24" s="183">
        <f t="shared" si="1"/>
        <v>8081</v>
      </c>
      <c r="K24" s="183">
        <f t="shared" si="1"/>
        <v>2061</v>
      </c>
      <c r="L24" s="183">
        <f t="shared" si="1"/>
        <v>3143</v>
      </c>
      <c r="M24" s="183">
        <f t="shared" si="1"/>
        <v>475</v>
      </c>
      <c r="N24" s="183">
        <f t="shared" si="1"/>
        <v>110</v>
      </c>
      <c r="O24" s="183">
        <f t="shared" si="1"/>
        <v>47</v>
      </c>
      <c r="P24" s="183">
        <f t="shared" si="1"/>
        <v>2</v>
      </c>
      <c r="Q24" s="183">
        <f t="shared" si="1"/>
        <v>7</v>
      </c>
      <c r="R24" s="183" t="s">
        <v>250</v>
      </c>
      <c r="S24" s="184">
        <f t="shared" si="1"/>
        <v>1</v>
      </c>
      <c r="T24" s="185"/>
      <c r="U24" s="284"/>
    </row>
    <row r="25" spans="1:21" ht="15" customHeight="1">
      <c r="A25" s="305"/>
      <c r="B25" s="306"/>
      <c r="C25" s="38"/>
      <c r="D25" s="72"/>
      <c r="E25" s="74"/>
      <c r="F25" s="72"/>
      <c r="G25" s="227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309"/>
      <c r="U25" s="310"/>
    </row>
    <row r="26" spans="1:21" ht="15" customHeight="1">
      <c r="A26" s="308" t="s">
        <v>64</v>
      </c>
      <c r="B26" s="186" t="s">
        <v>65</v>
      </c>
      <c r="C26" s="151">
        <v>9267</v>
      </c>
      <c r="D26" s="152">
        <v>2869</v>
      </c>
      <c r="E26" s="153">
        <v>17334122</v>
      </c>
      <c r="F26" s="152">
        <v>6478</v>
      </c>
      <c r="G26" s="228">
        <v>-29092756</v>
      </c>
      <c r="H26" s="152">
        <v>19</v>
      </c>
      <c r="I26" s="187">
        <v>9</v>
      </c>
      <c r="J26" s="187">
        <v>2744</v>
      </c>
      <c r="K26" s="187">
        <v>1969</v>
      </c>
      <c r="L26" s="187">
        <v>2083</v>
      </c>
      <c r="M26" s="187">
        <v>2270</v>
      </c>
      <c r="N26" s="187">
        <v>155</v>
      </c>
      <c r="O26" s="187">
        <v>17</v>
      </c>
      <c r="P26" s="187" t="s">
        <v>250</v>
      </c>
      <c r="Q26" s="187">
        <v>1</v>
      </c>
      <c r="R26" s="187" t="s">
        <v>250</v>
      </c>
      <c r="S26" s="188" t="s">
        <v>250</v>
      </c>
      <c r="T26" s="189" t="s">
        <v>65</v>
      </c>
      <c r="U26" s="284" t="s">
        <v>64</v>
      </c>
    </row>
    <row r="27" spans="1:21" ht="15" customHeight="1">
      <c r="A27" s="308"/>
      <c r="B27" s="175" t="s">
        <v>66</v>
      </c>
      <c r="C27" s="156">
        <v>6567</v>
      </c>
      <c r="D27" s="157">
        <v>1919</v>
      </c>
      <c r="E27" s="158">
        <v>19207942</v>
      </c>
      <c r="F27" s="157">
        <v>4712</v>
      </c>
      <c r="G27" s="225">
        <v>-10784508</v>
      </c>
      <c r="H27" s="157">
        <v>26</v>
      </c>
      <c r="I27" s="176">
        <v>10</v>
      </c>
      <c r="J27" s="176">
        <v>3325</v>
      </c>
      <c r="K27" s="176">
        <v>1308</v>
      </c>
      <c r="L27" s="176">
        <v>1366</v>
      </c>
      <c r="M27" s="176">
        <v>475</v>
      </c>
      <c r="N27" s="176">
        <v>46</v>
      </c>
      <c r="O27" s="176">
        <v>8</v>
      </c>
      <c r="P27" s="176">
        <v>1</v>
      </c>
      <c r="Q27" s="176">
        <v>1</v>
      </c>
      <c r="R27" s="176">
        <v>1</v>
      </c>
      <c r="S27" s="177" t="s">
        <v>250</v>
      </c>
      <c r="T27" s="178" t="s">
        <v>66</v>
      </c>
      <c r="U27" s="284"/>
    </row>
    <row r="28" spans="1:21" s="7" customFormat="1" ht="15" customHeight="1">
      <c r="A28" s="308"/>
      <c r="B28" s="179" t="s">
        <v>17</v>
      </c>
      <c r="C28" s="180">
        <f aca="true" t="shared" si="2" ref="C28:H28">SUM(C26:C27)</f>
        <v>15834</v>
      </c>
      <c r="D28" s="181">
        <f t="shared" si="2"/>
        <v>4788</v>
      </c>
      <c r="E28" s="182">
        <f t="shared" si="2"/>
        <v>36542064</v>
      </c>
      <c r="F28" s="181">
        <f t="shared" si="2"/>
        <v>11190</v>
      </c>
      <c r="G28" s="226">
        <f t="shared" si="2"/>
        <v>-39877264</v>
      </c>
      <c r="H28" s="181">
        <f t="shared" si="2"/>
        <v>45</v>
      </c>
      <c r="I28" s="183">
        <f aca="true" t="shared" si="3" ref="I28:R28">SUM(I26:I27)</f>
        <v>19</v>
      </c>
      <c r="J28" s="183">
        <f t="shared" si="3"/>
        <v>6069</v>
      </c>
      <c r="K28" s="183">
        <f t="shared" si="3"/>
        <v>3277</v>
      </c>
      <c r="L28" s="183">
        <f t="shared" si="3"/>
        <v>3449</v>
      </c>
      <c r="M28" s="183">
        <f t="shared" si="3"/>
        <v>2745</v>
      </c>
      <c r="N28" s="183">
        <f t="shared" si="3"/>
        <v>201</v>
      </c>
      <c r="O28" s="183">
        <f t="shared" si="3"/>
        <v>25</v>
      </c>
      <c r="P28" s="183">
        <f t="shared" si="3"/>
        <v>1</v>
      </c>
      <c r="Q28" s="183">
        <f t="shared" si="3"/>
        <v>2</v>
      </c>
      <c r="R28" s="183">
        <f t="shared" si="3"/>
        <v>1</v>
      </c>
      <c r="S28" s="184" t="s">
        <v>250</v>
      </c>
      <c r="T28" s="190"/>
      <c r="U28" s="284"/>
    </row>
    <row r="29" spans="1:21" ht="15" customHeight="1">
      <c r="A29" s="305"/>
      <c r="B29" s="306"/>
      <c r="C29" s="38"/>
      <c r="D29" s="72"/>
      <c r="E29" s="74"/>
      <c r="F29" s="72"/>
      <c r="G29" s="227"/>
      <c r="H29" s="72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/>
      <c r="T29" s="309"/>
      <c r="U29" s="310"/>
    </row>
    <row r="30" spans="1:21" ht="15" customHeight="1">
      <c r="A30" s="308" t="s">
        <v>67</v>
      </c>
      <c r="B30" s="186" t="s">
        <v>68</v>
      </c>
      <c r="C30" s="151">
        <v>9</v>
      </c>
      <c r="D30" s="152">
        <v>3</v>
      </c>
      <c r="E30" s="153">
        <v>983598</v>
      </c>
      <c r="F30" s="152">
        <v>6</v>
      </c>
      <c r="G30" s="228">
        <v>-209820</v>
      </c>
      <c r="H30" s="152" t="s">
        <v>250</v>
      </c>
      <c r="I30" s="187" t="s">
        <v>250</v>
      </c>
      <c r="J30" s="187" t="s">
        <v>250</v>
      </c>
      <c r="K30" s="187" t="s">
        <v>250</v>
      </c>
      <c r="L30" s="187" t="s">
        <v>250</v>
      </c>
      <c r="M30" s="187">
        <v>1</v>
      </c>
      <c r="N30" s="187">
        <v>1</v>
      </c>
      <c r="O30" s="187">
        <v>4</v>
      </c>
      <c r="P30" s="187">
        <v>2</v>
      </c>
      <c r="Q30" s="187">
        <v>1</v>
      </c>
      <c r="R30" s="187" t="s">
        <v>250</v>
      </c>
      <c r="S30" s="188" t="s">
        <v>250</v>
      </c>
      <c r="T30" s="189" t="s">
        <v>68</v>
      </c>
      <c r="U30" s="284" t="s">
        <v>67</v>
      </c>
    </row>
    <row r="31" spans="1:21" ht="15" customHeight="1">
      <c r="A31" s="308"/>
      <c r="B31" s="175" t="s">
        <v>69</v>
      </c>
      <c r="C31" s="156">
        <v>637</v>
      </c>
      <c r="D31" s="157">
        <v>122</v>
      </c>
      <c r="E31" s="158">
        <v>1409153</v>
      </c>
      <c r="F31" s="157">
        <v>522</v>
      </c>
      <c r="G31" s="225">
        <v>-1459816</v>
      </c>
      <c r="H31" s="157">
        <v>2</v>
      </c>
      <c r="I31" s="176">
        <v>1</v>
      </c>
      <c r="J31" s="176">
        <v>304</v>
      </c>
      <c r="K31" s="176">
        <v>115</v>
      </c>
      <c r="L31" s="176">
        <v>123</v>
      </c>
      <c r="M31" s="176">
        <v>66</v>
      </c>
      <c r="N31" s="176">
        <v>21</v>
      </c>
      <c r="O31" s="176">
        <v>5</v>
      </c>
      <c r="P31" s="176" t="s">
        <v>250</v>
      </c>
      <c r="Q31" s="176" t="s">
        <v>250</v>
      </c>
      <c r="R31" s="176" t="s">
        <v>250</v>
      </c>
      <c r="S31" s="177" t="s">
        <v>250</v>
      </c>
      <c r="T31" s="178" t="s">
        <v>69</v>
      </c>
      <c r="U31" s="284"/>
    </row>
    <row r="32" spans="1:21" ht="15" customHeight="1">
      <c r="A32" s="308"/>
      <c r="B32" s="175" t="s">
        <v>70</v>
      </c>
      <c r="C32" s="156">
        <v>1787</v>
      </c>
      <c r="D32" s="157">
        <v>573</v>
      </c>
      <c r="E32" s="158">
        <v>9459368</v>
      </c>
      <c r="F32" s="157">
        <v>1223</v>
      </c>
      <c r="G32" s="225">
        <v>-3497494</v>
      </c>
      <c r="H32" s="157">
        <v>5</v>
      </c>
      <c r="I32" s="176">
        <v>4</v>
      </c>
      <c r="J32" s="176">
        <v>482</v>
      </c>
      <c r="K32" s="176">
        <v>358</v>
      </c>
      <c r="L32" s="176">
        <v>702</v>
      </c>
      <c r="M32" s="176">
        <v>202</v>
      </c>
      <c r="N32" s="176">
        <v>22</v>
      </c>
      <c r="O32" s="176">
        <v>11</v>
      </c>
      <c r="P32" s="176" t="s">
        <v>250</v>
      </c>
      <c r="Q32" s="176" t="s">
        <v>250</v>
      </c>
      <c r="R32" s="176">
        <v>1</v>
      </c>
      <c r="S32" s="177" t="s">
        <v>250</v>
      </c>
      <c r="T32" s="178" t="s">
        <v>70</v>
      </c>
      <c r="U32" s="284"/>
    </row>
    <row r="33" spans="1:21" ht="15" customHeight="1">
      <c r="A33" s="308"/>
      <c r="B33" s="175" t="s">
        <v>71</v>
      </c>
      <c r="C33" s="156">
        <v>975</v>
      </c>
      <c r="D33" s="157">
        <v>223</v>
      </c>
      <c r="E33" s="158">
        <v>13635319</v>
      </c>
      <c r="F33" s="157">
        <v>773</v>
      </c>
      <c r="G33" s="225">
        <v>-9447406</v>
      </c>
      <c r="H33" s="157">
        <v>5</v>
      </c>
      <c r="I33" s="176" t="s">
        <v>250</v>
      </c>
      <c r="J33" s="176">
        <v>203</v>
      </c>
      <c r="K33" s="176">
        <v>137</v>
      </c>
      <c r="L33" s="176">
        <v>405</v>
      </c>
      <c r="M33" s="176">
        <v>193</v>
      </c>
      <c r="N33" s="176">
        <v>20</v>
      </c>
      <c r="O33" s="176">
        <v>11</v>
      </c>
      <c r="P33" s="176">
        <v>1</v>
      </c>
      <c r="Q33" s="176" t="s">
        <v>250</v>
      </c>
      <c r="R33" s="176" t="s">
        <v>250</v>
      </c>
      <c r="S33" s="177" t="s">
        <v>250</v>
      </c>
      <c r="T33" s="178" t="s">
        <v>71</v>
      </c>
      <c r="U33" s="284"/>
    </row>
    <row r="34" spans="1:21" ht="15" customHeight="1">
      <c r="A34" s="308"/>
      <c r="B34" s="175" t="s">
        <v>72</v>
      </c>
      <c r="C34" s="156">
        <v>120</v>
      </c>
      <c r="D34" s="157">
        <v>53</v>
      </c>
      <c r="E34" s="158">
        <v>679208</v>
      </c>
      <c r="F34" s="157">
        <v>69</v>
      </c>
      <c r="G34" s="225">
        <v>-249386</v>
      </c>
      <c r="H34" s="157" t="s">
        <v>250</v>
      </c>
      <c r="I34" s="176" t="s">
        <v>250</v>
      </c>
      <c r="J34" s="176">
        <v>36</v>
      </c>
      <c r="K34" s="176">
        <v>7</v>
      </c>
      <c r="L34" s="176">
        <v>46</v>
      </c>
      <c r="M34" s="176">
        <v>21</v>
      </c>
      <c r="N34" s="176">
        <v>6</v>
      </c>
      <c r="O34" s="176">
        <v>4</v>
      </c>
      <c r="P34" s="176" t="s">
        <v>250</v>
      </c>
      <c r="Q34" s="176" t="s">
        <v>250</v>
      </c>
      <c r="R34" s="176" t="s">
        <v>250</v>
      </c>
      <c r="S34" s="177" t="s">
        <v>250</v>
      </c>
      <c r="T34" s="178" t="s">
        <v>72</v>
      </c>
      <c r="U34" s="284"/>
    </row>
    <row r="35" spans="1:21" ht="15" customHeight="1">
      <c r="A35" s="308"/>
      <c r="B35" s="175" t="s">
        <v>73</v>
      </c>
      <c r="C35" s="156">
        <v>69</v>
      </c>
      <c r="D35" s="157">
        <v>27</v>
      </c>
      <c r="E35" s="158">
        <v>30835915</v>
      </c>
      <c r="F35" s="157">
        <v>42</v>
      </c>
      <c r="G35" s="225">
        <v>-2054286</v>
      </c>
      <c r="H35" s="157" t="s">
        <v>250</v>
      </c>
      <c r="I35" s="176" t="s">
        <v>250</v>
      </c>
      <c r="J35" s="176">
        <v>18</v>
      </c>
      <c r="K35" s="176">
        <v>2</v>
      </c>
      <c r="L35" s="176">
        <v>12</v>
      </c>
      <c r="M35" s="176">
        <v>4</v>
      </c>
      <c r="N35" s="176">
        <v>5</v>
      </c>
      <c r="O35" s="176">
        <v>18</v>
      </c>
      <c r="P35" s="176">
        <v>5</v>
      </c>
      <c r="Q35" s="176">
        <v>4</v>
      </c>
      <c r="R35" s="176">
        <v>1</v>
      </c>
      <c r="S35" s="177" t="s">
        <v>250</v>
      </c>
      <c r="T35" s="178" t="s">
        <v>74</v>
      </c>
      <c r="U35" s="284"/>
    </row>
    <row r="36" spans="1:21" ht="15" customHeight="1">
      <c r="A36" s="308"/>
      <c r="B36" s="175" t="s">
        <v>75</v>
      </c>
      <c r="C36" s="165">
        <v>7</v>
      </c>
      <c r="D36" s="166">
        <v>3</v>
      </c>
      <c r="E36" s="167">
        <v>54473992</v>
      </c>
      <c r="F36" s="166">
        <v>4</v>
      </c>
      <c r="G36" s="131">
        <v>-29546</v>
      </c>
      <c r="H36" s="166" t="s">
        <v>250</v>
      </c>
      <c r="I36" s="191" t="s">
        <v>250</v>
      </c>
      <c r="J36" s="191" t="s">
        <v>250</v>
      </c>
      <c r="K36" s="191" t="s">
        <v>250</v>
      </c>
      <c r="L36" s="191">
        <v>2</v>
      </c>
      <c r="M36" s="191" t="s">
        <v>250</v>
      </c>
      <c r="N36" s="191" t="s">
        <v>250</v>
      </c>
      <c r="O36" s="191">
        <v>2</v>
      </c>
      <c r="P36" s="191" t="s">
        <v>250</v>
      </c>
      <c r="Q36" s="191">
        <v>2</v>
      </c>
      <c r="R36" s="191" t="s">
        <v>250</v>
      </c>
      <c r="S36" s="192">
        <v>1</v>
      </c>
      <c r="T36" s="178" t="s">
        <v>75</v>
      </c>
      <c r="U36" s="284"/>
    </row>
    <row r="37" spans="1:21" ht="15" customHeight="1">
      <c r="A37" s="308"/>
      <c r="B37" s="175" t="s">
        <v>76</v>
      </c>
      <c r="C37" s="165">
        <v>10</v>
      </c>
      <c r="D37" s="166">
        <v>3</v>
      </c>
      <c r="E37" s="167">
        <v>113514</v>
      </c>
      <c r="F37" s="166">
        <v>7</v>
      </c>
      <c r="G37" s="131">
        <v>-472690</v>
      </c>
      <c r="H37" s="166" t="s">
        <v>250</v>
      </c>
      <c r="I37" s="191" t="s">
        <v>250</v>
      </c>
      <c r="J37" s="191">
        <v>3</v>
      </c>
      <c r="K37" s="191">
        <v>1</v>
      </c>
      <c r="L37" s="191">
        <v>3</v>
      </c>
      <c r="M37" s="191" t="s">
        <v>250</v>
      </c>
      <c r="N37" s="191">
        <v>1</v>
      </c>
      <c r="O37" s="191">
        <v>1</v>
      </c>
      <c r="P37" s="191" t="s">
        <v>250</v>
      </c>
      <c r="Q37" s="191">
        <v>1</v>
      </c>
      <c r="R37" s="191" t="s">
        <v>250</v>
      </c>
      <c r="S37" s="192" t="s">
        <v>250</v>
      </c>
      <c r="T37" s="178" t="s">
        <v>76</v>
      </c>
      <c r="U37" s="284"/>
    </row>
    <row r="38" spans="1:21" ht="22.5">
      <c r="A38" s="308"/>
      <c r="B38" s="193" t="s">
        <v>77</v>
      </c>
      <c r="C38" s="165">
        <v>356</v>
      </c>
      <c r="D38" s="166">
        <v>107</v>
      </c>
      <c r="E38" s="167">
        <v>1849283</v>
      </c>
      <c r="F38" s="166">
        <v>250</v>
      </c>
      <c r="G38" s="131">
        <v>-534974</v>
      </c>
      <c r="H38" s="166">
        <v>2</v>
      </c>
      <c r="I38" s="191" t="s">
        <v>250</v>
      </c>
      <c r="J38" s="191">
        <v>87</v>
      </c>
      <c r="K38" s="191">
        <v>65</v>
      </c>
      <c r="L38" s="191">
        <v>135</v>
      </c>
      <c r="M38" s="191">
        <v>45</v>
      </c>
      <c r="N38" s="191">
        <v>19</v>
      </c>
      <c r="O38" s="191">
        <v>3</v>
      </c>
      <c r="P38" s="191" t="s">
        <v>250</v>
      </c>
      <c r="Q38" s="191" t="s">
        <v>250</v>
      </c>
      <c r="R38" s="191" t="s">
        <v>250</v>
      </c>
      <c r="S38" s="192" t="s">
        <v>250</v>
      </c>
      <c r="T38" s="194" t="s">
        <v>77</v>
      </c>
      <c r="U38" s="284"/>
    </row>
    <row r="39" spans="1:21" s="7" customFormat="1" ht="15" customHeight="1" thickBot="1">
      <c r="A39" s="311"/>
      <c r="B39" s="195" t="s">
        <v>17</v>
      </c>
      <c r="C39" s="196">
        <f>SUM(C30:C38)</f>
        <v>3970</v>
      </c>
      <c r="D39" s="197">
        <f>SUM(D30:D38)</f>
        <v>1114</v>
      </c>
      <c r="E39" s="198">
        <f>SUM(E30:E38)</f>
        <v>113439350</v>
      </c>
      <c r="F39" s="197">
        <f>SUM(F30:F38)</f>
        <v>2896</v>
      </c>
      <c r="G39" s="229">
        <v>-17955420</v>
      </c>
      <c r="H39" s="197">
        <f>SUM(H30:H38)</f>
        <v>14</v>
      </c>
      <c r="I39" s="199">
        <f aca="true" t="shared" si="4" ref="I39:S39">SUM(I30:I38)</f>
        <v>5</v>
      </c>
      <c r="J39" s="199">
        <f t="shared" si="4"/>
        <v>1133</v>
      </c>
      <c r="K39" s="199">
        <f t="shared" si="4"/>
        <v>685</v>
      </c>
      <c r="L39" s="199">
        <f t="shared" si="4"/>
        <v>1428</v>
      </c>
      <c r="M39" s="199">
        <f t="shared" si="4"/>
        <v>532</v>
      </c>
      <c r="N39" s="199">
        <f t="shared" si="4"/>
        <v>95</v>
      </c>
      <c r="O39" s="199">
        <f t="shared" si="4"/>
        <v>59</v>
      </c>
      <c r="P39" s="199">
        <f t="shared" si="4"/>
        <v>8</v>
      </c>
      <c r="Q39" s="199">
        <f t="shared" si="4"/>
        <v>8</v>
      </c>
      <c r="R39" s="199">
        <f t="shared" si="4"/>
        <v>2</v>
      </c>
      <c r="S39" s="200">
        <f t="shared" si="4"/>
        <v>1</v>
      </c>
      <c r="T39" s="201"/>
      <c r="U39" s="285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&amp;R&amp;10高松国税局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S22" sqref="S22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6" customWidth="1"/>
    <col min="22" max="16384" width="4.75390625" style="1" customWidth="1"/>
  </cols>
  <sheetData>
    <row r="1" ht="12" thickBot="1">
      <c r="A1" s="76" t="s">
        <v>78</v>
      </c>
    </row>
    <row r="2" spans="1:21" ht="13.5" customHeight="1">
      <c r="A2" s="271" t="s">
        <v>79</v>
      </c>
      <c r="B2" s="312"/>
      <c r="C2" s="266" t="s">
        <v>45</v>
      </c>
      <c r="D2" s="268" t="s">
        <v>46</v>
      </c>
      <c r="E2" s="268"/>
      <c r="F2" s="268" t="s">
        <v>80</v>
      </c>
      <c r="G2" s="268"/>
      <c r="H2" s="268" t="s">
        <v>81</v>
      </c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6"/>
      <c r="U2" s="257"/>
    </row>
    <row r="3" spans="1:21" ht="30.75" customHeight="1">
      <c r="A3" s="272"/>
      <c r="B3" s="313"/>
      <c r="C3" s="267"/>
      <c r="D3" s="149" t="s">
        <v>213</v>
      </c>
      <c r="E3" s="49" t="s">
        <v>47</v>
      </c>
      <c r="F3" s="149" t="s">
        <v>214</v>
      </c>
      <c r="G3" s="49" t="s">
        <v>1</v>
      </c>
      <c r="H3" s="59" t="s">
        <v>194</v>
      </c>
      <c r="I3" s="60" t="s">
        <v>195</v>
      </c>
      <c r="J3" s="60" t="s">
        <v>196</v>
      </c>
      <c r="K3" s="60" t="s">
        <v>197</v>
      </c>
      <c r="L3" s="60" t="s">
        <v>198</v>
      </c>
      <c r="M3" s="60" t="s">
        <v>199</v>
      </c>
      <c r="N3" s="60" t="s">
        <v>200</v>
      </c>
      <c r="O3" s="60" t="s">
        <v>201</v>
      </c>
      <c r="P3" s="60" t="s">
        <v>202</v>
      </c>
      <c r="Q3" s="60" t="s">
        <v>203</v>
      </c>
      <c r="R3" s="60" t="s">
        <v>204</v>
      </c>
      <c r="S3" s="61" t="s">
        <v>205</v>
      </c>
      <c r="T3" s="267"/>
      <c r="U3" s="258"/>
    </row>
    <row r="4" spans="1:21" s="15" customFormat="1" ht="21" customHeight="1">
      <c r="A4" s="209"/>
      <c r="B4" s="210"/>
      <c r="C4" s="212" t="s">
        <v>2</v>
      </c>
      <c r="D4" s="216" t="s">
        <v>3</v>
      </c>
      <c r="E4" s="217" t="s">
        <v>4</v>
      </c>
      <c r="F4" s="216" t="s">
        <v>3</v>
      </c>
      <c r="G4" s="217" t="s">
        <v>4</v>
      </c>
      <c r="H4" s="216" t="s">
        <v>2</v>
      </c>
      <c r="I4" s="218" t="s">
        <v>2</v>
      </c>
      <c r="J4" s="218" t="s">
        <v>2</v>
      </c>
      <c r="K4" s="218" t="s">
        <v>2</v>
      </c>
      <c r="L4" s="218" t="s">
        <v>2</v>
      </c>
      <c r="M4" s="218" t="s">
        <v>2</v>
      </c>
      <c r="N4" s="218" t="s">
        <v>2</v>
      </c>
      <c r="O4" s="218" t="s">
        <v>2</v>
      </c>
      <c r="P4" s="218" t="s">
        <v>2</v>
      </c>
      <c r="Q4" s="218" t="s">
        <v>2</v>
      </c>
      <c r="R4" s="218" t="s">
        <v>2</v>
      </c>
      <c r="S4" s="219" t="s">
        <v>2</v>
      </c>
      <c r="T4" s="222"/>
      <c r="U4" s="223"/>
    </row>
    <row r="5" spans="1:21" ht="19.5" customHeight="1">
      <c r="A5" s="314" t="s">
        <v>185</v>
      </c>
      <c r="B5" s="202" t="s">
        <v>95</v>
      </c>
      <c r="C5" s="124">
        <v>2374</v>
      </c>
      <c r="D5" s="125">
        <v>584</v>
      </c>
      <c r="E5" s="126">
        <v>5569106</v>
      </c>
      <c r="F5" s="125">
        <v>1830</v>
      </c>
      <c r="G5" s="126">
        <v>-5650919</v>
      </c>
      <c r="H5" s="125">
        <v>53</v>
      </c>
      <c r="I5" s="127">
        <v>21</v>
      </c>
      <c r="J5" s="127">
        <v>1492</v>
      </c>
      <c r="K5" s="127">
        <v>278</v>
      </c>
      <c r="L5" s="127">
        <v>388</v>
      </c>
      <c r="M5" s="127">
        <v>106</v>
      </c>
      <c r="N5" s="127">
        <v>27</v>
      </c>
      <c r="O5" s="127">
        <v>8</v>
      </c>
      <c r="P5" s="127" t="s">
        <v>250</v>
      </c>
      <c r="Q5" s="127">
        <v>1</v>
      </c>
      <c r="R5" s="127" t="s">
        <v>250</v>
      </c>
      <c r="S5" s="128" t="s">
        <v>250</v>
      </c>
      <c r="T5" s="203" t="s">
        <v>95</v>
      </c>
      <c r="U5" s="335" t="s">
        <v>185</v>
      </c>
    </row>
    <row r="6" spans="1:21" ht="19.5" customHeight="1">
      <c r="A6" s="315"/>
      <c r="B6" s="204" t="s">
        <v>96</v>
      </c>
      <c r="C6" s="129">
        <v>3144</v>
      </c>
      <c r="D6" s="130">
        <v>907</v>
      </c>
      <c r="E6" s="131">
        <v>16019591</v>
      </c>
      <c r="F6" s="130">
        <v>2274</v>
      </c>
      <c r="G6" s="131">
        <v>-8965300</v>
      </c>
      <c r="H6" s="130">
        <v>69</v>
      </c>
      <c r="I6" s="132">
        <v>17</v>
      </c>
      <c r="J6" s="132">
        <v>1623</v>
      </c>
      <c r="K6" s="132">
        <v>277</v>
      </c>
      <c r="L6" s="132">
        <v>902</v>
      </c>
      <c r="M6" s="132">
        <v>174</v>
      </c>
      <c r="N6" s="132">
        <v>49</v>
      </c>
      <c r="O6" s="132">
        <v>23</v>
      </c>
      <c r="P6" s="132">
        <v>3</v>
      </c>
      <c r="Q6" s="132">
        <v>5</v>
      </c>
      <c r="R6" s="132">
        <v>1</v>
      </c>
      <c r="S6" s="133">
        <v>1</v>
      </c>
      <c r="T6" s="159" t="s">
        <v>96</v>
      </c>
      <c r="U6" s="335"/>
    </row>
    <row r="7" spans="1:21" ht="19.5" customHeight="1">
      <c r="A7" s="315"/>
      <c r="B7" s="204" t="s">
        <v>97</v>
      </c>
      <c r="C7" s="129">
        <v>45</v>
      </c>
      <c r="D7" s="130">
        <v>7</v>
      </c>
      <c r="E7" s="131">
        <v>44877</v>
      </c>
      <c r="F7" s="130">
        <v>38</v>
      </c>
      <c r="G7" s="131">
        <v>-37897</v>
      </c>
      <c r="H7" s="130" t="s">
        <v>250</v>
      </c>
      <c r="I7" s="132" t="s">
        <v>250</v>
      </c>
      <c r="J7" s="132">
        <v>18</v>
      </c>
      <c r="K7" s="132">
        <v>9</v>
      </c>
      <c r="L7" s="132">
        <v>16</v>
      </c>
      <c r="M7" s="132">
        <v>2</v>
      </c>
      <c r="N7" s="132" t="s">
        <v>250</v>
      </c>
      <c r="O7" s="132" t="s">
        <v>250</v>
      </c>
      <c r="P7" s="132" t="s">
        <v>250</v>
      </c>
      <c r="Q7" s="132" t="s">
        <v>250</v>
      </c>
      <c r="R7" s="132" t="s">
        <v>250</v>
      </c>
      <c r="S7" s="133" t="s">
        <v>250</v>
      </c>
      <c r="T7" s="159" t="s">
        <v>97</v>
      </c>
      <c r="U7" s="335"/>
    </row>
    <row r="8" spans="1:21" ht="19.5" customHeight="1">
      <c r="A8" s="315"/>
      <c r="B8" s="204" t="s">
        <v>98</v>
      </c>
      <c r="C8" s="129">
        <v>646</v>
      </c>
      <c r="D8" s="130">
        <v>148</v>
      </c>
      <c r="E8" s="131">
        <v>10165895</v>
      </c>
      <c r="F8" s="130">
        <v>509</v>
      </c>
      <c r="G8" s="131">
        <v>-15075325</v>
      </c>
      <c r="H8" s="130">
        <v>2</v>
      </c>
      <c r="I8" s="132">
        <v>4</v>
      </c>
      <c r="J8" s="132">
        <v>254</v>
      </c>
      <c r="K8" s="132">
        <v>91</v>
      </c>
      <c r="L8" s="132">
        <v>177</v>
      </c>
      <c r="M8" s="132">
        <v>59</v>
      </c>
      <c r="N8" s="132">
        <v>30</v>
      </c>
      <c r="O8" s="132">
        <v>20</v>
      </c>
      <c r="P8" s="132">
        <v>4</v>
      </c>
      <c r="Q8" s="132">
        <v>4</v>
      </c>
      <c r="R8" s="132">
        <v>1</v>
      </c>
      <c r="S8" s="133" t="s">
        <v>250</v>
      </c>
      <c r="T8" s="159" t="s">
        <v>98</v>
      </c>
      <c r="U8" s="335"/>
    </row>
    <row r="9" spans="1:21" ht="19.5" customHeight="1">
      <c r="A9" s="315"/>
      <c r="B9" s="204" t="s">
        <v>99</v>
      </c>
      <c r="C9" s="129">
        <v>7175</v>
      </c>
      <c r="D9" s="130">
        <v>2670</v>
      </c>
      <c r="E9" s="131">
        <v>51242187</v>
      </c>
      <c r="F9" s="130">
        <v>4565</v>
      </c>
      <c r="G9" s="131">
        <v>-13520624</v>
      </c>
      <c r="H9" s="130">
        <v>125</v>
      </c>
      <c r="I9" s="132">
        <v>96</v>
      </c>
      <c r="J9" s="132">
        <v>3414</v>
      </c>
      <c r="K9" s="132">
        <v>1385</v>
      </c>
      <c r="L9" s="132">
        <v>1552</v>
      </c>
      <c r="M9" s="132">
        <v>442</v>
      </c>
      <c r="N9" s="132">
        <v>114</v>
      </c>
      <c r="O9" s="132">
        <v>40</v>
      </c>
      <c r="P9" s="132">
        <v>3</v>
      </c>
      <c r="Q9" s="132">
        <v>4</v>
      </c>
      <c r="R9" s="132" t="s">
        <v>250</v>
      </c>
      <c r="S9" s="133" t="s">
        <v>250</v>
      </c>
      <c r="T9" s="159" t="s">
        <v>99</v>
      </c>
      <c r="U9" s="335"/>
    </row>
    <row r="10" spans="1:21" ht="19.5" customHeight="1">
      <c r="A10" s="315"/>
      <c r="B10" s="204" t="s">
        <v>100</v>
      </c>
      <c r="C10" s="129">
        <v>1313</v>
      </c>
      <c r="D10" s="130">
        <v>353</v>
      </c>
      <c r="E10" s="131">
        <v>2003222</v>
      </c>
      <c r="F10" s="130">
        <v>964</v>
      </c>
      <c r="G10" s="131">
        <v>-1707624</v>
      </c>
      <c r="H10" s="130">
        <v>5</v>
      </c>
      <c r="I10" s="132">
        <v>1</v>
      </c>
      <c r="J10" s="132">
        <v>804</v>
      </c>
      <c r="K10" s="132">
        <v>215</v>
      </c>
      <c r="L10" s="132">
        <v>237</v>
      </c>
      <c r="M10" s="132">
        <v>38</v>
      </c>
      <c r="N10" s="132">
        <v>12</v>
      </c>
      <c r="O10" s="132">
        <v>1</v>
      </c>
      <c r="P10" s="132" t="s">
        <v>250</v>
      </c>
      <c r="Q10" s="132" t="s">
        <v>250</v>
      </c>
      <c r="R10" s="132" t="s">
        <v>250</v>
      </c>
      <c r="S10" s="133" t="s">
        <v>250</v>
      </c>
      <c r="T10" s="159" t="s">
        <v>100</v>
      </c>
      <c r="U10" s="335"/>
    </row>
    <row r="11" spans="1:21" ht="19.5" customHeight="1">
      <c r="A11" s="315"/>
      <c r="B11" s="204" t="s">
        <v>101</v>
      </c>
      <c r="C11" s="129">
        <v>413</v>
      </c>
      <c r="D11" s="130">
        <v>130</v>
      </c>
      <c r="E11" s="131">
        <v>1059731</v>
      </c>
      <c r="F11" s="130">
        <v>285</v>
      </c>
      <c r="G11" s="131">
        <v>-426460</v>
      </c>
      <c r="H11" s="130">
        <v>2</v>
      </c>
      <c r="I11" s="132">
        <v>1</v>
      </c>
      <c r="J11" s="132">
        <v>237</v>
      </c>
      <c r="K11" s="132">
        <v>52</v>
      </c>
      <c r="L11" s="132">
        <v>103</v>
      </c>
      <c r="M11" s="132">
        <v>17</v>
      </c>
      <c r="N11" s="132">
        <v>1</v>
      </c>
      <c r="O11" s="132" t="s">
        <v>250</v>
      </c>
      <c r="P11" s="132" t="s">
        <v>250</v>
      </c>
      <c r="Q11" s="132" t="s">
        <v>250</v>
      </c>
      <c r="R11" s="132" t="s">
        <v>250</v>
      </c>
      <c r="S11" s="133" t="s">
        <v>250</v>
      </c>
      <c r="T11" s="159" t="s">
        <v>101</v>
      </c>
      <c r="U11" s="335"/>
    </row>
    <row r="12" spans="1:21" s="7" customFormat="1" ht="19.5" customHeight="1">
      <c r="A12" s="316"/>
      <c r="B12" s="205" t="s">
        <v>17</v>
      </c>
      <c r="C12" s="135">
        <f>SUM(C5:C11)</f>
        <v>15110</v>
      </c>
      <c r="D12" s="136">
        <f>SUM(D5:D11)</f>
        <v>4799</v>
      </c>
      <c r="E12" s="137">
        <v>86104608</v>
      </c>
      <c r="F12" s="136">
        <f>SUM(F5:F11)</f>
        <v>10465</v>
      </c>
      <c r="G12" s="137">
        <v>-45384150</v>
      </c>
      <c r="H12" s="136">
        <f>SUM(H5:H11)</f>
        <v>256</v>
      </c>
      <c r="I12" s="138">
        <f aca="true" t="shared" si="0" ref="I12:S12">SUM(I5:I11)</f>
        <v>140</v>
      </c>
      <c r="J12" s="138">
        <f t="shared" si="0"/>
        <v>7842</v>
      </c>
      <c r="K12" s="138">
        <f t="shared" si="0"/>
        <v>2307</v>
      </c>
      <c r="L12" s="138">
        <f t="shared" si="0"/>
        <v>3375</v>
      </c>
      <c r="M12" s="138">
        <f t="shared" si="0"/>
        <v>838</v>
      </c>
      <c r="N12" s="138">
        <f t="shared" si="0"/>
        <v>233</v>
      </c>
      <c r="O12" s="138">
        <f t="shared" si="0"/>
        <v>92</v>
      </c>
      <c r="P12" s="138">
        <f t="shared" si="0"/>
        <v>10</v>
      </c>
      <c r="Q12" s="138">
        <f t="shared" si="0"/>
        <v>14</v>
      </c>
      <c r="R12" s="138">
        <f t="shared" si="0"/>
        <v>2</v>
      </c>
      <c r="S12" s="139">
        <f t="shared" si="0"/>
        <v>1</v>
      </c>
      <c r="T12" s="206" t="s">
        <v>212</v>
      </c>
      <c r="U12" s="336"/>
    </row>
    <row r="13" spans="1:21" s="40" customFormat="1" ht="19.5" customHeight="1">
      <c r="A13" s="317"/>
      <c r="B13" s="318"/>
      <c r="C13" s="77"/>
      <c r="D13" s="57"/>
      <c r="E13" s="52"/>
      <c r="F13" s="57"/>
      <c r="G13" s="52"/>
      <c r="H13" s="57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330"/>
      <c r="U13" s="331"/>
    </row>
    <row r="14" spans="1:21" ht="19.5" customHeight="1">
      <c r="A14" s="319" t="s">
        <v>118</v>
      </c>
      <c r="B14" s="207" t="s">
        <v>102</v>
      </c>
      <c r="C14" s="140">
        <v>2890</v>
      </c>
      <c r="D14" s="141">
        <v>429</v>
      </c>
      <c r="E14" s="142">
        <v>2833161</v>
      </c>
      <c r="F14" s="141">
        <v>2500</v>
      </c>
      <c r="G14" s="142">
        <v>-7280110</v>
      </c>
      <c r="H14" s="141">
        <v>17</v>
      </c>
      <c r="I14" s="143">
        <v>9</v>
      </c>
      <c r="J14" s="143">
        <v>1954</v>
      </c>
      <c r="K14" s="143">
        <v>428</v>
      </c>
      <c r="L14" s="143">
        <v>377</v>
      </c>
      <c r="M14" s="143">
        <v>75</v>
      </c>
      <c r="N14" s="143">
        <v>22</v>
      </c>
      <c r="O14" s="143">
        <v>8</v>
      </c>
      <c r="P14" s="143" t="s">
        <v>250</v>
      </c>
      <c r="Q14" s="143" t="s">
        <v>250</v>
      </c>
      <c r="R14" s="143" t="s">
        <v>250</v>
      </c>
      <c r="S14" s="144" t="s">
        <v>250</v>
      </c>
      <c r="T14" s="154" t="s">
        <v>102</v>
      </c>
      <c r="U14" s="337" t="s">
        <v>118</v>
      </c>
    </row>
    <row r="15" spans="1:21" ht="19.5" customHeight="1">
      <c r="A15" s="320"/>
      <c r="B15" s="204" t="s">
        <v>103</v>
      </c>
      <c r="C15" s="129">
        <v>770</v>
      </c>
      <c r="D15" s="130">
        <v>132</v>
      </c>
      <c r="E15" s="131">
        <v>1111758</v>
      </c>
      <c r="F15" s="130">
        <v>648</v>
      </c>
      <c r="G15" s="131">
        <v>-4420474</v>
      </c>
      <c r="H15" s="130">
        <v>3</v>
      </c>
      <c r="I15" s="132">
        <v>3</v>
      </c>
      <c r="J15" s="132">
        <v>349</v>
      </c>
      <c r="K15" s="132">
        <v>121</v>
      </c>
      <c r="L15" s="132">
        <v>187</v>
      </c>
      <c r="M15" s="132">
        <v>59</v>
      </c>
      <c r="N15" s="132">
        <v>27</v>
      </c>
      <c r="O15" s="132">
        <v>19</v>
      </c>
      <c r="P15" s="132" t="s">
        <v>250</v>
      </c>
      <c r="Q15" s="132">
        <v>2</v>
      </c>
      <c r="R15" s="132" t="s">
        <v>250</v>
      </c>
      <c r="S15" s="133" t="s">
        <v>250</v>
      </c>
      <c r="T15" s="159" t="s">
        <v>103</v>
      </c>
      <c r="U15" s="338"/>
    </row>
    <row r="16" spans="1:21" s="7" customFormat="1" ht="19.5" customHeight="1">
      <c r="A16" s="321"/>
      <c r="B16" s="205" t="s">
        <v>17</v>
      </c>
      <c r="C16" s="135">
        <f>SUM(C14:C15)</f>
        <v>3660</v>
      </c>
      <c r="D16" s="136">
        <f>SUM(D14:D15)</f>
        <v>561</v>
      </c>
      <c r="E16" s="137">
        <v>3944920</v>
      </c>
      <c r="F16" s="136">
        <f>SUM(F14:F15)</f>
        <v>3148</v>
      </c>
      <c r="G16" s="137">
        <f>SUM(G14:G15)</f>
        <v>-11700584</v>
      </c>
      <c r="H16" s="136">
        <f>SUM(H14:H15)</f>
        <v>20</v>
      </c>
      <c r="I16" s="138">
        <f aca="true" t="shared" si="1" ref="I16:Q16">SUM(I14:I15)</f>
        <v>12</v>
      </c>
      <c r="J16" s="138">
        <f t="shared" si="1"/>
        <v>2303</v>
      </c>
      <c r="K16" s="138">
        <f t="shared" si="1"/>
        <v>549</v>
      </c>
      <c r="L16" s="138">
        <f t="shared" si="1"/>
        <v>564</v>
      </c>
      <c r="M16" s="138">
        <f t="shared" si="1"/>
        <v>134</v>
      </c>
      <c r="N16" s="138">
        <f t="shared" si="1"/>
        <v>49</v>
      </c>
      <c r="O16" s="138">
        <f t="shared" si="1"/>
        <v>27</v>
      </c>
      <c r="P16" s="138" t="s">
        <v>250</v>
      </c>
      <c r="Q16" s="138">
        <f t="shared" si="1"/>
        <v>2</v>
      </c>
      <c r="R16" s="138" t="s">
        <v>250</v>
      </c>
      <c r="S16" s="139" t="s">
        <v>250</v>
      </c>
      <c r="T16" s="206" t="s">
        <v>212</v>
      </c>
      <c r="U16" s="339"/>
    </row>
    <row r="17" spans="1:21" s="40" customFormat="1" ht="19.5" customHeight="1">
      <c r="A17" s="238"/>
      <c r="B17" s="249"/>
      <c r="C17" s="77"/>
      <c r="D17" s="57"/>
      <c r="E17" s="52"/>
      <c r="F17" s="57"/>
      <c r="G17" s="52"/>
      <c r="H17" s="5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330"/>
      <c r="U17" s="331"/>
    </row>
    <row r="18" spans="1:21" ht="19.5" customHeight="1">
      <c r="A18" s="319" t="s">
        <v>119</v>
      </c>
      <c r="B18" s="207" t="s">
        <v>104</v>
      </c>
      <c r="C18" s="140">
        <v>834</v>
      </c>
      <c r="D18" s="141">
        <v>160</v>
      </c>
      <c r="E18" s="142">
        <v>1934825</v>
      </c>
      <c r="F18" s="141">
        <v>687</v>
      </c>
      <c r="G18" s="142">
        <v>-1852081</v>
      </c>
      <c r="H18" s="141">
        <v>20</v>
      </c>
      <c r="I18" s="143">
        <v>8</v>
      </c>
      <c r="J18" s="143">
        <v>517</v>
      </c>
      <c r="K18" s="143">
        <v>132</v>
      </c>
      <c r="L18" s="143">
        <v>82</v>
      </c>
      <c r="M18" s="143">
        <v>53</v>
      </c>
      <c r="N18" s="143">
        <v>12</v>
      </c>
      <c r="O18" s="143">
        <v>10</v>
      </c>
      <c r="P18" s="143" t="s">
        <v>250</v>
      </c>
      <c r="Q18" s="143" t="s">
        <v>250</v>
      </c>
      <c r="R18" s="143" t="s">
        <v>250</v>
      </c>
      <c r="S18" s="144" t="s">
        <v>250</v>
      </c>
      <c r="T18" s="154" t="s">
        <v>104</v>
      </c>
      <c r="U18" s="332" t="s">
        <v>119</v>
      </c>
    </row>
    <row r="19" spans="1:21" ht="19.5" customHeight="1">
      <c r="A19" s="320"/>
      <c r="B19" s="204" t="s">
        <v>105</v>
      </c>
      <c r="C19" s="129">
        <v>587</v>
      </c>
      <c r="D19" s="130">
        <v>82</v>
      </c>
      <c r="E19" s="131">
        <v>723030</v>
      </c>
      <c r="F19" s="130">
        <v>508</v>
      </c>
      <c r="G19" s="131">
        <v>-5865082</v>
      </c>
      <c r="H19" s="130">
        <v>2</v>
      </c>
      <c r="I19" s="132" t="s">
        <v>250</v>
      </c>
      <c r="J19" s="132">
        <v>294</v>
      </c>
      <c r="K19" s="132">
        <v>165</v>
      </c>
      <c r="L19" s="132">
        <v>95</v>
      </c>
      <c r="M19" s="132">
        <v>26</v>
      </c>
      <c r="N19" s="132">
        <v>4</v>
      </c>
      <c r="O19" s="132">
        <v>1</v>
      </c>
      <c r="P19" s="132" t="s">
        <v>250</v>
      </c>
      <c r="Q19" s="132" t="s">
        <v>250</v>
      </c>
      <c r="R19" s="132" t="s">
        <v>250</v>
      </c>
      <c r="S19" s="133" t="s">
        <v>250</v>
      </c>
      <c r="T19" s="159" t="s">
        <v>105</v>
      </c>
      <c r="U19" s="333"/>
    </row>
    <row r="20" spans="1:21" s="7" customFormat="1" ht="19.5" customHeight="1">
      <c r="A20" s="321"/>
      <c r="B20" s="205" t="s">
        <v>17</v>
      </c>
      <c r="C20" s="135">
        <f aca="true" t="shared" si="2" ref="C20:H20">SUM(C18:C19)</f>
        <v>1421</v>
      </c>
      <c r="D20" s="136">
        <f t="shared" si="2"/>
        <v>242</v>
      </c>
      <c r="E20" s="137">
        <f t="shared" si="2"/>
        <v>2657855</v>
      </c>
      <c r="F20" s="136">
        <f t="shared" si="2"/>
        <v>1195</v>
      </c>
      <c r="G20" s="137">
        <f t="shared" si="2"/>
        <v>-7717163</v>
      </c>
      <c r="H20" s="136">
        <f t="shared" si="2"/>
        <v>22</v>
      </c>
      <c r="I20" s="138">
        <f aca="true" t="shared" si="3" ref="I20:O20">SUM(I18:I19)</f>
        <v>8</v>
      </c>
      <c r="J20" s="138">
        <f t="shared" si="3"/>
        <v>811</v>
      </c>
      <c r="K20" s="138">
        <f t="shared" si="3"/>
        <v>297</v>
      </c>
      <c r="L20" s="138">
        <f t="shared" si="3"/>
        <v>177</v>
      </c>
      <c r="M20" s="138">
        <f t="shared" si="3"/>
        <v>79</v>
      </c>
      <c r="N20" s="138">
        <f t="shared" si="3"/>
        <v>16</v>
      </c>
      <c r="O20" s="138">
        <f t="shared" si="3"/>
        <v>11</v>
      </c>
      <c r="P20" s="138" t="s">
        <v>250</v>
      </c>
      <c r="Q20" s="138" t="s">
        <v>252</v>
      </c>
      <c r="R20" s="138" t="s">
        <v>252</v>
      </c>
      <c r="S20" s="139" t="s">
        <v>252</v>
      </c>
      <c r="T20" s="206" t="s">
        <v>212</v>
      </c>
      <c r="U20" s="334"/>
    </row>
    <row r="21" spans="1:21" s="40" customFormat="1" ht="19.5" customHeight="1">
      <c r="A21" s="317"/>
      <c r="B21" s="318"/>
      <c r="C21" s="77"/>
      <c r="D21" s="57"/>
      <c r="E21" s="52"/>
      <c r="F21" s="57"/>
      <c r="G21" s="52"/>
      <c r="H21" s="57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330"/>
      <c r="U21" s="331"/>
    </row>
    <row r="22" spans="1:21" ht="19.5" customHeight="1">
      <c r="A22" s="322" t="s">
        <v>106</v>
      </c>
      <c r="B22" s="207" t="s">
        <v>107</v>
      </c>
      <c r="C22" s="140">
        <v>1</v>
      </c>
      <c r="D22" s="141">
        <v>1</v>
      </c>
      <c r="E22" s="142">
        <v>613</v>
      </c>
      <c r="F22" s="141" t="s">
        <v>250</v>
      </c>
      <c r="G22" s="142" t="s">
        <v>250</v>
      </c>
      <c r="H22" s="141" t="s">
        <v>250</v>
      </c>
      <c r="I22" s="143" t="s">
        <v>250</v>
      </c>
      <c r="J22" s="143">
        <v>1</v>
      </c>
      <c r="K22" s="143" t="s">
        <v>250</v>
      </c>
      <c r="L22" s="143" t="s">
        <v>250</v>
      </c>
      <c r="M22" s="143" t="s">
        <v>250</v>
      </c>
      <c r="N22" s="143" t="s">
        <v>250</v>
      </c>
      <c r="O22" s="143" t="s">
        <v>250</v>
      </c>
      <c r="P22" s="143" t="s">
        <v>250</v>
      </c>
      <c r="Q22" s="143" t="s">
        <v>250</v>
      </c>
      <c r="R22" s="143" t="s">
        <v>250</v>
      </c>
      <c r="S22" s="144" t="s">
        <v>250</v>
      </c>
      <c r="T22" s="154" t="s">
        <v>107</v>
      </c>
      <c r="U22" s="344" t="s">
        <v>106</v>
      </c>
    </row>
    <row r="23" spans="1:21" ht="19.5" customHeight="1">
      <c r="A23" s="323"/>
      <c r="B23" s="204" t="s">
        <v>108</v>
      </c>
      <c r="C23" s="129" t="s">
        <v>250</v>
      </c>
      <c r="D23" s="130" t="s">
        <v>250</v>
      </c>
      <c r="E23" s="131" t="s">
        <v>250</v>
      </c>
      <c r="F23" s="130" t="s">
        <v>250</v>
      </c>
      <c r="G23" s="131" t="s">
        <v>250</v>
      </c>
      <c r="H23" s="130" t="s">
        <v>250</v>
      </c>
      <c r="I23" s="132" t="s">
        <v>250</v>
      </c>
      <c r="J23" s="132" t="s">
        <v>250</v>
      </c>
      <c r="K23" s="132" t="s">
        <v>250</v>
      </c>
      <c r="L23" s="132" t="s">
        <v>250</v>
      </c>
      <c r="M23" s="132" t="s">
        <v>250</v>
      </c>
      <c r="N23" s="132" t="s">
        <v>250</v>
      </c>
      <c r="O23" s="132" t="s">
        <v>250</v>
      </c>
      <c r="P23" s="132" t="s">
        <v>250</v>
      </c>
      <c r="Q23" s="132" t="s">
        <v>250</v>
      </c>
      <c r="R23" s="132" t="s">
        <v>250</v>
      </c>
      <c r="S23" s="133" t="s">
        <v>250</v>
      </c>
      <c r="T23" s="159" t="s">
        <v>108</v>
      </c>
      <c r="U23" s="345"/>
    </row>
    <row r="24" spans="1:21" ht="19.5" customHeight="1">
      <c r="A24" s="323"/>
      <c r="B24" s="204" t="s">
        <v>109</v>
      </c>
      <c r="C24" s="129" t="s">
        <v>250</v>
      </c>
      <c r="D24" s="130" t="s">
        <v>250</v>
      </c>
      <c r="E24" s="131" t="s">
        <v>250</v>
      </c>
      <c r="F24" s="130" t="s">
        <v>250</v>
      </c>
      <c r="G24" s="131" t="s">
        <v>250</v>
      </c>
      <c r="H24" s="130" t="s">
        <v>250</v>
      </c>
      <c r="I24" s="132" t="s">
        <v>250</v>
      </c>
      <c r="J24" s="132" t="s">
        <v>250</v>
      </c>
      <c r="K24" s="132" t="s">
        <v>250</v>
      </c>
      <c r="L24" s="132" t="s">
        <v>250</v>
      </c>
      <c r="M24" s="132" t="s">
        <v>250</v>
      </c>
      <c r="N24" s="132" t="s">
        <v>250</v>
      </c>
      <c r="O24" s="132" t="s">
        <v>250</v>
      </c>
      <c r="P24" s="132" t="s">
        <v>250</v>
      </c>
      <c r="Q24" s="132" t="s">
        <v>250</v>
      </c>
      <c r="R24" s="132" t="s">
        <v>250</v>
      </c>
      <c r="S24" s="133" t="s">
        <v>250</v>
      </c>
      <c r="T24" s="159" t="s">
        <v>109</v>
      </c>
      <c r="U24" s="345"/>
    </row>
    <row r="25" spans="1:21" ht="19.5" customHeight="1">
      <c r="A25" s="323"/>
      <c r="B25" s="204" t="s">
        <v>110</v>
      </c>
      <c r="C25" s="129">
        <v>358</v>
      </c>
      <c r="D25" s="130">
        <v>90</v>
      </c>
      <c r="E25" s="131">
        <v>1680440</v>
      </c>
      <c r="F25" s="130">
        <v>281</v>
      </c>
      <c r="G25" s="131">
        <v>-3025651</v>
      </c>
      <c r="H25" s="130">
        <v>1</v>
      </c>
      <c r="I25" s="132" t="s">
        <v>250</v>
      </c>
      <c r="J25" s="132">
        <v>126</v>
      </c>
      <c r="K25" s="132">
        <v>67</v>
      </c>
      <c r="L25" s="132">
        <v>117</v>
      </c>
      <c r="M25" s="132">
        <v>37</v>
      </c>
      <c r="N25" s="132">
        <v>7</v>
      </c>
      <c r="O25" s="132">
        <v>3</v>
      </c>
      <c r="P25" s="132" t="s">
        <v>250</v>
      </c>
      <c r="Q25" s="132" t="s">
        <v>250</v>
      </c>
      <c r="R25" s="132" t="s">
        <v>250</v>
      </c>
      <c r="S25" s="133" t="s">
        <v>250</v>
      </c>
      <c r="T25" s="159" t="s">
        <v>110</v>
      </c>
      <c r="U25" s="345"/>
    </row>
    <row r="26" spans="1:21" s="7" customFormat="1" ht="19.5" customHeight="1">
      <c r="A26" s="324"/>
      <c r="B26" s="205" t="s">
        <v>17</v>
      </c>
      <c r="C26" s="135">
        <f aca="true" t="shared" si="4" ref="C26:H26">SUM(C22:C25)</f>
        <v>359</v>
      </c>
      <c r="D26" s="136">
        <f t="shared" si="4"/>
        <v>91</v>
      </c>
      <c r="E26" s="137">
        <f t="shared" si="4"/>
        <v>1681053</v>
      </c>
      <c r="F26" s="136">
        <f t="shared" si="4"/>
        <v>281</v>
      </c>
      <c r="G26" s="137">
        <f t="shared" si="4"/>
        <v>-3025651</v>
      </c>
      <c r="H26" s="136">
        <f t="shared" si="4"/>
        <v>1</v>
      </c>
      <c r="I26" s="138" t="s">
        <v>252</v>
      </c>
      <c r="J26" s="138">
        <f aca="true" t="shared" si="5" ref="J26:O26">SUM(J22:J25)</f>
        <v>127</v>
      </c>
      <c r="K26" s="138">
        <f t="shared" si="5"/>
        <v>67</v>
      </c>
      <c r="L26" s="138">
        <f t="shared" si="5"/>
        <v>117</v>
      </c>
      <c r="M26" s="138">
        <f t="shared" si="5"/>
        <v>37</v>
      </c>
      <c r="N26" s="138">
        <f t="shared" si="5"/>
        <v>7</v>
      </c>
      <c r="O26" s="138">
        <f t="shared" si="5"/>
        <v>3</v>
      </c>
      <c r="P26" s="138" t="s">
        <v>250</v>
      </c>
      <c r="Q26" s="138" t="s">
        <v>253</v>
      </c>
      <c r="R26" s="138" t="s">
        <v>252</v>
      </c>
      <c r="S26" s="139" t="s">
        <v>250</v>
      </c>
      <c r="T26" s="206" t="s">
        <v>212</v>
      </c>
      <c r="U26" s="346"/>
    </row>
    <row r="27" spans="1:21" s="40" customFormat="1" ht="19.5" customHeight="1">
      <c r="A27" s="317"/>
      <c r="B27" s="318"/>
      <c r="C27" s="77"/>
      <c r="D27" s="57"/>
      <c r="E27" s="52"/>
      <c r="F27" s="57"/>
      <c r="G27" s="52"/>
      <c r="H27" s="57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330"/>
      <c r="U27" s="331"/>
    </row>
    <row r="28" spans="1:21" ht="19.5" customHeight="1">
      <c r="A28" s="322" t="s">
        <v>111</v>
      </c>
      <c r="B28" s="207" t="s">
        <v>112</v>
      </c>
      <c r="C28" s="140">
        <v>8</v>
      </c>
      <c r="D28" s="141">
        <v>4</v>
      </c>
      <c r="E28" s="142">
        <v>29111206</v>
      </c>
      <c r="F28" s="141">
        <v>4</v>
      </c>
      <c r="G28" s="142" t="s">
        <v>250</v>
      </c>
      <c r="H28" s="141" t="s">
        <v>250</v>
      </c>
      <c r="I28" s="143" t="s">
        <v>250</v>
      </c>
      <c r="J28" s="143" t="s">
        <v>250</v>
      </c>
      <c r="K28" s="143" t="s">
        <v>250</v>
      </c>
      <c r="L28" s="143" t="s">
        <v>250</v>
      </c>
      <c r="M28" s="143" t="s">
        <v>250</v>
      </c>
      <c r="N28" s="143" t="s">
        <v>250</v>
      </c>
      <c r="O28" s="143" t="s">
        <v>250</v>
      </c>
      <c r="P28" s="143" t="s">
        <v>250</v>
      </c>
      <c r="Q28" s="143" t="s">
        <v>250</v>
      </c>
      <c r="R28" s="143" t="s">
        <v>250</v>
      </c>
      <c r="S28" s="144">
        <v>8</v>
      </c>
      <c r="T28" s="154" t="s">
        <v>112</v>
      </c>
      <c r="U28" s="349" t="s">
        <v>111</v>
      </c>
    </row>
    <row r="29" spans="1:21" ht="19.5" customHeight="1">
      <c r="A29" s="323"/>
      <c r="B29" s="204" t="s">
        <v>113</v>
      </c>
      <c r="C29" s="129">
        <v>290</v>
      </c>
      <c r="D29" s="130">
        <v>85</v>
      </c>
      <c r="E29" s="131">
        <v>11216477</v>
      </c>
      <c r="F29" s="130">
        <v>207</v>
      </c>
      <c r="G29" s="131">
        <v>-1769512</v>
      </c>
      <c r="H29" s="130">
        <v>1</v>
      </c>
      <c r="I29" s="132" t="s">
        <v>250</v>
      </c>
      <c r="J29" s="132">
        <v>104</v>
      </c>
      <c r="K29" s="132">
        <v>45</v>
      </c>
      <c r="L29" s="132">
        <v>87</v>
      </c>
      <c r="M29" s="132">
        <v>26</v>
      </c>
      <c r="N29" s="132">
        <v>18</v>
      </c>
      <c r="O29" s="132">
        <v>7</v>
      </c>
      <c r="P29" s="132">
        <v>1</v>
      </c>
      <c r="Q29" s="132" t="s">
        <v>250</v>
      </c>
      <c r="R29" s="132">
        <v>1</v>
      </c>
      <c r="S29" s="133" t="s">
        <v>250</v>
      </c>
      <c r="T29" s="159" t="s">
        <v>113</v>
      </c>
      <c r="U29" s="349"/>
    </row>
    <row r="30" spans="1:21" ht="19.5" customHeight="1">
      <c r="A30" s="323"/>
      <c r="B30" s="204" t="s">
        <v>114</v>
      </c>
      <c r="C30" s="129">
        <v>55</v>
      </c>
      <c r="D30" s="130">
        <v>18</v>
      </c>
      <c r="E30" s="131">
        <v>1125287</v>
      </c>
      <c r="F30" s="130">
        <v>37</v>
      </c>
      <c r="G30" s="131">
        <v>-290791</v>
      </c>
      <c r="H30" s="130" t="s">
        <v>250</v>
      </c>
      <c r="I30" s="132" t="s">
        <v>250</v>
      </c>
      <c r="J30" s="132">
        <v>15</v>
      </c>
      <c r="K30" s="132">
        <v>7</v>
      </c>
      <c r="L30" s="132">
        <v>18</v>
      </c>
      <c r="M30" s="132">
        <v>4</v>
      </c>
      <c r="N30" s="132">
        <v>2</v>
      </c>
      <c r="O30" s="132">
        <v>7</v>
      </c>
      <c r="P30" s="132">
        <v>1</v>
      </c>
      <c r="Q30" s="132">
        <v>1</v>
      </c>
      <c r="R30" s="132" t="s">
        <v>250</v>
      </c>
      <c r="S30" s="133" t="s">
        <v>250</v>
      </c>
      <c r="T30" s="159" t="s">
        <v>114</v>
      </c>
      <c r="U30" s="349"/>
    </row>
    <row r="31" spans="1:21" ht="19.5" customHeight="1">
      <c r="A31" s="323"/>
      <c r="B31" s="204" t="s">
        <v>115</v>
      </c>
      <c r="C31" s="129">
        <v>812</v>
      </c>
      <c r="D31" s="130">
        <v>239</v>
      </c>
      <c r="E31" s="131">
        <v>1930094</v>
      </c>
      <c r="F31" s="130">
        <v>576</v>
      </c>
      <c r="G31" s="131">
        <v>-523187</v>
      </c>
      <c r="H31" s="130">
        <v>9</v>
      </c>
      <c r="I31" s="132" t="s">
        <v>250</v>
      </c>
      <c r="J31" s="132">
        <v>599</v>
      </c>
      <c r="K31" s="132">
        <v>46</v>
      </c>
      <c r="L31" s="132">
        <v>129</v>
      </c>
      <c r="M31" s="132">
        <v>21</v>
      </c>
      <c r="N31" s="132">
        <v>2</v>
      </c>
      <c r="O31" s="132">
        <v>6</v>
      </c>
      <c r="P31" s="132" t="s">
        <v>250</v>
      </c>
      <c r="Q31" s="132" t="s">
        <v>250</v>
      </c>
      <c r="R31" s="132" t="s">
        <v>250</v>
      </c>
      <c r="S31" s="133" t="s">
        <v>250</v>
      </c>
      <c r="T31" s="159" t="s">
        <v>115</v>
      </c>
      <c r="U31" s="349"/>
    </row>
    <row r="32" spans="1:21" s="7" customFormat="1" ht="19.5" customHeight="1">
      <c r="A32" s="324"/>
      <c r="B32" s="205" t="s">
        <v>17</v>
      </c>
      <c r="C32" s="135">
        <f aca="true" t="shared" si="6" ref="C32:H32">SUM(C28:C31)</f>
        <v>1165</v>
      </c>
      <c r="D32" s="136">
        <f t="shared" si="6"/>
        <v>346</v>
      </c>
      <c r="E32" s="137">
        <f t="shared" si="6"/>
        <v>43383064</v>
      </c>
      <c r="F32" s="136">
        <f t="shared" si="6"/>
        <v>824</v>
      </c>
      <c r="G32" s="137">
        <f t="shared" si="6"/>
        <v>-2583490</v>
      </c>
      <c r="H32" s="136">
        <f t="shared" si="6"/>
        <v>10</v>
      </c>
      <c r="I32" s="138" t="s">
        <v>250</v>
      </c>
      <c r="J32" s="138">
        <f aca="true" t="shared" si="7" ref="J32:S32">SUM(J28:J31)</f>
        <v>718</v>
      </c>
      <c r="K32" s="138">
        <f t="shared" si="7"/>
        <v>98</v>
      </c>
      <c r="L32" s="138">
        <f t="shared" si="7"/>
        <v>234</v>
      </c>
      <c r="M32" s="138">
        <f t="shared" si="7"/>
        <v>51</v>
      </c>
      <c r="N32" s="138">
        <f t="shared" si="7"/>
        <v>22</v>
      </c>
      <c r="O32" s="138">
        <f t="shared" si="7"/>
        <v>20</v>
      </c>
      <c r="P32" s="138">
        <f t="shared" si="7"/>
        <v>2</v>
      </c>
      <c r="Q32" s="138">
        <f t="shared" si="7"/>
        <v>1</v>
      </c>
      <c r="R32" s="138">
        <f t="shared" si="7"/>
        <v>1</v>
      </c>
      <c r="S32" s="139">
        <f t="shared" si="7"/>
        <v>8</v>
      </c>
      <c r="T32" s="206" t="s">
        <v>212</v>
      </c>
      <c r="U32" s="349"/>
    </row>
    <row r="33" spans="1:21" s="40" customFormat="1" ht="19.5" customHeight="1">
      <c r="A33" s="317"/>
      <c r="B33" s="318"/>
      <c r="C33" s="77"/>
      <c r="D33" s="57"/>
      <c r="E33" s="52"/>
      <c r="F33" s="57"/>
      <c r="G33" s="52"/>
      <c r="H33" s="5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330"/>
      <c r="U33" s="331"/>
    </row>
    <row r="34" spans="1:21" ht="19.5" customHeight="1">
      <c r="A34" s="325" t="s">
        <v>116</v>
      </c>
      <c r="B34" s="326"/>
      <c r="C34" s="39">
        <v>6837</v>
      </c>
      <c r="D34" s="50">
        <v>1935</v>
      </c>
      <c r="E34" s="51">
        <v>17242519</v>
      </c>
      <c r="F34" s="50">
        <v>4964</v>
      </c>
      <c r="G34" s="51">
        <v>-21780312</v>
      </c>
      <c r="H34" s="50">
        <v>44</v>
      </c>
      <c r="I34" s="62">
        <v>19</v>
      </c>
      <c r="J34" s="62">
        <v>3773</v>
      </c>
      <c r="K34" s="62">
        <v>965</v>
      </c>
      <c r="L34" s="62">
        <v>1543</v>
      </c>
      <c r="M34" s="62">
        <v>346</v>
      </c>
      <c r="N34" s="62">
        <v>98</v>
      </c>
      <c r="O34" s="62">
        <v>41</v>
      </c>
      <c r="P34" s="62">
        <v>3</v>
      </c>
      <c r="Q34" s="62">
        <v>5</v>
      </c>
      <c r="R34" s="62" t="s">
        <v>250</v>
      </c>
      <c r="S34" s="63" t="s">
        <v>250</v>
      </c>
      <c r="T34" s="352" t="s">
        <v>116</v>
      </c>
      <c r="U34" s="353"/>
    </row>
    <row r="35" spans="1:21" s="40" customFormat="1" ht="19.5" customHeight="1">
      <c r="A35" s="342"/>
      <c r="B35" s="343"/>
      <c r="C35" s="77"/>
      <c r="D35" s="57"/>
      <c r="E35" s="52"/>
      <c r="F35" s="57"/>
      <c r="G35" s="52"/>
      <c r="H35" s="57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350"/>
      <c r="U35" s="351"/>
    </row>
    <row r="36" spans="1:21" ht="19.5" customHeight="1">
      <c r="A36" s="325" t="s">
        <v>117</v>
      </c>
      <c r="B36" s="326"/>
      <c r="C36" s="39">
        <v>185</v>
      </c>
      <c r="D36" s="50">
        <v>61</v>
      </c>
      <c r="E36" s="51">
        <v>1219533</v>
      </c>
      <c r="F36" s="50">
        <v>127</v>
      </c>
      <c r="G36" s="51">
        <v>-713522</v>
      </c>
      <c r="H36" s="50">
        <v>9</v>
      </c>
      <c r="I36" s="62">
        <v>1</v>
      </c>
      <c r="J36" s="62">
        <v>65</v>
      </c>
      <c r="K36" s="62">
        <v>26</v>
      </c>
      <c r="L36" s="62">
        <v>48</v>
      </c>
      <c r="M36" s="62">
        <v>25</v>
      </c>
      <c r="N36" s="62">
        <v>9</v>
      </c>
      <c r="O36" s="62">
        <v>2</v>
      </c>
      <c r="P36" s="62" t="s">
        <v>250</v>
      </c>
      <c r="Q36" s="62" t="s">
        <v>250</v>
      </c>
      <c r="R36" s="62" t="s">
        <v>250</v>
      </c>
      <c r="S36" s="63" t="s">
        <v>250</v>
      </c>
      <c r="T36" s="352" t="s">
        <v>117</v>
      </c>
      <c r="U36" s="353"/>
    </row>
    <row r="37" spans="1:21" s="40" customFormat="1" ht="19.5" customHeight="1" thickBot="1">
      <c r="A37" s="327"/>
      <c r="B37" s="328"/>
      <c r="C37" s="79"/>
      <c r="D37" s="58"/>
      <c r="E37" s="67"/>
      <c r="F37" s="58"/>
      <c r="G37" s="67"/>
      <c r="H37" s="5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340"/>
      <c r="U37" s="341"/>
    </row>
    <row r="38" spans="1:21" s="7" customFormat="1" ht="19.5" customHeight="1" thickBot="1" thickTop="1">
      <c r="A38" s="275" t="s">
        <v>120</v>
      </c>
      <c r="B38" s="329"/>
      <c r="C38" s="78">
        <v>81557</v>
      </c>
      <c r="D38" s="55">
        <v>22473</v>
      </c>
      <c r="E38" s="56">
        <v>684874159</v>
      </c>
      <c r="F38" s="55">
        <v>59898</v>
      </c>
      <c r="G38" s="56">
        <v>-267286822</v>
      </c>
      <c r="H38" s="55">
        <v>665</v>
      </c>
      <c r="I38" s="68">
        <v>310</v>
      </c>
      <c r="J38" s="68">
        <v>38193</v>
      </c>
      <c r="K38" s="68">
        <v>12750</v>
      </c>
      <c r="L38" s="68">
        <v>20619</v>
      </c>
      <c r="M38" s="68">
        <v>7042</v>
      </c>
      <c r="N38" s="68">
        <v>1362</v>
      </c>
      <c r="O38" s="68">
        <v>491</v>
      </c>
      <c r="P38" s="68">
        <v>37</v>
      </c>
      <c r="Q38" s="68">
        <v>59</v>
      </c>
      <c r="R38" s="68">
        <v>12</v>
      </c>
      <c r="S38" s="250">
        <v>17</v>
      </c>
      <c r="T38" s="347" t="s">
        <v>120</v>
      </c>
      <c r="U38" s="348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&amp;R&amp;10高松国税局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3"/>
  <sheetViews>
    <sheetView showGridLines="0" zoomScale="85" zoomScaleNormal="85" workbookViewId="0" topLeftCell="A1">
      <selection activeCell="S22" sqref="S22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209</v>
      </c>
    </row>
    <row r="2" spans="1:19" ht="13.5" customHeight="1">
      <c r="A2" s="271" t="s">
        <v>121</v>
      </c>
      <c r="B2" s="266" t="s">
        <v>216</v>
      </c>
      <c r="C2" s="268" t="s">
        <v>123</v>
      </c>
      <c r="D2" s="268"/>
      <c r="E2" s="268" t="s">
        <v>124</v>
      </c>
      <c r="F2" s="268"/>
      <c r="G2" s="268" t="s">
        <v>81</v>
      </c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57" t="s">
        <v>217</v>
      </c>
    </row>
    <row r="3" spans="1:19" ht="22.5" customHeight="1">
      <c r="A3" s="272"/>
      <c r="B3" s="267"/>
      <c r="C3" s="149" t="s">
        <v>215</v>
      </c>
      <c r="D3" s="49" t="s">
        <v>47</v>
      </c>
      <c r="E3" s="149" t="s">
        <v>215</v>
      </c>
      <c r="F3" s="49" t="s">
        <v>1</v>
      </c>
      <c r="G3" s="59" t="s">
        <v>125</v>
      </c>
      <c r="H3" s="60" t="s">
        <v>126</v>
      </c>
      <c r="I3" s="60" t="s">
        <v>127</v>
      </c>
      <c r="J3" s="60" t="s">
        <v>128</v>
      </c>
      <c r="K3" s="60" t="s">
        <v>129</v>
      </c>
      <c r="L3" s="60" t="s">
        <v>130</v>
      </c>
      <c r="M3" s="60" t="s">
        <v>131</v>
      </c>
      <c r="N3" s="60" t="s">
        <v>132</v>
      </c>
      <c r="O3" s="60" t="s">
        <v>133</v>
      </c>
      <c r="P3" s="60" t="s">
        <v>134</v>
      </c>
      <c r="Q3" s="60" t="s">
        <v>135</v>
      </c>
      <c r="R3" s="61" t="s">
        <v>136</v>
      </c>
      <c r="S3" s="354"/>
    </row>
    <row r="4" spans="1:19" s="108" customFormat="1" ht="11.25">
      <c r="A4" s="123"/>
      <c r="B4" s="113" t="s">
        <v>2</v>
      </c>
      <c r="C4" s="119" t="s">
        <v>3</v>
      </c>
      <c r="D4" s="120" t="s">
        <v>4</v>
      </c>
      <c r="E4" s="119" t="s">
        <v>3</v>
      </c>
      <c r="F4" s="120" t="s">
        <v>4</v>
      </c>
      <c r="G4" s="119" t="s">
        <v>2</v>
      </c>
      <c r="H4" s="121" t="s">
        <v>2</v>
      </c>
      <c r="I4" s="121" t="s">
        <v>2</v>
      </c>
      <c r="J4" s="121" t="s">
        <v>2</v>
      </c>
      <c r="K4" s="121" t="s">
        <v>2</v>
      </c>
      <c r="L4" s="121" t="s">
        <v>2</v>
      </c>
      <c r="M4" s="121" t="s">
        <v>2</v>
      </c>
      <c r="N4" s="121" t="s">
        <v>2</v>
      </c>
      <c r="O4" s="121" t="s">
        <v>2</v>
      </c>
      <c r="P4" s="121" t="s">
        <v>2</v>
      </c>
      <c r="Q4" s="121" t="s">
        <v>2</v>
      </c>
      <c r="R4" s="122" t="s">
        <v>2</v>
      </c>
      <c r="S4" s="255"/>
    </row>
    <row r="5" spans="1:31" ht="11.25" customHeight="1">
      <c r="A5" s="146" t="s">
        <v>220</v>
      </c>
      <c r="B5" s="124">
        <v>9098</v>
      </c>
      <c r="C5" s="125">
        <v>2272</v>
      </c>
      <c r="D5" s="126">
        <v>42843602</v>
      </c>
      <c r="E5" s="125">
        <v>6951</v>
      </c>
      <c r="F5" s="126">
        <v>-27807547</v>
      </c>
      <c r="G5" s="125">
        <v>61</v>
      </c>
      <c r="H5" s="127">
        <v>24</v>
      </c>
      <c r="I5" s="127">
        <v>4311</v>
      </c>
      <c r="J5" s="127">
        <v>1527</v>
      </c>
      <c r="K5" s="127">
        <v>2212</v>
      </c>
      <c r="L5" s="127">
        <v>735</v>
      </c>
      <c r="M5" s="127">
        <v>161</v>
      </c>
      <c r="N5" s="127">
        <v>53</v>
      </c>
      <c r="O5" s="127">
        <v>6</v>
      </c>
      <c r="P5" s="127">
        <v>5</v>
      </c>
      <c r="Q5" s="127">
        <v>1</v>
      </c>
      <c r="R5" s="128">
        <v>2</v>
      </c>
      <c r="S5" s="253" t="str">
        <f>IF(A5="","",A5)</f>
        <v>徳島</v>
      </c>
      <c r="AE5" s="2"/>
    </row>
    <row r="6" spans="1:31" ht="11.25" customHeight="1">
      <c r="A6" s="146" t="s">
        <v>221</v>
      </c>
      <c r="B6" s="124">
        <v>2694</v>
      </c>
      <c r="C6" s="125">
        <v>670</v>
      </c>
      <c r="D6" s="126">
        <v>12078743</v>
      </c>
      <c r="E6" s="125">
        <v>2046</v>
      </c>
      <c r="F6" s="126">
        <v>-10361209</v>
      </c>
      <c r="G6" s="125">
        <v>21</v>
      </c>
      <c r="H6" s="127">
        <v>8</v>
      </c>
      <c r="I6" s="127">
        <v>1194</v>
      </c>
      <c r="J6" s="127">
        <v>524</v>
      </c>
      <c r="K6" s="127">
        <v>678</v>
      </c>
      <c r="L6" s="127">
        <v>201</v>
      </c>
      <c r="M6" s="127">
        <v>49</v>
      </c>
      <c r="N6" s="127">
        <v>18</v>
      </c>
      <c r="O6" s="127">
        <v>1</v>
      </c>
      <c r="P6" s="127" t="s">
        <v>250</v>
      </c>
      <c r="Q6" s="127" t="s">
        <v>250</v>
      </c>
      <c r="R6" s="128" t="s">
        <v>250</v>
      </c>
      <c r="S6" s="253" t="str">
        <f aca="true" t="shared" si="0" ref="S6:S11">IF(A6="","",A6)</f>
        <v>鳴門</v>
      </c>
      <c r="AE6" s="2"/>
    </row>
    <row r="7" spans="1:31" ht="11.25" customHeight="1">
      <c r="A7" s="146" t="s">
        <v>222</v>
      </c>
      <c r="B7" s="124">
        <v>1996</v>
      </c>
      <c r="C7" s="125">
        <v>441</v>
      </c>
      <c r="D7" s="126">
        <v>77952717</v>
      </c>
      <c r="E7" s="125">
        <v>1572</v>
      </c>
      <c r="F7" s="126">
        <v>-5221476</v>
      </c>
      <c r="G7" s="125">
        <v>14</v>
      </c>
      <c r="H7" s="127">
        <v>8</v>
      </c>
      <c r="I7" s="127">
        <v>909</v>
      </c>
      <c r="J7" s="127">
        <v>412</v>
      </c>
      <c r="K7" s="127">
        <v>401</v>
      </c>
      <c r="L7" s="127">
        <v>218</v>
      </c>
      <c r="M7" s="127">
        <v>25</v>
      </c>
      <c r="N7" s="127">
        <v>7</v>
      </c>
      <c r="O7" s="127" t="s">
        <v>250</v>
      </c>
      <c r="P7" s="127" t="s">
        <v>250</v>
      </c>
      <c r="Q7" s="127">
        <v>1</v>
      </c>
      <c r="R7" s="128">
        <v>1</v>
      </c>
      <c r="S7" s="253" t="str">
        <f t="shared" si="0"/>
        <v>阿南</v>
      </c>
      <c r="AE7" s="2"/>
    </row>
    <row r="8" spans="1:31" ht="11.25" customHeight="1">
      <c r="A8" s="146" t="s">
        <v>223</v>
      </c>
      <c r="B8" s="124">
        <v>1437</v>
      </c>
      <c r="C8" s="125">
        <v>356</v>
      </c>
      <c r="D8" s="126">
        <v>3352108</v>
      </c>
      <c r="E8" s="125">
        <v>1086</v>
      </c>
      <c r="F8" s="126">
        <v>-2658671</v>
      </c>
      <c r="G8" s="125">
        <v>13</v>
      </c>
      <c r="H8" s="127">
        <v>1</v>
      </c>
      <c r="I8" s="127">
        <v>608</v>
      </c>
      <c r="J8" s="127">
        <v>353</v>
      </c>
      <c r="K8" s="127">
        <v>325</v>
      </c>
      <c r="L8" s="127">
        <v>109</v>
      </c>
      <c r="M8" s="127">
        <v>22</v>
      </c>
      <c r="N8" s="127">
        <v>5</v>
      </c>
      <c r="O8" s="127">
        <v>1</v>
      </c>
      <c r="P8" s="127" t="s">
        <v>250</v>
      </c>
      <c r="Q8" s="127" t="s">
        <v>250</v>
      </c>
      <c r="R8" s="128" t="s">
        <v>250</v>
      </c>
      <c r="S8" s="253" t="str">
        <f t="shared" si="0"/>
        <v>川島</v>
      </c>
      <c r="AE8" s="2"/>
    </row>
    <row r="9" spans="1:31" ht="11.25" customHeight="1">
      <c r="A9" s="146" t="s">
        <v>224</v>
      </c>
      <c r="B9" s="124">
        <v>877</v>
      </c>
      <c r="C9" s="125">
        <v>247</v>
      </c>
      <c r="D9" s="126">
        <v>2074890</v>
      </c>
      <c r="E9" s="125">
        <v>637</v>
      </c>
      <c r="F9" s="126">
        <v>-1678356</v>
      </c>
      <c r="G9" s="125">
        <v>10</v>
      </c>
      <c r="H9" s="127">
        <v>2</v>
      </c>
      <c r="I9" s="127">
        <v>422</v>
      </c>
      <c r="J9" s="127">
        <v>179</v>
      </c>
      <c r="K9" s="127">
        <v>167</v>
      </c>
      <c r="L9" s="127">
        <v>79</v>
      </c>
      <c r="M9" s="127">
        <v>16</v>
      </c>
      <c r="N9" s="127">
        <v>2</v>
      </c>
      <c r="O9" s="127" t="s">
        <v>250</v>
      </c>
      <c r="P9" s="127" t="s">
        <v>250</v>
      </c>
      <c r="Q9" s="127" t="s">
        <v>250</v>
      </c>
      <c r="R9" s="128" t="s">
        <v>250</v>
      </c>
      <c r="S9" s="253" t="str">
        <f t="shared" si="0"/>
        <v>脇町</v>
      </c>
      <c r="AE9" s="2"/>
    </row>
    <row r="10" spans="1:31" ht="11.25" customHeight="1">
      <c r="A10" s="146" t="s">
        <v>225</v>
      </c>
      <c r="B10" s="124">
        <v>880</v>
      </c>
      <c r="C10" s="125">
        <v>235</v>
      </c>
      <c r="D10" s="126">
        <v>1604226</v>
      </c>
      <c r="E10" s="125">
        <v>651</v>
      </c>
      <c r="F10" s="126">
        <v>-1700147</v>
      </c>
      <c r="G10" s="125">
        <v>5</v>
      </c>
      <c r="H10" s="127">
        <v>4</v>
      </c>
      <c r="I10" s="127">
        <v>443</v>
      </c>
      <c r="J10" s="127">
        <v>175</v>
      </c>
      <c r="K10" s="127">
        <v>148</v>
      </c>
      <c r="L10" s="127">
        <v>87</v>
      </c>
      <c r="M10" s="127">
        <v>10</v>
      </c>
      <c r="N10" s="127">
        <v>8</v>
      </c>
      <c r="O10" s="127" t="s">
        <v>250</v>
      </c>
      <c r="P10" s="127" t="s">
        <v>250</v>
      </c>
      <c r="Q10" s="127" t="s">
        <v>250</v>
      </c>
      <c r="R10" s="128" t="s">
        <v>250</v>
      </c>
      <c r="S10" s="253" t="str">
        <f t="shared" si="0"/>
        <v>池田</v>
      </c>
      <c r="AE10" s="2"/>
    </row>
    <row r="11" spans="1:31" ht="11.25" customHeight="1">
      <c r="A11" s="134" t="s">
        <v>226</v>
      </c>
      <c r="B11" s="239">
        <f>SUM(B5:B10)</f>
        <v>16982</v>
      </c>
      <c r="C11" s="240">
        <f>SUM(C5:C10)</f>
        <v>4221</v>
      </c>
      <c r="D11" s="241">
        <v>139906287</v>
      </c>
      <c r="E11" s="240">
        <f>SUM(E5:E10)</f>
        <v>12943</v>
      </c>
      <c r="F11" s="241">
        <f>SUM(F5:F10)</f>
        <v>-49427406</v>
      </c>
      <c r="G11" s="240">
        <f>SUM(G5:G10)</f>
        <v>124</v>
      </c>
      <c r="H11" s="242">
        <f aca="true" t="shared" si="1" ref="H11:R11">SUM(H5:H10)</f>
        <v>47</v>
      </c>
      <c r="I11" s="242">
        <f t="shared" si="1"/>
        <v>7887</v>
      </c>
      <c r="J11" s="242">
        <f t="shared" si="1"/>
        <v>3170</v>
      </c>
      <c r="K11" s="242">
        <f t="shared" si="1"/>
        <v>3931</v>
      </c>
      <c r="L11" s="242">
        <f t="shared" si="1"/>
        <v>1429</v>
      </c>
      <c r="M11" s="242">
        <f t="shared" si="1"/>
        <v>283</v>
      </c>
      <c r="N11" s="242">
        <f t="shared" si="1"/>
        <v>93</v>
      </c>
      <c r="O11" s="242">
        <f t="shared" si="1"/>
        <v>8</v>
      </c>
      <c r="P11" s="242">
        <f t="shared" si="1"/>
        <v>5</v>
      </c>
      <c r="Q11" s="242">
        <f t="shared" si="1"/>
        <v>2</v>
      </c>
      <c r="R11" s="243">
        <f t="shared" si="1"/>
        <v>3</v>
      </c>
      <c r="S11" s="256" t="str">
        <f t="shared" si="0"/>
        <v>徳島県計</v>
      </c>
      <c r="AE11" s="2"/>
    </row>
    <row r="12" spans="1:31" ht="11.25" customHeight="1">
      <c r="A12" s="208"/>
      <c r="B12" s="77"/>
      <c r="C12" s="57"/>
      <c r="D12" s="65"/>
      <c r="E12" s="57"/>
      <c r="F12" s="65"/>
      <c r="G12" s="57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235">
        <f>IF(A12="","",A12)</f>
      </c>
      <c r="AE12" s="2"/>
    </row>
    <row r="13" spans="1:31" ht="11.25" customHeight="1">
      <c r="A13" s="145" t="s">
        <v>227</v>
      </c>
      <c r="B13" s="129">
        <v>12377</v>
      </c>
      <c r="C13" s="130">
        <v>3237</v>
      </c>
      <c r="D13" s="131">
        <v>171414303</v>
      </c>
      <c r="E13" s="130">
        <v>9265</v>
      </c>
      <c r="F13" s="131">
        <v>-39122890</v>
      </c>
      <c r="G13" s="130">
        <v>89</v>
      </c>
      <c r="H13" s="132">
        <v>24</v>
      </c>
      <c r="I13" s="132">
        <v>6266</v>
      </c>
      <c r="J13" s="132">
        <v>1581</v>
      </c>
      <c r="K13" s="132">
        <v>3214</v>
      </c>
      <c r="L13" s="132">
        <v>851</v>
      </c>
      <c r="M13" s="132">
        <v>222</v>
      </c>
      <c r="N13" s="132">
        <v>104</v>
      </c>
      <c r="O13" s="132">
        <v>7</v>
      </c>
      <c r="P13" s="132">
        <v>12</v>
      </c>
      <c r="Q13" s="132">
        <v>2</v>
      </c>
      <c r="R13" s="133">
        <v>5</v>
      </c>
      <c r="S13" s="251" t="str">
        <f aca="true" t="shared" si="2" ref="S13:S19">IF(A13="","",A13)</f>
        <v>高松</v>
      </c>
      <c r="AE13" s="2"/>
    </row>
    <row r="14" spans="1:31" ht="11.25" customHeight="1">
      <c r="A14" s="145" t="s">
        <v>228</v>
      </c>
      <c r="B14" s="129">
        <v>3736</v>
      </c>
      <c r="C14" s="130">
        <v>1051</v>
      </c>
      <c r="D14" s="131">
        <v>16518022</v>
      </c>
      <c r="E14" s="130">
        <v>2732</v>
      </c>
      <c r="F14" s="131">
        <v>-12102886</v>
      </c>
      <c r="G14" s="130">
        <v>33</v>
      </c>
      <c r="H14" s="132">
        <v>6</v>
      </c>
      <c r="I14" s="132">
        <v>1854</v>
      </c>
      <c r="J14" s="132">
        <v>551</v>
      </c>
      <c r="K14" s="132">
        <v>930</v>
      </c>
      <c r="L14" s="132">
        <v>282</v>
      </c>
      <c r="M14" s="132">
        <v>56</v>
      </c>
      <c r="N14" s="132">
        <v>21</v>
      </c>
      <c r="O14" s="132" t="s">
        <v>250</v>
      </c>
      <c r="P14" s="132">
        <v>1</v>
      </c>
      <c r="Q14" s="132">
        <v>2</v>
      </c>
      <c r="R14" s="133" t="s">
        <v>250</v>
      </c>
      <c r="S14" s="251" t="str">
        <f t="shared" si="2"/>
        <v>丸亀</v>
      </c>
      <c r="AE14" s="2"/>
    </row>
    <row r="15" spans="1:31" ht="11.25" customHeight="1">
      <c r="A15" s="145" t="s">
        <v>229</v>
      </c>
      <c r="B15" s="129">
        <v>2132</v>
      </c>
      <c r="C15" s="130">
        <v>595</v>
      </c>
      <c r="D15" s="131">
        <v>9658437</v>
      </c>
      <c r="E15" s="130">
        <v>1563</v>
      </c>
      <c r="F15" s="131">
        <v>-9135198</v>
      </c>
      <c r="G15" s="130">
        <v>12</v>
      </c>
      <c r="H15" s="132">
        <v>4</v>
      </c>
      <c r="I15" s="132">
        <v>1046</v>
      </c>
      <c r="J15" s="132">
        <v>278</v>
      </c>
      <c r="K15" s="132">
        <v>558</v>
      </c>
      <c r="L15" s="132">
        <v>181</v>
      </c>
      <c r="M15" s="132">
        <v>38</v>
      </c>
      <c r="N15" s="132">
        <v>13</v>
      </c>
      <c r="O15" s="132" t="s">
        <v>250</v>
      </c>
      <c r="P15" s="132">
        <v>2</v>
      </c>
      <c r="Q15" s="132" t="s">
        <v>250</v>
      </c>
      <c r="R15" s="133" t="s">
        <v>250</v>
      </c>
      <c r="S15" s="251" t="str">
        <f t="shared" si="2"/>
        <v>坂出</v>
      </c>
      <c r="AE15" s="2"/>
    </row>
    <row r="16" spans="1:31" ht="11.25" customHeight="1">
      <c r="A16" s="145" t="s">
        <v>230</v>
      </c>
      <c r="B16" s="129">
        <v>2503</v>
      </c>
      <c r="C16" s="130">
        <v>793</v>
      </c>
      <c r="D16" s="131">
        <v>20559705</v>
      </c>
      <c r="E16" s="130">
        <v>1739</v>
      </c>
      <c r="F16" s="131">
        <v>-5594450</v>
      </c>
      <c r="G16" s="130">
        <v>12</v>
      </c>
      <c r="H16" s="132">
        <v>3</v>
      </c>
      <c r="I16" s="132">
        <v>1133</v>
      </c>
      <c r="J16" s="132">
        <v>342</v>
      </c>
      <c r="K16" s="132">
        <v>735</v>
      </c>
      <c r="L16" s="132">
        <v>210</v>
      </c>
      <c r="M16" s="132">
        <v>47</v>
      </c>
      <c r="N16" s="132">
        <v>17</v>
      </c>
      <c r="O16" s="132" t="s">
        <v>250</v>
      </c>
      <c r="P16" s="132">
        <v>2</v>
      </c>
      <c r="Q16" s="132">
        <v>1</v>
      </c>
      <c r="R16" s="133">
        <v>1</v>
      </c>
      <c r="S16" s="251" t="str">
        <f t="shared" si="2"/>
        <v>観音寺</v>
      </c>
      <c r="AE16" s="2"/>
    </row>
    <row r="17" spans="1:31" ht="11.25" customHeight="1">
      <c r="A17" s="145" t="s">
        <v>231</v>
      </c>
      <c r="B17" s="129">
        <v>1574</v>
      </c>
      <c r="C17" s="130">
        <v>411</v>
      </c>
      <c r="D17" s="131">
        <v>13156419</v>
      </c>
      <c r="E17" s="130">
        <v>1183</v>
      </c>
      <c r="F17" s="131">
        <v>-3811712</v>
      </c>
      <c r="G17" s="130">
        <v>17</v>
      </c>
      <c r="H17" s="132">
        <v>1</v>
      </c>
      <c r="I17" s="132">
        <v>681</v>
      </c>
      <c r="J17" s="132">
        <v>273</v>
      </c>
      <c r="K17" s="132">
        <v>438</v>
      </c>
      <c r="L17" s="132">
        <v>135</v>
      </c>
      <c r="M17" s="132">
        <v>17</v>
      </c>
      <c r="N17" s="132">
        <v>9</v>
      </c>
      <c r="O17" s="132" t="s">
        <v>250</v>
      </c>
      <c r="P17" s="132">
        <v>3</v>
      </c>
      <c r="Q17" s="132" t="s">
        <v>250</v>
      </c>
      <c r="R17" s="133" t="s">
        <v>250</v>
      </c>
      <c r="S17" s="251" t="str">
        <f t="shared" si="2"/>
        <v>長尾</v>
      </c>
      <c r="AE17" s="2"/>
    </row>
    <row r="18" spans="1:31" ht="11.25" customHeight="1">
      <c r="A18" s="145" t="s">
        <v>232</v>
      </c>
      <c r="B18" s="129">
        <v>914</v>
      </c>
      <c r="C18" s="130">
        <v>209</v>
      </c>
      <c r="D18" s="131">
        <v>1681647</v>
      </c>
      <c r="E18" s="130">
        <v>713</v>
      </c>
      <c r="F18" s="131">
        <v>-2594479</v>
      </c>
      <c r="G18" s="130">
        <v>21</v>
      </c>
      <c r="H18" s="132">
        <v>22</v>
      </c>
      <c r="I18" s="132">
        <v>404</v>
      </c>
      <c r="J18" s="132">
        <v>142</v>
      </c>
      <c r="K18" s="132">
        <v>210</v>
      </c>
      <c r="L18" s="132">
        <v>103</v>
      </c>
      <c r="M18" s="132">
        <v>7</v>
      </c>
      <c r="N18" s="132">
        <v>4</v>
      </c>
      <c r="O18" s="132" t="s">
        <v>250</v>
      </c>
      <c r="P18" s="132">
        <v>1</v>
      </c>
      <c r="Q18" s="132" t="s">
        <v>250</v>
      </c>
      <c r="R18" s="133" t="s">
        <v>250</v>
      </c>
      <c r="S18" s="251" t="str">
        <f t="shared" si="2"/>
        <v>土庄</v>
      </c>
      <c r="AE18" s="2"/>
    </row>
    <row r="19" spans="1:31" s="7" customFormat="1" ht="11.25">
      <c r="A19" s="134" t="s">
        <v>233</v>
      </c>
      <c r="B19" s="135">
        <f aca="true" t="shared" si="3" ref="B19:G19">SUM(B13:B18)</f>
        <v>23236</v>
      </c>
      <c r="C19" s="136">
        <f t="shared" si="3"/>
        <v>6296</v>
      </c>
      <c r="D19" s="137">
        <f t="shared" si="3"/>
        <v>232988533</v>
      </c>
      <c r="E19" s="136">
        <f t="shared" si="3"/>
        <v>17195</v>
      </c>
      <c r="F19" s="137">
        <f t="shared" si="3"/>
        <v>-72361615</v>
      </c>
      <c r="G19" s="136">
        <f t="shared" si="3"/>
        <v>184</v>
      </c>
      <c r="H19" s="138">
        <f aca="true" t="shared" si="4" ref="H19:R19">SUM(H13:H18)</f>
        <v>60</v>
      </c>
      <c r="I19" s="138">
        <f t="shared" si="4"/>
        <v>11384</v>
      </c>
      <c r="J19" s="138">
        <f t="shared" si="4"/>
        <v>3167</v>
      </c>
      <c r="K19" s="138">
        <f t="shared" si="4"/>
        <v>6085</v>
      </c>
      <c r="L19" s="138">
        <f t="shared" si="4"/>
        <v>1762</v>
      </c>
      <c r="M19" s="138">
        <f t="shared" si="4"/>
        <v>387</v>
      </c>
      <c r="N19" s="138">
        <f t="shared" si="4"/>
        <v>168</v>
      </c>
      <c r="O19" s="138">
        <f t="shared" si="4"/>
        <v>7</v>
      </c>
      <c r="P19" s="138">
        <f t="shared" si="4"/>
        <v>21</v>
      </c>
      <c r="Q19" s="138">
        <f t="shared" si="4"/>
        <v>5</v>
      </c>
      <c r="R19" s="139">
        <f t="shared" si="4"/>
        <v>6</v>
      </c>
      <c r="S19" s="252" t="str">
        <f t="shared" si="2"/>
        <v>香川県計</v>
      </c>
      <c r="AE19" s="14"/>
    </row>
    <row r="20" spans="1:31" s="40" customFormat="1" ht="11.25">
      <c r="A20" s="208"/>
      <c r="B20" s="77"/>
      <c r="C20" s="57"/>
      <c r="D20" s="65"/>
      <c r="E20" s="57"/>
      <c r="F20" s="65"/>
      <c r="G20" s="5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235">
        <f>IF(A20="","",A20)</f>
      </c>
      <c r="AE20" s="41"/>
    </row>
    <row r="21" spans="1:31" ht="11.25" customHeight="1">
      <c r="A21" s="146" t="s">
        <v>234</v>
      </c>
      <c r="B21" s="124">
        <v>12963</v>
      </c>
      <c r="C21" s="125">
        <v>3620</v>
      </c>
      <c r="D21" s="126">
        <v>104488736</v>
      </c>
      <c r="E21" s="125">
        <v>9467</v>
      </c>
      <c r="F21" s="126">
        <v>-52430453</v>
      </c>
      <c r="G21" s="125">
        <v>138</v>
      </c>
      <c r="H21" s="127">
        <v>81</v>
      </c>
      <c r="I21" s="127">
        <v>6106</v>
      </c>
      <c r="J21" s="127">
        <v>1876</v>
      </c>
      <c r="K21" s="127">
        <v>3467</v>
      </c>
      <c r="L21" s="127">
        <v>958</v>
      </c>
      <c r="M21" s="127">
        <v>235</v>
      </c>
      <c r="N21" s="127">
        <v>77</v>
      </c>
      <c r="O21" s="127">
        <v>5</v>
      </c>
      <c r="P21" s="127">
        <v>11</v>
      </c>
      <c r="Q21" s="127">
        <v>5</v>
      </c>
      <c r="R21" s="128">
        <v>4</v>
      </c>
      <c r="S21" s="253" t="str">
        <f aca="true" t="shared" si="5" ref="S21:S37">IF(A21="","",A21)</f>
        <v>松山</v>
      </c>
      <c r="AE21" s="2"/>
    </row>
    <row r="22" spans="1:31" ht="11.25" customHeight="1">
      <c r="A22" s="146" t="s">
        <v>235</v>
      </c>
      <c r="B22" s="124">
        <v>4283</v>
      </c>
      <c r="C22" s="125">
        <v>1124</v>
      </c>
      <c r="D22" s="126">
        <v>50537880</v>
      </c>
      <c r="E22" s="125">
        <v>3206</v>
      </c>
      <c r="F22" s="126">
        <v>-21574832</v>
      </c>
      <c r="G22" s="125">
        <v>21</v>
      </c>
      <c r="H22" s="127">
        <v>7</v>
      </c>
      <c r="I22" s="127">
        <v>1781</v>
      </c>
      <c r="J22" s="127">
        <v>473</v>
      </c>
      <c r="K22" s="127">
        <v>1445</v>
      </c>
      <c r="L22" s="127">
        <v>462</v>
      </c>
      <c r="M22" s="127">
        <v>72</v>
      </c>
      <c r="N22" s="127">
        <v>14</v>
      </c>
      <c r="O22" s="127">
        <v>5</v>
      </c>
      <c r="P22" s="127">
        <v>3</v>
      </c>
      <c r="Q22" s="127" t="s">
        <v>250</v>
      </c>
      <c r="R22" s="128" t="s">
        <v>250</v>
      </c>
      <c r="S22" s="253" t="str">
        <f t="shared" si="5"/>
        <v>今治</v>
      </c>
      <c r="AE22" s="2"/>
    </row>
    <row r="23" spans="1:31" ht="11.25" customHeight="1">
      <c r="A23" s="146" t="s">
        <v>236</v>
      </c>
      <c r="B23" s="124">
        <v>2109</v>
      </c>
      <c r="C23" s="125">
        <v>547</v>
      </c>
      <c r="D23" s="126">
        <v>7911042</v>
      </c>
      <c r="E23" s="125">
        <v>1580</v>
      </c>
      <c r="F23" s="126">
        <v>-7545718</v>
      </c>
      <c r="G23" s="125">
        <v>33</v>
      </c>
      <c r="H23" s="127">
        <v>14</v>
      </c>
      <c r="I23" s="127">
        <v>994</v>
      </c>
      <c r="J23" s="127">
        <v>406</v>
      </c>
      <c r="K23" s="127">
        <v>438</v>
      </c>
      <c r="L23" s="127">
        <v>193</v>
      </c>
      <c r="M23" s="127">
        <v>20</v>
      </c>
      <c r="N23" s="127">
        <v>7</v>
      </c>
      <c r="O23" s="127">
        <v>2</v>
      </c>
      <c r="P23" s="127">
        <v>2</v>
      </c>
      <c r="Q23" s="127" t="s">
        <v>250</v>
      </c>
      <c r="R23" s="128" t="s">
        <v>250</v>
      </c>
      <c r="S23" s="253" t="str">
        <f t="shared" si="5"/>
        <v>宇和島</v>
      </c>
      <c r="AE23" s="2"/>
    </row>
    <row r="24" spans="1:31" ht="11.25" customHeight="1">
      <c r="A24" s="146" t="s">
        <v>237</v>
      </c>
      <c r="B24" s="124">
        <v>1538</v>
      </c>
      <c r="C24" s="125">
        <v>404</v>
      </c>
      <c r="D24" s="126">
        <v>3983319</v>
      </c>
      <c r="E24" s="125">
        <v>1143</v>
      </c>
      <c r="F24" s="126">
        <v>-4537983</v>
      </c>
      <c r="G24" s="125">
        <v>13</v>
      </c>
      <c r="H24" s="127">
        <v>3</v>
      </c>
      <c r="I24" s="127">
        <v>674</v>
      </c>
      <c r="J24" s="127">
        <v>243</v>
      </c>
      <c r="K24" s="127">
        <v>369</v>
      </c>
      <c r="L24" s="127">
        <v>203</v>
      </c>
      <c r="M24" s="127">
        <v>28</v>
      </c>
      <c r="N24" s="127">
        <v>5</v>
      </c>
      <c r="O24" s="127" t="s">
        <v>250</v>
      </c>
      <c r="P24" s="127" t="s">
        <v>250</v>
      </c>
      <c r="Q24" s="127" t="s">
        <v>250</v>
      </c>
      <c r="R24" s="128" t="s">
        <v>250</v>
      </c>
      <c r="S24" s="253" t="str">
        <f t="shared" si="5"/>
        <v>八幡浜</v>
      </c>
      <c r="AE24" s="2"/>
    </row>
    <row r="25" spans="1:31" ht="11.25" customHeight="1">
      <c r="A25" s="146" t="s">
        <v>238</v>
      </c>
      <c r="B25" s="124">
        <v>2317</v>
      </c>
      <c r="C25" s="125">
        <v>796</v>
      </c>
      <c r="D25" s="126">
        <v>11968068</v>
      </c>
      <c r="E25" s="125">
        <v>1537</v>
      </c>
      <c r="F25" s="126">
        <v>-6884655</v>
      </c>
      <c r="G25" s="125">
        <v>11</v>
      </c>
      <c r="H25" s="127">
        <v>4</v>
      </c>
      <c r="I25" s="127">
        <v>1108</v>
      </c>
      <c r="J25" s="127">
        <v>338</v>
      </c>
      <c r="K25" s="127">
        <v>624</v>
      </c>
      <c r="L25" s="127">
        <v>174</v>
      </c>
      <c r="M25" s="127">
        <v>39</v>
      </c>
      <c r="N25" s="127">
        <v>17</v>
      </c>
      <c r="O25" s="127" t="s">
        <v>250</v>
      </c>
      <c r="P25" s="127">
        <v>2</v>
      </c>
      <c r="Q25" s="127" t="s">
        <v>250</v>
      </c>
      <c r="R25" s="128" t="s">
        <v>250</v>
      </c>
      <c r="S25" s="253" t="str">
        <f t="shared" si="5"/>
        <v>新居浜</v>
      </c>
      <c r="AE25" s="2"/>
    </row>
    <row r="26" spans="1:31" ht="11.25" customHeight="1">
      <c r="A26" s="146" t="s">
        <v>239</v>
      </c>
      <c r="B26" s="124">
        <v>2141</v>
      </c>
      <c r="C26" s="125">
        <v>538</v>
      </c>
      <c r="D26" s="126">
        <v>7511195</v>
      </c>
      <c r="E26" s="125">
        <v>1618</v>
      </c>
      <c r="F26" s="126">
        <v>-4906890</v>
      </c>
      <c r="G26" s="125">
        <v>6</v>
      </c>
      <c r="H26" s="127">
        <v>3</v>
      </c>
      <c r="I26" s="127">
        <v>1009</v>
      </c>
      <c r="J26" s="127">
        <v>393</v>
      </c>
      <c r="K26" s="127">
        <v>524</v>
      </c>
      <c r="L26" s="127">
        <v>173</v>
      </c>
      <c r="M26" s="127">
        <v>28</v>
      </c>
      <c r="N26" s="127">
        <v>5</v>
      </c>
      <c r="O26" s="127" t="s">
        <v>250</v>
      </c>
      <c r="P26" s="127" t="s">
        <v>250</v>
      </c>
      <c r="Q26" s="127" t="s">
        <v>250</v>
      </c>
      <c r="R26" s="128" t="s">
        <v>250</v>
      </c>
      <c r="S26" s="253" t="str">
        <f t="shared" si="5"/>
        <v>伊予西条</v>
      </c>
      <c r="AE26" s="2"/>
    </row>
    <row r="27" spans="1:31" ht="11.25" customHeight="1">
      <c r="A27" s="146" t="s">
        <v>240</v>
      </c>
      <c r="B27" s="124">
        <v>1144</v>
      </c>
      <c r="C27" s="125">
        <v>316</v>
      </c>
      <c r="D27" s="126">
        <v>4153494</v>
      </c>
      <c r="E27" s="125">
        <v>838</v>
      </c>
      <c r="F27" s="126">
        <v>-2656502</v>
      </c>
      <c r="G27" s="125">
        <v>7</v>
      </c>
      <c r="H27" s="127">
        <v>5</v>
      </c>
      <c r="I27" s="127">
        <v>525</v>
      </c>
      <c r="J27" s="127">
        <v>243</v>
      </c>
      <c r="K27" s="127">
        <v>213</v>
      </c>
      <c r="L27" s="127">
        <v>124</v>
      </c>
      <c r="M27" s="127">
        <v>22</v>
      </c>
      <c r="N27" s="127">
        <v>4</v>
      </c>
      <c r="O27" s="127" t="s">
        <v>250</v>
      </c>
      <c r="P27" s="127">
        <v>1</v>
      </c>
      <c r="Q27" s="127" t="s">
        <v>250</v>
      </c>
      <c r="R27" s="128" t="s">
        <v>250</v>
      </c>
      <c r="S27" s="253" t="str">
        <f t="shared" si="5"/>
        <v>大洲</v>
      </c>
      <c r="AE27" s="2"/>
    </row>
    <row r="28" spans="1:31" ht="11.25" customHeight="1">
      <c r="A28" s="145" t="s">
        <v>241</v>
      </c>
      <c r="B28" s="129">
        <v>2093</v>
      </c>
      <c r="C28" s="130">
        <v>677</v>
      </c>
      <c r="D28" s="131">
        <v>59902016</v>
      </c>
      <c r="E28" s="130">
        <v>1431</v>
      </c>
      <c r="F28" s="131">
        <v>-5531844</v>
      </c>
      <c r="G28" s="130">
        <v>9</v>
      </c>
      <c r="H28" s="132">
        <v>9</v>
      </c>
      <c r="I28" s="132">
        <v>898</v>
      </c>
      <c r="J28" s="132">
        <v>282</v>
      </c>
      <c r="K28" s="132">
        <v>589</v>
      </c>
      <c r="L28" s="132">
        <v>241</v>
      </c>
      <c r="M28" s="132">
        <v>43</v>
      </c>
      <c r="N28" s="132">
        <v>17</v>
      </c>
      <c r="O28" s="132">
        <v>1</v>
      </c>
      <c r="P28" s="132">
        <v>2</v>
      </c>
      <c r="Q28" s="132" t="s">
        <v>250</v>
      </c>
      <c r="R28" s="133">
        <v>2</v>
      </c>
      <c r="S28" s="251" t="str">
        <f t="shared" si="5"/>
        <v>伊予三島</v>
      </c>
      <c r="AE28" s="2"/>
    </row>
    <row r="29" spans="1:31" ht="11.25" customHeight="1">
      <c r="A29" s="134" t="s">
        <v>242</v>
      </c>
      <c r="B29" s="244">
        <f aca="true" t="shared" si="6" ref="B29:G29">SUM(B21:B28)</f>
        <v>28588</v>
      </c>
      <c r="C29" s="245">
        <f t="shared" si="6"/>
        <v>8022</v>
      </c>
      <c r="D29" s="246">
        <f t="shared" si="6"/>
        <v>250455750</v>
      </c>
      <c r="E29" s="245">
        <f t="shared" si="6"/>
        <v>20820</v>
      </c>
      <c r="F29" s="246">
        <f t="shared" si="6"/>
        <v>-106068877</v>
      </c>
      <c r="G29" s="245">
        <f t="shared" si="6"/>
        <v>238</v>
      </c>
      <c r="H29" s="247">
        <f aca="true" t="shared" si="7" ref="H29:R29">SUM(H21:H28)</f>
        <v>126</v>
      </c>
      <c r="I29" s="247">
        <f t="shared" si="7"/>
        <v>13095</v>
      </c>
      <c r="J29" s="247">
        <f t="shared" si="7"/>
        <v>4254</v>
      </c>
      <c r="K29" s="247">
        <f t="shared" si="7"/>
        <v>7669</v>
      </c>
      <c r="L29" s="247">
        <f t="shared" si="7"/>
        <v>2528</v>
      </c>
      <c r="M29" s="247">
        <f t="shared" si="7"/>
        <v>487</v>
      </c>
      <c r="N29" s="247">
        <f t="shared" si="7"/>
        <v>146</v>
      </c>
      <c r="O29" s="247">
        <f t="shared" si="7"/>
        <v>13</v>
      </c>
      <c r="P29" s="247">
        <f t="shared" si="7"/>
        <v>21</v>
      </c>
      <c r="Q29" s="247">
        <f t="shared" si="7"/>
        <v>5</v>
      </c>
      <c r="R29" s="248">
        <f t="shared" si="7"/>
        <v>6</v>
      </c>
      <c r="S29" s="254" t="str">
        <f t="shared" si="5"/>
        <v>愛媛県計</v>
      </c>
      <c r="AE29" s="2"/>
    </row>
    <row r="30" spans="1:31" ht="11.25" customHeight="1">
      <c r="A30" s="208"/>
      <c r="B30" s="77"/>
      <c r="C30" s="57"/>
      <c r="D30" s="65"/>
      <c r="E30" s="57"/>
      <c r="F30" s="65"/>
      <c r="G30" s="5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235">
        <f>IF(A30="","",A30)</f>
      </c>
      <c r="AE30" s="2"/>
    </row>
    <row r="31" spans="1:31" ht="11.25" customHeight="1">
      <c r="A31" s="145" t="s">
        <v>243</v>
      </c>
      <c r="B31" s="129">
        <v>7202</v>
      </c>
      <c r="C31" s="130">
        <v>2211</v>
      </c>
      <c r="D31" s="131">
        <v>41754385</v>
      </c>
      <c r="E31" s="130">
        <v>5064</v>
      </c>
      <c r="F31" s="131">
        <v>-23373741</v>
      </c>
      <c r="G31" s="130">
        <v>52</v>
      </c>
      <c r="H31" s="132">
        <v>34</v>
      </c>
      <c r="I31" s="132">
        <v>3373</v>
      </c>
      <c r="J31" s="132">
        <v>1088</v>
      </c>
      <c r="K31" s="132">
        <v>1802</v>
      </c>
      <c r="L31" s="132">
        <v>674</v>
      </c>
      <c r="M31" s="132">
        <v>111</v>
      </c>
      <c r="N31" s="132">
        <v>52</v>
      </c>
      <c r="O31" s="132">
        <v>5</v>
      </c>
      <c r="P31" s="132">
        <v>9</v>
      </c>
      <c r="Q31" s="132" t="s">
        <v>250</v>
      </c>
      <c r="R31" s="133">
        <v>2</v>
      </c>
      <c r="S31" s="251" t="str">
        <f t="shared" si="5"/>
        <v>高知</v>
      </c>
      <c r="AE31" s="2"/>
    </row>
    <row r="32" spans="1:31" ht="11.25" customHeight="1">
      <c r="A32" s="145" t="s">
        <v>244</v>
      </c>
      <c r="B32" s="129">
        <v>677</v>
      </c>
      <c r="C32" s="130">
        <v>228</v>
      </c>
      <c r="D32" s="131">
        <v>1647023</v>
      </c>
      <c r="E32" s="130">
        <v>456</v>
      </c>
      <c r="F32" s="131">
        <v>-2880761</v>
      </c>
      <c r="G32" s="130">
        <v>4</v>
      </c>
      <c r="H32" s="132">
        <v>3</v>
      </c>
      <c r="I32" s="132">
        <v>287</v>
      </c>
      <c r="J32" s="132">
        <v>150</v>
      </c>
      <c r="K32" s="132">
        <v>131</v>
      </c>
      <c r="L32" s="132">
        <v>83</v>
      </c>
      <c r="M32" s="132">
        <v>14</v>
      </c>
      <c r="N32" s="132">
        <v>4</v>
      </c>
      <c r="O32" s="132" t="s">
        <v>250</v>
      </c>
      <c r="P32" s="132">
        <v>1</v>
      </c>
      <c r="Q32" s="132" t="s">
        <v>250</v>
      </c>
      <c r="R32" s="133" t="s">
        <v>250</v>
      </c>
      <c r="S32" s="251" t="str">
        <f t="shared" si="5"/>
        <v>安芸</v>
      </c>
      <c r="AE32" s="2"/>
    </row>
    <row r="33" spans="1:31" ht="11.25" customHeight="1">
      <c r="A33" s="145" t="s">
        <v>245</v>
      </c>
      <c r="B33" s="129">
        <v>1477</v>
      </c>
      <c r="C33" s="130">
        <v>451</v>
      </c>
      <c r="D33" s="131">
        <v>7853384</v>
      </c>
      <c r="E33" s="130">
        <v>1046</v>
      </c>
      <c r="F33" s="131">
        <v>-3929056</v>
      </c>
      <c r="G33" s="130">
        <v>17</v>
      </c>
      <c r="H33" s="132">
        <v>11</v>
      </c>
      <c r="I33" s="132">
        <v>702</v>
      </c>
      <c r="J33" s="132">
        <v>248</v>
      </c>
      <c r="K33" s="132">
        <v>305</v>
      </c>
      <c r="L33" s="132">
        <v>149</v>
      </c>
      <c r="M33" s="132">
        <v>28</v>
      </c>
      <c r="N33" s="132">
        <v>12</v>
      </c>
      <c r="O33" s="132">
        <v>4</v>
      </c>
      <c r="P33" s="132">
        <v>1</v>
      </c>
      <c r="Q33" s="132" t="s">
        <v>250</v>
      </c>
      <c r="R33" s="133" t="s">
        <v>250</v>
      </c>
      <c r="S33" s="251" t="str">
        <f t="shared" si="5"/>
        <v>南国</v>
      </c>
      <c r="AE33" s="2"/>
    </row>
    <row r="34" spans="1:31" ht="11.25" customHeight="1">
      <c r="A34" s="145" t="s">
        <v>246</v>
      </c>
      <c r="B34" s="129">
        <v>1060</v>
      </c>
      <c r="C34" s="130">
        <v>330</v>
      </c>
      <c r="D34" s="131">
        <v>3038573</v>
      </c>
      <c r="E34" s="130">
        <v>737</v>
      </c>
      <c r="F34" s="131">
        <v>-2511460</v>
      </c>
      <c r="G34" s="130">
        <v>5</v>
      </c>
      <c r="H34" s="132">
        <v>5</v>
      </c>
      <c r="I34" s="132">
        <v>446</v>
      </c>
      <c r="J34" s="132">
        <v>227</v>
      </c>
      <c r="K34" s="132">
        <v>226</v>
      </c>
      <c r="L34" s="132">
        <v>129</v>
      </c>
      <c r="M34" s="132">
        <v>14</v>
      </c>
      <c r="N34" s="132">
        <v>8</v>
      </c>
      <c r="O34" s="132" t="s">
        <v>250</v>
      </c>
      <c r="P34" s="132" t="s">
        <v>250</v>
      </c>
      <c r="Q34" s="132" t="s">
        <v>250</v>
      </c>
      <c r="R34" s="133" t="s">
        <v>250</v>
      </c>
      <c r="S34" s="251" t="str">
        <f t="shared" si="5"/>
        <v>須崎</v>
      </c>
      <c r="AE34" s="2"/>
    </row>
    <row r="35" spans="1:31" ht="11.25" customHeight="1">
      <c r="A35" s="145" t="s">
        <v>247</v>
      </c>
      <c r="B35" s="129">
        <v>1305</v>
      </c>
      <c r="C35" s="130">
        <v>395</v>
      </c>
      <c r="D35" s="131">
        <v>3596399</v>
      </c>
      <c r="E35" s="130">
        <v>921</v>
      </c>
      <c r="F35" s="131">
        <v>-4069314</v>
      </c>
      <c r="G35" s="130">
        <v>26</v>
      </c>
      <c r="H35" s="132">
        <v>17</v>
      </c>
      <c r="I35" s="132">
        <v>579</v>
      </c>
      <c r="J35" s="132">
        <v>246</v>
      </c>
      <c r="K35" s="132">
        <v>236</v>
      </c>
      <c r="L35" s="132">
        <v>176</v>
      </c>
      <c r="M35" s="132">
        <v>18</v>
      </c>
      <c r="N35" s="132">
        <v>7</v>
      </c>
      <c r="O35" s="132" t="s">
        <v>250</v>
      </c>
      <c r="P35" s="132" t="s">
        <v>250</v>
      </c>
      <c r="Q35" s="132" t="s">
        <v>250</v>
      </c>
      <c r="R35" s="133" t="s">
        <v>250</v>
      </c>
      <c r="S35" s="251" t="str">
        <f t="shared" si="5"/>
        <v>中村</v>
      </c>
      <c r="AE35" s="2"/>
    </row>
    <row r="36" spans="1:31" ht="11.25" customHeight="1">
      <c r="A36" s="145" t="s">
        <v>248</v>
      </c>
      <c r="B36" s="129">
        <v>1030</v>
      </c>
      <c r="C36" s="130">
        <v>319</v>
      </c>
      <c r="D36" s="131">
        <v>3633823</v>
      </c>
      <c r="E36" s="130">
        <v>716</v>
      </c>
      <c r="F36" s="131">
        <v>-2664590</v>
      </c>
      <c r="G36" s="130">
        <v>15</v>
      </c>
      <c r="H36" s="132">
        <v>7</v>
      </c>
      <c r="I36" s="132">
        <v>440</v>
      </c>
      <c r="J36" s="132">
        <v>200</v>
      </c>
      <c r="K36" s="132">
        <v>234</v>
      </c>
      <c r="L36" s="132">
        <v>112</v>
      </c>
      <c r="M36" s="132">
        <v>20</v>
      </c>
      <c r="N36" s="132">
        <v>1</v>
      </c>
      <c r="O36" s="132" t="s">
        <v>250</v>
      </c>
      <c r="P36" s="132">
        <v>1</v>
      </c>
      <c r="Q36" s="132" t="s">
        <v>250</v>
      </c>
      <c r="R36" s="133" t="s">
        <v>250</v>
      </c>
      <c r="S36" s="251" t="str">
        <f t="shared" si="5"/>
        <v>伊野</v>
      </c>
      <c r="AE36" s="2"/>
    </row>
    <row r="37" spans="1:31" s="7" customFormat="1" ht="11.25">
      <c r="A37" s="134" t="s">
        <v>249</v>
      </c>
      <c r="B37" s="135">
        <f>SUM(B31:B36)</f>
        <v>12751</v>
      </c>
      <c r="C37" s="136">
        <f>SUM(C31:C36)</f>
        <v>3934</v>
      </c>
      <c r="D37" s="137">
        <v>61523589</v>
      </c>
      <c r="E37" s="136">
        <f>SUM(E31:E36)</f>
        <v>8940</v>
      </c>
      <c r="F37" s="137">
        <v>-39428924</v>
      </c>
      <c r="G37" s="136">
        <f>SUM(G31:G36)</f>
        <v>119</v>
      </c>
      <c r="H37" s="138">
        <f aca="true" t="shared" si="8" ref="H37:R37">SUM(H31:H36)</f>
        <v>77</v>
      </c>
      <c r="I37" s="138">
        <f t="shared" si="8"/>
        <v>5827</v>
      </c>
      <c r="J37" s="138">
        <f t="shared" si="8"/>
        <v>2159</v>
      </c>
      <c r="K37" s="138">
        <f t="shared" si="8"/>
        <v>2934</v>
      </c>
      <c r="L37" s="138">
        <f t="shared" si="8"/>
        <v>1323</v>
      </c>
      <c r="M37" s="138">
        <f t="shared" si="8"/>
        <v>205</v>
      </c>
      <c r="N37" s="138">
        <f t="shared" si="8"/>
        <v>84</v>
      </c>
      <c r="O37" s="138">
        <f t="shared" si="8"/>
        <v>9</v>
      </c>
      <c r="P37" s="138">
        <f t="shared" si="8"/>
        <v>12</v>
      </c>
      <c r="Q37" s="138" t="s">
        <v>250</v>
      </c>
      <c r="R37" s="139">
        <f t="shared" si="8"/>
        <v>2</v>
      </c>
      <c r="S37" s="252" t="str">
        <f t="shared" si="5"/>
        <v>高知県計</v>
      </c>
      <c r="AE37" s="14"/>
    </row>
    <row r="38" spans="1:31" s="40" customFormat="1" ht="12" thickBot="1">
      <c r="A38" s="42"/>
      <c r="B38" s="79"/>
      <c r="C38" s="53"/>
      <c r="D38" s="54"/>
      <c r="E38" s="58"/>
      <c r="F38" s="54"/>
      <c r="G38" s="5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7"/>
      <c r="S38" s="236"/>
      <c r="AE38" s="41"/>
    </row>
    <row r="39" spans="1:31" s="7" customFormat="1" ht="12.75" thickBot="1" thickTop="1">
      <c r="A39" s="147" t="s">
        <v>137</v>
      </c>
      <c r="B39" s="78">
        <f aca="true" t="shared" si="9" ref="B39:G39">+B11+B19+B29+B37</f>
        <v>81557</v>
      </c>
      <c r="C39" s="55">
        <f t="shared" si="9"/>
        <v>22473</v>
      </c>
      <c r="D39" s="56">
        <f t="shared" si="9"/>
        <v>684874159</v>
      </c>
      <c r="E39" s="55">
        <f t="shared" si="9"/>
        <v>59898</v>
      </c>
      <c r="F39" s="56">
        <f t="shared" si="9"/>
        <v>-267286822</v>
      </c>
      <c r="G39" s="55">
        <f t="shared" si="9"/>
        <v>665</v>
      </c>
      <c r="H39" s="68">
        <f aca="true" t="shared" si="10" ref="H39:R39">+H11+H19+H29+H37</f>
        <v>310</v>
      </c>
      <c r="I39" s="68">
        <f t="shared" si="10"/>
        <v>38193</v>
      </c>
      <c r="J39" s="68">
        <f t="shared" si="10"/>
        <v>12750</v>
      </c>
      <c r="K39" s="68">
        <f t="shared" si="10"/>
        <v>20619</v>
      </c>
      <c r="L39" s="68">
        <f t="shared" si="10"/>
        <v>7042</v>
      </c>
      <c r="M39" s="68">
        <f t="shared" si="10"/>
        <v>1362</v>
      </c>
      <c r="N39" s="68">
        <f t="shared" si="10"/>
        <v>491</v>
      </c>
      <c r="O39" s="68">
        <f t="shared" si="10"/>
        <v>37</v>
      </c>
      <c r="P39" s="68">
        <f t="shared" si="10"/>
        <v>59</v>
      </c>
      <c r="Q39" s="68">
        <v>12</v>
      </c>
      <c r="R39" s="69">
        <f t="shared" si="10"/>
        <v>17</v>
      </c>
      <c r="S39" s="237" t="s">
        <v>122</v>
      </c>
      <c r="AE39" s="14"/>
    </row>
    <row r="40" spans="1:31" ht="11.25">
      <c r="A40" s="15" t="s">
        <v>210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AE40" s="2"/>
    </row>
    <row r="41" spans="2:31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AE41" s="2"/>
    </row>
    <row r="42" spans="2:31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AE42" s="2"/>
    </row>
    <row r="43" spans="2:31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AE43" s="2"/>
    </row>
    <row r="44" spans="2:31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AE44" s="2"/>
    </row>
    <row r="45" spans="2:31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AE45" s="2"/>
    </row>
    <row r="46" spans="2:31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AE46" s="2"/>
    </row>
    <row r="47" spans="2:31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AE47" s="2"/>
    </row>
    <row r="48" spans="19:31" ht="11.25">
      <c r="S48" s="1"/>
      <c r="AE48" s="2"/>
    </row>
    <row r="49" spans="19:29" ht="11.25">
      <c r="S49" s="1"/>
      <c r="AC49" s="2"/>
    </row>
    <row r="50" spans="19:28" ht="11.25">
      <c r="S50" s="1"/>
      <c r="AB50" s="2"/>
    </row>
    <row r="51" spans="19:26" ht="11.25">
      <c r="S51" s="1"/>
      <c r="Z51" s="2"/>
    </row>
    <row r="52" spans="19:24" ht="11.25">
      <c r="S52" s="1"/>
      <c r="X52" s="2"/>
    </row>
    <row r="53" spans="19:24" ht="11.25">
      <c r="S53" s="1"/>
      <c r="X53" s="2"/>
    </row>
    <row r="54" spans="19:24" ht="11.25">
      <c r="S54" s="1"/>
      <c r="X54" s="2"/>
    </row>
    <row r="55" spans="19:23" ht="11.25">
      <c r="S55" s="1"/>
      <c r="W55" s="2"/>
    </row>
    <row r="56" spans="19:23" ht="11.25">
      <c r="S56" s="1"/>
      <c r="W56" s="2"/>
    </row>
    <row r="57" spans="19:23" ht="11.25">
      <c r="S57" s="1"/>
      <c r="W57" s="2"/>
    </row>
    <row r="58" spans="19:22" ht="11.25">
      <c r="S58" s="1"/>
      <c r="V58" s="2"/>
    </row>
    <row r="59" spans="19:21" ht="11.25">
      <c r="S59" s="1"/>
      <c r="U59" s="2"/>
    </row>
    <row r="60" spans="19:21" ht="11.25">
      <c r="S60" s="1"/>
      <c r="U60" s="2"/>
    </row>
    <row r="61" spans="19:21" ht="11.25">
      <c r="S61" s="1"/>
      <c r="U61" s="2"/>
    </row>
    <row r="62" spans="19:21" ht="11.25">
      <c r="S62" s="1"/>
      <c r="U62" s="2"/>
    </row>
    <row r="63" spans="19:20" ht="11.25">
      <c r="S63" s="1"/>
      <c r="T63" s="2"/>
    </row>
    <row r="64" spans="19:20" ht="11.25">
      <c r="S64" s="1"/>
      <c r="T64" s="2"/>
    </row>
    <row r="65" spans="19:20" ht="11.25">
      <c r="S65" s="1"/>
      <c r="T65" s="2"/>
    </row>
    <row r="66" spans="19:20" ht="11.25">
      <c r="S66" s="1"/>
      <c r="T66" s="2"/>
    </row>
    <row r="67" spans="19:20" ht="11.25">
      <c r="S67" s="1"/>
      <c r="T67" s="2"/>
    </row>
    <row r="68" spans="19:20" ht="11.25">
      <c r="S68" s="1"/>
      <c r="T68" s="2"/>
    </row>
    <row r="69" spans="19:20" ht="11.25">
      <c r="S69" s="1"/>
      <c r="T69" s="2"/>
    </row>
    <row r="70" spans="19:20" ht="11.25">
      <c r="S70" s="1"/>
      <c r="T70" s="2"/>
    </row>
    <row r="71" spans="19:20" ht="11.25">
      <c r="S71" s="1"/>
      <c r="T71" s="2"/>
    </row>
    <row r="72" spans="19:20" ht="11.25">
      <c r="S72" s="1"/>
      <c r="T72" s="2"/>
    </row>
    <row r="73" spans="19:20" ht="11.25">
      <c r="S73" s="1"/>
      <c r="T73" s="2"/>
    </row>
    <row r="74" spans="19:20" ht="11.25">
      <c r="S74" s="1"/>
      <c r="T74" s="2"/>
    </row>
    <row r="75" spans="19:20" ht="11.25">
      <c r="S75" s="1"/>
      <c r="T75" s="2"/>
    </row>
    <row r="76" spans="19:20" ht="11.25">
      <c r="S76" s="1"/>
      <c r="T76" s="2"/>
    </row>
    <row r="77" spans="19:20" ht="11.25">
      <c r="S77" s="1"/>
      <c r="T77" s="2"/>
    </row>
    <row r="78" spans="19:20" ht="11.25">
      <c r="S78" s="1"/>
      <c r="T78" s="2"/>
    </row>
    <row r="79" spans="19:20" ht="11.25">
      <c r="S79" s="1"/>
      <c r="T79" s="2"/>
    </row>
    <row r="80" spans="19:20" ht="11.25">
      <c r="S80" s="1"/>
      <c r="T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spans="19:20" ht="11.25">
      <c r="S84" s="1"/>
      <c r="T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&amp;R&amp;10高松国税局
法人税２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2007-06-25T05:07:11Z</cp:lastPrinted>
  <dcterms:created xsi:type="dcterms:W3CDTF">2003-07-09T01:05:10Z</dcterms:created>
  <dcterms:modified xsi:type="dcterms:W3CDTF">2007-06-26T04:43:17Z</dcterms:modified>
  <cp:category/>
  <cp:version/>
  <cp:contentType/>
  <cp:contentStatus/>
</cp:coreProperties>
</file>