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8_{6DF67BAD-C965-41F7-A035-518B97DEC8F3}" xr6:coauthVersionLast="36" xr6:coauthVersionMax="36" xr10:uidLastSave="{00000000-0000-0000-0000-000000000000}"/>
  <bookViews>
    <workbookView xWindow="28680" yWindow="-2940" windowWidth="29040" windowHeight="15840" xr2:uid="{00000000-000D-0000-FFFF-FFFF00000000}"/>
  </bookViews>
  <sheets>
    <sheet name="0611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'0611bz'!$A$5:$O$150</definedName>
    <definedName name="aaa">[1]契約状況コード表!$F$5:$F$9</definedName>
    <definedName name="aaaa">[1]契約状況コード表!$G$5:$G$6</definedName>
    <definedName name="_xlnm.Print_Area" localSheetId="0">'0611bz'!$B$1:$O$10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M17" i="6" l="1"/>
  <c r="N137" i="6"/>
  <c r="N149" i="6"/>
  <c r="N84" i="6"/>
  <c r="N74" i="6"/>
  <c r="N97" i="6"/>
  <c r="N24" i="6"/>
  <c r="N31" i="6"/>
  <c r="N109" i="6"/>
  <c r="N40" i="6"/>
  <c r="N64" i="6"/>
  <c r="N99" i="6"/>
  <c r="N67" i="6"/>
  <c r="N33" i="6"/>
  <c r="N47" i="6"/>
  <c r="N36" i="6"/>
  <c r="N121" i="6"/>
  <c r="N56" i="6"/>
  <c r="N14" i="6"/>
  <c r="N126" i="6"/>
  <c r="N94" i="6"/>
  <c r="N20" i="6"/>
  <c r="N133" i="6"/>
  <c r="N101" i="6"/>
  <c r="N69" i="6"/>
  <c r="N30" i="6"/>
  <c r="N140" i="6"/>
  <c r="N124" i="6"/>
  <c r="N108" i="6"/>
  <c r="N92" i="6"/>
  <c r="N60" i="6"/>
  <c r="N39" i="6"/>
  <c r="N18" i="6"/>
  <c r="N127" i="6"/>
  <c r="N111" i="6"/>
  <c r="N95" i="6"/>
  <c r="N63" i="6"/>
  <c r="N45" i="6"/>
  <c r="N29" i="6"/>
  <c r="N13" i="6"/>
  <c r="N98" i="6"/>
  <c r="N105" i="6"/>
  <c r="N110" i="6"/>
  <c r="N42" i="6"/>
  <c r="N117" i="6"/>
  <c r="N100" i="6"/>
  <c r="N68" i="6"/>
  <c r="N50" i="6"/>
  <c r="N135" i="6"/>
  <c r="N119" i="6"/>
  <c r="N103" i="6"/>
  <c r="N71" i="6"/>
  <c r="N54" i="6"/>
  <c r="N32" i="6"/>
  <c r="N11" i="6"/>
  <c r="N53" i="6"/>
  <c r="N37" i="6"/>
  <c r="N21" i="6"/>
  <c r="N129" i="6"/>
  <c r="N65" i="6"/>
  <c r="N134" i="6"/>
  <c r="N70" i="6"/>
  <c r="N77" i="6"/>
  <c r="N144" i="6"/>
  <c r="N80" i="6"/>
  <c r="N147" i="6"/>
  <c r="N115" i="6"/>
  <c r="N83" i="6"/>
  <c r="N27" i="6"/>
  <c r="N49" i="6"/>
  <c r="N122" i="6"/>
  <c r="N146" i="6"/>
  <c r="N138" i="6"/>
  <c r="N145" i="6"/>
  <c r="N150" i="6"/>
  <c r="N118" i="6"/>
  <c r="N86" i="6"/>
  <c r="N52" i="6"/>
  <c r="N125" i="6"/>
  <c r="N93" i="6"/>
  <c r="N136" i="6"/>
  <c r="N120" i="6"/>
  <c r="N104" i="6"/>
  <c r="N88" i="6"/>
  <c r="N72" i="6"/>
  <c r="N12" i="6"/>
  <c r="N139" i="6"/>
  <c r="N123" i="6"/>
  <c r="N107" i="6"/>
  <c r="N91" i="6"/>
  <c r="N75" i="6"/>
  <c r="N59" i="6"/>
  <c r="N38" i="6"/>
  <c r="N16" i="6"/>
  <c r="N57" i="6"/>
  <c r="N41" i="6"/>
  <c r="N85" i="6"/>
  <c r="N82" i="6"/>
  <c r="N89" i="6"/>
  <c r="N43" i="6"/>
  <c r="N128" i="6"/>
  <c r="N141" i="6"/>
  <c r="N23" i="6"/>
  <c r="N17" i="6"/>
  <c r="N26" i="6"/>
  <c r="N58" i="6"/>
  <c r="N73" i="6"/>
  <c r="N78" i="6"/>
  <c r="N131" i="6"/>
  <c r="N51" i="6"/>
  <c r="N62" i="6"/>
  <c r="N102" i="6"/>
  <c r="N113" i="6"/>
  <c r="N142" i="6"/>
  <c r="N44" i="6"/>
  <c r="N28" i="6"/>
  <c r="N55" i="6"/>
  <c r="N90" i="6"/>
  <c r="N116" i="6"/>
  <c r="N48" i="6"/>
  <c r="N19" i="6"/>
  <c r="N35" i="6"/>
  <c r="N22" i="6"/>
  <c r="N148" i="6"/>
  <c r="L17" i="6" l="1"/>
  <c r="H17" i="6"/>
  <c r="I17" i="6"/>
  <c r="J17" i="6"/>
  <c r="J38" i="6"/>
  <c r="M38" i="6"/>
  <c r="L38" i="6"/>
  <c r="I38" i="6"/>
  <c r="H38" i="6"/>
  <c r="H61" i="6"/>
  <c r="M61" i="6"/>
  <c r="L61" i="6"/>
  <c r="J61" i="6"/>
  <c r="I61" i="6"/>
  <c r="M130" i="6"/>
  <c r="L130" i="6"/>
  <c r="H130" i="6"/>
  <c r="I130" i="6"/>
  <c r="J130" i="6"/>
  <c r="M112" i="6"/>
  <c r="L112" i="6"/>
  <c r="J112" i="6"/>
  <c r="H112" i="6"/>
  <c r="I112" i="6"/>
  <c r="M66" i="6"/>
  <c r="L66" i="6"/>
  <c r="J66" i="6"/>
  <c r="H66" i="6"/>
  <c r="I66" i="6"/>
  <c r="M87" i="6"/>
  <c r="L87" i="6"/>
  <c r="H87" i="6"/>
  <c r="I87" i="6"/>
  <c r="J87" i="6"/>
  <c r="M132" i="6"/>
  <c r="L132" i="6"/>
  <c r="J132" i="6"/>
  <c r="H132" i="6"/>
  <c r="I132" i="6"/>
  <c r="M114" i="6"/>
  <c r="L114" i="6"/>
  <c r="H114" i="6"/>
  <c r="I114" i="6"/>
  <c r="J114" i="6"/>
  <c r="M79" i="6"/>
  <c r="L79" i="6"/>
  <c r="H79" i="6"/>
  <c r="I79" i="6"/>
  <c r="J79" i="6"/>
  <c r="M76" i="6"/>
  <c r="L76" i="6"/>
  <c r="J76" i="6"/>
  <c r="H76" i="6"/>
  <c r="I76" i="6"/>
  <c r="H133" i="6"/>
  <c r="M133" i="6"/>
  <c r="L133" i="6"/>
  <c r="I133" i="6"/>
  <c r="J133" i="6"/>
  <c r="M15" i="6"/>
  <c r="H15" i="6"/>
  <c r="I15" i="6"/>
  <c r="J15" i="6"/>
  <c r="L15" i="6"/>
  <c r="M33" i="6"/>
  <c r="I33" i="6"/>
  <c r="H33" i="6"/>
  <c r="J33" i="6"/>
  <c r="L33" i="6"/>
  <c r="M31" i="6"/>
  <c r="I31" i="6"/>
  <c r="J31" i="6"/>
  <c r="L31" i="6"/>
  <c r="H31" i="6"/>
  <c r="M116" i="6"/>
  <c r="L116" i="6"/>
  <c r="J116" i="6"/>
  <c r="I116" i="6"/>
  <c r="H116" i="6"/>
  <c r="M106" i="6"/>
  <c r="L106" i="6"/>
  <c r="J106" i="6"/>
  <c r="I106" i="6"/>
  <c r="H106" i="6"/>
  <c r="N15" i="6"/>
  <c r="M41" i="6"/>
  <c r="L41" i="6"/>
  <c r="H41" i="6"/>
  <c r="I41" i="6"/>
  <c r="J41" i="6"/>
  <c r="M123" i="6"/>
  <c r="L123" i="6"/>
  <c r="H123" i="6"/>
  <c r="J123" i="6"/>
  <c r="I123" i="6"/>
  <c r="M120" i="6"/>
  <c r="L120" i="6"/>
  <c r="H120" i="6"/>
  <c r="I120" i="6"/>
  <c r="J120" i="6"/>
  <c r="J86" i="6"/>
  <c r="M86" i="6"/>
  <c r="L86" i="6"/>
  <c r="I86" i="6"/>
  <c r="H86" i="6"/>
  <c r="M138" i="6"/>
  <c r="L138" i="6"/>
  <c r="J138" i="6"/>
  <c r="I138" i="6"/>
  <c r="H138" i="6"/>
  <c r="M49" i="6"/>
  <c r="I49" i="6"/>
  <c r="J49" i="6"/>
  <c r="L49" i="6"/>
  <c r="H49" i="6"/>
  <c r="M147" i="6"/>
  <c r="L147" i="6"/>
  <c r="I147" i="6"/>
  <c r="J147" i="6"/>
  <c r="H147" i="6"/>
  <c r="M144" i="6"/>
  <c r="L144" i="6"/>
  <c r="J144" i="6"/>
  <c r="H144" i="6"/>
  <c r="I144" i="6"/>
  <c r="H134" i="6"/>
  <c r="M134" i="6"/>
  <c r="L134" i="6"/>
  <c r="I134" i="6"/>
  <c r="J134" i="6"/>
  <c r="M82" i="6"/>
  <c r="L82" i="6"/>
  <c r="H82" i="6"/>
  <c r="I82" i="6"/>
  <c r="J82" i="6"/>
  <c r="H21" i="6"/>
  <c r="M21" i="6"/>
  <c r="L21" i="6"/>
  <c r="J21" i="6"/>
  <c r="I21" i="6"/>
  <c r="M32" i="6"/>
  <c r="L32" i="6"/>
  <c r="H32" i="6"/>
  <c r="I32" i="6"/>
  <c r="J32" i="6"/>
  <c r="M103" i="6"/>
  <c r="L103" i="6"/>
  <c r="H103" i="6"/>
  <c r="J103" i="6"/>
  <c r="I103" i="6"/>
  <c r="M50" i="6"/>
  <c r="L50" i="6"/>
  <c r="J50" i="6"/>
  <c r="H50" i="6"/>
  <c r="I50" i="6"/>
  <c r="M51" i="6"/>
  <c r="L51" i="6"/>
  <c r="I51" i="6"/>
  <c r="J51" i="6"/>
  <c r="H51" i="6"/>
  <c r="M35" i="6"/>
  <c r="L35" i="6"/>
  <c r="H35" i="6"/>
  <c r="I35" i="6"/>
  <c r="J35" i="6"/>
  <c r="H13" i="6"/>
  <c r="M13" i="6"/>
  <c r="L13" i="6"/>
  <c r="I13" i="6"/>
  <c r="J13" i="6"/>
  <c r="J22" i="6"/>
  <c r="M22" i="6"/>
  <c r="L22" i="6"/>
  <c r="I22" i="6"/>
  <c r="H22" i="6"/>
  <c r="M95" i="6"/>
  <c r="L95" i="6"/>
  <c r="I95" i="6"/>
  <c r="J95" i="6"/>
  <c r="H95" i="6"/>
  <c r="M18" i="6"/>
  <c r="L18" i="6"/>
  <c r="J18" i="6"/>
  <c r="I18" i="6"/>
  <c r="H18" i="6"/>
  <c r="M92" i="6"/>
  <c r="L92" i="6"/>
  <c r="H92" i="6"/>
  <c r="I92" i="6"/>
  <c r="J92" i="6"/>
  <c r="J30" i="6"/>
  <c r="M30" i="6"/>
  <c r="L30" i="6"/>
  <c r="I30" i="6"/>
  <c r="H30" i="6"/>
  <c r="M20" i="6"/>
  <c r="L20" i="6"/>
  <c r="H20" i="6"/>
  <c r="I20" i="6"/>
  <c r="J20" i="6"/>
  <c r="J14" i="6"/>
  <c r="M14" i="6"/>
  <c r="L14" i="6"/>
  <c r="H14" i="6"/>
  <c r="I14" i="6"/>
  <c r="M26" i="6"/>
  <c r="L26" i="6"/>
  <c r="H26" i="6"/>
  <c r="I26" i="6"/>
  <c r="J26" i="6"/>
  <c r="M131" i="6"/>
  <c r="L131" i="6"/>
  <c r="I131" i="6"/>
  <c r="J131" i="6"/>
  <c r="H131" i="6"/>
  <c r="M128" i="6"/>
  <c r="L128" i="6"/>
  <c r="J128" i="6"/>
  <c r="I128" i="6"/>
  <c r="H128" i="6"/>
  <c r="J102" i="6"/>
  <c r="M102" i="6"/>
  <c r="L102" i="6"/>
  <c r="I102" i="6"/>
  <c r="H102" i="6"/>
  <c r="M58" i="6"/>
  <c r="L58" i="6"/>
  <c r="H58" i="6"/>
  <c r="J58" i="6"/>
  <c r="I58" i="6"/>
  <c r="M148" i="6"/>
  <c r="L148" i="6"/>
  <c r="J148" i="6"/>
  <c r="I148" i="6"/>
  <c r="H148" i="6"/>
  <c r="J142" i="6"/>
  <c r="M142" i="6"/>
  <c r="L142" i="6"/>
  <c r="I142" i="6"/>
  <c r="H142" i="6"/>
  <c r="M90" i="6"/>
  <c r="L90" i="6"/>
  <c r="J90" i="6"/>
  <c r="H90" i="6"/>
  <c r="I90" i="6"/>
  <c r="M25" i="6"/>
  <c r="L25" i="6"/>
  <c r="J25" i="6"/>
  <c r="H25" i="6"/>
  <c r="I25" i="6"/>
  <c r="M34" i="6"/>
  <c r="L34" i="6"/>
  <c r="J34" i="6"/>
  <c r="H34" i="6"/>
  <c r="I34" i="6"/>
  <c r="J46" i="6"/>
  <c r="M46" i="6"/>
  <c r="L46" i="6"/>
  <c r="H46" i="6"/>
  <c r="I46" i="6"/>
  <c r="H126" i="6"/>
  <c r="M126" i="6"/>
  <c r="L126" i="6"/>
  <c r="I126" i="6"/>
  <c r="J126" i="6"/>
  <c r="M99" i="6"/>
  <c r="L99" i="6"/>
  <c r="I99" i="6"/>
  <c r="J99" i="6"/>
  <c r="H99" i="6"/>
  <c r="M96" i="6"/>
  <c r="L96" i="6"/>
  <c r="J96" i="6"/>
  <c r="I96" i="6"/>
  <c r="H96" i="6"/>
  <c r="M74" i="6"/>
  <c r="L74" i="6"/>
  <c r="H74" i="6"/>
  <c r="I74" i="6"/>
  <c r="J74" i="6"/>
  <c r="H78" i="6"/>
  <c r="M78" i="6"/>
  <c r="L78" i="6"/>
  <c r="J78" i="6"/>
  <c r="I78" i="6"/>
  <c r="N132" i="6"/>
  <c r="N87" i="6"/>
  <c r="M59" i="6"/>
  <c r="I59" i="6"/>
  <c r="L59" i="6"/>
  <c r="H59" i="6"/>
  <c r="J59" i="6"/>
  <c r="M55" i="6"/>
  <c r="I55" i="6"/>
  <c r="H55" i="6"/>
  <c r="L55" i="6"/>
  <c r="J55" i="6"/>
  <c r="H93" i="6"/>
  <c r="M93" i="6"/>
  <c r="L93" i="6"/>
  <c r="J93" i="6"/>
  <c r="I93" i="6"/>
  <c r="M81" i="6"/>
  <c r="L81" i="6"/>
  <c r="H81" i="6"/>
  <c r="I81" i="6"/>
  <c r="J81" i="6"/>
  <c r="N106" i="6"/>
  <c r="N34" i="6"/>
  <c r="N112" i="6"/>
  <c r="N130" i="6"/>
  <c r="N61" i="6"/>
  <c r="N81" i="6"/>
  <c r="N76" i="6"/>
  <c r="N96" i="6"/>
  <c r="M57" i="6"/>
  <c r="L57" i="6"/>
  <c r="H57" i="6"/>
  <c r="I57" i="6"/>
  <c r="J57" i="6"/>
  <c r="M75" i="6"/>
  <c r="L75" i="6"/>
  <c r="I75" i="6"/>
  <c r="H75" i="6"/>
  <c r="J75" i="6"/>
  <c r="M139" i="6"/>
  <c r="L139" i="6"/>
  <c r="H139" i="6"/>
  <c r="I139" i="6"/>
  <c r="J139" i="6"/>
  <c r="M72" i="6"/>
  <c r="L72" i="6"/>
  <c r="J72" i="6"/>
  <c r="H72" i="6"/>
  <c r="I72" i="6"/>
  <c r="M136" i="6"/>
  <c r="L136" i="6"/>
  <c r="H136" i="6"/>
  <c r="I136" i="6"/>
  <c r="J136" i="6"/>
  <c r="H125" i="6"/>
  <c r="M125" i="6"/>
  <c r="L125" i="6"/>
  <c r="J125" i="6"/>
  <c r="I125" i="6"/>
  <c r="J118" i="6"/>
  <c r="M118" i="6"/>
  <c r="L118" i="6"/>
  <c r="I118" i="6"/>
  <c r="H118" i="6"/>
  <c r="M113" i="6"/>
  <c r="L113" i="6"/>
  <c r="H113" i="6"/>
  <c r="J113" i="6"/>
  <c r="I113" i="6"/>
  <c r="M146" i="6"/>
  <c r="L146" i="6"/>
  <c r="H146" i="6"/>
  <c r="I146" i="6"/>
  <c r="J146" i="6"/>
  <c r="M27" i="6"/>
  <c r="I27" i="6"/>
  <c r="L27" i="6"/>
  <c r="J27" i="6"/>
  <c r="H27" i="6"/>
  <c r="M44" i="6"/>
  <c r="L44" i="6"/>
  <c r="J44" i="6"/>
  <c r="H44" i="6"/>
  <c r="I44" i="6"/>
  <c r="H77" i="6"/>
  <c r="M77" i="6"/>
  <c r="L77" i="6"/>
  <c r="I77" i="6"/>
  <c r="J77" i="6"/>
  <c r="M65" i="6"/>
  <c r="L65" i="6"/>
  <c r="I65" i="6"/>
  <c r="H65" i="6"/>
  <c r="J65" i="6"/>
  <c r="H37" i="6"/>
  <c r="M37" i="6"/>
  <c r="L37" i="6"/>
  <c r="I37" i="6"/>
  <c r="J37" i="6"/>
  <c r="J54" i="6"/>
  <c r="M54" i="6"/>
  <c r="L54" i="6"/>
  <c r="H54" i="6"/>
  <c r="I54" i="6"/>
  <c r="M119" i="6"/>
  <c r="L119" i="6"/>
  <c r="H119" i="6"/>
  <c r="I119" i="6"/>
  <c r="J119" i="6"/>
  <c r="M68" i="6"/>
  <c r="L68" i="6"/>
  <c r="H68" i="6"/>
  <c r="I68" i="6"/>
  <c r="J68" i="6"/>
  <c r="H117" i="6"/>
  <c r="M117" i="6"/>
  <c r="L117" i="6"/>
  <c r="J117" i="6"/>
  <c r="I117" i="6"/>
  <c r="M105" i="6"/>
  <c r="L105" i="6"/>
  <c r="I105" i="6"/>
  <c r="J105" i="6"/>
  <c r="H105" i="6"/>
  <c r="H29" i="6"/>
  <c r="M29" i="6"/>
  <c r="L29" i="6"/>
  <c r="J29" i="6"/>
  <c r="I29" i="6"/>
  <c r="M43" i="6"/>
  <c r="I43" i="6"/>
  <c r="L43" i="6"/>
  <c r="H43" i="6"/>
  <c r="J43" i="6"/>
  <c r="M111" i="6"/>
  <c r="L111" i="6"/>
  <c r="I111" i="6"/>
  <c r="J111" i="6"/>
  <c r="H111" i="6"/>
  <c r="M39" i="6"/>
  <c r="I39" i="6"/>
  <c r="L39" i="6"/>
  <c r="H39" i="6"/>
  <c r="J39" i="6"/>
  <c r="M108" i="6"/>
  <c r="L108" i="6"/>
  <c r="H108" i="6"/>
  <c r="I108" i="6"/>
  <c r="J108" i="6"/>
  <c r="H69" i="6"/>
  <c r="M69" i="6"/>
  <c r="L69" i="6"/>
  <c r="I69" i="6"/>
  <c r="J69" i="6"/>
  <c r="H62" i="6"/>
  <c r="M62" i="6"/>
  <c r="L62" i="6"/>
  <c r="J62" i="6"/>
  <c r="I62" i="6"/>
  <c r="M56" i="6"/>
  <c r="L56" i="6"/>
  <c r="J56" i="6"/>
  <c r="H56" i="6"/>
  <c r="I56" i="6"/>
  <c r="M36" i="6"/>
  <c r="L36" i="6"/>
  <c r="H36" i="6"/>
  <c r="J36" i="6"/>
  <c r="I36" i="6"/>
  <c r="M48" i="6"/>
  <c r="L48" i="6"/>
  <c r="H48" i="6"/>
  <c r="I48" i="6"/>
  <c r="J48" i="6"/>
  <c r="M23" i="6"/>
  <c r="I23" i="6"/>
  <c r="L23" i="6"/>
  <c r="H23" i="6"/>
  <c r="J23" i="6"/>
  <c r="M40" i="6"/>
  <c r="L40" i="6"/>
  <c r="J40" i="6"/>
  <c r="I40" i="6"/>
  <c r="H40" i="6"/>
  <c r="M24" i="6"/>
  <c r="L24" i="6"/>
  <c r="J24" i="6"/>
  <c r="H24" i="6"/>
  <c r="I24" i="6"/>
  <c r="M28" i="6"/>
  <c r="L28" i="6"/>
  <c r="J28" i="6"/>
  <c r="H28" i="6"/>
  <c r="I28" i="6"/>
  <c r="H85" i="6"/>
  <c r="M85" i="6"/>
  <c r="L85" i="6"/>
  <c r="J85" i="6"/>
  <c r="I85" i="6"/>
  <c r="M73" i="6"/>
  <c r="L73" i="6"/>
  <c r="I73" i="6"/>
  <c r="J73" i="6"/>
  <c r="H73" i="6"/>
  <c r="M107" i="6"/>
  <c r="L107" i="6"/>
  <c r="H107" i="6"/>
  <c r="I107" i="6"/>
  <c r="J107" i="6"/>
  <c r="M104" i="6"/>
  <c r="L104" i="6"/>
  <c r="H104" i="6"/>
  <c r="I104" i="6"/>
  <c r="J104" i="6"/>
  <c r="M52" i="6"/>
  <c r="L52" i="6"/>
  <c r="H52" i="6"/>
  <c r="I52" i="6"/>
  <c r="J52" i="6"/>
  <c r="M115" i="6"/>
  <c r="L115" i="6"/>
  <c r="I115" i="6"/>
  <c r="J115" i="6"/>
  <c r="H115" i="6"/>
  <c r="H70" i="6"/>
  <c r="M70" i="6"/>
  <c r="L70" i="6"/>
  <c r="J70" i="6"/>
  <c r="I70" i="6"/>
  <c r="M11" i="6"/>
  <c r="I11" i="6"/>
  <c r="L11" i="6"/>
  <c r="H11" i="6"/>
  <c r="J11" i="6"/>
  <c r="H110" i="6"/>
  <c r="M110" i="6"/>
  <c r="L110" i="6"/>
  <c r="J110" i="6"/>
  <c r="I110" i="6"/>
  <c r="M143" i="6"/>
  <c r="L143" i="6"/>
  <c r="I143" i="6"/>
  <c r="J143" i="6"/>
  <c r="H143" i="6"/>
  <c r="M140" i="6"/>
  <c r="L140" i="6"/>
  <c r="H140" i="6"/>
  <c r="I140" i="6"/>
  <c r="J140" i="6"/>
  <c r="M121" i="6"/>
  <c r="L121" i="6"/>
  <c r="I121" i="6"/>
  <c r="J121" i="6"/>
  <c r="H121" i="6"/>
  <c r="N79" i="6"/>
  <c r="N143" i="6"/>
  <c r="N66" i="6"/>
  <c r="N25" i="6"/>
  <c r="N114" i="6"/>
  <c r="N46" i="6"/>
  <c r="M16" i="6"/>
  <c r="L16" i="6"/>
  <c r="H16" i="6"/>
  <c r="J16" i="6"/>
  <c r="I16" i="6"/>
  <c r="M91" i="6"/>
  <c r="L91" i="6"/>
  <c r="H91" i="6"/>
  <c r="J91" i="6"/>
  <c r="I91" i="6"/>
  <c r="M12" i="6"/>
  <c r="L12" i="6"/>
  <c r="J12" i="6"/>
  <c r="H12" i="6"/>
  <c r="I12" i="6"/>
  <c r="M88" i="6"/>
  <c r="L88" i="6"/>
  <c r="H88" i="6"/>
  <c r="I88" i="6"/>
  <c r="J88" i="6"/>
  <c r="M19" i="6"/>
  <c r="L19" i="6"/>
  <c r="H19" i="6"/>
  <c r="I19" i="6"/>
  <c r="J19" i="6"/>
  <c r="H150" i="6"/>
  <c r="M150" i="6"/>
  <c r="L150" i="6"/>
  <c r="J150" i="6"/>
  <c r="I150" i="6"/>
  <c r="M145" i="6"/>
  <c r="L145" i="6"/>
  <c r="H145" i="6"/>
  <c r="J145" i="6"/>
  <c r="I145" i="6"/>
  <c r="M122" i="6"/>
  <c r="L122" i="6"/>
  <c r="J122" i="6"/>
  <c r="H122" i="6"/>
  <c r="I122" i="6"/>
  <c r="M83" i="6"/>
  <c r="L83" i="6"/>
  <c r="I83" i="6"/>
  <c r="J83" i="6"/>
  <c r="H83" i="6"/>
  <c r="M80" i="6"/>
  <c r="L80" i="6"/>
  <c r="H80" i="6"/>
  <c r="J80" i="6"/>
  <c r="I80" i="6"/>
  <c r="H141" i="6"/>
  <c r="M141" i="6"/>
  <c r="L141" i="6"/>
  <c r="I141" i="6"/>
  <c r="J141" i="6"/>
  <c r="M129" i="6"/>
  <c r="L129" i="6"/>
  <c r="H129" i="6"/>
  <c r="I129" i="6"/>
  <c r="J129" i="6"/>
  <c r="H53" i="6"/>
  <c r="M53" i="6"/>
  <c r="L53" i="6"/>
  <c r="J53" i="6"/>
  <c r="I53" i="6"/>
  <c r="M71" i="6"/>
  <c r="L71" i="6"/>
  <c r="I71" i="6"/>
  <c r="J71" i="6"/>
  <c r="H71" i="6"/>
  <c r="M135" i="6"/>
  <c r="L135" i="6"/>
  <c r="H135" i="6"/>
  <c r="J135" i="6"/>
  <c r="I135" i="6"/>
  <c r="M100" i="6"/>
  <c r="L100" i="6"/>
  <c r="J100" i="6"/>
  <c r="H100" i="6"/>
  <c r="I100" i="6"/>
  <c r="M42" i="6"/>
  <c r="L42" i="6"/>
  <c r="H42" i="6"/>
  <c r="I42" i="6"/>
  <c r="J42" i="6"/>
  <c r="M98" i="6"/>
  <c r="L98" i="6"/>
  <c r="H98" i="6"/>
  <c r="I98" i="6"/>
  <c r="J98" i="6"/>
  <c r="H45" i="6"/>
  <c r="M45" i="6"/>
  <c r="L45" i="6"/>
  <c r="I45" i="6"/>
  <c r="J45" i="6"/>
  <c r="M63" i="6"/>
  <c r="L63" i="6"/>
  <c r="H63" i="6"/>
  <c r="I63" i="6"/>
  <c r="J63" i="6"/>
  <c r="M127" i="6"/>
  <c r="L127" i="6"/>
  <c r="I127" i="6"/>
  <c r="J127" i="6"/>
  <c r="H127" i="6"/>
  <c r="M60" i="6"/>
  <c r="L60" i="6"/>
  <c r="J60" i="6"/>
  <c r="I60" i="6"/>
  <c r="H60" i="6"/>
  <c r="M124" i="6"/>
  <c r="L124" i="6"/>
  <c r="H124" i="6"/>
  <c r="I124" i="6"/>
  <c r="J124" i="6"/>
  <c r="H101" i="6"/>
  <c r="M101" i="6"/>
  <c r="L101" i="6"/>
  <c r="I101" i="6"/>
  <c r="J101" i="6"/>
  <c r="J94" i="6"/>
  <c r="M94" i="6"/>
  <c r="L94" i="6"/>
  <c r="I94" i="6"/>
  <c r="H94" i="6"/>
  <c r="M89" i="6"/>
  <c r="L89" i="6"/>
  <c r="I89" i="6"/>
  <c r="J89" i="6"/>
  <c r="H89" i="6"/>
  <c r="M47" i="6"/>
  <c r="J47" i="6"/>
  <c r="H47" i="6"/>
  <c r="L47" i="6"/>
  <c r="I47" i="6"/>
  <c r="M67" i="6"/>
  <c r="L67" i="6"/>
  <c r="J67" i="6"/>
  <c r="H67" i="6"/>
  <c r="I67" i="6"/>
  <c r="M64" i="6"/>
  <c r="L64" i="6"/>
  <c r="H64" i="6"/>
  <c r="I64" i="6"/>
  <c r="J64" i="6"/>
  <c r="H109" i="6"/>
  <c r="M109" i="6"/>
  <c r="L109" i="6"/>
  <c r="I109" i="6"/>
  <c r="J109" i="6"/>
  <c r="M97" i="6"/>
  <c r="L97" i="6"/>
  <c r="H97" i="6"/>
  <c r="I97" i="6"/>
  <c r="J97" i="6"/>
  <c r="M84" i="6"/>
  <c r="L84" i="6"/>
  <c r="J84" i="6"/>
  <c r="I84" i="6"/>
  <c r="H84" i="6"/>
  <c r="H149" i="6"/>
  <c r="M149" i="6"/>
  <c r="L149" i="6"/>
  <c r="J149" i="6"/>
  <c r="I149" i="6"/>
  <c r="M137" i="6"/>
  <c r="L137" i="6"/>
  <c r="I137" i="6"/>
  <c r="J137" i="6"/>
  <c r="H137" i="6"/>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P47" i="6"/>
  <c r="O47" i="6" s="1"/>
  <c r="P89" i="6"/>
  <c r="E68" i="6"/>
  <c r="P68" i="6"/>
  <c r="P10" i="6"/>
  <c r="P13" i="6"/>
  <c r="P12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G16" i="6"/>
  <c r="F16" i="6"/>
  <c r="E16" i="6"/>
  <c r="D16" i="6"/>
  <c r="C16" i="6"/>
  <c r="B16"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12" i="6"/>
  <c r="F12" i="6"/>
  <c r="E12" i="6"/>
  <c r="D12" i="6"/>
  <c r="C12" i="6"/>
  <c r="B12" i="6"/>
  <c r="G50" i="6"/>
  <c r="F50" i="6"/>
  <c r="E50" i="6"/>
  <c r="B50" i="6"/>
  <c r="D50" i="6"/>
  <c r="C50" i="6"/>
  <c r="G52" i="6"/>
  <c r="E52" i="6"/>
  <c r="D52" i="6"/>
  <c r="C52" i="6"/>
  <c r="F52" i="6"/>
  <c r="B52" i="6"/>
  <c r="F11" i="6"/>
  <c r="G11" i="6"/>
  <c r="D11" i="6"/>
  <c r="C11" i="6"/>
  <c r="B11" i="6"/>
  <c r="E11"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G14" i="6"/>
  <c r="F14" i="6"/>
  <c r="B14" i="6"/>
  <c r="E14" i="6"/>
  <c r="D14" i="6"/>
  <c r="C14"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3" i="6"/>
  <c r="F13" i="6"/>
  <c r="E13" i="6"/>
  <c r="D13" i="6"/>
  <c r="C13" i="6"/>
  <c r="B13"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F15" i="6"/>
  <c r="D15" i="6"/>
  <c r="C15" i="6"/>
  <c r="G15" i="6"/>
  <c r="B15" i="6"/>
  <c r="E15"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 r="O13" i="6" l="1"/>
  <c r="O11" i="6"/>
  <c r="O12" i="6"/>
</calcChain>
</file>

<file path=xl/sharedStrings.xml><?xml version="1.0" encoding="utf-8"?>
<sst xmlns="http://schemas.openxmlformats.org/spreadsheetml/2006/main" count="51" uniqueCount="27">
  <si>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</si>
  <si>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</si>
  <si>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</si>
  <si>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</si>
  <si>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</si>
  <si>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</si>
  <si>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</si>
  <si>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</si>
  <si>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</si>
  <si>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</si>
  <si>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</si>
  <si>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</si>
  <si>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</si>
  <si>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</si>
  <si>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</si>
  <si>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</si>
  <si>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支出負担行為担当官
高松国税局総務部次長
西山　克也
香川県高松市天神前２－１０</t>
  </si>
  <si>
    <t/>
  </si>
  <si>
    <t>確定申告期における「無料申告相談」の税理士業務の委託（第１グループ（徳島県））
１２７人日</t>
  </si>
  <si>
    <t>四国税理士会
香川県高松市番町２－７－１２</t>
  </si>
  <si>
    <t>公募を実施した結果、業務履行可能な者が契約相手方しかなく競争を許さないことから会計法第29条の３第４項に該当するため。</t>
  </si>
  <si>
    <t>@20,300円</t>
  </si>
  <si>
    <t>確定申告期における「無料申告相談」の税理士業務の委託（第２グループ（香川県））
２７５人日</t>
  </si>
  <si>
    <t>確定申告期における「無料申告相談」の税理士業務の委託（第３グループ（愛媛県））
２２４人日</t>
  </si>
  <si>
    <t>確定申告期における「無料申告相談」の税理士業務の委託（第４グループ（高知県））
１５１人日</t>
  </si>
  <si>
    <t>確定申告電話相談センターにおける電話相談等業務（税理士業務を含む）の委託
９９人日</t>
  </si>
  <si>
    <t>@26,192円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</si>
</sst>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8"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8"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8" fillId="0" borderId="3"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2" applyFont="1" applyBorder="1" applyAlignment="1">
      <alignment horizontal="right" vertical="center"/>
    </xf>
    <xf numFmtId="0" fontId="8" fillId="0" borderId="2" xfId="7" applyFont="1" applyBorder="1" applyAlignment="1">
      <alignment horizontal="center" vertical="center" wrapText="1"/>
    </xf>
    <xf numFmtId="0" fontId="8"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8" fillId="0" borderId="0" xfId="4" applyFont="1" applyAlignment="1">
      <alignment vertical="center" wrapText="1"/>
    </xf>
    <xf numFmtId="0" fontId="8" fillId="0" borderId="2" xfId="7" applyFont="1" applyBorder="1" applyAlignment="1">
      <alignment horizontal="center" vertical="center" wrapText="1"/>
    </xf>
    <xf numFmtId="0" fontId="8" fillId="0" borderId="2" xfId="7"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8" fillId="0" borderId="4" xfId="7" applyFont="1" applyBorder="1" applyAlignment="1">
      <alignment horizontal="center" vertical="center" wrapText="1"/>
    </xf>
    <xf numFmtId="0" fontId="8" fillId="0" borderId="3" xfId="7" applyFont="1" applyBorder="1" applyAlignment="1">
      <alignment horizontal="center" vertical="center" wrapText="1"/>
    </xf>
    <xf numFmtId="38" fontId="8" fillId="0" borderId="2" xfId="3" applyFont="1" applyFill="1" applyBorder="1" applyAlignment="1">
      <alignment horizontal="center" vertical="center" wrapText="1"/>
    </xf>
    <xf numFmtId="0" fontId="8" fillId="0" borderId="2" xfId="7" applyFont="1" applyBorder="1" applyAlignment="1">
      <alignment horizontal="center" vertical="center"/>
    </xf>
    <xf numFmtId="0" fontId="7" fillId="0" borderId="0" xfId="2" applyFont="1" applyAlignment="1">
      <alignment horizontal="left" vertical="center"/>
    </xf>
    <xf numFmtId="0" fontId="8" fillId="0" borderId="2" xfId="2" applyFont="1" applyBorder="1" applyAlignment="1">
      <alignment horizontal="center" vertical="center" wrapText="1"/>
    </xf>
    <xf numFmtId="0" fontId="9" fillId="0" borderId="0" xfId="7" applyFont="1" applyAlignment="1">
      <alignment horizontal="left" vertical="center" wrapText="1"/>
    </xf>
    <xf numFmtId="0" fontId="10" fillId="0" borderId="0" xfId="7" applyFont="1" applyAlignment="1">
      <alignment horizontal="left" vertical="center" wrapText="1"/>
    </xf>
    <xf numFmtId="0" fontId="10" fillId="0" borderId="1" xfId="7" applyFont="1" applyBorder="1" applyAlignment="1">
      <alignment horizontal="left" vertical="center" wrapText="1"/>
    </xf>
    <xf numFmtId="0" fontId="8" fillId="0" borderId="2" xfId="7"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B7" sqref="B7"/>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c r="A1" s="30"/>
      <c r="B1" s="22" t="s">
        <v>14</v>
      </c>
      <c r="C1" s="23"/>
      <c r="D1" s="23"/>
      <c r="E1" s="23"/>
      <c r="F1" s="23"/>
      <c r="G1" s="28"/>
      <c r="H1" s="23"/>
      <c r="I1" s="23"/>
      <c r="J1" s="23"/>
      <c r="K1" s="23"/>
      <c r="L1" s="23"/>
      <c r="M1" s="23"/>
      <c r="N1" s="23"/>
      <c r="O1" s="23"/>
    </row>
    <row r="2" spans="1:17">
      <c r="A2" s="31"/>
    </row>
    <row r="3" spans="1:17">
      <c r="A3" s="31"/>
      <c r="B3" s="12"/>
      <c r="O3" s="13"/>
    </row>
    <row r="4" spans="1:17" ht="21.95" customHeight="1">
      <c r="A4" s="31"/>
      <c r="B4" s="21" t="s">
        <v>13</v>
      </c>
      <c r="C4" s="21" t="s">
        <v>1</v>
      </c>
      <c r="D4" s="21" t="s">
        <v>2</v>
      </c>
      <c r="E4" s="21" t="s">
        <v>3</v>
      </c>
      <c r="F4" s="24" t="s">
        <v>4</v>
      </c>
      <c r="G4" s="29" t="s">
        <v>5</v>
      </c>
      <c r="H4" s="26" t="s">
        <v>6</v>
      </c>
      <c r="I4" s="21" t="s">
        <v>7</v>
      </c>
      <c r="J4" s="21" t="s">
        <v>8</v>
      </c>
      <c r="K4" s="33" t="s">
        <v>9</v>
      </c>
      <c r="L4" s="27" t="s">
        <v>10</v>
      </c>
      <c r="M4" s="27"/>
      <c r="N4" s="27"/>
      <c r="O4" s="14"/>
    </row>
    <row r="5" spans="1:17" s="16" customFormat="1" ht="36" customHeight="1">
      <c r="A5" s="32"/>
      <c r="B5" s="21"/>
      <c r="C5" s="21"/>
      <c r="D5" s="21"/>
      <c r="E5" s="21"/>
      <c r="F5" s="25"/>
      <c r="G5" s="29"/>
      <c r="H5" s="26"/>
      <c r="I5" s="21"/>
      <c r="J5" s="21"/>
      <c r="K5" s="33"/>
      <c r="L5" s="15" t="s">
        <v>11</v>
      </c>
      <c r="M5" s="15" t="s">
        <v>15</v>
      </c>
      <c r="N5" s="15" t="s">
        <v>0</v>
      </c>
      <c r="O5" s="15" t="s">
        <v>12</v>
      </c>
    </row>
    <row r="6" spans="1:17" s="16" customFormat="1" ht="69.95" customHeight="1">
      <c r="A6" s="15"/>
      <c r="B6" s="2" t="s">
        <v>18</v>
      </c>
      <c r="C6" s="1" t="s">
        <v>16</v>
      </c>
      <c r="D6" s="3">
        <v>45607</v>
      </c>
      <c r="E6" s="2" t="s">
        <v>19</v>
      </c>
      <c r="F6" s="4">
        <v>6470005001073</v>
      </c>
      <c r="G6" s="17" t="s">
        <v>20</v>
      </c>
      <c r="H6" s="5">
        <v>2578100</v>
      </c>
      <c r="I6" s="5" t="s">
        <v>21</v>
      </c>
      <c r="J6" s="6">
        <v>1</v>
      </c>
      <c r="K6" s="18"/>
      <c r="L6" s="6" t="s">
        <v>17</v>
      </c>
      <c r="M6" s="6">
        <v>0</v>
      </c>
      <c r="N6" s="18" t="s">
        <v>17</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69.95" customHeight="1">
      <c r="A7" s="20"/>
      <c r="B7" s="2" t="s">
        <v>22</v>
      </c>
      <c r="C7" s="1" t="s">
        <v>16</v>
      </c>
      <c r="D7" s="3">
        <v>45607</v>
      </c>
      <c r="E7" s="2" t="s">
        <v>19</v>
      </c>
      <c r="F7" s="4">
        <v>6470005001073</v>
      </c>
      <c r="G7" s="17" t="s">
        <v>20</v>
      </c>
      <c r="H7" s="5">
        <v>5582500</v>
      </c>
      <c r="I7" s="5" t="s">
        <v>21</v>
      </c>
      <c r="J7" s="6">
        <v>1</v>
      </c>
      <c r="K7" s="18"/>
      <c r="L7" s="6" t="s">
        <v>17</v>
      </c>
      <c r="M7" s="6">
        <v>0</v>
      </c>
      <c r="N7" s="18" t="s">
        <v>17</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69.95" customHeight="1">
      <c r="A8" s="20"/>
      <c r="B8" s="2" t="s">
        <v>23</v>
      </c>
      <c r="C8" s="1" t="s">
        <v>16</v>
      </c>
      <c r="D8" s="3">
        <v>45607</v>
      </c>
      <c r="E8" s="2" t="s">
        <v>19</v>
      </c>
      <c r="F8" s="4">
        <v>6470005001073</v>
      </c>
      <c r="G8" s="17" t="s">
        <v>20</v>
      </c>
      <c r="H8" s="5">
        <v>4547200</v>
      </c>
      <c r="I8" s="5" t="s">
        <v>21</v>
      </c>
      <c r="J8" s="6">
        <v>1</v>
      </c>
      <c r="K8" s="18"/>
      <c r="L8" s="6" t="s">
        <v>17</v>
      </c>
      <c r="M8" s="6">
        <v>0</v>
      </c>
      <c r="N8" s="18" t="s">
        <v>17</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69.95" customHeight="1">
      <c r="A9" s="20"/>
      <c r="B9" s="2" t="s">
        <v>24</v>
      </c>
      <c r="C9" s="1" t="s">
        <v>16</v>
      </c>
      <c r="D9" s="3">
        <v>45607</v>
      </c>
      <c r="E9" s="2" t="s">
        <v>19</v>
      </c>
      <c r="F9" s="4">
        <v>6470005001073</v>
      </c>
      <c r="G9" s="17" t="s">
        <v>20</v>
      </c>
      <c r="H9" s="5">
        <v>3065300</v>
      </c>
      <c r="I9" s="5" t="s">
        <v>21</v>
      </c>
      <c r="J9" s="6">
        <v>1</v>
      </c>
      <c r="K9" s="18"/>
      <c r="L9" s="6" t="s">
        <v>17</v>
      </c>
      <c r="M9" s="6">
        <v>0</v>
      </c>
      <c r="N9" s="18" t="s">
        <v>17</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9.95" customHeight="1">
      <c r="A10" s="20"/>
      <c r="B10" s="2" t="s">
        <v>25</v>
      </c>
      <c r="C10" s="1" t="s">
        <v>16</v>
      </c>
      <c r="D10" s="3">
        <v>45607</v>
      </c>
      <c r="E10" s="2" t="s">
        <v>19</v>
      </c>
      <c r="F10" s="4">
        <v>6470005001073</v>
      </c>
      <c r="G10" s="17" t="s">
        <v>20</v>
      </c>
      <c r="H10" s="5">
        <v>2593008</v>
      </c>
      <c r="I10" s="5" t="s">
        <v>26</v>
      </c>
      <c r="J10" s="6">
        <v>1</v>
      </c>
      <c r="K10" s="18"/>
      <c r="L10" s="6" t="s">
        <v>17</v>
      </c>
      <c r="M10" s="6">
        <v>0</v>
      </c>
      <c r="N10" s="18" t="s">
        <v>17</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9.95" customHeight="1">
      <c r="A11" s="20"/>
      <c r="B11" s="2" t="str">
        <f>IF(A11="","",VLOOKUP(A11,#REF!,4,FALSE))</f>
        <v/>
      </c>
      <c r="C11" s="1" t="str">
        <f>IF(A11="","",VLOOKUP(A11,#REF!,5,FALSE))</f>
        <v/>
      </c>
      <c r="D11" s="3" t="str">
        <f>IF(A11="","",VLOOKUP(A11,#REF!,8,FALSE))</f>
        <v/>
      </c>
      <c r="E11" s="2" t="str">
        <f>IF(A11="","",VLOOKUP(A11,#REF!,9,FALSE))</f>
        <v/>
      </c>
      <c r="F11" s="4" t="str">
        <f>IF(A11="","",VLOOKUP(A11,#REF!,10,FALSE))</f>
        <v/>
      </c>
      <c r="G11" s="17" t="str">
        <f>IF(A11="","",VLOOKUP(A11,#REF!,30,FALSE))</f>
        <v/>
      </c>
      <c r="H11" s="5" t="str">
        <f>IF(A11="","",IF(VLOOKUP(A11,#REF!,15,FALSE)="他官署で調達手続きを実施のため","他官署で調達手続きを実施のため",IF(VLOOKUP(A11,#REF!,22,FALSE)="②同種の他の契約の予定価格を類推されるおそれがあるため公表しない","同種の他の契約の予定価格を類推されるおそれがあるため公表しない",IF(VLOOKUP(A11,#REF!,22,FALSE)="－","－",IF(VLOOKUP(A11,#REF!,6,FALSE)&lt;&gt;"",TEXT(VLOOKUP(A11,#REF!,15,FALSE),"#,##0円")&amp;CHAR(10)&amp;"(A)",VLOOKUP(A11,#REF!,15,FALSE))))))</f>
        <v/>
      </c>
      <c r="I11" s="5" t="str">
        <f>IF(A11="","",VLOOKUP(A11,#REF!,16,FALSE))</f>
        <v/>
      </c>
      <c r="J11" s="6" t="str">
        <f>IF(A11="","",IF(VLOOKUP(A11,#REF!,15,FALSE)="他官署で調達手続きを実施のため","－",IF(VLOOKUP(A11,#REF!,22,FALSE)="②同種の他の契約の予定価格を類推されるおそれがあるため公表しない","－",IF(VLOOKUP(A11,#REF!,22,FALSE)="－","－",IF(VLOOKUP(A11,#REF!,6,FALSE)&lt;&gt;"",TEXT(VLOOKUP(A11,#REF!,18,FALSE),"#.0%")&amp;CHAR(10)&amp;"(B/A×100)",VLOOKUP(A11,#REF!,18,FALSE))))))</f>
        <v/>
      </c>
      <c r="K11" s="18"/>
      <c r="L11" s="6" t="str">
        <f>IF(A11="","",IF(VLOOKUP(A11,#REF!,11,FALSE)="①公益社団法人","公社",IF(VLOOKUP(A11,#REF!,11,FALSE)="②公益財団法人","公財","")))</f>
        <v/>
      </c>
      <c r="M11" s="6" t="str">
        <f>IF(A11="","",VLOOKUP(A11,#REF!,12,FALSE))</f>
        <v/>
      </c>
      <c r="N11" s="18" t="str">
        <f>IF(A11="","",IF(VLOOKUP(A11,#REF!,12,FALSE)="国所管",VLOOKUP(A11,#REF!,23,FALSE),""))</f>
        <v/>
      </c>
      <c r="O11" s="7"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9.95" customHeight="1">
      <c r="A12" s="20"/>
      <c r="B12" s="2" t="str">
        <f>IF(A12="","",VLOOKUP(A12,#REF!,4,FALSE))</f>
        <v/>
      </c>
      <c r="C12" s="1" t="str">
        <f>IF(A12="","",VLOOKUP(A12,#REF!,5,FALSE))</f>
        <v/>
      </c>
      <c r="D12" s="3" t="str">
        <f>IF(A12="","",VLOOKUP(A12,#REF!,8,FALSE))</f>
        <v/>
      </c>
      <c r="E12" s="2" t="str">
        <f>IF(A12="","",VLOOKUP(A12,#REF!,9,FALSE))</f>
        <v/>
      </c>
      <c r="F12" s="4" t="str">
        <f>IF(A12="","",VLOOKUP(A12,#REF!,10,FALSE))</f>
        <v/>
      </c>
      <c r="G12" s="17" t="str">
        <f>IF(A12="","",VLOOKUP(A12,#REF!,30,FALSE))</f>
        <v/>
      </c>
      <c r="H12" s="5" t="str">
        <f>IF(A12="","",IF(VLOOKUP(A12,#REF!,15,FALSE)="他官署で調達手続きを実施のため","他官署で調達手続きを実施のため",IF(VLOOKUP(A12,#REF!,22,FALSE)="②同種の他の契約の予定価格を類推されるおそれがあるため公表しない","同種の他の契約の予定価格を類推されるおそれがあるため公表しない",IF(VLOOKUP(A12,#REF!,22,FALSE)="－","－",IF(VLOOKUP(A12,#REF!,6,FALSE)&lt;&gt;"",TEXT(VLOOKUP(A12,#REF!,15,FALSE),"#,##0円")&amp;CHAR(10)&amp;"(A)",VLOOKUP(A12,#REF!,15,FALSE))))))</f>
        <v/>
      </c>
      <c r="I12" s="5" t="str">
        <f>IF(A12="","",VLOOKUP(A12,#REF!,16,FALSE))</f>
        <v/>
      </c>
      <c r="J12" s="6" t="str">
        <f>IF(A12="","",IF(VLOOKUP(A12,#REF!,15,FALSE)="他官署で調達手続きを実施のため","－",IF(VLOOKUP(A12,#REF!,22,FALSE)="②同種の他の契約の予定価格を類推されるおそれがあるため公表しない","－",IF(VLOOKUP(A12,#REF!,22,FALSE)="－","－",IF(VLOOKUP(A12,#REF!,6,FALSE)&lt;&gt;"",TEXT(VLOOKUP(A12,#REF!,18,FALSE),"#.0%")&amp;CHAR(10)&amp;"(B/A×100)",VLOOKUP(A12,#REF!,18,FALSE))))))</f>
        <v/>
      </c>
      <c r="K12" s="18"/>
      <c r="L12" s="6" t="str">
        <f>IF(A12="","",IF(VLOOKUP(A12,#REF!,11,FALSE)="①公益社団法人","公社",IF(VLOOKUP(A12,#REF!,11,FALSE)="②公益財団法人","公財","")))</f>
        <v/>
      </c>
      <c r="M12" s="6" t="str">
        <f>IF(A12="","",VLOOKUP(A12,#REF!,12,FALSE))</f>
        <v/>
      </c>
      <c r="N12" s="18" t="str">
        <f>IF(A12="","",IF(VLOOKUP(A12,#REF!,12,FALSE)="国所管",VLOOKUP(A12,#REF!,23,FALSE),""))</f>
        <v/>
      </c>
      <c r="O12" s="7"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69.95" customHeight="1">
      <c r="A13" s="20"/>
      <c r="B13" s="2" t="str">
        <f>IF(A13="","",VLOOKUP(A13,#REF!,4,FALSE))</f>
        <v/>
      </c>
      <c r="C13" s="1" t="str">
        <f>IF(A13="","",VLOOKUP(A13,#REF!,5,FALSE))</f>
        <v/>
      </c>
      <c r="D13" s="3" t="str">
        <f>IF(A13="","",VLOOKUP(A13,#REF!,8,FALSE))</f>
        <v/>
      </c>
      <c r="E13" s="2" t="str">
        <f>IF(A13="","",VLOOKUP(A13,#REF!,9,FALSE))</f>
        <v/>
      </c>
      <c r="F13" s="4" t="str">
        <f>IF(A13="","",VLOOKUP(A13,#REF!,10,FALSE))</f>
        <v/>
      </c>
      <c r="G13" s="17" t="str">
        <f>IF(A13="","",VLOOKUP(A13,#REF!,30,FALSE))</f>
        <v/>
      </c>
      <c r="H13" s="5" t="str">
        <f>IF(A13="","",IF(VLOOKUP(A13,#REF!,15,FALSE)="他官署で調達手続きを実施のため","他官署で調達手続きを実施のため",IF(VLOOKUP(A13,#REF!,22,FALSE)="②同種の他の契約の予定価格を類推されるおそれがあるため公表しない","同種の他の契約の予定価格を類推されるおそれがあるため公表しない",IF(VLOOKUP(A13,#REF!,22,FALSE)="－","－",IF(VLOOKUP(A13,#REF!,6,FALSE)&lt;&gt;"",TEXT(VLOOKUP(A13,#REF!,15,FALSE),"#,##0円")&amp;CHAR(10)&amp;"(A)",VLOOKUP(A13,#REF!,15,FALSE))))))</f>
        <v/>
      </c>
      <c r="I13" s="5" t="str">
        <f>IF(A13="","",VLOOKUP(A13,#REF!,16,FALSE))</f>
        <v/>
      </c>
      <c r="J13" s="6" t="str">
        <f>IF(A13="","",IF(VLOOKUP(A13,#REF!,15,FALSE)="他官署で調達手続きを実施のため","－",IF(VLOOKUP(A13,#REF!,22,FALSE)="②同種の他の契約の予定価格を類推されるおそれがあるため公表しない","－",IF(VLOOKUP(A13,#REF!,22,FALSE)="－","－",IF(VLOOKUP(A13,#REF!,6,FALSE)&lt;&gt;"",TEXT(VLOOKUP(A13,#REF!,18,FALSE),"#.0%")&amp;CHAR(10)&amp;"(B/A×100)",VLOOKUP(A13,#REF!,18,FALSE))))))</f>
        <v/>
      </c>
      <c r="K13" s="18"/>
      <c r="L13" s="6" t="str">
        <f>IF(A13="","",IF(VLOOKUP(A13,#REF!,11,FALSE)="①公益社団法人","公社",IF(VLOOKUP(A13,#REF!,11,FALSE)="②公益財団法人","公財","")))</f>
        <v/>
      </c>
      <c r="M13" s="6" t="str">
        <f>IF(A13="","",VLOOKUP(A13,#REF!,12,FALSE))</f>
        <v/>
      </c>
      <c r="N13" s="18" t="str">
        <f>IF(A13="","",IF(VLOOKUP(A13,#REF!,12,FALSE)="国所管",VLOOKUP(A13,#REF!,23,FALSE),""))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69.95" customHeight="1">
      <c r="A14" s="20"/>
      <c r="B14" s="2" t="str">
        <f>IF(A14="","",VLOOKUP(A14,#REF!,4,FALSE))</f>
        <v/>
      </c>
      <c r="C14" s="1" t="str">
        <f>IF(A14="","",VLOOKUP(A14,#REF!,5,FALSE))</f>
        <v/>
      </c>
      <c r="D14" s="3" t="str">
        <f>IF(A14="","",VLOOKUP(A14,#REF!,8,FALSE))</f>
        <v/>
      </c>
      <c r="E14" s="2" t="str">
        <f>IF(A14="","",VLOOKUP(A14,#REF!,9,FALSE))</f>
        <v/>
      </c>
      <c r="F14" s="4" t="str">
        <f>IF(A14="","",VLOOKUP(A14,#REF!,10,FALSE))</f>
        <v/>
      </c>
      <c r="G14" s="17" t="str">
        <f>IF(A14="","",VLOOKUP(A14,#REF!,30,FALSE))</f>
        <v/>
      </c>
      <c r="H14" s="5" t="str">
        <f>IF(A14="","",IF(VLOOKUP(A14,#REF!,15,FALSE)="他官署で調達手続きを実施のため","他官署で調達手続きを実施のため",IF(VLOOKUP(A14,#REF!,22,FALSE)="②同種の他の契約の予定価格を類推されるおそれがあるため公表しない","同種の他の契約の予定価格を類推されるおそれがあるため公表しない",IF(VLOOKUP(A14,#REF!,22,FALSE)="－","－",IF(VLOOKUP(A14,#REF!,6,FALSE)&lt;&gt;"",TEXT(VLOOKUP(A14,#REF!,15,FALSE),"#,##0円")&amp;CHAR(10)&amp;"(A)",VLOOKUP(A14,#REF!,15,FALSE))))))</f>
        <v/>
      </c>
      <c r="I14" s="5" t="str">
        <f>IF(A14="","",VLOOKUP(A14,#REF!,16,FALSE))</f>
        <v/>
      </c>
      <c r="J14" s="6" t="str">
        <f>IF(A14="","",IF(VLOOKUP(A14,#REF!,15,FALSE)="他官署で調達手続きを実施のため","－",IF(VLOOKUP(A14,#REF!,22,FALSE)="②同種の他の契約の予定価格を類推されるおそれがあるため公表しない","－",IF(VLOOKUP(A14,#REF!,22,FALSE)="－","－",IF(VLOOKUP(A14,#REF!,6,FALSE)&lt;&gt;"",TEXT(VLOOKUP(A14,#REF!,18,FALSE),"#.0%")&amp;CHAR(10)&amp;"(B/A×100)",VLOOKUP(A14,#REF!,18,FALSE))))))</f>
        <v/>
      </c>
      <c r="K14" s="18"/>
      <c r="L14" s="6" t="str">
        <f>IF(A14="","",IF(VLOOKUP(A14,#REF!,11,FALSE)="①公益社団法人","公社",IF(VLOOKUP(A14,#REF!,11,FALSE)="②公益財団法人","公財","")))</f>
        <v/>
      </c>
      <c r="M14" s="6" t="str">
        <f>IF(A14="","",VLOOKUP(A14,#REF!,12,FALSE))</f>
        <v/>
      </c>
      <c r="N14" s="18" t="str">
        <f>IF(A14="","",IF(VLOOKUP(A14,#REF!,12,FALSE)="国所管",VLOOKUP(A14,#REF!,23,FALSE),""))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69.95" customHeight="1">
      <c r="A15" s="20"/>
      <c r="B15" s="2" t="str">
        <f>IF(A15="","",VLOOKUP(A15,#REF!,4,FALSE))</f>
        <v/>
      </c>
      <c r="C15" s="1" t="str">
        <f>IF(A15="","",VLOOKUP(A15,#REF!,5,FALSE))</f>
        <v/>
      </c>
      <c r="D15" s="3" t="str">
        <f>IF(A15="","",VLOOKUP(A15,#REF!,8,FALSE))</f>
        <v/>
      </c>
      <c r="E15" s="2" t="str">
        <f>IF(A15="","",VLOOKUP(A15,#REF!,9,FALSE))</f>
        <v/>
      </c>
      <c r="F15" s="4" t="str">
        <f>IF(A15="","",VLOOKUP(A15,#REF!,10,FALSE))</f>
        <v/>
      </c>
      <c r="G15" s="17" t="str">
        <f>IF(A15="","",VLOOKUP(A15,#REF!,30,FALSE))</f>
        <v/>
      </c>
      <c r="H15" s="5" t="str">
        <f>IF(A15="","",IF(VLOOKUP(A15,#REF!,15,FALSE)="他官署で調達手続きを実施のため","他官署で調達手続きを実施のため",IF(VLOOKUP(A15,#REF!,22,FALSE)="②同種の他の契約の予定価格を類推されるおそれがあるため公表しない","同種の他の契約の予定価格を類推されるおそれがあるため公表しない",IF(VLOOKUP(A15,#REF!,22,FALSE)="－","－",IF(VLOOKUP(A15,#REF!,6,FALSE)&lt;&gt;"",TEXT(VLOOKUP(A15,#REF!,15,FALSE),"#,##0円")&amp;CHAR(10)&amp;"(A)",VLOOKUP(A15,#REF!,15,FALSE))))))</f>
        <v/>
      </c>
      <c r="I15" s="5" t="str">
        <f>IF(A15="","",VLOOKUP(A15,#REF!,16,FALSE))</f>
        <v/>
      </c>
      <c r="J15" s="6" t="str">
        <f>IF(A15="","",IF(VLOOKUP(A15,#REF!,15,FALSE)="他官署で調達手続きを実施のため","－",IF(VLOOKUP(A15,#REF!,22,FALSE)="②同種の他の契約の予定価格を類推されるおそれがあるため公表しない","－",IF(VLOOKUP(A15,#REF!,22,FALSE)="－","－",IF(VLOOKUP(A15,#REF!,6,FALSE)&lt;&gt;"",TEXT(VLOOKUP(A15,#REF!,18,FALSE),"#.0%")&amp;CHAR(10)&amp;"(B/A×100)",VLOOKUP(A15,#REF!,18,FALSE))))))</f>
        <v/>
      </c>
      <c r="K15" s="18"/>
      <c r="L15" s="6" t="str">
        <f>IF(A15="","",IF(VLOOKUP(A15,#REF!,11,FALSE)="①公益社団法人","公社",IF(VLOOKUP(A15,#REF!,11,FALSE)="②公益財団法人","公財","")))</f>
        <v/>
      </c>
      <c r="M15" s="6" t="str">
        <f>IF(A15="","",VLOOKUP(A15,#REF!,12,FALSE))</f>
        <v/>
      </c>
      <c r="N15" s="18" t="str">
        <f>IF(A15="","",IF(VLOOKUP(A15,#REF!,12,FALSE)="国所管",VLOOKUP(A15,#REF!,23,FALSE),""))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9.95" customHeight="1">
      <c r="A16" s="20"/>
      <c r="B16" s="2" t="str">
        <f>IF(A16="","",VLOOKUP(A16,#REF!,4,FALSE))</f>
        <v/>
      </c>
      <c r="C16" s="1" t="str">
        <f>IF(A16="","",VLOOKUP(A16,#REF!,5,FALSE))</f>
        <v/>
      </c>
      <c r="D16" s="3" t="str">
        <f>IF(A16="","",VLOOKUP(A16,#REF!,8,FALSE))</f>
        <v/>
      </c>
      <c r="E16" s="2" t="str">
        <f>IF(A16="","",VLOOKUP(A16,#REF!,9,FALSE))</f>
        <v/>
      </c>
      <c r="F16" s="4" t="str">
        <f>IF(A16="","",VLOOKUP(A16,#REF!,10,FALSE))</f>
        <v/>
      </c>
      <c r="G16" s="17" t="str">
        <f>IF(A16="","",VLOOKUP(A16,#REF!,30,FALSE))</f>
        <v/>
      </c>
      <c r="H16" s="5" t="str">
        <f>IF(A16="","",IF(VLOOKUP(A16,#REF!,15,FALSE)="他官署で調達手続きを実施のため","他官署で調達手続きを実施のため",IF(VLOOKUP(A16,#REF!,22,FALSE)="②同種の他の契約の予定価格を類推されるおそれがあるため公表しない","同種の他の契約の予定価格を類推されるおそれがあるため公表しない",IF(VLOOKUP(A16,#REF!,22,FALSE)="－","－",IF(VLOOKUP(A16,#REF!,6,FALSE)&lt;&gt;"",TEXT(VLOOKUP(A16,#REF!,15,FALSE),"#,##0円")&amp;CHAR(10)&amp;"(A)",VLOOKUP(A16,#REF!,15,FALSE))))))</f>
        <v/>
      </c>
      <c r="I16" s="5" t="str">
        <f>IF(A16="","",VLOOKUP(A16,#REF!,16,FALSE))</f>
        <v/>
      </c>
      <c r="J16" s="6" t="str">
        <f>IF(A16="","",IF(VLOOKUP(A16,#REF!,15,FALSE)="他官署で調達手続きを実施のため","－",IF(VLOOKUP(A16,#REF!,22,FALSE)="②同種の他の契約の予定価格を類推されるおそれがあるため公表しない","－",IF(VLOOKUP(A16,#REF!,22,FALSE)="－","－",IF(VLOOKUP(A16,#REF!,6,FALSE)&lt;&gt;"",TEXT(VLOOKUP(A16,#REF!,18,FALSE),"#.0%")&amp;CHAR(10)&amp;"(B/A×100)",VLOOKUP(A16,#REF!,18,FALSE))))))</f>
        <v/>
      </c>
      <c r="K16" s="18"/>
      <c r="L16" s="6" t="str">
        <f>IF(A16="","",IF(VLOOKUP(A16,#REF!,11,FALSE)="①公益社団法人","公社",IF(VLOOKUP(A16,#REF!,11,FALSE)="②公益財団法人","公財","")))</f>
        <v/>
      </c>
      <c r="M16" s="6" t="str">
        <f>IF(A16="","",VLOOKUP(A16,#REF!,12,FALSE))</f>
        <v/>
      </c>
      <c r="N16" s="18"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9.95" customHeight="1">
      <c r="A17" s="20"/>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
      </c>
      <c r="I17" s="5" t="str">
        <f>IF(A17="","",VLOOKUP(A17,#REF!,16,FALSE))</f>
        <v/>
      </c>
      <c r="J17" s="6" t="str">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
      </c>
      <c r="K17" s="18"/>
      <c r="L17" s="6" t="str">
        <f>IF(A17="","",IF(VLOOKUP(A17,#REF!,11,FALSE)="①公益社団法人","公社",IF(VLOOKUP(A17,#REF!,11,FALSE)="②公益財団法人","公財","")))</f>
        <v/>
      </c>
      <c r="M17" s="6" t="str">
        <f>IF(A17="","",VLOOKUP(A17,#REF!,12,FALSE))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9.95" customHeight="1">
      <c r="A18" s="20"/>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
      </c>
      <c r="I18" s="5" t="str">
        <f>IF(A18="","",VLOOKUP(A18,#REF!,16,FALSE))</f>
        <v/>
      </c>
      <c r="J18" s="6" t="str">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
      </c>
      <c r="K18" s="18"/>
      <c r="L18" s="6" t="str">
        <f>IF(A18="","",IF(VLOOKUP(A18,#REF!,11,FALSE)="①公益社団法人","公社",IF(VLOOKUP(A18,#REF!,11,FALSE)="②公益財団法人","公財","")))</f>
        <v/>
      </c>
      <c r="M18" s="6" t="str">
        <f>IF(A18="","",VLOOKUP(A18,#REF!,12,FALSE))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69.95" customHeight="1">
      <c r="A19" s="20"/>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
      </c>
      <c r="I19" s="5" t="str">
        <f>IF(A19="","",VLOOKUP(A19,#REF!,16,FALSE))</f>
        <v/>
      </c>
      <c r="J19" s="6" t="str">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
      </c>
      <c r="K19" s="18"/>
      <c r="L19" s="6" t="str">
        <f>IF(A19="","",IF(VLOOKUP(A19,#REF!,11,FALSE)="①公益社団法人","公社",IF(VLOOKUP(A19,#REF!,11,FALSE)="②公益財団法人","公財","")))</f>
        <v/>
      </c>
      <c r="M19" s="6" t="str">
        <f>IF(A19="","",VLOOKUP(A19,#REF!,12,FALSE))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69.95" customHeight="1">
      <c r="A20" s="20"/>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
      </c>
      <c r="I20" s="5" t="str">
        <f>IF(A20="","",VLOOKUP(A20,#REF!,16,FALSE))</f>
        <v/>
      </c>
      <c r="J20" s="6" t="str">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
      </c>
      <c r="K20" s="18"/>
      <c r="L20" s="6" t="str">
        <f>IF(A20="","",IF(VLOOKUP(A20,#REF!,11,FALSE)="①公益社団法人","公社",IF(VLOOKUP(A20,#REF!,11,FALSE)="②公益財団法人","公財","")))</f>
        <v/>
      </c>
      <c r="M20" s="6" t="str">
        <f>IF(A20="","",VLOOKUP(A20,#REF!,12,FALSE))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69.95" customHeight="1">
      <c r="A21" s="20"/>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
      </c>
      <c r="I21" s="5" t="str">
        <f>IF(A21="","",VLOOKUP(A21,#REF!,16,FALSE))</f>
        <v/>
      </c>
      <c r="J21" s="6" t="str">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
      </c>
      <c r="K21" s="18"/>
      <c r="L21" s="6" t="str">
        <f>IF(A21="","",IF(VLOOKUP(A21,#REF!,11,FALSE)="①公益社団法人","公社",IF(VLOOKUP(A21,#REF!,11,FALSE)="②公益財団法人","公財","")))</f>
        <v/>
      </c>
      <c r="M21" s="6" t="str">
        <f>IF(A21="","",VLOOKUP(A21,#REF!,12,FALSE))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69.95" customHeight="1">
      <c r="A22" s="20"/>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
      </c>
      <c r="I22" s="5" t="str">
        <f>IF(A22="","",VLOOKUP(A22,#REF!,16,FALSE))</f>
        <v/>
      </c>
      <c r="J22" s="6" t="str">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
      </c>
      <c r="K22" s="18"/>
      <c r="L22" s="6" t="str">
        <f>IF(A22="","",IF(VLOOKUP(A22,#REF!,11,FALSE)="①公益社団法人","公社",IF(VLOOKUP(A22,#REF!,11,FALSE)="②公益財団法人","公財","")))</f>
        <v/>
      </c>
      <c r="M22" s="6" t="str">
        <f>IF(A22="","",VLOOKUP(A22,#REF!,12,FALSE))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69.95" customHeight="1">
      <c r="A23" s="20"/>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
      </c>
      <c r="I23" s="5" t="str">
        <f>IF(A23="","",VLOOKUP(A23,#REF!,16,FALSE))</f>
        <v/>
      </c>
      <c r="J23" s="6" t="str">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
      </c>
      <c r="K23" s="18"/>
      <c r="L23" s="6" t="str">
        <f>IF(A23="","",IF(VLOOKUP(A23,#REF!,11,FALSE)="①公益社団法人","公社",IF(VLOOKUP(A23,#REF!,11,FALSE)="②公益財団法人","公財","")))</f>
        <v/>
      </c>
      <c r="M23" s="6" t="str">
        <f>IF(A23="","",VLOOKUP(A23,#REF!,12,FALSE))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9.95" customHeight="1">
      <c r="A24" s="20"/>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
      </c>
      <c r="I24" s="5" t="str">
        <f>IF(A24="","",VLOOKUP(A24,#REF!,16,FALSE))</f>
        <v/>
      </c>
      <c r="J24" s="6" t="str">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
      </c>
      <c r="K24" s="18"/>
      <c r="L24" s="6" t="str">
        <f>IF(A24="","",IF(VLOOKUP(A24,#REF!,11,FALSE)="①公益社団法人","公社",IF(VLOOKUP(A24,#REF!,11,FALSE)="②公益財団法人","公財","")))</f>
        <v/>
      </c>
      <c r="M24" s="6" t="str">
        <f>IF(A24="","",VLOOKUP(A24,#REF!,12,FALSE))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69.95" customHeight="1">
      <c r="A25" s="20"/>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
      </c>
      <c r="I25" s="5" t="str">
        <f>IF(A25="","",VLOOKUP(A25,#REF!,16,FALSE))</f>
        <v/>
      </c>
      <c r="J25" s="6" t="str">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
      </c>
      <c r="K25" s="18"/>
      <c r="L25" s="6" t="str">
        <f>IF(A25="","",IF(VLOOKUP(A25,#REF!,11,FALSE)="①公益社団法人","公社",IF(VLOOKUP(A25,#REF!,11,FALSE)="②公益財団法人","公財","")))</f>
        <v/>
      </c>
      <c r="M25" s="6" t="str">
        <f>IF(A25="","",VLOOKUP(A25,#REF!,12,FALSE))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69.95" customHeight="1">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5" t="str">
        <f>IF(A26="","",VLOOKUP(A26,#REF!,16,FALSE))</f>
        <v/>
      </c>
      <c r="J26" s="6"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18"/>
      <c r="L26" s="6" t="str">
        <f>IF(A26="","",IF(VLOOKUP(A26,#REF!,11,FALSE)="①公益社団法人","公社",IF(VLOOKUP(A26,#REF!,11,FALSE)="②公益財団法人","公財","")))</f>
        <v/>
      </c>
      <c r="M26" s="6" t="str">
        <f>IF(A26="","",VLOOKUP(A26,#REF!,12,FALSE))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9.95" customHeight="1">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5" t="str">
        <f>IF(A27="","",VLOOKUP(A27,#REF!,16,FALSE))</f>
        <v/>
      </c>
      <c r="J27" s="6"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18"/>
      <c r="L27" s="6" t="str">
        <f>IF(A27="","",IF(VLOOKUP(A27,#REF!,11,FALSE)="①公益社団法人","公社",IF(VLOOKUP(A27,#REF!,11,FALSE)="②公益財団法人","公財","")))</f>
        <v/>
      </c>
      <c r="M27" s="6" t="str">
        <f>IF(A27="","",VLOOKUP(A27,#REF!,12,FALSE))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9.95" customHeight="1">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5" t="str">
        <f>IF(A28="","",VLOOKUP(A28,#REF!,16,FALSE))</f>
        <v/>
      </c>
      <c r="J28" s="6"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18"/>
      <c r="L28" s="6" t="str">
        <f>IF(A28="","",IF(VLOOKUP(A28,#REF!,11,FALSE)="①公益社団法人","公社",IF(VLOOKUP(A28,#REF!,11,FALSE)="②公益財団法人","公財","")))</f>
        <v/>
      </c>
      <c r="M28" s="6" t="str">
        <f>IF(A28="","",VLOOKUP(A28,#REF!,12,FALSE))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9.95" customHeight="1">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5" t="str">
        <f>IF(A29="","",VLOOKUP(A29,#REF!,16,FALSE))</f>
        <v/>
      </c>
      <c r="J29" s="6"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18"/>
      <c r="L29" s="6" t="str">
        <f>IF(A29="","",IF(VLOOKUP(A29,#REF!,11,FALSE)="①公益社団法人","公社",IF(VLOOKUP(A29,#REF!,11,FALSE)="②公益財団法人","公財","")))</f>
        <v/>
      </c>
      <c r="M29" s="6" t="str">
        <f>IF(A29="","",VLOOKUP(A29,#REF!,12,FALSE))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9.95" customHeight="1">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5" t="str">
        <f>IF(A30="","",VLOOKUP(A30,#REF!,16,FALSE))</f>
        <v/>
      </c>
      <c r="J30" s="6"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18"/>
      <c r="L30" s="6" t="str">
        <f>IF(A30="","",IF(VLOOKUP(A30,#REF!,11,FALSE)="①公益社団法人","公社",IF(VLOOKUP(A30,#REF!,11,FALSE)="②公益財団法人","公財","")))</f>
        <v/>
      </c>
      <c r="M30" s="6" t="str">
        <f>IF(A30="","",VLOOKUP(A30,#REF!,12,FALSE))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9.95" customHeight="1">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5" t="str">
        <f>IF(A31="","",VLOOKUP(A31,#REF!,16,FALSE))</f>
        <v/>
      </c>
      <c r="J31" s="6"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18"/>
      <c r="L31" s="6" t="str">
        <f>IF(A31="","",IF(VLOOKUP(A31,#REF!,11,FALSE)="①公益社団法人","公社",IF(VLOOKUP(A31,#REF!,11,FALSE)="②公益財団法人","公財","")))</f>
        <v/>
      </c>
      <c r="M31" s="6" t="str">
        <f>IF(A31="","",VLOOKUP(A31,#REF!,12,FALSE))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69.95" customHeight="1">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5" t="str">
        <f>IF(A32="","",VLOOKUP(A32,#REF!,16,FALSE))</f>
        <v/>
      </c>
      <c r="J32" s="6"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18"/>
      <c r="L32" s="6" t="str">
        <f>IF(A32="","",IF(VLOOKUP(A32,#REF!,11,FALSE)="①公益社団法人","公社",IF(VLOOKUP(A32,#REF!,11,FALSE)="②公益財団法人","公財","")))</f>
        <v/>
      </c>
      <c r="M32" s="6" t="str">
        <f>IF(A32="","",VLOOKUP(A32,#REF!,12,FALSE))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9.95" customHeight="1">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5" t="str">
        <f>IF(A33="","",VLOOKUP(A33,#REF!,16,FALSE))</f>
        <v/>
      </c>
      <c r="J33" s="6"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18"/>
      <c r="L33" s="6" t="str">
        <f>IF(A33="","",IF(VLOOKUP(A33,#REF!,11,FALSE)="①公益社団法人","公社",IF(VLOOKUP(A33,#REF!,11,FALSE)="②公益財団法人","公財","")))</f>
        <v/>
      </c>
      <c r="M33" s="6" t="str">
        <f>IF(A33="","",VLOOKUP(A33,#REF!,12,FALSE))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9.95" customHeight="1">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5" t="str">
        <f>IF(A34="","",VLOOKUP(A34,#REF!,16,FALSE))</f>
        <v/>
      </c>
      <c r="J34" s="6"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18"/>
      <c r="L34" s="6" t="str">
        <f>IF(A34="","",IF(VLOOKUP(A34,#REF!,11,FALSE)="①公益社団法人","公社",IF(VLOOKUP(A34,#REF!,11,FALSE)="②公益財団法人","公財","")))</f>
        <v/>
      </c>
      <c r="M34" s="6" t="str">
        <f>IF(A34="","",VLOOKUP(A34,#REF!,12,FALSE))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9.95" customHeight="1">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5" t="str">
        <f>IF(A35="","",VLOOKUP(A35,#REF!,16,FALSE))</f>
        <v/>
      </c>
      <c r="J35" s="6"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18"/>
      <c r="L35" s="6" t="str">
        <f>IF(A35="","",IF(VLOOKUP(A35,#REF!,11,FALSE)="①公益社団法人","公社",IF(VLOOKUP(A35,#REF!,11,FALSE)="②公益財団法人","公財","")))</f>
        <v/>
      </c>
      <c r="M35" s="6" t="str">
        <f>IF(A35="","",VLOOKUP(A35,#REF!,12,FALSE))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9.95" customHeight="1">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5" t="str">
        <f>IF(A36="","",VLOOKUP(A36,#REF!,16,FALSE))</f>
        <v/>
      </c>
      <c r="J36" s="6"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18"/>
      <c r="L36" s="6" t="str">
        <f>IF(A36="","",IF(VLOOKUP(A36,#REF!,11,FALSE)="①公益社団法人","公社",IF(VLOOKUP(A36,#REF!,11,FALSE)="②公益財団法人","公財","")))</f>
        <v/>
      </c>
      <c r="M36" s="6" t="str">
        <f>IF(A36="","",VLOOKUP(A36,#REF!,12,FALSE))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9.95" customHeight="1">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5" t="str">
        <f>IF(A37="","",VLOOKUP(A37,#REF!,16,FALSE))</f>
        <v/>
      </c>
      <c r="J37" s="6"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18"/>
      <c r="L37" s="6" t="str">
        <f>IF(A37="","",IF(VLOOKUP(A37,#REF!,11,FALSE)="①公益社団法人","公社",IF(VLOOKUP(A37,#REF!,11,FALSE)="②公益財団法人","公財","")))</f>
        <v/>
      </c>
      <c r="M37" s="6" t="str">
        <f>IF(A37="","",VLOOKUP(A37,#REF!,12,FALSE))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9.95" customHeight="1">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5" t="str">
        <f>IF(A38="","",VLOOKUP(A38,#REF!,16,FALSE))</f>
        <v/>
      </c>
      <c r="J38" s="6"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18"/>
      <c r="L38" s="6" t="str">
        <f>IF(A38="","",IF(VLOOKUP(A38,#REF!,11,FALSE)="①公益社団法人","公社",IF(VLOOKUP(A38,#REF!,11,FALSE)="②公益財団法人","公財","")))</f>
        <v/>
      </c>
      <c r="M38" s="6" t="str">
        <f>IF(A38="","",VLOOKUP(A38,#REF!,12,FALSE))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9.95" customHeight="1">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5" t="str">
        <f>IF(A39="","",VLOOKUP(A39,#REF!,16,FALSE))</f>
        <v/>
      </c>
      <c r="J39" s="6"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18"/>
      <c r="L39" s="6" t="str">
        <f>IF(A39="","",IF(VLOOKUP(A39,#REF!,11,FALSE)="①公益社団法人","公社",IF(VLOOKUP(A39,#REF!,11,FALSE)="②公益財団法人","公財","")))</f>
        <v/>
      </c>
      <c r="M39" s="6" t="str">
        <f>IF(A39="","",VLOOKUP(A39,#REF!,12,FALSE))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9.95" customHeight="1">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5" t="str">
        <f>IF(A40="","",VLOOKUP(A40,#REF!,16,FALSE))</f>
        <v/>
      </c>
      <c r="J40" s="6"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18"/>
      <c r="L40" s="6" t="str">
        <f>IF(A40="","",IF(VLOOKUP(A40,#REF!,11,FALSE)="①公益社団法人","公社",IF(VLOOKUP(A40,#REF!,11,FALSE)="②公益財団法人","公財","")))</f>
        <v/>
      </c>
      <c r="M40" s="6" t="str">
        <f>IF(A40="","",VLOOKUP(A40,#REF!,12,FALSE))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9.95" customHeight="1">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5" t="str">
        <f>IF(A41="","",VLOOKUP(A41,#REF!,16,FALSE))</f>
        <v/>
      </c>
      <c r="J41" s="6"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18"/>
      <c r="L41" s="6" t="str">
        <f>IF(A41="","",IF(VLOOKUP(A41,#REF!,11,FALSE)="①公益社団法人","公社",IF(VLOOKUP(A41,#REF!,11,FALSE)="②公益財団法人","公財","")))</f>
        <v/>
      </c>
      <c r="M41" s="6" t="str">
        <f>IF(A41="","",VLOOKUP(A41,#REF!,12,FALSE))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9.95" customHeight="1">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5" t="str">
        <f>IF(A42="","",VLOOKUP(A42,#REF!,16,FALSE))</f>
        <v/>
      </c>
      <c r="J42" s="6"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18"/>
      <c r="L42" s="6" t="str">
        <f>IF(A42="","",IF(VLOOKUP(A42,#REF!,11,FALSE)="①公益社団法人","公社",IF(VLOOKUP(A42,#REF!,11,FALSE)="②公益財団法人","公財","")))</f>
        <v/>
      </c>
      <c r="M42" s="6" t="str">
        <f>IF(A42="","",VLOOKUP(A42,#REF!,12,FALSE))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9.95" customHeight="1">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5" t="str">
        <f>IF(A43="","",VLOOKUP(A43,#REF!,16,FALSE))</f>
        <v/>
      </c>
      <c r="J43" s="6"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18"/>
      <c r="L43" s="6" t="str">
        <f>IF(A43="","",IF(VLOOKUP(A43,#REF!,11,FALSE)="①公益社団法人","公社",IF(VLOOKUP(A43,#REF!,11,FALSE)="②公益財団法人","公財","")))</f>
        <v/>
      </c>
      <c r="M43" s="6" t="str">
        <f>IF(A43="","",VLOOKUP(A43,#REF!,12,FALSE))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9.95" customHeight="1">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5" t="str">
        <f>IF(A44="","",VLOOKUP(A44,#REF!,16,FALSE))</f>
        <v/>
      </c>
      <c r="J44" s="6"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18"/>
      <c r="L44" s="6" t="str">
        <f>IF(A44="","",IF(VLOOKUP(A44,#REF!,11,FALSE)="①公益社団法人","公社",IF(VLOOKUP(A44,#REF!,11,FALSE)="②公益財団法人","公財","")))</f>
        <v/>
      </c>
      <c r="M44" s="6" t="str">
        <f>IF(A44="","",VLOOKUP(A44,#REF!,12,FALSE))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9.95" customHeight="1">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5" t="str">
        <f>IF(A45="","",VLOOKUP(A45,#REF!,16,FALSE))</f>
        <v/>
      </c>
      <c r="J45" s="6"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18"/>
      <c r="L45" s="6" t="str">
        <f>IF(A45="","",IF(VLOOKUP(A45,#REF!,11,FALSE)="①公益社団法人","公社",IF(VLOOKUP(A45,#REF!,11,FALSE)="②公益財団法人","公財","")))</f>
        <v/>
      </c>
      <c r="M45" s="6" t="str">
        <f>IF(A45="","",VLOOKUP(A45,#REF!,12,FALSE))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9.95" customHeight="1">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5" t="str">
        <f>IF(A46="","",VLOOKUP(A46,#REF!,16,FALSE))</f>
        <v/>
      </c>
      <c r="J46" s="6"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18"/>
      <c r="L46" s="6" t="str">
        <f>IF(A46="","",IF(VLOOKUP(A46,#REF!,11,FALSE)="①公益社団法人","公社",IF(VLOOKUP(A46,#REF!,11,FALSE)="②公益財団法人","公財","")))</f>
        <v/>
      </c>
      <c r="M46" s="6" t="str">
        <f>IF(A46="","",VLOOKUP(A46,#REF!,12,FALSE))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9.95" customHeight="1">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5" t="str">
        <f>IF(A47="","",VLOOKUP(A47,#REF!,16,FALSE))</f>
        <v/>
      </c>
      <c r="J47" s="6"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18"/>
      <c r="L47" s="6" t="str">
        <f>IF(A47="","",IF(VLOOKUP(A47,#REF!,11,FALSE)="①公益社団法人","公社",IF(VLOOKUP(A47,#REF!,11,FALSE)="②公益財団法人","公財","")))</f>
        <v/>
      </c>
      <c r="M47" s="6" t="str">
        <f>IF(A47="","",VLOOKUP(A47,#REF!,12,FALSE))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9.95" customHeight="1">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5" t="str">
        <f>IF(A48="","",VLOOKUP(A48,#REF!,16,FALSE))</f>
        <v/>
      </c>
      <c r="J48" s="6"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18"/>
      <c r="L48" s="6" t="str">
        <f>IF(A48="","",IF(VLOOKUP(A48,#REF!,11,FALSE)="①公益社団法人","公社",IF(VLOOKUP(A48,#REF!,11,FALSE)="②公益財団法人","公財","")))</f>
        <v/>
      </c>
      <c r="M48" s="6" t="str">
        <f>IF(A48="","",VLOOKUP(A48,#REF!,12,FALSE))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9.95" customHeight="1">
      <c r="A49" s="20"/>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5" t="str">
        <f>IF(A49="","",VLOOKUP(A49,#REF!,16,FALSE))</f>
        <v/>
      </c>
      <c r="J49" s="6"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18"/>
      <c r="L49" s="6" t="str">
        <f>IF(A49="","",IF(VLOOKUP(A49,#REF!,11,FALSE)="①公益社団法人","公社",IF(VLOOKUP(A49,#REF!,11,FALSE)="②公益財団法人","公財","")))</f>
        <v/>
      </c>
      <c r="M49" s="6" t="str">
        <f>IF(A49="","",VLOOKUP(A49,#REF!,12,FALSE))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9.95" customHeight="1">
      <c r="A50" s="20"/>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5" t="str">
        <f>IF(A50="","",VLOOKUP(A50,#REF!,16,FALSE))</f>
        <v/>
      </c>
      <c r="J50" s="6"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18"/>
      <c r="L50" s="6" t="str">
        <f>IF(A50="","",IF(VLOOKUP(A50,#REF!,11,FALSE)="①公益社団法人","公社",IF(VLOOKUP(A50,#REF!,11,FALSE)="②公益財団法人","公財","")))</f>
        <v/>
      </c>
      <c r="M50" s="6" t="str">
        <f>IF(A50="","",VLOOKUP(A50,#REF!,12,FALSE))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9.95" customHeight="1">
      <c r="A51" s="20"/>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5" t="str">
        <f>IF(A51="","",VLOOKUP(A51,#REF!,16,FALSE))</f>
        <v/>
      </c>
      <c r="J51" s="6"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18"/>
      <c r="L51" s="6" t="str">
        <f>IF(A51="","",IF(VLOOKUP(A51,#REF!,11,FALSE)="①公益社団法人","公社",IF(VLOOKUP(A51,#REF!,11,FALSE)="②公益財団法人","公財","")))</f>
        <v/>
      </c>
      <c r="M51" s="6" t="str">
        <f>IF(A51="","",VLOOKUP(A51,#REF!,12,FALSE))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9.95" customHeight="1">
      <c r="A52" s="20"/>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5" t="str">
        <f>IF(A52="","",VLOOKUP(A52,#REF!,16,FALSE))</f>
        <v/>
      </c>
      <c r="J52" s="6"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18"/>
      <c r="L52" s="6" t="str">
        <f>IF(A52="","",IF(VLOOKUP(A52,#REF!,11,FALSE)="①公益社団法人","公社",IF(VLOOKUP(A52,#REF!,11,FALSE)="②公益財団法人","公財","")))</f>
        <v/>
      </c>
      <c r="M52" s="6" t="str">
        <f>IF(A52="","",VLOOKUP(A52,#REF!,12,FALSE))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9.95" customHeight="1">
      <c r="A53" s="20"/>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5" t="str">
        <f>IF(A53="","",VLOOKUP(A53,#REF!,16,FALSE))</f>
        <v/>
      </c>
      <c r="J53" s="6"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18"/>
      <c r="L53" s="6" t="str">
        <f>IF(A53="","",IF(VLOOKUP(A53,#REF!,11,FALSE)="①公益社団法人","公社",IF(VLOOKUP(A53,#REF!,11,FALSE)="②公益財団法人","公財","")))</f>
        <v/>
      </c>
      <c r="M53" s="6" t="str">
        <f>IF(A53="","",VLOOKUP(A53,#REF!,12,FALSE))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9.95" customHeight="1">
      <c r="A54" s="20"/>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5" t="str">
        <f>IF(A54="","",VLOOKUP(A54,#REF!,16,FALSE))</f>
        <v/>
      </c>
      <c r="J54" s="6"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18"/>
      <c r="L54" s="6" t="str">
        <f>IF(A54="","",IF(VLOOKUP(A54,#REF!,11,FALSE)="①公益社団法人","公社",IF(VLOOKUP(A54,#REF!,11,FALSE)="②公益財団法人","公財","")))</f>
        <v/>
      </c>
      <c r="M54" s="6" t="str">
        <f>IF(A54="","",VLOOKUP(A54,#REF!,12,FALSE))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9.95" customHeight="1">
      <c r="A55" s="20"/>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5" t="str">
        <f>IF(A55="","",VLOOKUP(A55,#REF!,16,FALSE))</f>
        <v/>
      </c>
      <c r="J55" s="6"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18"/>
      <c r="L55" s="6" t="str">
        <f>IF(A55="","",IF(VLOOKUP(A55,#REF!,11,FALSE)="①公益社団法人","公社",IF(VLOOKUP(A55,#REF!,11,FALSE)="②公益財団法人","公財","")))</f>
        <v/>
      </c>
      <c r="M55" s="6" t="str">
        <f>IF(A55="","",VLOOKUP(A55,#REF!,12,FALSE))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9.95" customHeight="1">
      <c r="A56" s="20"/>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5" t="str">
        <f>IF(A56="","",VLOOKUP(A56,#REF!,16,FALSE))</f>
        <v/>
      </c>
      <c r="J56" s="6"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18"/>
      <c r="L56" s="6" t="str">
        <f>IF(A56="","",IF(VLOOKUP(A56,#REF!,11,FALSE)="①公益社団法人","公社",IF(VLOOKUP(A56,#REF!,11,FALSE)="②公益財団法人","公財","")))</f>
        <v/>
      </c>
      <c r="M56" s="6" t="str">
        <f>IF(A56="","",VLOOKUP(A56,#REF!,12,FALSE))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9.95" customHeight="1">
      <c r="A57" s="20"/>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5" t="str">
        <f>IF(A57="","",VLOOKUP(A57,#REF!,16,FALSE))</f>
        <v/>
      </c>
      <c r="J57" s="6"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18"/>
      <c r="L57" s="6" t="str">
        <f>IF(A57="","",IF(VLOOKUP(A57,#REF!,11,FALSE)="①公益社団法人","公社",IF(VLOOKUP(A57,#REF!,11,FALSE)="②公益財団法人","公財","")))</f>
        <v/>
      </c>
      <c r="M57" s="6" t="str">
        <f>IF(A57="","",VLOOKUP(A57,#REF!,12,FALSE))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9.95" customHeight="1">
      <c r="A58" s="20"/>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5" t="str">
        <f>IF(A58="","",VLOOKUP(A58,#REF!,16,FALSE))</f>
        <v/>
      </c>
      <c r="J58" s="6"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18"/>
      <c r="L58" s="6" t="str">
        <f>IF(A58="","",IF(VLOOKUP(A58,#REF!,11,FALSE)="①公益社団法人","公社",IF(VLOOKUP(A58,#REF!,11,FALSE)="②公益財団法人","公財","")))</f>
        <v/>
      </c>
      <c r="M58" s="6" t="str">
        <f>IF(A58="","",VLOOKUP(A58,#REF!,12,FALSE))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9.95" customHeight="1">
      <c r="A59" s="20"/>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5" t="str">
        <f>IF(A59="","",VLOOKUP(A59,#REF!,16,FALSE))</f>
        <v/>
      </c>
      <c r="J59" s="6"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18"/>
      <c r="L59" s="6" t="str">
        <f>IF(A59="","",IF(VLOOKUP(A59,#REF!,11,FALSE)="①公益社団法人","公社",IF(VLOOKUP(A59,#REF!,11,FALSE)="②公益財団法人","公財","")))</f>
        <v/>
      </c>
      <c r="M59" s="6" t="str">
        <f>IF(A59="","",VLOOKUP(A59,#REF!,12,FALSE))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9.95" customHeight="1">
      <c r="A60" s="20"/>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5" t="str">
        <f>IF(A60="","",VLOOKUP(A60,#REF!,16,FALSE))</f>
        <v/>
      </c>
      <c r="J60" s="6"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18"/>
      <c r="L60" s="6" t="str">
        <f>IF(A60="","",IF(VLOOKUP(A60,#REF!,11,FALSE)="①公益社団法人","公社",IF(VLOOKUP(A60,#REF!,11,FALSE)="②公益財団法人","公財","")))</f>
        <v/>
      </c>
      <c r="M60" s="6" t="str">
        <f>IF(A60="","",VLOOKUP(A60,#REF!,12,FALSE))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9.95" customHeight="1">
      <c r="A61" s="20"/>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5" t="str">
        <f>IF(A61="","",VLOOKUP(A61,#REF!,16,FALSE))</f>
        <v/>
      </c>
      <c r="J61" s="6"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18"/>
      <c r="L61" s="6" t="str">
        <f>IF(A61="","",IF(VLOOKUP(A61,#REF!,11,FALSE)="①公益社団法人","公社",IF(VLOOKUP(A61,#REF!,11,FALSE)="②公益財団法人","公財","")))</f>
        <v/>
      </c>
      <c r="M61" s="6" t="str">
        <f>IF(A61="","",VLOOKUP(A61,#REF!,12,FALSE))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9.95" customHeight="1">
      <c r="A62" s="20"/>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5" t="str">
        <f>IF(A62="","",VLOOKUP(A62,#REF!,16,FALSE))</f>
        <v/>
      </c>
      <c r="J62" s="6"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18"/>
      <c r="L62" s="6" t="str">
        <f>IF(A62="","",IF(VLOOKUP(A62,#REF!,11,FALSE)="①公益社団法人","公社",IF(VLOOKUP(A62,#REF!,11,FALSE)="②公益財団法人","公財","")))</f>
        <v/>
      </c>
      <c r="M62" s="6" t="str">
        <f>IF(A62="","",VLOOKUP(A62,#REF!,12,FALSE))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9.95" customHeight="1">
      <c r="A63" s="20"/>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5" t="str">
        <f>IF(A63="","",VLOOKUP(A63,#REF!,16,FALSE))</f>
        <v/>
      </c>
      <c r="J63" s="6"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18"/>
      <c r="L63" s="6" t="str">
        <f>IF(A63="","",IF(VLOOKUP(A63,#REF!,11,FALSE)="①公益社団法人","公社",IF(VLOOKUP(A63,#REF!,11,FALSE)="②公益財団法人","公財","")))</f>
        <v/>
      </c>
      <c r="M63" s="6" t="str">
        <f>IF(A63="","",VLOOKUP(A63,#REF!,12,FALSE))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9.95" customHeight="1">
      <c r="A64" s="20"/>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5" t="str">
        <f>IF(A64="","",VLOOKUP(A64,#REF!,16,FALSE))</f>
        <v/>
      </c>
      <c r="J64" s="6"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18"/>
      <c r="L64" s="6" t="str">
        <f>IF(A64="","",IF(VLOOKUP(A64,#REF!,11,FALSE)="①公益社団法人","公社",IF(VLOOKUP(A64,#REF!,11,FALSE)="②公益財団法人","公財","")))</f>
        <v/>
      </c>
      <c r="M64" s="6" t="str">
        <f>IF(A64="","",VLOOKUP(A64,#REF!,12,FALSE))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9.95" customHeight="1">
      <c r="A65" s="20"/>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5" t="str">
        <f>IF(A65="","",VLOOKUP(A65,#REF!,16,FALSE))</f>
        <v/>
      </c>
      <c r="J65" s="6"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18"/>
      <c r="L65" s="6" t="str">
        <f>IF(A65="","",IF(VLOOKUP(A65,#REF!,11,FALSE)="①公益社団法人","公社",IF(VLOOKUP(A65,#REF!,11,FALSE)="②公益財団法人","公財","")))</f>
        <v/>
      </c>
      <c r="M65" s="6" t="str">
        <f>IF(A65="","",VLOOKUP(A65,#REF!,12,FALSE))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9.95" customHeight="1">
      <c r="A66" s="20"/>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5" t="str">
        <f>IF(A66="","",VLOOKUP(A66,#REF!,16,FALSE))</f>
        <v/>
      </c>
      <c r="J66" s="6"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18"/>
      <c r="L66" s="6" t="str">
        <f>IF(A66="","",IF(VLOOKUP(A66,#REF!,11,FALSE)="①公益社団法人","公社",IF(VLOOKUP(A66,#REF!,11,FALSE)="②公益財団法人","公財","")))</f>
        <v/>
      </c>
      <c r="M66" s="6" t="str">
        <f>IF(A66="","",VLOOKUP(A66,#REF!,12,FALSE))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9.95" customHeight="1">
      <c r="A67" s="20"/>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5" t="str">
        <f>IF(A67="","",VLOOKUP(A67,#REF!,16,FALSE))</f>
        <v/>
      </c>
      <c r="J67" s="6"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18"/>
      <c r="L67" s="6" t="str">
        <f>IF(A67="","",IF(VLOOKUP(A67,#REF!,11,FALSE)="①公益社団法人","公社",IF(VLOOKUP(A67,#REF!,11,FALSE)="②公益財団法人","公財","")))</f>
        <v/>
      </c>
      <c r="M67" s="6" t="str">
        <f>IF(A67="","",VLOOKUP(A67,#REF!,12,FALSE))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9.95" customHeight="1">
      <c r="A68" s="20"/>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5" t="str">
        <f>IF(A68="","",VLOOKUP(A68,#REF!,16,FALSE))</f>
        <v/>
      </c>
      <c r="J68" s="6"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18"/>
      <c r="L68" s="6" t="str">
        <f>IF(A68="","",IF(VLOOKUP(A68,#REF!,11,FALSE)="①公益社団法人","公社",IF(VLOOKUP(A68,#REF!,11,FALSE)="②公益財団法人","公財","")))</f>
        <v/>
      </c>
      <c r="M68" s="6" t="str">
        <f>IF(A68="","",VLOOKUP(A68,#REF!,12,FALSE))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9.95" customHeight="1">
      <c r="A69" s="20"/>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5" t="str">
        <f>IF(A69="","",VLOOKUP(A69,#REF!,16,FALSE))</f>
        <v/>
      </c>
      <c r="J69" s="6"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18"/>
      <c r="L69" s="6" t="str">
        <f>IF(A69="","",IF(VLOOKUP(A69,#REF!,11,FALSE)="①公益社団法人","公社",IF(VLOOKUP(A69,#REF!,11,FALSE)="②公益財団法人","公財","")))</f>
        <v/>
      </c>
      <c r="M69" s="6" t="str">
        <f>IF(A69="","",VLOOKUP(A69,#REF!,12,FALSE))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9.95" customHeight="1">
      <c r="A70" s="20"/>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5" t="str">
        <f>IF(A70="","",VLOOKUP(A70,#REF!,16,FALSE))</f>
        <v/>
      </c>
      <c r="J70" s="6"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18"/>
      <c r="L70" s="6" t="str">
        <f>IF(A70="","",IF(VLOOKUP(A70,#REF!,11,FALSE)="①公益社団法人","公社",IF(VLOOKUP(A70,#REF!,11,FALSE)="②公益財団法人","公財","")))</f>
        <v/>
      </c>
      <c r="M70" s="6" t="str">
        <f>IF(A70="","",VLOOKUP(A70,#REF!,12,FALSE))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9.95" customHeight="1">
      <c r="A71" s="20"/>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5" t="str">
        <f>IF(A71="","",VLOOKUP(A71,#REF!,16,FALSE))</f>
        <v/>
      </c>
      <c r="J71" s="6"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18"/>
      <c r="L71" s="6" t="str">
        <f>IF(A71="","",IF(VLOOKUP(A71,#REF!,11,FALSE)="①公益社団法人","公社",IF(VLOOKUP(A71,#REF!,11,FALSE)="②公益財団法人","公財","")))</f>
        <v/>
      </c>
      <c r="M71" s="6" t="str">
        <f>IF(A71="","",VLOOKUP(A71,#REF!,12,FALSE))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9.95" customHeight="1">
      <c r="A72" s="20"/>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5" t="str">
        <f>IF(A72="","",VLOOKUP(A72,#REF!,16,FALSE))</f>
        <v/>
      </c>
      <c r="J72" s="6"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18"/>
      <c r="L72" s="6" t="str">
        <f>IF(A72="","",IF(VLOOKUP(A72,#REF!,11,FALSE)="①公益社団法人","公社",IF(VLOOKUP(A72,#REF!,11,FALSE)="②公益財団法人","公財","")))</f>
        <v/>
      </c>
      <c r="M72" s="6" t="str">
        <f>IF(A72="","",VLOOKUP(A72,#REF!,12,FALSE))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9.95" customHeight="1">
      <c r="A73" s="20"/>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5" t="str">
        <f>IF(A73="","",VLOOKUP(A73,#REF!,16,FALSE))</f>
        <v/>
      </c>
      <c r="J73" s="6"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18"/>
      <c r="L73" s="6" t="str">
        <f>IF(A73="","",IF(VLOOKUP(A73,#REF!,11,FALSE)="①公益社団法人","公社",IF(VLOOKUP(A73,#REF!,11,FALSE)="②公益財団法人","公財","")))</f>
        <v/>
      </c>
      <c r="M73" s="6" t="str">
        <f>IF(A73="","",VLOOKUP(A73,#REF!,12,FALSE))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9.95" customHeight="1">
      <c r="A74" s="20"/>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5" t="str">
        <f>IF(A74="","",VLOOKUP(A74,#REF!,16,FALSE))</f>
        <v/>
      </c>
      <c r="J74" s="6"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18"/>
      <c r="L74" s="6" t="str">
        <f>IF(A74="","",IF(VLOOKUP(A74,#REF!,11,FALSE)="①公益社団法人","公社",IF(VLOOKUP(A74,#REF!,11,FALSE)="②公益財団法人","公財","")))</f>
        <v/>
      </c>
      <c r="M74" s="6" t="str">
        <f>IF(A74="","",VLOOKUP(A74,#REF!,12,FALSE))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9.95" customHeight="1">
      <c r="A75" s="20"/>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5" t="str">
        <f>IF(A75="","",VLOOKUP(A75,#REF!,16,FALSE))</f>
        <v/>
      </c>
      <c r="J75" s="6"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18"/>
      <c r="L75" s="6" t="str">
        <f>IF(A75="","",IF(VLOOKUP(A75,#REF!,11,FALSE)="①公益社団法人","公社",IF(VLOOKUP(A75,#REF!,11,FALSE)="②公益財団法人","公財","")))</f>
        <v/>
      </c>
      <c r="M75" s="6" t="str">
        <f>IF(A75="","",VLOOKUP(A75,#REF!,12,FALSE))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9.95" customHeight="1">
      <c r="A76" s="20"/>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5" t="str">
        <f>IF(A76="","",VLOOKUP(A76,#REF!,16,FALSE))</f>
        <v/>
      </c>
      <c r="J76" s="6"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18"/>
      <c r="L76" s="6" t="str">
        <f>IF(A76="","",IF(VLOOKUP(A76,#REF!,11,FALSE)="①公益社団法人","公社",IF(VLOOKUP(A76,#REF!,11,FALSE)="②公益財団法人","公財","")))</f>
        <v/>
      </c>
      <c r="M76" s="6" t="str">
        <f>IF(A76="","",VLOOKUP(A76,#REF!,12,FALSE))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9.95" customHeight="1">
      <c r="A77" s="20"/>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5" t="str">
        <f>IF(A77="","",VLOOKUP(A77,#REF!,16,FALSE))</f>
        <v/>
      </c>
      <c r="J77" s="6"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18"/>
      <c r="L77" s="6" t="str">
        <f>IF(A77="","",IF(VLOOKUP(A77,#REF!,11,FALSE)="①公益社団法人","公社",IF(VLOOKUP(A77,#REF!,11,FALSE)="②公益財団法人","公財","")))</f>
        <v/>
      </c>
      <c r="M77" s="6" t="str">
        <f>IF(A77="","",VLOOKUP(A77,#REF!,12,FALSE))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9.95" customHeight="1">
      <c r="A78" s="20"/>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5" t="str">
        <f>IF(A78="","",VLOOKUP(A78,#REF!,16,FALSE))</f>
        <v/>
      </c>
      <c r="J78" s="6"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18"/>
      <c r="L78" s="6" t="str">
        <f>IF(A78="","",IF(VLOOKUP(A78,#REF!,11,FALSE)="①公益社団法人","公社",IF(VLOOKUP(A78,#REF!,11,FALSE)="②公益財団法人","公財","")))</f>
        <v/>
      </c>
      <c r="M78" s="6" t="str">
        <f>IF(A78="","",VLOOKUP(A78,#REF!,12,FALSE))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9.95" customHeight="1">
      <c r="A79" s="20"/>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5" t="str">
        <f>IF(A79="","",VLOOKUP(A79,#REF!,16,FALSE))</f>
        <v/>
      </c>
      <c r="J79" s="6"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18"/>
      <c r="L79" s="6" t="str">
        <f>IF(A79="","",IF(VLOOKUP(A79,#REF!,11,FALSE)="①公益社団法人","公社",IF(VLOOKUP(A79,#REF!,11,FALSE)="②公益財団法人","公財","")))</f>
        <v/>
      </c>
      <c r="M79" s="6" t="str">
        <f>IF(A79="","",VLOOKUP(A79,#REF!,12,FALSE))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9.95" customHeight="1">
      <c r="A80" s="20"/>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5" t="str">
        <f>IF(A80="","",VLOOKUP(A80,#REF!,16,FALSE))</f>
        <v/>
      </c>
      <c r="J80" s="6"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18"/>
      <c r="L80" s="6" t="str">
        <f>IF(A80="","",IF(VLOOKUP(A80,#REF!,11,FALSE)="①公益社団法人","公社",IF(VLOOKUP(A80,#REF!,11,FALSE)="②公益財団法人","公財","")))</f>
        <v/>
      </c>
      <c r="M80" s="6" t="str">
        <f>IF(A80="","",VLOOKUP(A80,#REF!,12,FALSE))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9.95" customHeight="1">
      <c r="A81" s="20"/>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5" t="str">
        <f>IF(A81="","",VLOOKUP(A81,#REF!,16,FALSE))</f>
        <v/>
      </c>
      <c r="J81" s="6"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18"/>
      <c r="L81" s="6" t="str">
        <f>IF(A81="","",IF(VLOOKUP(A81,#REF!,11,FALSE)="①公益社団法人","公社",IF(VLOOKUP(A81,#REF!,11,FALSE)="②公益財団法人","公財","")))</f>
        <v/>
      </c>
      <c r="M81" s="6" t="str">
        <f>IF(A81="","",VLOOKUP(A81,#REF!,12,FALSE))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9.95" customHeight="1">
      <c r="A82" s="20"/>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5" t="str">
        <f>IF(A82="","",VLOOKUP(A82,#REF!,16,FALSE))</f>
        <v/>
      </c>
      <c r="J82" s="6"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18"/>
      <c r="L82" s="6" t="str">
        <f>IF(A82="","",IF(VLOOKUP(A82,#REF!,11,FALSE)="①公益社団法人","公社",IF(VLOOKUP(A82,#REF!,11,FALSE)="②公益財団法人","公財","")))</f>
        <v/>
      </c>
      <c r="M82" s="6" t="str">
        <f>IF(A82="","",VLOOKUP(A82,#REF!,12,FALSE))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9.95" customHeight="1">
      <c r="A83" s="20"/>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5" t="str">
        <f>IF(A83="","",VLOOKUP(A83,#REF!,16,FALSE))</f>
        <v/>
      </c>
      <c r="J83" s="6"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18"/>
      <c r="L83" s="6" t="str">
        <f>IF(A83="","",IF(VLOOKUP(A83,#REF!,11,FALSE)="①公益社団法人","公社",IF(VLOOKUP(A83,#REF!,11,FALSE)="②公益財団法人","公財","")))</f>
        <v/>
      </c>
      <c r="M83" s="6" t="str">
        <f>IF(A83="","",VLOOKUP(A83,#REF!,12,FALSE))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9.95" customHeight="1">
      <c r="A84" s="20"/>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5" t="str">
        <f>IF(A84="","",VLOOKUP(A84,#REF!,16,FALSE))</f>
        <v/>
      </c>
      <c r="J84" s="6"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18"/>
      <c r="L84" s="6" t="str">
        <f>IF(A84="","",IF(VLOOKUP(A84,#REF!,11,FALSE)="①公益社団法人","公社",IF(VLOOKUP(A84,#REF!,11,FALSE)="②公益財団法人","公財","")))</f>
        <v/>
      </c>
      <c r="M84" s="6" t="str">
        <f>IF(A84="","",VLOOKUP(A84,#REF!,12,FALSE))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9.95" customHeight="1">
      <c r="A85" s="20"/>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5" t="str">
        <f>IF(A85="","",VLOOKUP(A85,#REF!,16,FALSE))</f>
        <v/>
      </c>
      <c r="J85" s="6"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18"/>
      <c r="L85" s="6" t="str">
        <f>IF(A85="","",IF(VLOOKUP(A85,#REF!,11,FALSE)="①公益社団法人","公社",IF(VLOOKUP(A85,#REF!,11,FALSE)="②公益財団法人","公財","")))</f>
        <v/>
      </c>
      <c r="M85" s="6" t="str">
        <f>IF(A85="","",VLOOKUP(A85,#REF!,12,FALSE))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9.95" customHeight="1">
      <c r="A86" s="20"/>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5" t="str">
        <f>IF(A86="","",VLOOKUP(A86,#REF!,16,FALSE))</f>
        <v/>
      </c>
      <c r="J86" s="6"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18"/>
      <c r="L86" s="6" t="str">
        <f>IF(A86="","",IF(VLOOKUP(A86,#REF!,11,FALSE)="①公益社団法人","公社",IF(VLOOKUP(A86,#REF!,11,FALSE)="②公益財団法人","公財","")))</f>
        <v/>
      </c>
      <c r="M86" s="6" t="str">
        <f>IF(A86="","",VLOOKUP(A86,#REF!,12,FALSE))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9.95" customHeight="1">
      <c r="A87" s="20"/>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5" t="str">
        <f>IF(A87="","",VLOOKUP(A87,#REF!,16,FALSE))</f>
        <v/>
      </c>
      <c r="J87" s="6"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18"/>
      <c r="L87" s="6" t="str">
        <f>IF(A87="","",IF(VLOOKUP(A87,#REF!,11,FALSE)="①公益社団法人","公社",IF(VLOOKUP(A87,#REF!,11,FALSE)="②公益財団法人","公財","")))</f>
        <v/>
      </c>
      <c r="M87" s="6" t="str">
        <f>IF(A87="","",VLOOKUP(A87,#REF!,12,FALSE))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9.95" customHeight="1">
      <c r="A88" s="20"/>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5" t="str">
        <f>IF(A88="","",VLOOKUP(A88,#REF!,16,FALSE))</f>
        <v/>
      </c>
      <c r="J88" s="6"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18"/>
      <c r="L88" s="6" t="str">
        <f>IF(A88="","",IF(VLOOKUP(A88,#REF!,11,FALSE)="①公益社団法人","公社",IF(VLOOKUP(A88,#REF!,11,FALSE)="②公益財団法人","公財","")))</f>
        <v/>
      </c>
      <c r="M88" s="6" t="str">
        <f>IF(A88="","",VLOOKUP(A88,#REF!,12,FALSE))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9.95" customHeight="1">
      <c r="A89" s="20"/>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5" t="str">
        <f>IF(A89="","",VLOOKUP(A89,#REF!,16,FALSE))</f>
        <v/>
      </c>
      <c r="J89" s="6"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18"/>
      <c r="L89" s="6" t="str">
        <f>IF(A89="","",IF(VLOOKUP(A89,#REF!,11,FALSE)="①公益社団法人","公社",IF(VLOOKUP(A89,#REF!,11,FALSE)="②公益財団法人","公財","")))</f>
        <v/>
      </c>
      <c r="M89" s="6" t="str">
        <f>IF(A89="","",VLOOKUP(A89,#REF!,12,FALSE))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9.95" customHeight="1">
      <c r="A90" s="20"/>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5" t="str">
        <f>IF(A90="","",VLOOKUP(A90,#REF!,16,FALSE))</f>
        <v/>
      </c>
      <c r="J90" s="6"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18"/>
      <c r="L90" s="6" t="str">
        <f>IF(A90="","",IF(VLOOKUP(A90,#REF!,11,FALSE)="①公益社団法人","公社",IF(VLOOKUP(A90,#REF!,11,FALSE)="②公益財団法人","公財","")))</f>
        <v/>
      </c>
      <c r="M90" s="6" t="str">
        <f>IF(A90="","",VLOOKUP(A90,#REF!,12,FALSE))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9.95" customHeight="1">
      <c r="A91" s="20"/>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5" t="str">
        <f>IF(A91="","",VLOOKUP(A91,#REF!,16,FALSE))</f>
        <v/>
      </c>
      <c r="J91" s="6"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18"/>
      <c r="L91" s="6" t="str">
        <f>IF(A91="","",IF(VLOOKUP(A91,#REF!,11,FALSE)="①公益社団法人","公社",IF(VLOOKUP(A91,#REF!,11,FALSE)="②公益財団法人","公財","")))</f>
        <v/>
      </c>
      <c r="M91" s="6" t="str">
        <f>IF(A91="","",VLOOKUP(A91,#REF!,12,FALSE))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9.95" customHeight="1">
      <c r="A92" s="20"/>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5" t="str">
        <f>IF(A92="","",VLOOKUP(A92,#REF!,16,FALSE))</f>
        <v/>
      </c>
      <c r="J92" s="6"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18"/>
      <c r="L92" s="6" t="str">
        <f>IF(A92="","",IF(VLOOKUP(A92,#REF!,11,FALSE)="①公益社団法人","公社",IF(VLOOKUP(A92,#REF!,11,FALSE)="②公益財団法人","公財","")))</f>
        <v/>
      </c>
      <c r="M92" s="6" t="str">
        <f>IF(A92="","",VLOOKUP(A92,#REF!,12,FALSE))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9.95" customHeight="1">
      <c r="A93" s="20"/>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5" t="str">
        <f>IF(A93="","",VLOOKUP(A93,#REF!,16,FALSE))</f>
        <v/>
      </c>
      <c r="J93" s="6"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18"/>
      <c r="L93" s="6" t="str">
        <f>IF(A93="","",IF(VLOOKUP(A93,#REF!,11,FALSE)="①公益社団法人","公社",IF(VLOOKUP(A93,#REF!,11,FALSE)="②公益財団法人","公財","")))</f>
        <v/>
      </c>
      <c r="M93" s="6" t="str">
        <f>IF(A93="","",VLOOKUP(A93,#REF!,12,FALSE))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9.95" customHeight="1">
      <c r="A94" s="20"/>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5" t="str">
        <f>IF(A94="","",VLOOKUP(A94,#REF!,16,FALSE))</f>
        <v/>
      </c>
      <c r="J94" s="6"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18"/>
      <c r="L94" s="6" t="str">
        <f>IF(A94="","",IF(VLOOKUP(A94,#REF!,11,FALSE)="①公益社団法人","公社",IF(VLOOKUP(A94,#REF!,11,FALSE)="②公益財団法人","公財","")))</f>
        <v/>
      </c>
      <c r="M94" s="6" t="str">
        <f>IF(A94="","",VLOOKUP(A94,#REF!,12,FALSE))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9.95" customHeight="1">
      <c r="A95" s="20"/>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5" t="str">
        <f>IF(A95="","",VLOOKUP(A95,#REF!,16,FALSE))</f>
        <v/>
      </c>
      <c r="J95" s="6"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18"/>
      <c r="L95" s="6" t="str">
        <f>IF(A95="","",IF(VLOOKUP(A95,#REF!,11,FALSE)="①公益社団法人","公社",IF(VLOOKUP(A95,#REF!,11,FALSE)="②公益財団法人","公財","")))</f>
        <v/>
      </c>
      <c r="M95" s="6" t="str">
        <f>IF(A95="","",VLOOKUP(A95,#REF!,12,FALSE))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9.95" customHeight="1">
      <c r="A96" s="20"/>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5" t="str">
        <f>IF(A96="","",VLOOKUP(A96,#REF!,16,FALSE))</f>
        <v/>
      </c>
      <c r="J96" s="6"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18"/>
      <c r="L96" s="6" t="str">
        <f>IF(A96="","",IF(VLOOKUP(A96,#REF!,11,FALSE)="①公益社団法人","公社",IF(VLOOKUP(A96,#REF!,11,FALSE)="②公益財団法人","公財","")))</f>
        <v/>
      </c>
      <c r="M96" s="6" t="str">
        <f>IF(A96="","",VLOOKUP(A96,#REF!,12,FALSE))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9.95" customHeight="1">
      <c r="A97" s="20"/>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5" t="str">
        <f>IF(A97="","",VLOOKUP(A97,#REF!,16,FALSE))</f>
        <v/>
      </c>
      <c r="J97" s="6"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18"/>
      <c r="L97" s="6" t="str">
        <f>IF(A97="","",IF(VLOOKUP(A97,#REF!,11,FALSE)="①公益社団法人","公社",IF(VLOOKUP(A97,#REF!,11,FALSE)="②公益財団法人","公財","")))</f>
        <v/>
      </c>
      <c r="M97" s="6" t="str">
        <f>IF(A97="","",VLOOKUP(A97,#REF!,12,FALSE))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9.95" customHeight="1">
      <c r="A98" s="20"/>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5" t="str">
        <f>IF(A98="","",VLOOKUP(A98,#REF!,16,FALSE))</f>
        <v/>
      </c>
      <c r="J98" s="6"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18"/>
      <c r="L98" s="6" t="str">
        <f>IF(A98="","",IF(VLOOKUP(A98,#REF!,11,FALSE)="①公益社団法人","公社",IF(VLOOKUP(A98,#REF!,11,FALSE)="②公益財団法人","公財","")))</f>
        <v/>
      </c>
      <c r="M98" s="6" t="str">
        <f>IF(A98="","",VLOOKUP(A98,#REF!,12,FALSE))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9.95" customHeight="1">
      <c r="A99" s="20"/>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5" t="str">
        <f>IF(A99="","",VLOOKUP(A99,#REF!,16,FALSE))</f>
        <v/>
      </c>
      <c r="J99" s="6"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18"/>
      <c r="L99" s="6" t="str">
        <f>IF(A99="","",IF(VLOOKUP(A99,#REF!,11,FALSE)="①公益社団法人","公社",IF(VLOOKUP(A99,#REF!,11,FALSE)="②公益財団法人","公財","")))</f>
        <v/>
      </c>
      <c r="M99" s="6" t="str">
        <f>IF(A99="","",VLOOKUP(A99,#REF!,12,FALSE))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9.95" customHeight="1">
      <c r="A100" s="20"/>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5" t="str">
        <f>IF(A100="","",VLOOKUP(A100,#REF!,16,FALSE))</f>
        <v/>
      </c>
      <c r="J100" s="6"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18"/>
      <c r="L100" s="6" t="str">
        <f>IF(A100="","",IF(VLOOKUP(A100,#REF!,11,FALSE)="①公益社団法人","公社",IF(VLOOKUP(A100,#REF!,11,FALSE)="②公益財団法人","公財","")))</f>
        <v/>
      </c>
      <c r="M100" s="6" t="str">
        <f>IF(A100="","",VLOOKUP(A100,#REF!,12,FALSE))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9.95" customHeight="1">
      <c r="A101" s="20"/>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5" t="str">
        <f>IF(A101="","",VLOOKUP(A101,#REF!,16,FALSE))</f>
        <v/>
      </c>
      <c r="J101" s="6"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18"/>
      <c r="L101" s="6" t="str">
        <f>IF(A101="","",IF(VLOOKUP(A101,#REF!,11,FALSE)="①公益社団法人","公社",IF(VLOOKUP(A101,#REF!,11,FALSE)="②公益財団法人","公財","")))</f>
        <v/>
      </c>
      <c r="M101" s="6" t="str">
        <f>IF(A101="","",VLOOKUP(A101,#REF!,12,FALSE))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9.95" customHeight="1">
      <c r="A102" s="20"/>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5" t="str">
        <f>IF(A102="","",VLOOKUP(A102,#REF!,16,FALSE))</f>
        <v/>
      </c>
      <c r="J102" s="6"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18"/>
      <c r="L102" s="6" t="str">
        <f>IF(A102="","",IF(VLOOKUP(A102,#REF!,11,FALSE)="①公益社団法人","公社",IF(VLOOKUP(A102,#REF!,11,FALSE)="②公益財団法人","公財","")))</f>
        <v/>
      </c>
      <c r="M102" s="6" t="str">
        <f>IF(A102="","",VLOOKUP(A102,#REF!,12,FALSE))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9.95" customHeight="1">
      <c r="A103" s="20"/>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5" t="str">
        <f>IF(A103="","",VLOOKUP(A103,#REF!,16,FALSE))</f>
        <v/>
      </c>
      <c r="J103" s="6"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18"/>
      <c r="L103" s="6" t="str">
        <f>IF(A103="","",IF(VLOOKUP(A103,#REF!,11,FALSE)="①公益社団法人","公社",IF(VLOOKUP(A103,#REF!,11,FALSE)="②公益財団法人","公財","")))</f>
        <v/>
      </c>
      <c r="M103" s="6" t="str">
        <f>IF(A103="","",VLOOKUP(A103,#REF!,12,FALSE))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9.95" customHeight="1">
      <c r="A104" s="20"/>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5" t="str">
        <f>IF(A104="","",VLOOKUP(A104,#REF!,16,FALSE))</f>
        <v/>
      </c>
      <c r="J104" s="6"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18"/>
      <c r="L104" s="6" t="str">
        <f>IF(A104="","",IF(VLOOKUP(A104,#REF!,11,FALSE)="①公益社団法人","公社",IF(VLOOKUP(A104,#REF!,11,FALSE)="②公益財団法人","公財","")))</f>
        <v/>
      </c>
      <c r="M104" s="6" t="str">
        <f>IF(A104="","",VLOOKUP(A104,#REF!,12,FALSE))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9.95" customHeight="1">
      <c r="A105" s="20"/>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5" t="str">
        <f>IF(A105="","",VLOOKUP(A105,#REF!,16,FALSE))</f>
        <v/>
      </c>
      <c r="J105" s="6"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18"/>
      <c r="L105" s="6" t="str">
        <f>IF(A105="","",IF(VLOOKUP(A105,#REF!,11,FALSE)="①公益社団法人","公社",IF(VLOOKUP(A105,#REF!,11,FALSE)="②公益財団法人","公財","")))</f>
        <v/>
      </c>
      <c r="M105" s="6" t="str">
        <f>IF(A105="","",VLOOKUP(A105,#REF!,12,FALSE))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9.95" customHeight="1">
      <c r="A106" s="20"/>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5" t="str">
        <f>IF(A106="","",VLOOKUP(A106,#REF!,16,FALSE))</f>
        <v/>
      </c>
      <c r="J106" s="6"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18"/>
      <c r="L106" s="6" t="str">
        <f>IF(A106="","",IF(VLOOKUP(A106,#REF!,11,FALSE)="①公益社団法人","公社",IF(VLOOKUP(A106,#REF!,11,FALSE)="②公益財団法人","公財","")))</f>
        <v/>
      </c>
      <c r="M106" s="6" t="str">
        <f>IF(A106="","",VLOOKUP(A106,#REF!,12,FALSE))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9.95" customHeight="1">
      <c r="A107" s="20"/>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5" t="str">
        <f>IF(A107="","",VLOOKUP(A107,#REF!,16,FALSE))</f>
        <v/>
      </c>
      <c r="J107" s="6"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18"/>
      <c r="L107" s="6" t="str">
        <f>IF(A107="","",IF(VLOOKUP(A107,#REF!,11,FALSE)="①公益社団法人","公社",IF(VLOOKUP(A107,#REF!,11,FALSE)="②公益財団法人","公財","")))</f>
        <v/>
      </c>
      <c r="M107" s="6" t="str">
        <f>IF(A107="","",VLOOKUP(A107,#REF!,12,FALSE))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9.95" customHeight="1">
      <c r="A108" s="20"/>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5" t="str">
        <f>IF(A108="","",VLOOKUP(A108,#REF!,16,FALSE))</f>
        <v/>
      </c>
      <c r="J108" s="6"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18"/>
      <c r="L108" s="6" t="str">
        <f>IF(A108="","",IF(VLOOKUP(A108,#REF!,11,FALSE)="①公益社団法人","公社",IF(VLOOKUP(A108,#REF!,11,FALSE)="②公益財団法人","公財","")))</f>
        <v/>
      </c>
      <c r="M108" s="6" t="str">
        <f>IF(A108="","",VLOOKUP(A108,#REF!,12,FALSE))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20"/>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5" t="str">
        <f>IF(A109="","",VLOOKUP(A109,#REF!,16,FALSE))</f>
        <v/>
      </c>
      <c r="J109" s="6"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18"/>
      <c r="L109" s="6" t="str">
        <f>IF(A109="","",IF(VLOOKUP(A109,#REF!,11,FALSE)="①公益社団法人","公社",IF(VLOOKUP(A109,#REF!,11,FALSE)="②公益財団法人","公財","")))</f>
        <v/>
      </c>
      <c r="M109" s="6" t="str">
        <f>IF(A109="","",VLOOKUP(A109,#REF!,12,FALSE))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20"/>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5" t="str">
        <f>IF(A110="","",VLOOKUP(A110,#REF!,16,FALSE))</f>
        <v/>
      </c>
      <c r="J110" s="6"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18"/>
      <c r="L110" s="6" t="str">
        <f>IF(A110="","",IF(VLOOKUP(A110,#REF!,11,FALSE)="①公益社団法人","公社",IF(VLOOKUP(A110,#REF!,11,FALSE)="②公益財団法人","公財","")))</f>
        <v/>
      </c>
      <c r="M110" s="6" t="str">
        <f>IF(A110="","",VLOOKUP(A110,#REF!,12,FALSE))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20"/>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5" t="str">
        <f>IF(A111="","",VLOOKUP(A111,#REF!,16,FALSE))</f>
        <v/>
      </c>
      <c r="J111" s="6"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18"/>
      <c r="L111" s="6" t="str">
        <f>IF(A111="","",IF(VLOOKUP(A111,#REF!,11,FALSE)="①公益社団法人","公社",IF(VLOOKUP(A111,#REF!,11,FALSE)="②公益財団法人","公財","")))</f>
        <v/>
      </c>
      <c r="M111" s="6" t="str">
        <f>IF(A111="","",VLOOKUP(A111,#REF!,12,FALSE))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20"/>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5" t="str">
        <f>IF(A112="","",VLOOKUP(A112,#REF!,16,FALSE))</f>
        <v/>
      </c>
      <c r="J112" s="6"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18"/>
      <c r="L112" s="6" t="str">
        <f>IF(A112="","",IF(VLOOKUP(A112,#REF!,11,FALSE)="①公益社団法人","公社",IF(VLOOKUP(A112,#REF!,11,FALSE)="②公益財団法人","公財","")))</f>
        <v/>
      </c>
      <c r="M112" s="6" t="str">
        <f>IF(A112="","",VLOOKUP(A112,#REF!,12,FALSE))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20"/>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5" t="str">
        <f>IF(A113="","",VLOOKUP(A113,#REF!,16,FALSE))</f>
        <v/>
      </c>
      <c r="J113" s="6"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18"/>
      <c r="L113" s="6" t="str">
        <f>IF(A113="","",IF(VLOOKUP(A113,#REF!,11,FALSE)="①公益社団法人","公社",IF(VLOOKUP(A113,#REF!,11,FALSE)="②公益財団法人","公財","")))</f>
        <v/>
      </c>
      <c r="M113" s="6" t="str">
        <f>IF(A113="","",VLOOKUP(A113,#REF!,12,FALSE))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20"/>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5" t="str">
        <f>IF(A114="","",VLOOKUP(A114,#REF!,16,FALSE))</f>
        <v/>
      </c>
      <c r="J114" s="6"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18"/>
      <c r="L114" s="6" t="str">
        <f>IF(A114="","",IF(VLOOKUP(A114,#REF!,11,FALSE)="①公益社団法人","公社",IF(VLOOKUP(A114,#REF!,11,FALSE)="②公益財団法人","公財","")))</f>
        <v/>
      </c>
      <c r="M114" s="6" t="str">
        <f>IF(A114="","",VLOOKUP(A114,#REF!,12,FALSE))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20"/>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5" t="str">
        <f>IF(A115="","",VLOOKUP(A115,#REF!,16,FALSE))</f>
        <v/>
      </c>
      <c r="J115" s="6"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18"/>
      <c r="L115" s="6" t="str">
        <f>IF(A115="","",IF(VLOOKUP(A115,#REF!,11,FALSE)="①公益社団法人","公社",IF(VLOOKUP(A115,#REF!,11,FALSE)="②公益財団法人","公財","")))</f>
        <v/>
      </c>
      <c r="M115" s="6" t="str">
        <f>IF(A115="","",VLOOKUP(A115,#REF!,12,FALSE))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20"/>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5" t="str">
        <f>IF(A116="","",VLOOKUP(A116,#REF!,16,FALSE))</f>
        <v/>
      </c>
      <c r="J116" s="6"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18"/>
      <c r="L116" s="6" t="str">
        <f>IF(A116="","",IF(VLOOKUP(A116,#REF!,11,FALSE)="①公益社団法人","公社",IF(VLOOKUP(A116,#REF!,11,FALSE)="②公益財団法人","公財","")))</f>
        <v/>
      </c>
      <c r="M116" s="6" t="str">
        <f>IF(A116="","",VLOOKUP(A116,#REF!,12,FALSE))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20"/>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5" t="str">
        <f>IF(A117="","",VLOOKUP(A117,#REF!,16,FALSE))</f>
        <v/>
      </c>
      <c r="J117" s="6"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18"/>
      <c r="L117" s="6" t="str">
        <f>IF(A117="","",IF(VLOOKUP(A117,#REF!,11,FALSE)="①公益社団法人","公社",IF(VLOOKUP(A117,#REF!,11,FALSE)="②公益財団法人","公財","")))</f>
        <v/>
      </c>
      <c r="M117" s="6" t="str">
        <f>IF(A117="","",VLOOKUP(A117,#REF!,12,FALSE))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20"/>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5" t="str">
        <f>IF(A118="","",VLOOKUP(A118,#REF!,16,FALSE))</f>
        <v/>
      </c>
      <c r="J118" s="6"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18"/>
      <c r="L118" s="6" t="str">
        <f>IF(A118="","",IF(VLOOKUP(A118,#REF!,11,FALSE)="①公益社団法人","公社",IF(VLOOKUP(A118,#REF!,11,FALSE)="②公益財団法人","公財","")))</f>
        <v/>
      </c>
      <c r="M118" s="6" t="str">
        <f>IF(A118="","",VLOOKUP(A118,#REF!,12,FALSE))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20"/>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5" t="str">
        <f>IF(A119="","",VLOOKUP(A119,#REF!,16,FALSE))</f>
        <v/>
      </c>
      <c r="J119" s="6"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18"/>
      <c r="L119" s="6" t="str">
        <f>IF(A119="","",IF(VLOOKUP(A119,#REF!,11,FALSE)="①公益社団法人","公社",IF(VLOOKUP(A119,#REF!,11,FALSE)="②公益財団法人","公財","")))</f>
        <v/>
      </c>
      <c r="M119" s="6" t="str">
        <f>IF(A119="","",VLOOKUP(A119,#REF!,12,FALSE))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20"/>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5" t="str">
        <f>IF(A120="","",VLOOKUP(A120,#REF!,16,FALSE))</f>
        <v/>
      </c>
      <c r="J120" s="6"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18"/>
      <c r="L120" s="6" t="str">
        <f>IF(A120="","",IF(VLOOKUP(A120,#REF!,11,FALSE)="①公益社団法人","公社",IF(VLOOKUP(A120,#REF!,11,FALSE)="②公益財団法人","公財","")))</f>
        <v/>
      </c>
      <c r="M120" s="6" t="str">
        <f>IF(A120="","",VLOOKUP(A120,#REF!,12,FALSE))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20"/>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5" t="str">
        <f>IF(A121="","",VLOOKUP(A121,#REF!,16,FALSE))</f>
        <v/>
      </c>
      <c r="J121" s="6"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18"/>
      <c r="L121" s="6" t="str">
        <f>IF(A121="","",IF(VLOOKUP(A121,#REF!,11,FALSE)="①公益社団法人","公社",IF(VLOOKUP(A121,#REF!,11,FALSE)="②公益財団法人","公財","")))</f>
        <v/>
      </c>
      <c r="M121" s="6" t="str">
        <f>IF(A121="","",VLOOKUP(A121,#REF!,12,FALSE))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20"/>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5" t="str">
        <f>IF(A122="","",VLOOKUP(A122,#REF!,16,FALSE))</f>
        <v/>
      </c>
      <c r="J122" s="6"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18"/>
      <c r="L122" s="6" t="str">
        <f>IF(A122="","",IF(VLOOKUP(A122,#REF!,11,FALSE)="①公益社団法人","公社",IF(VLOOKUP(A122,#REF!,11,FALSE)="②公益財団法人","公財","")))</f>
        <v/>
      </c>
      <c r="M122" s="6" t="str">
        <f>IF(A122="","",VLOOKUP(A122,#REF!,12,FALSE))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20"/>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5" t="str">
        <f>IF(A123="","",VLOOKUP(A123,#REF!,16,FALSE))</f>
        <v/>
      </c>
      <c r="J123" s="6"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18"/>
      <c r="L123" s="6" t="str">
        <f>IF(A123="","",IF(VLOOKUP(A123,#REF!,11,FALSE)="①公益社団法人","公社",IF(VLOOKUP(A123,#REF!,11,FALSE)="②公益財団法人","公財","")))</f>
        <v/>
      </c>
      <c r="M123" s="6" t="str">
        <f>IF(A123="","",VLOOKUP(A123,#REF!,12,FALSE))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20"/>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5" t="str">
        <f>IF(A124="","",VLOOKUP(A124,#REF!,16,FALSE))</f>
        <v/>
      </c>
      <c r="J124" s="6"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18"/>
      <c r="L124" s="6" t="str">
        <f>IF(A124="","",IF(VLOOKUP(A124,#REF!,11,FALSE)="①公益社団法人","公社",IF(VLOOKUP(A124,#REF!,11,FALSE)="②公益財団法人","公財","")))</f>
        <v/>
      </c>
      <c r="M124" s="6" t="str">
        <f>IF(A124="","",VLOOKUP(A124,#REF!,12,FALSE))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20"/>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5" t="str">
        <f>IF(A125="","",VLOOKUP(A125,#REF!,16,FALSE))</f>
        <v/>
      </c>
      <c r="J125" s="6"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18"/>
      <c r="L125" s="6" t="str">
        <f>IF(A125="","",IF(VLOOKUP(A125,#REF!,11,FALSE)="①公益社団法人","公社",IF(VLOOKUP(A125,#REF!,11,FALSE)="②公益財団法人","公財","")))</f>
        <v/>
      </c>
      <c r="M125" s="6" t="str">
        <f>IF(A125="","",VLOOKUP(A125,#REF!,12,FALSE))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20"/>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5" t="str">
        <f>IF(A126="","",VLOOKUP(A126,#REF!,16,FALSE))</f>
        <v/>
      </c>
      <c r="J126" s="6"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18"/>
      <c r="L126" s="6" t="str">
        <f>IF(A126="","",IF(VLOOKUP(A126,#REF!,11,FALSE)="①公益社団法人","公社",IF(VLOOKUP(A126,#REF!,11,FALSE)="②公益財団法人","公財","")))</f>
        <v/>
      </c>
      <c r="M126" s="6" t="str">
        <f>IF(A126="","",VLOOKUP(A126,#REF!,12,FALSE))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20"/>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5" t="str">
        <f>IF(A127="","",VLOOKUP(A127,#REF!,16,FALSE))</f>
        <v/>
      </c>
      <c r="J127" s="6"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18"/>
      <c r="L127" s="6" t="str">
        <f>IF(A127="","",IF(VLOOKUP(A127,#REF!,11,FALSE)="①公益社団法人","公社",IF(VLOOKUP(A127,#REF!,11,FALSE)="②公益財団法人","公財","")))</f>
        <v/>
      </c>
      <c r="M127" s="6" t="str">
        <f>IF(A127="","",VLOOKUP(A127,#REF!,12,FALSE))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20"/>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5" t="str">
        <f>IF(A128="","",VLOOKUP(A128,#REF!,16,FALSE))</f>
        <v/>
      </c>
      <c r="J128" s="6"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18"/>
      <c r="L128" s="6" t="str">
        <f>IF(A128="","",IF(VLOOKUP(A128,#REF!,11,FALSE)="①公益社団法人","公社",IF(VLOOKUP(A128,#REF!,11,FALSE)="②公益財団法人","公財","")))</f>
        <v/>
      </c>
      <c r="M128" s="6" t="str">
        <f>IF(A128="","",VLOOKUP(A128,#REF!,12,FALSE))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20"/>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5" t="str">
        <f>IF(A129="","",VLOOKUP(A129,#REF!,16,FALSE))</f>
        <v/>
      </c>
      <c r="J129" s="6"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18"/>
      <c r="L129" s="6" t="str">
        <f>IF(A129="","",IF(VLOOKUP(A129,#REF!,11,FALSE)="①公益社団法人","公社",IF(VLOOKUP(A129,#REF!,11,FALSE)="②公益財団法人","公財","")))</f>
        <v/>
      </c>
      <c r="M129" s="6" t="str">
        <f>IF(A129="","",VLOOKUP(A129,#REF!,12,FALSE))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20"/>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5" t="str">
        <f>IF(A130="","",VLOOKUP(A130,#REF!,16,FALSE))</f>
        <v/>
      </c>
      <c r="J130" s="6"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18"/>
      <c r="L130" s="6" t="str">
        <f>IF(A130="","",IF(VLOOKUP(A130,#REF!,11,FALSE)="①公益社団法人","公社",IF(VLOOKUP(A130,#REF!,11,FALSE)="②公益財団法人","公財","")))</f>
        <v/>
      </c>
      <c r="M130" s="6" t="str">
        <f>IF(A130="","",VLOOKUP(A130,#REF!,12,FALSE))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20"/>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5" t="str">
        <f>IF(A131="","",VLOOKUP(A131,#REF!,16,FALSE))</f>
        <v/>
      </c>
      <c r="J131" s="6"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18"/>
      <c r="L131" s="6" t="str">
        <f>IF(A131="","",IF(VLOOKUP(A131,#REF!,11,FALSE)="①公益社団法人","公社",IF(VLOOKUP(A131,#REF!,11,FALSE)="②公益財団法人","公財","")))</f>
        <v/>
      </c>
      <c r="M131" s="6" t="str">
        <f>IF(A131="","",VLOOKUP(A131,#REF!,12,FALSE))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20"/>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5" t="str">
        <f>IF(A132="","",VLOOKUP(A132,#REF!,16,FALSE))</f>
        <v/>
      </c>
      <c r="J132" s="6"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18"/>
      <c r="L132" s="6" t="str">
        <f>IF(A132="","",IF(VLOOKUP(A132,#REF!,11,FALSE)="①公益社団法人","公社",IF(VLOOKUP(A132,#REF!,11,FALSE)="②公益財団法人","公財","")))</f>
        <v/>
      </c>
      <c r="M132" s="6" t="str">
        <f>IF(A132="","",VLOOKUP(A132,#REF!,12,FALSE))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20"/>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5" t="str">
        <f>IF(A133="","",VLOOKUP(A133,#REF!,16,FALSE))</f>
        <v/>
      </c>
      <c r="J133" s="6"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18"/>
      <c r="L133" s="6" t="str">
        <f>IF(A133="","",IF(VLOOKUP(A133,#REF!,11,FALSE)="①公益社団法人","公社",IF(VLOOKUP(A133,#REF!,11,FALSE)="②公益財団法人","公財","")))</f>
        <v/>
      </c>
      <c r="M133" s="6" t="str">
        <f>IF(A133="","",VLOOKUP(A133,#REF!,12,FALSE))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20"/>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5" t="str">
        <f>IF(A134="","",VLOOKUP(A134,#REF!,16,FALSE))</f>
        <v/>
      </c>
      <c r="J134" s="6"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18"/>
      <c r="L134" s="6" t="str">
        <f>IF(A134="","",IF(VLOOKUP(A134,#REF!,11,FALSE)="①公益社団法人","公社",IF(VLOOKUP(A134,#REF!,11,FALSE)="②公益財団法人","公財","")))</f>
        <v/>
      </c>
      <c r="M134" s="6" t="str">
        <f>IF(A134="","",VLOOKUP(A134,#REF!,12,FALSE))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20"/>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5" t="str">
        <f>IF(A135="","",VLOOKUP(A135,#REF!,16,FALSE))</f>
        <v/>
      </c>
      <c r="J135" s="6"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18"/>
      <c r="L135" s="6" t="str">
        <f>IF(A135="","",IF(VLOOKUP(A135,#REF!,11,FALSE)="①公益社団法人","公社",IF(VLOOKUP(A135,#REF!,11,FALSE)="②公益財団法人","公財","")))</f>
        <v/>
      </c>
      <c r="M135" s="6" t="str">
        <f>IF(A135="","",VLOOKUP(A135,#REF!,12,FALSE))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20"/>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5" t="str">
        <f>IF(A136="","",VLOOKUP(A136,#REF!,16,FALSE))</f>
        <v/>
      </c>
      <c r="J136" s="6"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18"/>
      <c r="L136" s="6" t="str">
        <f>IF(A136="","",IF(VLOOKUP(A136,#REF!,11,FALSE)="①公益社団法人","公社",IF(VLOOKUP(A136,#REF!,11,FALSE)="②公益財団法人","公財","")))</f>
        <v/>
      </c>
      <c r="M136" s="6" t="str">
        <f>IF(A136="","",VLOOKUP(A136,#REF!,12,FALSE))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20"/>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5" t="str">
        <f>IF(A137="","",VLOOKUP(A137,#REF!,16,FALSE))</f>
        <v/>
      </c>
      <c r="J137" s="6"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18"/>
      <c r="L137" s="6" t="str">
        <f>IF(A137="","",IF(VLOOKUP(A137,#REF!,11,FALSE)="①公益社団法人","公社",IF(VLOOKUP(A137,#REF!,11,FALSE)="②公益財団法人","公財","")))</f>
        <v/>
      </c>
      <c r="M137" s="6" t="str">
        <f>IF(A137="","",VLOOKUP(A137,#REF!,12,FALSE))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20"/>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5" t="str">
        <f>IF(A138="","",VLOOKUP(A138,#REF!,16,FALSE))</f>
        <v/>
      </c>
      <c r="J138" s="6"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18"/>
      <c r="L138" s="6" t="str">
        <f>IF(A138="","",IF(VLOOKUP(A138,#REF!,11,FALSE)="①公益社団法人","公社",IF(VLOOKUP(A138,#REF!,11,FALSE)="②公益財団法人","公財","")))</f>
        <v/>
      </c>
      <c r="M138" s="6" t="str">
        <f>IF(A138="","",VLOOKUP(A138,#REF!,12,FALSE))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20"/>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5" t="str">
        <f>IF(A139="","",VLOOKUP(A139,#REF!,16,FALSE))</f>
        <v/>
      </c>
      <c r="J139" s="6"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18"/>
      <c r="L139" s="6" t="str">
        <f>IF(A139="","",IF(VLOOKUP(A139,#REF!,11,FALSE)="①公益社団法人","公社",IF(VLOOKUP(A139,#REF!,11,FALSE)="②公益財団法人","公財","")))</f>
        <v/>
      </c>
      <c r="M139" s="6" t="str">
        <f>IF(A139="","",VLOOKUP(A139,#REF!,12,FALSE))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20"/>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5" t="str">
        <f>IF(A140="","",VLOOKUP(A140,#REF!,16,FALSE))</f>
        <v/>
      </c>
      <c r="J140" s="6"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18"/>
      <c r="L140" s="6" t="str">
        <f>IF(A140="","",IF(VLOOKUP(A140,#REF!,11,FALSE)="①公益社団法人","公社",IF(VLOOKUP(A140,#REF!,11,FALSE)="②公益財団法人","公財","")))</f>
        <v/>
      </c>
      <c r="M140" s="6" t="str">
        <f>IF(A140="","",VLOOKUP(A140,#REF!,12,FALSE))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20"/>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5" t="str">
        <f>IF(A141="","",VLOOKUP(A141,#REF!,16,FALSE))</f>
        <v/>
      </c>
      <c r="J141" s="6"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18"/>
      <c r="L141" s="6" t="str">
        <f>IF(A141="","",IF(VLOOKUP(A141,#REF!,11,FALSE)="①公益社団法人","公社",IF(VLOOKUP(A141,#REF!,11,FALSE)="②公益財団法人","公財","")))</f>
        <v/>
      </c>
      <c r="M141" s="6" t="str">
        <f>IF(A141="","",VLOOKUP(A141,#REF!,12,FALSE))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20"/>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5" t="str">
        <f>IF(A142="","",VLOOKUP(A142,#REF!,16,FALSE))</f>
        <v/>
      </c>
      <c r="J142" s="6"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18"/>
      <c r="L142" s="6" t="str">
        <f>IF(A142="","",IF(VLOOKUP(A142,#REF!,11,FALSE)="①公益社団法人","公社",IF(VLOOKUP(A142,#REF!,11,FALSE)="②公益財団法人","公財","")))</f>
        <v/>
      </c>
      <c r="M142" s="6" t="str">
        <f>IF(A142="","",VLOOKUP(A142,#REF!,12,FALSE))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20"/>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5" t="str">
        <f>IF(A143="","",VLOOKUP(A143,#REF!,16,FALSE))</f>
        <v/>
      </c>
      <c r="J143" s="6"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18"/>
      <c r="L143" s="6" t="str">
        <f>IF(A143="","",IF(VLOOKUP(A143,#REF!,11,FALSE)="①公益社団法人","公社",IF(VLOOKUP(A143,#REF!,11,FALSE)="②公益財団法人","公財","")))</f>
        <v/>
      </c>
      <c r="M143" s="6" t="str">
        <f>IF(A143="","",VLOOKUP(A143,#REF!,12,FALSE))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20"/>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5" t="str">
        <f>IF(A144="","",VLOOKUP(A144,#REF!,16,FALSE))</f>
        <v/>
      </c>
      <c r="J144" s="6"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18"/>
      <c r="L144" s="6" t="str">
        <f>IF(A144="","",IF(VLOOKUP(A144,#REF!,11,FALSE)="①公益社団法人","公社",IF(VLOOKUP(A144,#REF!,11,FALSE)="②公益財団法人","公財","")))</f>
        <v/>
      </c>
      <c r="M144" s="6" t="str">
        <f>IF(A144="","",VLOOKUP(A144,#REF!,12,FALSE))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20"/>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5" t="str">
        <f>IF(A145="","",VLOOKUP(A145,#REF!,16,FALSE))</f>
        <v/>
      </c>
      <c r="J145" s="6"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18"/>
      <c r="L145" s="6" t="str">
        <f>IF(A145="","",IF(VLOOKUP(A145,#REF!,11,FALSE)="①公益社団法人","公社",IF(VLOOKUP(A145,#REF!,11,FALSE)="②公益財団法人","公財","")))</f>
        <v/>
      </c>
      <c r="M145" s="6" t="str">
        <f>IF(A145="","",VLOOKUP(A145,#REF!,12,FALSE))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20"/>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5" t="str">
        <f>IF(A146="","",VLOOKUP(A146,#REF!,16,FALSE))</f>
        <v/>
      </c>
      <c r="J146" s="6"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18"/>
      <c r="L146" s="6" t="str">
        <f>IF(A146="","",IF(VLOOKUP(A146,#REF!,11,FALSE)="①公益社団法人","公社",IF(VLOOKUP(A146,#REF!,11,FALSE)="②公益財団法人","公財","")))</f>
        <v/>
      </c>
      <c r="M146" s="6" t="str">
        <f>IF(A146="","",VLOOKUP(A146,#REF!,12,FALSE))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20"/>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5" t="str">
        <f>IF(A147="","",VLOOKUP(A147,#REF!,16,FALSE))</f>
        <v/>
      </c>
      <c r="J147" s="6"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18"/>
      <c r="L147" s="6" t="str">
        <f>IF(A147="","",IF(VLOOKUP(A147,#REF!,11,FALSE)="①公益社団法人","公社",IF(VLOOKUP(A147,#REF!,11,FALSE)="②公益財団法人","公財","")))</f>
        <v/>
      </c>
      <c r="M147" s="6" t="str">
        <f>IF(A147="","",VLOOKUP(A147,#REF!,12,FALSE))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20"/>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5" t="str">
        <f>IF(A148="","",VLOOKUP(A148,#REF!,16,FALSE))</f>
        <v/>
      </c>
      <c r="J148" s="6"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18"/>
      <c r="L148" s="6" t="str">
        <f>IF(A148="","",IF(VLOOKUP(A148,#REF!,11,FALSE)="①公益社団法人","公社",IF(VLOOKUP(A148,#REF!,11,FALSE)="②公益財団法人","公財","")))</f>
        <v/>
      </c>
      <c r="M148" s="6" t="str">
        <f>IF(A148="","",VLOOKUP(A148,#REF!,12,FALSE))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20"/>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5" t="str">
        <f>IF(A149="","",VLOOKUP(A149,#REF!,16,FALSE))</f>
        <v/>
      </c>
      <c r="J149" s="6"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18"/>
      <c r="L149" s="6" t="str">
        <f>IF(A149="","",IF(VLOOKUP(A149,#REF!,11,FALSE)="①公益社団法人","公社",IF(VLOOKUP(A149,#REF!,11,FALSE)="②公益財団法人","公財","")))</f>
        <v/>
      </c>
      <c r="M149" s="6" t="str">
        <f>IF(A149="","",VLOOKUP(A149,#REF!,12,FALSE))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20"/>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5" t="str">
        <f>IF(A150="","",VLOOKUP(A150,#REF!,16,FALSE))</f>
        <v/>
      </c>
      <c r="J150" s="6"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18"/>
      <c r="L150" s="6" t="str">
        <f>IF(A150="","",IF(VLOOKUP(A150,#REF!,11,FALSE)="①公益社団法人","公社",IF(VLOOKUP(A150,#REF!,11,FALSE)="②公益財団法人","公財","")))</f>
        <v/>
      </c>
      <c r="M150" s="6" t="str">
        <f>IF(A150="","",VLOOKUP(A150,#REF!,12,FALSE))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openxmlformats.org/package/2006/metadata/core-properties"/>
    <ds:schemaRef ds:uri="248ab0bc-7e59-4567-bd72-f8d7ec109bec"/>
    <ds:schemaRef ds:uri="http://schemas.microsoft.com/office/2006/metadata/properties"/>
    <ds:schemaRef ds:uri="http://schemas.microsoft.com/office/infopath/2007/PartnerControls"/>
    <ds:schemaRef ds:uri="http://purl.org/dc/dcmitype/"/>
    <ds:schemaRef ds:uri="http://purl.org/dc/elements/1.1/"/>
    <ds:schemaRef ds:uri="http://www.w3.org/XML/1998/namespace"/>
    <ds:schemaRef ds:uri="http://schemas.microsoft.com/office/2006/documentManagement/types"/>
    <ds:schemaRef ds:uri="83f91a21-fd60-4569-977f-9e7a8b68efa0"/>
    <ds:schemaRef ds:uri="b5471033-25ca-41e4-b4f9-0c69817a7d90"/>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0611bz</vt:lpstr>
      <vt:lpstr>'0611bz'!Print_Area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