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384845FA-A8E8-475A-8454-E322B42E5572}" xr6:coauthVersionLast="36" xr6:coauthVersionMax="36" xr10:uidLastSave="{00000000-0000-0000-0000-000000000000}"/>
  <bookViews>
    <workbookView xWindow="28680" yWindow="-2940" windowWidth="29040" windowHeight="15840" xr2:uid="{00000000-000D-0000-FFFF-FFFF00000000}"/>
  </bookViews>
  <sheets>
    <sheet name="0610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'0610bz'!$A$5:$O$150</definedName>
    <definedName name="aaa">[1]契約状況コード表!$F$5:$F$9</definedName>
    <definedName name="aaaa">[1]契約状況コード表!$G$5:$G$6</definedName>
    <definedName name="_xlnm.Print_Area" localSheetId="0">'0610bz'!$B$1:$O$13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112" i="6" l="1"/>
  <c r="N96" i="6"/>
  <c r="N36" i="6"/>
  <c r="N103" i="6"/>
  <c r="N87" i="6"/>
  <c r="N142" i="6"/>
  <c r="N94" i="6"/>
  <c r="N78" i="6"/>
  <c r="N149" i="6"/>
  <c r="N133" i="6"/>
  <c r="N85" i="6"/>
  <c r="N69" i="6"/>
  <c r="N50" i="6"/>
  <c r="N34" i="6"/>
  <c r="N37" i="6"/>
  <c r="N21" i="6"/>
  <c r="N140" i="6"/>
  <c r="N124" i="6"/>
  <c r="N92" i="6"/>
  <c r="N76" i="6"/>
  <c r="N60" i="6"/>
  <c r="N147" i="6"/>
  <c r="N131" i="6"/>
  <c r="N115" i="6"/>
  <c r="N83" i="6"/>
  <c r="N67" i="6"/>
  <c r="N43" i="6"/>
  <c r="N122" i="6"/>
  <c r="N106" i="6"/>
  <c r="N90" i="6"/>
  <c r="N74" i="6"/>
  <c r="N56" i="6"/>
  <c r="N24" i="6"/>
  <c r="N129" i="6"/>
  <c r="N113" i="6"/>
  <c r="N65" i="6"/>
  <c r="N39" i="6"/>
  <c r="N14" i="6"/>
  <c r="N33" i="6"/>
  <c r="N17" i="6"/>
  <c r="N136" i="6"/>
  <c r="N88" i="6"/>
  <c r="N72" i="6"/>
  <c r="N143" i="6"/>
  <c r="N127" i="6"/>
  <c r="N111" i="6"/>
  <c r="N79" i="6"/>
  <c r="N63" i="6"/>
  <c r="N35" i="6"/>
  <c r="N134" i="6"/>
  <c r="N118" i="6"/>
  <c r="N102" i="6"/>
  <c r="N70" i="6"/>
  <c r="N48" i="6"/>
  <c r="N16" i="6"/>
  <c r="N125" i="6"/>
  <c r="N109" i="6"/>
  <c r="N93" i="6"/>
  <c r="N61" i="6"/>
  <c r="N31" i="6"/>
  <c r="N42" i="6"/>
  <c r="N26" i="6"/>
  <c r="N45" i="6"/>
  <c r="N148" i="6"/>
  <c r="N132" i="6"/>
  <c r="N116" i="6"/>
  <c r="N100" i="6"/>
  <c r="N84" i="6"/>
  <c r="N68" i="6"/>
  <c r="N44" i="6"/>
  <c r="N123" i="6"/>
  <c r="N107" i="6"/>
  <c r="N91" i="6"/>
  <c r="N75" i="6"/>
  <c r="N59" i="6"/>
  <c r="N27" i="6"/>
  <c r="N146" i="6"/>
  <c r="N130" i="6"/>
  <c r="N114" i="6"/>
  <c r="N98" i="6"/>
  <c r="N82" i="6"/>
  <c r="N66" i="6"/>
  <c r="N40" i="6"/>
  <c r="N137" i="6"/>
  <c r="N121" i="6"/>
  <c r="N105" i="6"/>
  <c r="N89" i="6"/>
  <c r="N73" i="6"/>
  <c r="N55" i="6"/>
  <c r="N23" i="6"/>
  <c r="N54" i="6"/>
  <c r="N38" i="6"/>
  <c r="N22" i="6"/>
  <c r="N57" i="6"/>
  <c r="N101" i="6"/>
  <c r="N47" i="6"/>
  <c r="N128" i="6"/>
  <c r="N71" i="6"/>
  <c r="N150" i="6"/>
  <c r="N141" i="6"/>
  <c r="N144" i="6"/>
  <c r="N64" i="6"/>
  <c r="N53" i="6"/>
  <c r="N139" i="6"/>
  <c r="N81" i="6"/>
  <c r="N58" i="6"/>
  <c r="N126" i="6"/>
  <c r="N108" i="6"/>
  <c r="N117" i="6"/>
  <c r="N32" i="6"/>
  <c r="N51" i="6"/>
  <c r="N20" i="6"/>
  <c r="N52" i="6"/>
  <c r="N135" i="6"/>
  <c r="N46" i="6"/>
  <c r="N62" i="6"/>
  <c r="N86" i="6"/>
  <c r="N138" i="6"/>
  <c r="N15" i="6"/>
  <c r="N30" i="6"/>
  <c r="N18" i="6"/>
  <c r="N28" i="6"/>
  <c r="N95" i="6"/>
  <c r="N119" i="6"/>
  <c r="N29" i="6"/>
  <c r="N104" i="6"/>
  <c r="N19" i="6"/>
  <c r="N120" i="6"/>
  <c r="N49" i="6"/>
  <c r="N110" i="6"/>
  <c r="N99" i="6"/>
  <c r="N80" i="6"/>
  <c r="N145" i="6"/>
  <c r="N77" i="6"/>
  <c r="N97" i="6"/>
  <c r="M25" i="6" l="1"/>
  <c r="L25" i="6"/>
  <c r="I25" i="6"/>
  <c r="J25" i="6"/>
  <c r="H25" i="6"/>
  <c r="J38" i="6"/>
  <c r="M38" i="6"/>
  <c r="L38" i="6"/>
  <c r="H38" i="6"/>
  <c r="I38" i="6"/>
  <c r="M73" i="6"/>
  <c r="L73" i="6"/>
  <c r="I73" i="6"/>
  <c r="J73" i="6"/>
  <c r="H73" i="6"/>
  <c r="M137" i="6"/>
  <c r="L137" i="6"/>
  <c r="J137" i="6"/>
  <c r="H137" i="6"/>
  <c r="I137" i="6"/>
  <c r="M82" i="6"/>
  <c r="L82" i="6"/>
  <c r="H82" i="6"/>
  <c r="I82" i="6"/>
  <c r="J82" i="6"/>
  <c r="M146" i="6"/>
  <c r="L146" i="6"/>
  <c r="I146" i="6"/>
  <c r="J146" i="6"/>
  <c r="H146" i="6"/>
  <c r="M91" i="6"/>
  <c r="L91" i="6"/>
  <c r="H91" i="6"/>
  <c r="I91" i="6"/>
  <c r="J91" i="6"/>
  <c r="M100" i="6"/>
  <c r="L100" i="6"/>
  <c r="J100" i="6"/>
  <c r="H100" i="6"/>
  <c r="I100" i="6"/>
  <c r="M31" i="6"/>
  <c r="L31" i="6"/>
  <c r="I31" i="6"/>
  <c r="J31" i="6"/>
  <c r="H31" i="6"/>
  <c r="H109" i="6"/>
  <c r="M109" i="6"/>
  <c r="L109" i="6"/>
  <c r="J109" i="6"/>
  <c r="I109" i="6"/>
  <c r="M48" i="6"/>
  <c r="L48" i="6"/>
  <c r="J48" i="6"/>
  <c r="H48" i="6"/>
  <c r="I48" i="6"/>
  <c r="J118" i="6"/>
  <c r="M118" i="6"/>
  <c r="L118" i="6"/>
  <c r="I118" i="6"/>
  <c r="H118" i="6"/>
  <c r="M63" i="6"/>
  <c r="L63" i="6"/>
  <c r="I63" i="6"/>
  <c r="J63" i="6"/>
  <c r="H63" i="6"/>
  <c r="M127" i="6"/>
  <c r="L127" i="6"/>
  <c r="J127" i="6"/>
  <c r="H127" i="6"/>
  <c r="I127" i="6"/>
  <c r="M72" i="6"/>
  <c r="L72" i="6"/>
  <c r="H72" i="6"/>
  <c r="I72" i="6"/>
  <c r="J72" i="6"/>
  <c r="M136" i="6"/>
  <c r="L136" i="6"/>
  <c r="I136" i="6"/>
  <c r="J136" i="6"/>
  <c r="H136" i="6"/>
  <c r="J14" i="6"/>
  <c r="M14" i="6"/>
  <c r="L14" i="6"/>
  <c r="I14" i="6"/>
  <c r="H14" i="6"/>
  <c r="M39" i="6"/>
  <c r="L39" i="6"/>
  <c r="H39" i="6"/>
  <c r="I39" i="6"/>
  <c r="J39" i="6"/>
  <c r="M113" i="6"/>
  <c r="L113" i="6"/>
  <c r="H113" i="6"/>
  <c r="I113" i="6"/>
  <c r="J113" i="6"/>
  <c r="M56" i="6"/>
  <c r="L56" i="6"/>
  <c r="H56" i="6"/>
  <c r="I56" i="6"/>
  <c r="J56" i="6"/>
  <c r="M122" i="6"/>
  <c r="L122" i="6"/>
  <c r="H122" i="6"/>
  <c r="I122" i="6"/>
  <c r="J122" i="6"/>
  <c r="M67" i="6"/>
  <c r="L67" i="6"/>
  <c r="I67" i="6"/>
  <c r="J67" i="6"/>
  <c r="H67" i="6"/>
  <c r="M131" i="6"/>
  <c r="L131" i="6"/>
  <c r="J131" i="6"/>
  <c r="H131" i="6"/>
  <c r="I131" i="6"/>
  <c r="M76" i="6"/>
  <c r="L76" i="6"/>
  <c r="H76" i="6"/>
  <c r="I76" i="6"/>
  <c r="J76" i="6"/>
  <c r="M140" i="6"/>
  <c r="L140" i="6"/>
  <c r="I140" i="6"/>
  <c r="J140" i="6"/>
  <c r="H140" i="6"/>
  <c r="H21" i="6"/>
  <c r="M21" i="6"/>
  <c r="L21" i="6"/>
  <c r="J21" i="6"/>
  <c r="I21" i="6"/>
  <c r="M34" i="6"/>
  <c r="L34" i="6"/>
  <c r="H34" i="6"/>
  <c r="I34" i="6"/>
  <c r="J34" i="6"/>
  <c r="H69" i="6"/>
  <c r="M69" i="6"/>
  <c r="L69" i="6"/>
  <c r="I69" i="6"/>
  <c r="J69" i="6"/>
  <c r="H133" i="6"/>
  <c r="M133" i="6"/>
  <c r="L133" i="6"/>
  <c r="I133" i="6"/>
  <c r="J133" i="6"/>
  <c r="H78" i="6"/>
  <c r="M78" i="6"/>
  <c r="L78" i="6"/>
  <c r="J78" i="6"/>
  <c r="I78" i="6"/>
  <c r="J142" i="6"/>
  <c r="M142" i="6"/>
  <c r="L142" i="6"/>
  <c r="H142" i="6"/>
  <c r="I142" i="6"/>
  <c r="M87" i="6"/>
  <c r="L87" i="6"/>
  <c r="H87" i="6"/>
  <c r="I87" i="6"/>
  <c r="J87" i="6"/>
  <c r="M96" i="6"/>
  <c r="L96" i="6"/>
  <c r="J96" i="6"/>
  <c r="H96" i="6"/>
  <c r="I96" i="6"/>
  <c r="M41" i="6"/>
  <c r="L41" i="6"/>
  <c r="I41" i="6"/>
  <c r="J41" i="6"/>
  <c r="H41" i="6"/>
  <c r="J54" i="6"/>
  <c r="M54" i="6"/>
  <c r="L54" i="6"/>
  <c r="I54" i="6"/>
  <c r="H54" i="6"/>
  <c r="M89" i="6"/>
  <c r="L89" i="6"/>
  <c r="I89" i="6"/>
  <c r="J89" i="6"/>
  <c r="H89" i="6"/>
  <c r="M98" i="6"/>
  <c r="L98" i="6"/>
  <c r="H98" i="6"/>
  <c r="I98" i="6"/>
  <c r="J98" i="6"/>
  <c r="M27" i="6"/>
  <c r="L27" i="6"/>
  <c r="H27" i="6"/>
  <c r="I27" i="6"/>
  <c r="J27" i="6"/>
  <c r="M107" i="6"/>
  <c r="L107" i="6"/>
  <c r="H107" i="6"/>
  <c r="I107" i="6"/>
  <c r="J107" i="6"/>
  <c r="M44" i="6"/>
  <c r="L44" i="6"/>
  <c r="H44" i="6"/>
  <c r="I44" i="6"/>
  <c r="J44" i="6"/>
  <c r="M116" i="6"/>
  <c r="L116" i="6"/>
  <c r="H116" i="6"/>
  <c r="I116" i="6"/>
  <c r="J116" i="6"/>
  <c r="M26" i="6"/>
  <c r="L26" i="6"/>
  <c r="J26" i="6"/>
  <c r="H26" i="6"/>
  <c r="I26" i="6"/>
  <c r="H61" i="6"/>
  <c r="M61" i="6"/>
  <c r="L61" i="6"/>
  <c r="I61" i="6"/>
  <c r="J61" i="6"/>
  <c r="H125" i="6"/>
  <c r="M125" i="6"/>
  <c r="L125" i="6"/>
  <c r="I125" i="6"/>
  <c r="J125" i="6"/>
  <c r="H70" i="6"/>
  <c r="M70" i="6"/>
  <c r="L70" i="6"/>
  <c r="J70" i="6"/>
  <c r="I70" i="6"/>
  <c r="H134" i="6"/>
  <c r="M134" i="6"/>
  <c r="L134" i="6"/>
  <c r="J134" i="6"/>
  <c r="I134" i="6"/>
  <c r="M79" i="6"/>
  <c r="L79" i="6"/>
  <c r="I79" i="6"/>
  <c r="J79" i="6"/>
  <c r="H79" i="6"/>
  <c r="M143" i="6"/>
  <c r="L143" i="6"/>
  <c r="J143" i="6"/>
  <c r="H143" i="6"/>
  <c r="I143" i="6"/>
  <c r="M88" i="6"/>
  <c r="L88" i="6"/>
  <c r="H88" i="6"/>
  <c r="I88" i="6"/>
  <c r="J88" i="6"/>
  <c r="M17" i="6"/>
  <c r="L17" i="6"/>
  <c r="H17" i="6"/>
  <c r="I17" i="6"/>
  <c r="J17" i="6"/>
  <c r="J30" i="6"/>
  <c r="M30" i="6"/>
  <c r="L30" i="6"/>
  <c r="I30" i="6"/>
  <c r="H30" i="6"/>
  <c r="M65" i="6"/>
  <c r="L65" i="6"/>
  <c r="H65" i="6"/>
  <c r="I65" i="6"/>
  <c r="J65" i="6"/>
  <c r="M129" i="6"/>
  <c r="L129" i="6"/>
  <c r="H129" i="6"/>
  <c r="I129" i="6"/>
  <c r="J129" i="6"/>
  <c r="M74" i="6"/>
  <c r="L74" i="6"/>
  <c r="J74" i="6"/>
  <c r="H74" i="6"/>
  <c r="I74" i="6"/>
  <c r="M138" i="6"/>
  <c r="L138" i="6"/>
  <c r="H138" i="6"/>
  <c r="I138" i="6"/>
  <c r="J138" i="6"/>
  <c r="M83" i="6"/>
  <c r="L83" i="6"/>
  <c r="I83" i="6"/>
  <c r="J83" i="6"/>
  <c r="H83" i="6"/>
  <c r="M147" i="6"/>
  <c r="L147" i="6"/>
  <c r="J147" i="6"/>
  <c r="H147" i="6"/>
  <c r="I147" i="6"/>
  <c r="M92" i="6"/>
  <c r="L92" i="6"/>
  <c r="H92" i="6"/>
  <c r="I92" i="6"/>
  <c r="J92" i="6"/>
  <c r="H37" i="6"/>
  <c r="M37" i="6"/>
  <c r="L37" i="6"/>
  <c r="I37" i="6"/>
  <c r="J37" i="6"/>
  <c r="M50" i="6"/>
  <c r="L50" i="6"/>
  <c r="H50" i="6"/>
  <c r="I50" i="6"/>
  <c r="J50" i="6"/>
  <c r="H85" i="6"/>
  <c r="M85" i="6"/>
  <c r="L85" i="6"/>
  <c r="J85" i="6"/>
  <c r="I85" i="6"/>
  <c r="H149" i="6"/>
  <c r="M149" i="6"/>
  <c r="L149" i="6"/>
  <c r="J149" i="6"/>
  <c r="I149" i="6"/>
  <c r="J94" i="6"/>
  <c r="M94" i="6"/>
  <c r="L94" i="6"/>
  <c r="I94" i="6"/>
  <c r="H94" i="6"/>
  <c r="M19" i="6"/>
  <c r="L19" i="6"/>
  <c r="I19" i="6"/>
  <c r="J19" i="6"/>
  <c r="H19" i="6"/>
  <c r="M103" i="6"/>
  <c r="L103" i="6"/>
  <c r="H103" i="6"/>
  <c r="I103" i="6"/>
  <c r="J103" i="6"/>
  <c r="M36" i="6"/>
  <c r="L36" i="6"/>
  <c r="J36" i="6"/>
  <c r="H36" i="6"/>
  <c r="I36" i="6"/>
  <c r="M112" i="6"/>
  <c r="L112" i="6"/>
  <c r="H112" i="6"/>
  <c r="I112" i="6"/>
  <c r="J112" i="6"/>
  <c r="M57" i="6"/>
  <c r="L57" i="6"/>
  <c r="I57" i="6"/>
  <c r="J57" i="6"/>
  <c r="H57" i="6"/>
  <c r="M23" i="6"/>
  <c r="L23" i="6"/>
  <c r="H23" i="6"/>
  <c r="I23" i="6"/>
  <c r="J23" i="6"/>
  <c r="M105" i="6"/>
  <c r="L105" i="6"/>
  <c r="I105" i="6"/>
  <c r="J105" i="6"/>
  <c r="H105" i="6"/>
  <c r="M40" i="6"/>
  <c r="L40" i="6"/>
  <c r="H40" i="6"/>
  <c r="I40" i="6"/>
  <c r="J40" i="6"/>
  <c r="M114" i="6"/>
  <c r="L114" i="6"/>
  <c r="I114" i="6"/>
  <c r="J114" i="6"/>
  <c r="H114" i="6"/>
  <c r="M59" i="6"/>
  <c r="L59" i="6"/>
  <c r="H59" i="6"/>
  <c r="I59" i="6"/>
  <c r="J59" i="6"/>
  <c r="M123" i="6"/>
  <c r="L123" i="6"/>
  <c r="H123" i="6"/>
  <c r="I123" i="6"/>
  <c r="J123" i="6"/>
  <c r="M68" i="6"/>
  <c r="L68" i="6"/>
  <c r="J68" i="6"/>
  <c r="H68" i="6"/>
  <c r="I68" i="6"/>
  <c r="M132" i="6"/>
  <c r="L132" i="6"/>
  <c r="H132" i="6"/>
  <c r="I132" i="6"/>
  <c r="J132" i="6"/>
  <c r="H29" i="6"/>
  <c r="M29" i="6"/>
  <c r="L29" i="6"/>
  <c r="I29" i="6"/>
  <c r="J29" i="6"/>
  <c r="M42" i="6"/>
  <c r="L42" i="6"/>
  <c r="J42" i="6"/>
  <c r="H42" i="6"/>
  <c r="I42" i="6"/>
  <c r="H77" i="6"/>
  <c r="M77" i="6"/>
  <c r="L77" i="6"/>
  <c r="J77" i="6"/>
  <c r="I77" i="6"/>
  <c r="H141" i="6"/>
  <c r="M141" i="6"/>
  <c r="L141" i="6"/>
  <c r="J141" i="6"/>
  <c r="I141" i="6"/>
  <c r="J86" i="6"/>
  <c r="M86" i="6"/>
  <c r="L86" i="6"/>
  <c r="I86" i="6"/>
  <c r="H86" i="6"/>
  <c r="H150" i="6"/>
  <c r="M150" i="6"/>
  <c r="L150" i="6"/>
  <c r="I150" i="6"/>
  <c r="J150" i="6"/>
  <c r="M95" i="6"/>
  <c r="L95" i="6"/>
  <c r="I95" i="6"/>
  <c r="J95" i="6"/>
  <c r="H95" i="6"/>
  <c r="M20" i="6"/>
  <c r="L20" i="6"/>
  <c r="J20" i="6"/>
  <c r="H20" i="6"/>
  <c r="I20" i="6"/>
  <c r="M104" i="6"/>
  <c r="L104" i="6"/>
  <c r="H104" i="6"/>
  <c r="I104" i="6"/>
  <c r="J104" i="6"/>
  <c r="M33" i="6"/>
  <c r="L33" i="6"/>
  <c r="H33" i="6"/>
  <c r="I33" i="6"/>
  <c r="J33" i="6"/>
  <c r="J46" i="6"/>
  <c r="M46" i="6"/>
  <c r="L46" i="6"/>
  <c r="I46" i="6"/>
  <c r="H46" i="6"/>
  <c r="M81" i="6"/>
  <c r="L81" i="6"/>
  <c r="H81" i="6"/>
  <c r="I81" i="6"/>
  <c r="J81" i="6"/>
  <c r="M145" i="6"/>
  <c r="L145" i="6"/>
  <c r="H145" i="6"/>
  <c r="I145" i="6"/>
  <c r="J145" i="6"/>
  <c r="M90" i="6"/>
  <c r="L90" i="6"/>
  <c r="J90" i="6"/>
  <c r="H90" i="6"/>
  <c r="I90" i="6"/>
  <c r="M99" i="6"/>
  <c r="L99" i="6"/>
  <c r="I99" i="6"/>
  <c r="J99" i="6"/>
  <c r="H99" i="6"/>
  <c r="M28" i="6"/>
  <c r="L28" i="6"/>
  <c r="H28" i="6"/>
  <c r="I28" i="6"/>
  <c r="J28" i="6"/>
  <c r="M108" i="6"/>
  <c r="L108" i="6"/>
  <c r="H108" i="6"/>
  <c r="I108" i="6"/>
  <c r="J108" i="6"/>
  <c r="H53" i="6"/>
  <c r="M53" i="6"/>
  <c r="L53" i="6"/>
  <c r="J53" i="6"/>
  <c r="I53" i="6"/>
  <c r="M15" i="6"/>
  <c r="L15" i="6"/>
  <c r="I15" i="6"/>
  <c r="J15" i="6"/>
  <c r="H15" i="6"/>
  <c r="H101" i="6"/>
  <c r="M101" i="6"/>
  <c r="L101" i="6"/>
  <c r="I101" i="6"/>
  <c r="J101" i="6"/>
  <c r="M32" i="6"/>
  <c r="L32" i="6"/>
  <c r="J32" i="6"/>
  <c r="H32" i="6"/>
  <c r="I32" i="6"/>
  <c r="H110" i="6"/>
  <c r="M110" i="6"/>
  <c r="L110" i="6"/>
  <c r="J110" i="6"/>
  <c r="I110" i="6"/>
  <c r="M51" i="6"/>
  <c r="L51" i="6"/>
  <c r="I51" i="6"/>
  <c r="J51" i="6"/>
  <c r="H51" i="6"/>
  <c r="M119" i="6"/>
  <c r="L119" i="6"/>
  <c r="H119" i="6"/>
  <c r="I119" i="6"/>
  <c r="J119" i="6"/>
  <c r="M64" i="6"/>
  <c r="L64" i="6"/>
  <c r="J64" i="6"/>
  <c r="H64" i="6"/>
  <c r="I64" i="6"/>
  <c r="M128" i="6"/>
  <c r="L128" i="6"/>
  <c r="H128" i="6"/>
  <c r="I128" i="6"/>
  <c r="J128" i="6"/>
  <c r="N25" i="6"/>
  <c r="N41" i="6"/>
  <c r="J22" i="6"/>
  <c r="M22" i="6"/>
  <c r="L22" i="6"/>
  <c r="I22" i="6"/>
  <c r="H22" i="6"/>
  <c r="M55" i="6"/>
  <c r="L55" i="6"/>
  <c r="H55" i="6"/>
  <c r="I55" i="6"/>
  <c r="J55" i="6"/>
  <c r="M121" i="6"/>
  <c r="L121" i="6"/>
  <c r="J121" i="6"/>
  <c r="H121" i="6"/>
  <c r="I121" i="6"/>
  <c r="M66" i="6"/>
  <c r="L66" i="6"/>
  <c r="H66" i="6"/>
  <c r="I66" i="6"/>
  <c r="J66" i="6"/>
  <c r="M130" i="6"/>
  <c r="L130" i="6"/>
  <c r="I130" i="6"/>
  <c r="J130" i="6"/>
  <c r="H130" i="6"/>
  <c r="M75" i="6"/>
  <c r="L75" i="6"/>
  <c r="H75" i="6"/>
  <c r="I75" i="6"/>
  <c r="J75" i="6"/>
  <c r="M139" i="6"/>
  <c r="L139" i="6"/>
  <c r="H139" i="6"/>
  <c r="I139" i="6"/>
  <c r="J139" i="6"/>
  <c r="M84" i="6"/>
  <c r="L84" i="6"/>
  <c r="J84" i="6"/>
  <c r="H84" i="6"/>
  <c r="I84" i="6"/>
  <c r="M148" i="6"/>
  <c r="L148" i="6"/>
  <c r="H148" i="6"/>
  <c r="I148" i="6"/>
  <c r="J148" i="6"/>
  <c r="H45" i="6"/>
  <c r="M45" i="6"/>
  <c r="L45" i="6"/>
  <c r="J45" i="6"/>
  <c r="I45" i="6"/>
  <c r="M58" i="6"/>
  <c r="L58" i="6"/>
  <c r="J58" i="6"/>
  <c r="H58" i="6"/>
  <c r="I58" i="6"/>
  <c r="H93" i="6"/>
  <c r="M93" i="6"/>
  <c r="L93" i="6"/>
  <c r="I93" i="6"/>
  <c r="J93" i="6"/>
  <c r="M16" i="6"/>
  <c r="L16" i="6"/>
  <c r="J16" i="6"/>
  <c r="H16" i="6"/>
  <c r="I16" i="6"/>
  <c r="J102" i="6"/>
  <c r="M102" i="6"/>
  <c r="L102" i="6"/>
  <c r="I102" i="6"/>
  <c r="H102" i="6"/>
  <c r="M35" i="6"/>
  <c r="L35" i="6"/>
  <c r="I35" i="6"/>
  <c r="J35" i="6"/>
  <c r="H35" i="6"/>
  <c r="M111" i="6"/>
  <c r="L111" i="6"/>
  <c r="I111" i="6"/>
  <c r="J111" i="6"/>
  <c r="H111" i="6"/>
  <c r="M52" i="6"/>
  <c r="L52" i="6"/>
  <c r="J52" i="6"/>
  <c r="H52" i="6"/>
  <c r="I52" i="6"/>
  <c r="M120" i="6"/>
  <c r="L120" i="6"/>
  <c r="I120" i="6"/>
  <c r="J120" i="6"/>
  <c r="H120" i="6"/>
  <c r="M49" i="6"/>
  <c r="L49" i="6"/>
  <c r="H49" i="6"/>
  <c r="I49" i="6"/>
  <c r="J49" i="6"/>
  <c r="M97" i="6"/>
  <c r="L97" i="6"/>
  <c r="H97" i="6"/>
  <c r="I97" i="6"/>
  <c r="J97" i="6"/>
  <c r="M24" i="6"/>
  <c r="L24" i="6"/>
  <c r="H24" i="6"/>
  <c r="I24" i="6"/>
  <c r="J24" i="6"/>
  <c r="M106" i="6"/>
  <c r="L106" i="6"/>
  <c r="J106" i="6"/>
  <c r="H106" i="6"/>
  <c r="I106" i="6"/>
  <c r="M43" i="6"/>
  <c r="L43" i="6"/>
  <c r="H43" i="6"/>
  <c r="I43" i="6"/>
  <c r="J43" i="6"/>
  <c r="M115" i="6"/>
  <c r="L115" i="6"/>
  <c r="J115" i="6"/>
  <c r="H115" i="6"/>
  <c r="I115" i="6"/>
  <c r="M60" i="6"/>
  <c r="L60" i="6"/>
  <c r="H60" i="6"/>
  <c r="I60" i="6"/>
  <c r="J60" i="6"/>
  <c r="M124" i="6"/>
  <c r="L124" i="6"/>
  <c r="I124" i="6"/>
  <c r="J124" i="6"/>
  <c r="H124" i="6"/>
  <c r="M18" i="6"/>
  <c r="L18" i="6"/>
  <c r="H18" i="6"/>
  <c r="I18" i="6"/>
  <c r="J18" i="6"/>
  <c r="M47" i="6"/>
  <c r="L47" i="6"/>
  <c r="I47" i="6"/>
  <c r="J47" i="6"/>
  <c r="H47" i="6"/>
  <c r="H117" i="6"/>
  <c r="M117" i="6"/>
  <c r="L117" i="6"/>
  <c r="J117" i="6"/>
  <c r="I117" i="6"/>
  <c r="H62" i="6"/>
  <c r="M62" i="6"/>
  <c r="L62" i="6"/>
  <c r="J62" i="6"/>
  <c r="I62" i="6"/>
  <c r="H126" i="6"/>
  <c r="M126" i="6"/>
  <c r="L126" i="6"/>
  <c r="I126" i="6"/>
  <c r="J126" i="6"/>
  <c r="M71" i="6"/>
  <c r="L71" i="6"/>
  <c r="H71" i="6"/>
  <c r="I71" i="6"/>
  <c r="J71" i="6"/>
  <c r="M135" i="6"/>
  <c r="L135" i="6"/>
  <c r="H135" i="6"/>
  <c r="I135" i="6"/>
  <c r="J135" i="6"/>
  <c r="M80" i="6"/>
  <c r="L80" i="6"/>
  <c r="J80" i="6"/>
  <c r="H80" i="6"/>
  <c r="I80" i="6"/>
  <c r="M144" i="6"/>
  <c r="L144" i="6"/>
  <c r="H144" i="6"/>
  <c r="I144" i="6"/>
  <c r="J144" i="6"/>
  <c r="P60" i="6"/>
  <c r="P22" i="6"/>
  <c r="O104" i="6"/>
  <c r="O115" i="6"/>
  <c r="O92" i="6"/>
  <c r="O106" i="6"/>
  <c r="P56" i="6"/>
  <c r="O72" i="6"/>
  <c r="P34" i="6"/>
  <c r="P50" i="6"/>
  <c r="Q11" i="6"/>
  <c r="O130" i="6"/>
  <c r="P61" i="6"/>
  <c r="Q7" i="6"/>
  <c r="P39" i="6"/>
  <c r="O141" i="6"/>
  <c r="O123" i="6"/>
  <c r="O134" i="6"/>
  <c r="P29" i="6"/>
  <c r="O143" i="6"/>
  <c r="P28" i="6"/>
  <c r="P30" i="6"/>
  <c r="P24" i="6"/>
  <c r="O138" i="6"/>
  <c r="P33" i="6"/>
  <c r="P46" i="6"/>
  <c r="P45" i="6"/>
  <c r="O131" i="6"/>
  <c r="O108" i="6"/>
  <c r="P17" i="6"/>
  <c r="P23" i="6"/>
  <c r="O150" i="6"/>
  <c r="O136" i="6"/>
  <c r="O101" i="6"/>
  <c r="O98" i="6"/>
  <c r="O99" i="6"/>
  <c r="P14" i="6"/>
  <c r="O137" i="6"/>
  <c r="O93" i="6"/>
  <c r="O124" i="6"/>
  <c r="P38" i="6"/>
  <c r="P37" i="6"/>
  <c r="O111" i="6"/>
  <c r="O102" i="6"/>
  <c r="O135" i="6"/>
  <c r="Q13" i="6"/>
  <c r="O78" i="6"/>
  <c r="O126" i="6"/>
  <c r="O146" i="6"/>
  <c r="O139" i="6"/>
  <c r="O71" i="6"/>
  <c r="O68" i="6"/>
  <c r="O97" i="6"/>
  <c r="O75" i="6"/>
  <c r="O120" i="6"/>
  <c r="P48" i="6"/>
  <c r="O69" i="6"/>
  <c r="P44" i="6"/>
  <c r="O100" i="6"/>
  <c r="O132" i="6"/>
  <c r="O87" i="6"/>
  <c r="O70" i="6"/>
  <c r="O88" i="6"/>
  <c r="O105" i="6"/>
  <c r="O117" i="6"/>
  <c r="O122" i="6"/>
  <c r="O74" i="6"/>
  <c r="P40" i="6"/>
  <c r="O91" i="6"/>
  <c r="P43" i="6"/>
  <c r="O77" i="6"/>
  <c r="O129" i="6"/>
  <c r="P16" i="6"/>
  <c r="Q8" i="6"/>
  <c r="O142" i="6"/>
  <c r="P57" i="6"/>
  <c r="O113" i="6"/>
  <c r="O147" i="6"/>
  <c r="Q12" i="6"/>
  <c r="P52" i="6"/>
  <c r="O112" i="6"/>
  <c r="O107" i="6"/>
  <c r="P58" i="6"/>
  <c r="O127" i="6"/>
  <c r="P53" i="6"/>
  <c r="O145" i="6"/>
  <c r="O79" i="6"/>
  <c r="P36" i="6"/>
  <c r="O116" i="6"/>
  <c r="O119" i="6"/>
  <c r="O66" i="6"/>
  <c r="P25" i="6"/>
  <c r="O114" i="6"/>
  <c r="O67" i="6"/>
  <c r="P20" i="6"/>
  <c r="P32" i="6"/>
  <c r="O83" i="6"/>
  <c r="P42" i="6"/>
  <c r="O81" i="6"/>
  <c r="P21" i="6"/>
  <c r="O148" i="6"/>
  <c r="O110" i="6"/>
  <c r="P35" i="6"/>
  <c r="O149" i="6"/>
  <c r="O95" i="6"/>
  <c r="P18" i="6"/>
  <c r="P31" i="6"/>
  <c r="P59" i="6"/>
  <c r="O84" i="6"/>
  <c r="Q10" i="6"/>
  <c r="P51" i="6"/>
  <c r="O140" i="6"/>
  <c r="O103" i="6"/>
  <c r="P26" i="6"/>
  <c r="P41" i="6"/>
  <c r="O109" i="6"/>
  <c r="O80" i="6"/>
  <c r="P49" i="6"/>
  <c r="P19" i="6"/>
  <c r="O90" i="6"/>
  <c r="P55" i="6"/>
  <c r="P54" i="6"/>
  <c r="P15" i="6"/>
  <c r="O125" i="6"/>
  <c r="O86" i="6"/>
  <c r="O94" i="6"/>
  <c r="P27" i="6"/>
  <c r="O121" i="6"/>
  <c r="O73" i="6"/>
  <c r="Q6" i="6"/>
  <c r="Q9" i="6"/>
  <c r="O144" i="6"/>
  <c r="O133"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12" i="6"/>
  <c r="P11" i="6"/>
  <c r="P47" i="6"/>
  <c r="O47" i="6" s="1"/>
  <c r="P89" i="6"/>
  <c r="E68" i="6"/>
  <c r="P68" i="6"/>
  <c r="P10" i="6"/>
  <c r="P13" i="6"/>
  <c r="P12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D128" i="6"/>
  <c r="E118" i="6"/>
  <c r="C65" i="6"/>
  <c r="G65" i="6"/>
  <c r="B85" i="6"/>
  <c r="F85" i="6"/>
  <c r="B128" i="6"/>
  <c r="E128" i="6"/>
  <c r="D118" i="6"/>
  <c r="F118" i="6"/>
  <c r="D65" i="6"/>
  <c r="C85" i="6"/>
  <c r="G85" i="6"/>
  <c r="F128" i="6"/>
  <c r="C118" i="6"/>
  <c r="D85" i="6"/>
  <c r="F109" i="6"/>
  <c r="G82" i="6"/>
  <c r="B133" i="6"/>
  <c r="E43" i="6"/>
  <c r="G133" i="6"/>
  <c r="D43" i="6"/>
  <c r="D133" i="6"/>
  <c r="F43" i="6"/>
  <c r="E82" i="6"/>
  <c r="D136" i="6"/>
  <c r="B96" i="6"/>
  <c r="E101" i="6"/>
  <c r="C82" i="6"/>
  <c r="B109" i="6"/>
  <c r="C133" i="6"/>
  <c r="E47" i="6"/>
  <c r="D89" i="6"/>
  <c r="B43" i="6"/>
  <c r="G43" i="6"/>
  <c r="B82" i="6"/>
  <c r="C109" i="6"/>
  <c r="G109" i="6"/>
  <c r="G47" i="6"/>
  <c r="B89" i="6"/>
  <c r="F89" i="6"/>
  <c r="C68" i="6"/>
  <c r="D109" i="6"/>
  <c r="E133" i="6"/>
  <c r="B47" i="6"/>
  <c r="C47" i="6"/>
  <c r="C89" i="6"/>
  <c r="G89" i="6"/>
  <c r="D68" i="6"/>
  <c r="D96" i="6"/>
  <c r="B76" i="6"/>
  <c r="E76" i="6"/>
  <c r="B136" i="6"/>
  <c r="E136" i="6"/>
  <c r="F96" i="6"/>
  <c r="G96" i="6"/>
  <c r="B101" i="6"/>
  <c r="F101" i="6"/>
  <c r="F76" i="6"/>
  <c r="G76" i="6"/>
  <c r="F136" i="6"/>
  <c r="G136" i="6"/>
  <c r="C96" i="6"/>
  <c r="C101" i="6"/>
  <c r="G101" i="6"/>
  <c r="C76" i="6"/>
  <c r="C136" i="6"/>
  <c r="D101" i="6"/>
  <c r="G77" i="6"/>
  <c r="F77" i="6"/>
  <c r="E77" i="6"/>
  <c r="D77" i="6"/>
  <c r="C77" i="6"/>
  <c r="B77" i="6"/>
  <c r="G60" i="6"/>
  <c r="E60" i="6"/>
  <c r="D60" i="6"/>
  <c r="C60" i="6"/>
  <c r="B60" i="6"/>
  <c r="F60" i="6"/>
  <c r="G129" i="6"/>
  <c r="F129" i="6"/>
  <c r="E129" i="6"/>
  <c r="D129" i="6"/>
  <c r="C129" i="6"/>
  <c r="B129" i="6"/>
  <c r="G22" i="6"/>
  <c r="F22" i="6"/>
  <c r="B22" i="6"/>
  <c r="E22" i="6"/>
  <c r="D22" i="6"/>
  <c r="C22" i="6"/>
  <c r="D63" i="6"/>
  <c r="C63" i="6"/>
  <c r="G63" i="6"/>
  <c r="F63" i="6"/>
  <c r="E63" i="6"/>
  <c r="B63" i="6"/>
  <c r="G104" i="6"/>
  <c r="E104" i="6"/>
  <c r="D104" i="6"/>
  <c r="C104" i="6"/>
  <c r="F104" i="6"/>
  <c r="B104" i="6"/>
  <c r="G16" i="6"/>
  <c r="F16" i="6"/>
  <c r="E16" i="6"/>
  <c r="D16" i="6"/>
  <c r="C16" i="6"/>
  <c r="B16" i="6"/>
  <c r="D115" i="6"/>
  <c r="C115" i="6"/>
  <c r="G115" i="6"/>
  <c r="F115" i="6"/>
  <c r="E115" i="6"/>
  <c r="B115" i="6"/>
  <c r="G92" i="6"/>
  <c r="E92" i="6"/>
  <c r="D92" i="6"/>
  <c r="C92" i="6"/>
  <c r="B92" i="6"/>
  <c r="F92" i="6"/>
  <c r="G142" i="6"/>
  <c r="F142" i="6"/>
  <c r="E142" i="6"/>
  <c r="D142" i="6"/>
  <c r="B142" i="6"/>
  <c r="C142" i="6"/>
  <c r="G106" i="6"/>
  <c r="F106" i="6"/>
  <c r="E106" i="6"/>
  <c r="C106" i="6"/>
  <c r="B106" i="6"/>
  <c r="D106" i="6"/>
  <c r="G57" i="6"/>
  <c r="F57" i="6"/>
  <c r="E57" i="6"/>
  <c r="D57" i="6"/>
  <c r="C57" i="6"/>
  <c r="B57" i="6"/>
  <c r="G56" i="6"/>
  <c r="E56" i="6"/>
  <c r="D56" i="6"/>
  <c r="C56" i="6"/>
  <c r="F56" i="6"/>
  <c r="B56" i="6"/>
  <c r="G113" i="6"/>
  <c r="F113" i="6"/>
  <c r="E113" i="6"/>
  <c r="D113" i="6"/>
  <c r="C113" i="6"/>
  <c r="B113" i="6"/>
  <c r="G72" i="6"/>
  <c r="E72" i="6"/>
  <c r="D72" i="6"/>
  <c r="C72" i="6"/>
  <c r="F72" i="6"/>
  <c r="B72" i="6"/>
  <c r="D147" i="6"/>
  <c r="G147" i="6"/>
  <c r="F147" i="6"/>
  <c r="E147" i="6"/>
  <c r="C147" i="6"/>
  <c r="B147" i="6"/>
  <c r="G34" i="6"/>
  <c r="F34" i="6"/>
  <c r="E34" i="6"/>
  <c r="B34" i="6"/>
  <c r="D34" i="6"/>
  <c r="C34" i="6"/>
  <c r="G50" i="6"/>
  <c r="F50" i="6"/>
  <c r="E50" i="6"/>
  <c r="B50" i="6"/>
  <c r="D50" i="6"/>
  <c r="C50" i="6"/>
  <c r="G52" i="6"/>
  <c r="E52" i="6"/>
  <c r="D52" i="6"/>
  <c r="C52" i="6"/>
  <c r="F52" i="6"/>
  <c r="B52" i="6"/>
  <c r="G112" i="6"/>
  <c r="E112" i="6"/>
  <c r="D112" i="6"/>
  <c r="C112" i="6"/>
  <c r="F112" i="6"/>
  <c r="B112" i="6"/>
  <c r="G130" i="6"/>
  <c r="F130" i="6"/>
  <c r="E130" i="6"/>
  <c r="B130" i="6"/>
  <c r="D130" i="6"/>
  <c r="C130" i="6"/>
  <c r="G107" i="6"/>
  <c r="D107" i="6"/>
  <c r="C107" i="6"/>
  <c r="F107" i="6"/>
  <c r="B107" i="6"/>
  <c r="E107" i="6"/>
  <c r="G61" i="6"/>
  <c r="F61" i="6"/>
  <c r="E61" i="6"/>
  <c r="D61" i="6"/>
  <c r="C61" i="6"/>
  <c r="B61" i="6"/>
  <c r="G58" i="6"/>
  <c r="F58" i="6"/>
  <c r="E58" i="6"/>
  <c r="C58" i="6"/>
  <c r="B58" i="6"/>
  <c r="D58" i="6"/>
  <c r="D127" i="6"/>
  <c r="C127" i="6"/>
  <c r="G127" i="6"/>
  <c r="F127" i="6"/>
  <c r="E127" i="6"/>
  <c r="B127" i="6"/>
  <c r="D39" i="6"/>
  <c r="C39" i="6"/>
  <c r="F39" i="6"/>
  <c r="B39" i="6"/>
  <c r="G39" i="6"/>
  <c r="E39" i="6"/>
  <c r="G53" i="6"/>
  <c r="F53" i="6"/>
  <c r="E53" i="6"/>
  <c r="D53" i="6"/>
  <c r="C53" i="6"/>
  <c r="B53" i="6"/>
  <c r="G141" i="6"/>
  <c r="F141" i="6"/>
  <c r="E141" i="6"/>
  <c r="D141" i="6"/>
  <c r="C141" i="6"/>
  <c r="B141" i="6"/>
  <c r="G145" i="6"/>
  <c r="F145" i="6"/>
  <c r="E145" i="6"/>
  <c r="D145" i="6"/>
  <c r="C145" i="6"/>
  <c r="B145" i="6"/>
  <c r="G123" i="6"/>
  <c r="D123" i="6"/>
  <c r="C123" i="6"/>
  <c r="F123" i="6"/>
  <c r="E123" i="6"/>
  <c r="B123" i="6"/>
  <c r="D79" i="6"/>
  <c r="C79" i="6"/>
  <c r="G79" i="6"/>
  <c r="F79" i="6"/>
  <c r="E79" i="6"/>
  <c r="B79" i="6"/>
  <c r="G134" i="6"/>
  <c r="F134" i="6"/>
  <c r="E134" i="6"/>
  <c r="B134" i="6"/>
  <c r="D134" i="6"/>
  <c r="C134" i="6"/>
  <c r="G36" i="6"/>
  <c r="E36" i="6"/>
  <c r="D36" i="6"/>
  <c r="C36" i="6"/>
  <c r="F36" i="6"/>
  <c r="B36" i="6"/>
  <c r="G29" i="6"/>
  <c r="F29" i="6"/>
  <c r="E29" i="6"/>
  <c r="D29" i="6"/>
  <c r="C29" i="6"/>
  <c r="B29" i="6"/>
  <c r="G116" i="6"/>
  <c r="E116" i="6"/>
  <c r="D116" i="6"/>
  <c r="C116" i="6"/>
  <c r="F116" i="6"/>
  <c r="B116" i="6"/>
  <c r="D143" i="6"/>
  <c r="G143" i="6"/>
  <c r="F143" i="6"/>
  <c r="E143" i="6"/>
  <c r="C143" i="6"/>
  <c r="B143" i="6"/>
  <c r="D119" i="6"/>
  <c r="C119" i="6"/>
  <c r="F119" i="6"/>
  <c r="B119" i="6"/>
  <c r="G119" i="6"/>
  <c r="E119" i="6"/>
  <c r="G28" i="6"/>
  <c r="F28" i="6"/>
  <c r="E28" i="6"/>
  <c r="D28" i="6"/>
  <c r="C28" i="6"/>
  <c r="B28" i="6"/>
  <c r="G66" i="6"/>
  <c r="F66" i="6"/>
  <c r="E66" i="6"/>
  <c r="B66" i="6"/>
  <c r="D66" i="6"/>
  <c r="C66" i="6"/>
  <c r="G30" i="6"/>
  <c r="F30" i="6"/>
  <c r="E30" i="6"/>
  <c r="D30" i="6"/>
  <c r="C30" i="6"/>
  <c r="B30" i="6"/>
  <c r="G25" i="6"/>
  <c r="F25" i="6"/>
  <c r="E25" i="6"/>
  <c r="D25" i="6"/>
  <c r="C25" i="6"/>
  <c r="B25" i="6"/>
  <c r="G24" i="6"/>
  <c r="F24" i="6"/>
  <c r="E24" i="6"/>
  <c r="D24" i="6"/>
  <c r="C24" i="6"/>
  <c r="B24" i="6"/>
  <c r="G114" i="6"/>
  <c r="F114" i="6"/>
  <c r="E114" i="6"/>
  <c r="B114" i="6"/>
  <c r="D114" i="6"/>
  <c r="C114" i="6"/>
  <c r="G138" i="6"/>
  <c r="F138" i="6"/>
  <c r="E138" i="6"/>
  <c r="C138" i="6"/>
  <c r="B138" i="6"/>
  <c r="D138" i="6"/>
  <c r="D67" i="6"/>
  <c r="C67" i="6"/>
  <c r="G67" i="6"/>
  <c r="F67" i="6"/>
  <c r="E67" i="6"/>
  <c r="B67" i="6"/>
  <c r="G33" i="6"/>
  <c r="F33" i="6"/>
  <c r="E33" i="6"/>
  <c r="D33" i="6"/>
  <c r="C33" i="6"/>
  <c r="B33" i="6"/>
  <c r="G62" i="6"/>
  <c r="F62" i="6"/>
  <c r="E62" i="6"/>
  <c r="D62" i="6"/>
  <c r="B62" i="6"/>
  <c r="C62" i="6"/>
  <c r="G46" i="6"/>
  <c r="F46" i="6"/>
  <c r="E46" i="6"/>
  <c r="D46" i="6"/>
  <c r="B46" i="6"/>
  <c r="C46" i="6"/>
  <c r="G20" i="6"/>
  <c r="F20" i="6"/>
  <c r="E20" i="6"/>
  <c r="D20" i="6"/>
  <c r="C20" i="6"/>
  <c r="B20" i="6"/>
  <c r="G45" i="6"/>
  <c r="F45" i="6"/>
  <c r="E45" i="6"/>
  <c r="D45" i="6"/>
  <c r="C45" i="6"/>
  <c r="B45" i="6"/>
  <c r="G32" i="6"/>
  <c r="E32" i="6"/>
  <c r="D32" i="6"/>
  <c r="C32" i="6"/>
  <c r="F32" i="6"/>
  <c r="B32" i="6"/>
  <c r="D131" i="6"/>
  <c r="C131" i="6"/>
  <c r="G131" i="6"/>
  <c r="F131" i="6"/>
  <c r="E131" i="6"/>
  <c r="B131" i="6"/>
  <c r="D83" i="6"/>
  <c r="C83" i="6"/>
  <c r="G83" i="6"/>
  <c r="F83" i="6"/>
  <c r="E83" i="6"/>
  <c r="B83" i="6"/>
  <c r="G108" i="6"/>
  <c r="E108" i="6"/>
  <c r="D108" i="6"/>
  <c r="C108" i="6"/>
  <c r="F108" i="6"/>
  <c r="B108" i="6"/>
  <c r="G42" i="6"/>
  <c r="F42" i="6"/>
  <c r="E42" i="6"/>
  <c r="C42" i="6"/>
  <c r="B42" i="6"/>
  <c r="D42" i="6"/>
  <c r="G17" i="6"/>
  <c r="F17" i="6"/>
  <c r="E17" i="6"/>
  <c r="D17" i="6"/>
  <c r="C17" i="6"/>
  <c r="B17" i="6"/>
  <c r="G81" i="6"/>
  <c r="F81" i="6"/>
  <c r="E81" i="6"/>
  <c r="D81" i="6"/>
  <c r="C81" i="6"/>
  <c r="B81" i="6"/>
  <c r="D23" i="6"/>
  <c r="C23" i="6"/>
  <c r="F23" i="6"/>
  <c r="B23" i="6"/>
  <c r="G23" i="6"/>
  <c r="E23" i="6"/>
  <c r="G21" i="6"/>
  <c r="F21" i="6"/>
  <c r="E21" i="6"/>
  <c r="D21" i="6"/>
  <c r="C21" i="6"/>
  <c r="B21" i="6"/>
  <c r="G150" i="6"/>
  <c r="F150" i="6"/>
  <c r="E150" i="6"/>
  <c r="B150" i="6"/>
  <c r="D150" i="6"/>
  <c r="C150" i="6"/>
  <c r="G98" i="6"/>
  <c r="F98" i="6"/>
  <c r="E98" i="6"/>
  <c r="B98" i="6"/>
  <c r="D98" i="6"/>
  <c r="C98" i="6"/>
  <c r="G148" i="6"/>
  <c r="E148" i="6"/>
  <c r="D148" i="6"/>
  <c r="C148" i="6"/>
  <c r="F148" i="6"/>
  <c r="B148" i="6"/>
  <c r="D99" i="6"/>
  <c r="C99" i="6"/>
  <c r="G99" i="6"/>
  <c r="F99" i="6"/>
  <c r="E99" i="6"/>
  <c r="B99" i="6"/>
  <c r="G110" i="6"/>
  <c r="F110" i="6"/>
  <c r="E110" i="6"/>
  <c r="D110" i="6"/>
  <c r="B110" i="6"/>
  <c r="C110" i="6"/>
  <c r="G14" i="6"/>
  <c r="F14" i="6"/>
  <c r="B14" i="6"/>
  <c r="E14" i="6"/>
  <c r="D14" i="6"/>
  <c r="C14" i="6"/>
  <c r="D35" i="6"/>
  <c r="C35" i="6"/>
  <c r="G35" i="6"/>
  <c r="F35" i="6"/>
  <c r="E35" i="6"/>
  <c r="B35" i="6"/>
  <c r="G137" i="6"/>
  <c r="F137" i="6"/>
  <c r="E137" i="6"/>
  <c r="D137" i="6"/>
  <c r="C137" i="6"/>
  <c r="B137" i="6"/>
  <c r="G149" i="6"/>
  <c r="F149" i="6"/>
  <c r="E149" i="6"/>
  <c r="D149" i="6"/>
  <c r="C149" i="6"/>
  <c r="B149" i="6"/>
  <c r="G93" i="6"/>
  <c r="F93" i="6"/>
  <c r="E93" i="6"/>
  <c r="D93" i="6"/>
  <c r="C93" i="6"/>
  <c r="B93" i="6"/>
  <c r="D95" i="6"/>
  <c r="C95" i="6"/>
  <c r="G95" i="6"/>
  <c r="F95" i="6"/>
  <c r="E95" i="6"/>
  <c r="B95" i="6"/>
  <c r="G124" i="6"/>
  <c r="E124" i="6"/>
  <c r="D124" i="6"/>
  <c r="C124" i="6"/>
  <c r="B124" i="6"/>
  <c r="F124" i="6"/>
  <c r="G18" i="6"/>
  <c r="B18" i="6"/>
  <c r="F18" i="6"/>
  <c r="E18" i="6"/>
  <c r="D18" i="6"/>
  <c r="C18" i="6"/>
  <c r="G38" i="6"/>
  <c r="F38" i="6"/>
  <c r="E38" i="6"/>
  <c r="B38" i="6"/>
  <c r="C38" i="6"/>
  <c r="D38" i="6"/>
  <c r="D31" i="6"/>
  <c r="C31" i="6"/>
  <c r="G31" i="6"/>
  <c r="F31" i="6"/>
  <c r="B31" i="6"/>
  <c r="E31" i="6"/>
  <c r="G37" i="6"/>
  <c r="F37" i="6"/>
  <c r="E37" i="6"/>
  <c r="D37" i="6"/>
  <c r="C37" i="6"/>
  <c r="B37" i="6"/>
  <c r="G59" i="6"/>
  <c r="D59" i="6"/>
  <c r="C59" i="6"/>
  <c r="F59" i="6"/>
  <c r="E59" i="6"/>
  <c r="B59" i="6"/>
  <c r="D111" i="6"/>
  <c r="C111" i="6"/>
  <c r="G111" i="6"/>
  <c r="F111" i="6"/>
  <c r="E111" i="6"/>
  <c r="B111" i="6"/>
  <c r="G84" i="6"/>
  <c r="E84" i="6"/>
  <c r="D84" i="6"/>
  <c r="C84" i="6"/>
  <c r="F84" i="6"/>
  <c r="B84" i="6"/>
  <c r="G102" i="6"/>
  <c r="F102" i="6"/>
  <c r="E102" i="6"/>
  <c r="B102" i="6"/>
  <c r="D102" i="6"/>
  <c r="C102" i="6"/>
  <c r="D135" i="6"/>
  <c r="C135" i="6"/>
  <c r="F135" i="6"/>
  <c r="G135" i="6"/>
  <c r="B135" i="6"/>
  <c r="E135" i="6"/>
  <c r="D51" i="6"/>
  <c r="C51" i="6"/>
  <c r="G51" i="6"/>
  <c r="F51" i="6"/>
  <c r="E51" i="6"/>
  <c r="B51" i="6"/>
  <c r="G140" i="6"/>
  <c r="E140" i="6"/>
  <c r="D140" i="6"/>
  <c r="C140" i="6"/>
  <c r="F140" i="6"/>
  <c r="B140" i="6"/>
  <c r="G78" i="6"/>
  <c r="F78" i="6"/>
  <c r="E78" i="6"/>
  <c r="D78" i="6"/>
  <c r="B78" i="6"/>
  <c r="C78" i="6"/>
  <c r="D103" i="6"/>
  <c r="C103" i="6"/>
  <c r="F103" i="6"/>
  <c r="B103" i="6"/>
  <c r="G103" i="6"/>
  <c r="E103" i="6"/>
  <c r="G126" i="6"/>
  <c r="F126" i="6"/>
  <c r="E126" i="6"/>
  <c r="D126" i="6"/>
  <c r="B126" i="6"/>
  <c r="C126" i="6"/>
  <c r="G26" i="6"/>
  <c r="F26" i="6"/>
  <c r="E26" i="6"/>
  <c r="C26" i="6"/>
  <c r="D26" i="6"/>
  <c r="B26" i="6"/>
  <c r="G146" i="6"/>
  <c r="F146" i="6"/>
  <c r="E146" i="6"/>
  <c r="C146" i="6"/>
  <c r="B146" i="6"/>
  <c r="D146" i="6"/>
  <c r="G41" i="6"/>
  <c r="F41" i="6"/>
  <c r="E41" i="6"/>
  <c r="D41" i="6"/>
  <c r="C41" i="6"/>
  <c r="B41" i="6"/>
  <c r="G139" i="6"/>
  <c r="D139" i="6"/>
  <c r="F139" i="6"/>
  <c r="C139" i="6"/>
  <c r="B139" i="6"/>
  <c r="E139" i="6"/>
  <c r="G64" i="6"/>
  <c r="E64" i="6"/>
  <c r="D64" i="6"/>
  <c r="C64" i="6"/>
  <c r="F64" i="6"/>
  <c r="B64" i="6"/>
  <c r="D71" i="6"/>
  <c r="C71" i="6"/>
  <c r="F71" i="6"/>
  <c r="G71" i="6"/>
  <c r="B71" i="6"/>
  <c r="E71" i="6"/>
  <c r="G97" i="6"/>
  <c r="F97" i="6"/>
  <c r="E97" i="6"/>
  <c r="D97" i="6"/>
  <c r="C97" i="6"/>
  <c r="B97" i="6"/>
  <c r="G80" i="6"/>
  <c r="E80" i="6"/>
  <c r="D80" i="6"/>
  <c r="C80" i="6"/>
  <c r="F80" i="6"/>
  <c r="B80" i="6"/>
  <c r="G75" i="6"/>
  <c r="D75" i="6"/>
  <c r="C75" i="6"/>
  <c r="F75" i="6"/>
  <c r="B75" i="6"/>
  <c r="E75" i="6"/>
  <c r="G49" i="6"/>
  <c r="F49" i="6"/>
  <c r="E49" i="6"/>
  <c r="D49" i="6"/>
  <c r="C49" i="6"/>
  <c r="B49" i="6"/>
  <c r="G120" i="6"/>
  <c r="E120" i="6"/>
  <c r="D120" i="6"/>
  <c r="C120" i="6"/>
  <c r="F120" i="6"/>
  <c r="B120" i="6"/>
  <c r="D19" i="6"/>
  <c r="C19" i="6"/>
  <c r="G19" i="6"/>
  <c r="B19" i="6"/>
  <c r="E19" i="6"/>
  <c r="F19" i="6"/>
  <c r="G48" i="6"/>
  <c r="E48" i="6"/>
  <c r="D48" i="6"/>
  <c r="C48" i="6"/>
  <c r="F48" i="6"/>
  <c r="B48" i="6"/>
  <c r="G90" i="6"/>
  <c r="F90" i="6"/>
  <c r="E90" i="6"/>
  <c r="C90" i="6"/>
  <c r="B90" i="6"/>
  <c r="D90" i="6"/>
  <c r="G69" i="6"/>
  <c r="F69" i="6"/>
  <c r="E69" i="6"/>
  <c r="D69" i="6"/>
  <c r="C69" i="6"/>
  <c r="B69" i="6"/>
  <c r="D55" i="6"/>
  <c r="C55" i="6"/>
  <c r="F55" i="6"/>
  <c r="B55" i="6"/>
  <c r="E55" i="6"/>
  <c r="G55" i="6"/>
  <c r="G44" i="6"/>
  <c r="E44" i="6"/>
  <c r="D44" i="6"/>
  <c r="C44" i="6"/>
  <c r="F44" i="6"/>
  <c r="B44" i="6"/>
  <c r="G54" i="6"/>
  <c r="F54" i="6"/>
  <c r="E54" i="6"/>
  <c r="B54" i="6"/>
  <c r="D54" i="6"/>
  <c r="C54" i="6"/>
  <c r="G100" i="6"/>
  <c r="E100" i="6"/>
  <c r="D100" i="6"/>
  <c r="C100" i="6"/>
  <c r="F100" i="6"/>
  <c r="B100" i="6"/>
  <c r="F15" i="6"/>
  <c r="D15" i="6"/>
  <c r="C15" i="6"/>
  <c r="G15" i="6"/>
  <c r="B15" i="6"/>
  <c r="E15" i="6"/>
  <c r="G132" i="6"/>
  <c r="E132" i="6"/>
  <c r="D132" i="6"/>
  <c r="C132" i="6"/>
  <c r="F132" i="6"/>
  <c r="B132" i="6"/>
  <c r="G125" i="6"/>
  <c r="F125" i="6"/>
  <c r="E125" i="6"/>
  <c r="D125" i="6"/>
  <c r="C125" i="6"/>
  <c r="B125" i="6"/>
  <c r="D87" i="6"/>
  <c r="C87" i="6"/>
  <c r="F87" i="6"/>
  <c r="G87" i="6"/>
  <c r="B87" i="6"/>
  <c r="E87" i="6"/>
  <c r="G86" i="6"/>
  <c r="F86" i="6"/>
  <c r="E86" i="6"/>
  <c r="B86" i="6"/>
  <c r="C86" i="6"/>
  <c r="D86" i="6"/>
  <c r="G70" i="6"/>
  <c r="F70" i="6"/>
  <c r="E70" i="6"/>
  <c r="B70" i="6"/>
  <c r="C70" i="6"/>
  <c r="D70" i="6"/>
  <c r="G94" i="6"/>
  <c r="F94" i="6"/>
  <c r="E94" i="6"/>
  <c r="D94" i="6"/>
  <c r="B94" i="6"/>
  <c r="C94" i="6"/>
  <c r="G88" i="6"/>
  <c r="E88" i="6"/>
  <c r="D88" i="6"/>
  <c r="C88" i="6"/>
  <c r="F88" i="6"/>
  <c r="B88" i="6"/>
  <c r="G27" i="6"/>
  <c r="D27" i="6"/>
  <c r="C27" i="6"/>
  <c r="B27" i="6"/>
  <c r="F27" i="6"/>
  <c r="E27" i="6"/>
  <c r="G105" i="6"/>
  <c r="F105" i="6"/>
  <c r="E105" i="6"/>
  <c r="D105" i="6"/>
  <c r="C105" i="6"/>
  <c r="B105" i="6"/>
  <c r="G121" i="6"/>
  <c r="F121" i="6"/>
  <c r="E121" i="6"/>
  <c r="D121" i="6"/>
  <c r="C121" i="6"/>
  <c r="B121" i="6"/>
  <c r="G117" i="6"/>
  <c r="F117" i="6"/>
  <c r="E117" i="6"/>
  <c r="D117" i="6"/>
  <c r="C117" i="6"/>
  <c r="B117" i="6"/>
  <c r="G73" i="6"/>
  <c r="F73" i="6"/>
  <c r="E73" i="6"/>
  <c r="D73" i="6"/>
  <c r="C73" i="6"/>
  <c r="B73" i="6"/>
  <c r="G122" i="6"/>
  <c r="F122" i="6"/>
  <c r="E122" i="6"/>
  <c r="C122" i="6"/>
  <c r="B122" i="6"/>
  <c r="D122" i="6"/>
  <c r="G74" i="6"/>
  <c r="F74" i="6"/>
  <c r="E74" i="6"/>
  <c r="C74" i="6"/>
  <c r="B74" i="6"/>
  <c r="D74" i="6"/>
  <c r="G40" i="6"/>
  <c r="E40" i="6"/>
  <c r="D40" i="6"/>
  <c r="C40" i="6"/>
  <c r="F40" i="6"/>
  <c r="B40" i="6"/>
  <c r="G144" i="6"/>
  <c r="E144" i="6"/>
  <c r="D144" i="6"/>
  <c r="C144" i="6"/>
  <c r="F144" i="6"/>
  <c r="B144" i="6"/>
  <c r="G91" i="6"/>
  <c r="D91" i="6"/>
  <c r="C91" i="6"/>
  <c r="F91" i="6"/>
  <c r="B91" i="6"/>
  <c r="E91" i="6"/>
  <c r="P8" i="6" l="1"/>
  <c r="P7" i="6" l="1"/>
</calcChain>
</file>

<file path=xl/sharedStrings.xml><?xml version="1.0" encoding="utf-8"?>
<sst xmlns="http://schemas.openxmlformats.org/spreadsheetml/2006/main" count="108" uniqueCount="31">
  <si>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</si>
  <si>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</si>
  <si>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</si>
  <si>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</si>
  <si>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</si>
  <si>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</si>
  <si>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</si>
  <si>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</si>
  <si>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</si>
  <si>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</si>
  <si>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</si>
  <si>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</si>
  <si>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</si>
  <si>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</si>
  <si>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</si>
  <si>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</si>
  <si>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公募により募集を行ったところ、応募者がいなかったため条件を満たす相手方を選定したものであり、契約価格の競争による相手方の選定を許さず、会計法第29条の３第４項に該当するため。</t>
  </si>
  <si>
    <t>支出負担行為担当官
高松国税局総務部次長
西山　克也
香川県高松市天神前２－１０</t>
  </si>
  <si>
    <t>同種の他の契約の予定価格を類推されるおそれがあるため公表しない</t>
  </si>
  <si>
    <t>－</t>
  </si>
  <si>
    <t/>
  </si>
  <si>
    <t>新居浜税務署確定申告会場借上げ業務（令和７年２月３日から令和７年３月18日まで）</t>
  </si>
  <si>
    <t>イオンモール株式会社イオンモール新居浜
愛媛県新居浜市前田町８－８</t>
  </si>
  <si>
    <t>公募を実施した結果、業務履行可能な者が契約相手方しかなく競争を許さないことから会計法第29条の３第４項に該当するため。</t>
  </si>
  <si>
    <t>@35,200円ほか</t>
  </si>
  <si>
    <t>徳島税務署確定申告会場借上げ業務（令和７年２月３日から令和７年３月18日まで）</t>
  </si>
  <si>
    <t>一般財団法人徳島県観光協会
徳島県徳島市山城町東浜傍示１－１</t>
  </si>
  <si>
    <t>@18,150円ほか</t>
  </si>
  <si>
    <t>高松税務署確定申告会場借上げ業務（令和７年２月７日から令和７年３月18日まで）</t>
  </si>
  <si>
    <t>シンボルタワー開発株式会社
香川県高松市サンポート２－１</t>
  </si>
  <si>
    <t>@69,650円ほか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</si>
</sst>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Border="1" applyAlignment="1">
      <alignment vertical="center" wrapText="1"/>
    </xf>
    <xf numFmtId="0" fontId="8" fillId="0" borderId="3" xfId="7" applyFont="1" applyBorder="1" applyAlignment="1">
      <alignment vertical="center" wrapText="1"/>
    </xf>
    <xf numFmtId="180" fontId="6" fillId="0" borderId="3" xfId="1" applyNumberFormat="1" applyFont="1" applyBorder="1" applyAlignment="1">
      <alignment horizontal="center" vertical="center" wrapText="1"/>
    </xf>
    <xf numFmtId="177" fontId="8" fillId="0" borderId="3" xfId="7"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8" fillId="0" borderId="3" xfId="7" applyFont="1" applyBorder="1" applyAlignment="1">
      <alignment horizontal="left" vertical="center" wrapText="1"/>
    </xf>
    <xf numFmtId="0" fontId="8" fillId="0" borderId="0" xfId="7" applyFont="1">
      <alignment vertical="center"/>
    </xf>
    <xf numFmtId="0" fontId="8" fillId="0" borderId="0" xfId="7" applyFont="1" applyAlignment="1">
      <alignment horizontal="center" vertical="center"/>
    </xf>
    <xf numFmtId="0" fontId="8" fillId="0" borderId="0" xfId="7"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2" applyFont="1" applyBorder="1" applyAlignment="1">
      <alignment horizontal="right" vertical="center"/>
    </xf>
    <xf numFmtId="0" fontId="8" fillId="0" borderId="2" xfId="7" applyFont="1" applyBorder="1" applyAlignment="1">
      <alignment horizontal="center" vertical="center" wrapText="1"/>
    </xf>
    <xf numFmtId="0" fontId="8" fillId="0" borderId="0" xfId="7" applyFont="1" applyAlignment="1">
      <alignment horizontal="center" vertical="center" wrapText="1"/>
    </xf>
    <xf numFmtId="176"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8" fillId="0" borderId="0" xfId="4" applyFont="1" applyAlignment="1">
      <alignment vertical="center" wrapText="1"/>
    </xf>
    <xf numFmtId="0" fontId="8" fillId="0" borderId="2" xfId="7" applyFont="1" applyBorder="1" applyAlignment="1">
      <alignment horizontal="center" vertical="center" wrapText="1"/>
    </xf>
    <xf numFmtId="0" fontId="8" fillId="0" borderId="2" xfId="7" applyFont="1" applyBorder="1" applyAlignment="1">
      <alignment horizontal="center" vertical="center" wrapText="1"/>
    </xf>
    <xf numFmtId="0" fontId="8" fillId="2" borderId="2" xfId="7" applyFont="1" applyFill="1" applyBorder="1" applyAlignment="1">
      <alignment horizontal="center" vertical="center" wrapText="1"/>
    </xf>
    <xf numFmtId="0" fontId="8" fillId="0" borderId="2" xfId="7" applyFont="1" applyBorder="1" applyAlignment="1">
      <alignment horizontal="center" vertical="center"/>
    </xf>
    <xf numFmtId="0" fontId="9" fillId="0" borderId="0" xfId="7" applyFont="1" applyAlignment="1">
      <alignment horizontal="left" vertical="center" wrapText="1"/>
    </xf>
    <xf numFmtId="0" fontId="10" fillId="0" borderId="0" xfId="7" applyFont="1" applyAlignment="1">
      <alignment horizontal="left" vertical="center" wrapText="1"/>
    </xf>
    <xf numFmtId="0" fontId="10"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8" fillId="0" borderId="4" xfId="7" applyFont="1" applyBorder="1" applyAlignment="1">
      <alignment horizontal="center" vertical="center" wrapText="1"/>
    </xf>
    <xf numFmtId="0" fontId="8" fillId="0" borderId="3" xfId="7" applyFont="1" applyBorder="1" applyAlignment="1">
      <alignment horizontal="center" vertical="center" wrapText="1"/>
    </xf>
    <xf numFmtId="0" fontId="8" fillId="0" borderId="2" xfId="2" applyFont="1" applyBorder="1" applyAlignment="1">
      <alignment horizontal="center" vertical="center" wrapText="1"/>
    </xf>
    <xf numFmtId="38" fontId="8"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5" zoomScaleNormal="100" zoomScaleSheetLayoutView="85" workbookViewId="0">
      <selection activeCell="A6" sqref="A6:A151"/>
    </sheetView>
  </sheetViews>
  <sheetFormatPr defaultColWidth="9" defaultRowHeight="11.25" x14ac:dyDescent="0.1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2" width="8.125" style="8" customWidth="1"/>
    <col min="13" max="13" width="9.125" style="8" customWidth="1"/>
    <col min="14" max="14" width="8.125" style="8" customWidth="1"/>
    <col min="15" max="15" width="12.25" style="8" customWidth="1"/>
    <col min="16" max="16" width="9" style="8"/>
    <col min="17" max="17" width="11.25" style="8" customWidth="1"/>
    <col min="18" max="16384" width="9" style="8"/>
  </cols>
  <sheetData>
    <row r="1" spans="1:17" ht="27.75" customHeight="1" x14ac:dyDescent="0.15">
      <c r="A1" s="24"/>
      <c r="B1" s="27" t="s">
        <v>14</v>
      </c>
      <c r="C1" s="28"/>
      <c r="D1" s="28"/>
      <c r="E1" s="28"/>
      <c r="F1" s="28"/>
      <c r="G1" s="29"/>
      <c r="H1" s="28"/>
      <c r="I1" s="28"/>
      <c r="J1" s="28"/>
      <c r="K1" s="28"/>
      <c r="L1" s="28"/>
      <c r="M1" s="28"/>
      <c r="N1" s="28"/>
      <c r="O1" s="28"/>
    </row>
    <row r="2" spans="1:17" x14ac:dyDescent="0.15">
      <c r="A2" s="25"/>
    </row>
    <row r="3" spans="1:17" x14ac:dyDescent="0.15">
      <c r="A3" s="25"/>
      <c r="B3" s="12"/>
      <c r="O3" s="13"/>
    </row>
    <row r="4" spans="1:17" ht="21.95" customHeight="1" x14ac:dyDescent="0.15">
      <c r="A4" s="25"/>
      <c r="B4" s="21" t="s">
        <v>13</v>
      </c>
      <c r="C4" s="21" t="s">
        <v>1</v>
      </c>
      <c r="D4" s="21" t="s">
        <v>2</v>
      </c>
      <c r="E4" s="21" t="s">
        <v>3</v>
      </c>
      <c r="F4" s="30" t="s">
        <v>4</v>
      </c>
      <c r="G4" s="32" t="s">
        <v>5</v>
      </c>
      <c r="H4" s="33" t="s">
        <v>6</v>
      </c>
      <c r="I4" s="21" t="s">
        <v>7</v>
      </c>
      <c r="J4" s="21" t="s">
        <v>8</v>
      </c>
      <c r="K4" s="22" t="s">
        <v>9</v>
      </c>
      <c r="L4" s="23" t="s">
        <v>10</v>
      </c>
      <c r="M4" s="23"/>
      <c r="N4" s="23"/>
      <c r="O4" s="14"/>
    </row>
    <row r="5" spans="1:17" s="16" customFormat="1" ht="36" customHeight="1" x14ac:dyDescent="0.15">
      <c r="A5" s="26"/>
      <c r="B5" s="21"/>
      <c r="C5" s="21"/>
      <c r="D5" s="21"/>
      <c r="E5" s="21"/>
      <c r="F5" s="31"/>
      <c r="G5" s="32"/>
      <c r="H5" s="33"/>
      <c r="I5" s="21"/>
      <c r="J5" s="21"/>
      <c r="K5" s="22"/>
      <c r="L5" s="15" t="s">
        <v>11</v>
      </c>
      <c r="M5" s="15" t="s">
        <v>15</v>
      </c>
      <c r="N5" s="15" t="s">
        <v>0</v>
      </c>
      <c r="O5" s="15" t="s">
        <v>12</v>
      </c>
    </row>
    <row r="6" spans="1:17" s="16" customFormat="1" ht="69.95" customHeight="1" x14ac:dyDescent="0.15">
      <c r="A6" s="15"/>
      <c r="B6" s="2" t="s">
        <v>21</v>
      </c>
      <c r="C6" s="1" t="s">
        <v>17</v>
      </c>
      <c r="D6" s="3">
        <v>45566</v>
      </c>
      <c r="E6" s="2" t="s">
        <v>22</v>
      </c>
      <c r="F6" s="4">
        <v>5040001000461</v>
      </c>
      <c r="G6" s="17" t="s">
        <v>23</v>
      </c>
      <c r="H6" s="5" t="s">
        <v>18</v>
      </c>
      <c r="I6" s="5" t="s">
        <v>24</v>
      </c>
      <c r="J6" s="6" t="s">
        <v>19</v>
      </c>
      <c r="K6" s="18"/>
      <c r="L6" s="6" t="s">
        <v>20</v>
      </c>
      <c r="M6" s="6">
        <v>0</v>
      </c>
      <c r="N6" s="18" t="s">
        <v>20</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69.95" customHeight="1" x14ac:dyDescent="0.15">
      <c r="A7" s="20"/>
      <c r="B7" s="2" t="s">
        <v>25</v>
      </c>
      <c r="C7" s="1" t="s">
        <v>17</v>
      </c>
      <c r="D7" s="3">
        <v>45572</v>
      </c>
      <c r="E7" s="2" t="s">
        <v>26</v>
      </c>
      <c r="F7" s="4">
        <v>3480005000234</v>
      </c>
      <c r="G7" s="17" t="s">
        <v>16</v>
      </c>
      <c r="H7" s="5" t="s">
        <v>18</v>
      </c>
      <c r="I7" s="5" t="s">
        <v>27</v>
      </c>
      <c r="J7" s="6" t="s">
        <v>19</v>
      </c>
      <c r="K7" s="18"/>
      <c r="L7" s="6" t="s">
        <v>20</v>
      </c>
      <c r="M7" s="6">
        <v>0</v>
      </c>
      <c r="N7" s="18" t="s">
        <v>20</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69.95" customHeight="1" x14ac:dyDescent="0.15">
      <c r="A8" s="20"/>
      <c r="B8" s="2" t="s">
        <v>28</v>
      </c>
      <c r="C8" s="1" t="s">
        <v>17</v>
      </c>
      <c r="D8" s="3">
        <v>45585</v>
      </c>
      <c r="E8" s="2" t="s">
        <v>29</v>
      </c>
      <c r="F8" s="4">
        <v>5470001004411</v>
      </c>
      <c r="G8" s="17" t="s">
        <v>23</v>
      </c>
      <c r="H8" s="5" t="s">
        <v>18</v>
      </c>
      <c r="I8" s="5" t="s">
        <v>30</v>
      </c>
      <c r="J8" s="6" t="s">
        <v>19</v>
      </c>
      <c r="K8" s="18"/>
      <c r="L8" s="6" t="s">
        <v>20</v>
      </c>
      <c r="M8" s="6">
        <v>0</v>
      </c>
      <c r="N8" s="18" t="s">
        <v>20</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69.95" customHeight="1" x14ac:dyDescent="0.15">
      <c r="A9" s="20"/>
      <c r="B9" s="2" t="s">
        <v>20</v>
      </c>
      <c r="C9" s="1" t="s">
        <v>20</v>
      </c>
      <c r="D9" s="3" t="s">
        <v>20</v>
      </c>
      <c r="E9" s="2" t="s">
        <v>20</v>
      </c>
      <c r="F9" s="4" t="s">
        <v>20</v>
      </c>
      <c r="G9" s="17" t="s">
        <v>20</v>
      </c>
      <c r="H9" s="5" t="s">
        <v>20</v>
      </c>
      <c r="I9" s="5" t="s">
        <v>20</v>
      </c>
      <c r="J9" s="6" t="s">
        <v>20</v>
      </c>
      <c r="K9" s="18"/>
      <c r="L9" s="6" t="s">
        <v>20</v>
      </c>
      <c r="M9" s="6" t="s">
        <v>20</v>
      </c>
      <c r="N9" s="18" t="s">
        <v>20</v>
      </c>
      <c r="O9" s="7" t="s">
        <v>20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9.95" customHeight="1" x14ac:dyDescent="0.15">
      <c r="A10" s="20"/>
      <c r="B10" s="2" t="s">
        <v>20</v>
      </c>
      <c r="C10" s="1" t="s">
        <v>20</v>
      </c>
      <c r="D10" s="3" t="s">
        <v>20</v>
      </c>
      <c r="E10" s="2" t="s">
        <v>20</v>
      </c>
      <c r="F10" s="4" t="s">
        <v>20</v>
      </c>
      <c r="G10" s="17" t="s">
        <v>20</v>
      </c>
      <c r="H10" s="5" t="s">
        <v>20</v>
      </c>
      <c r="I10" s="5" t="s">
        <v>20</v>
      </c>
      <c r="J10" s="6" t="s">
        <v>20</v>
      </c>
      <c r="K10" s="18"/>
      <c r="L10" s="6" t="s">
        <v>20</v>
      </c>
      <c r="M10" s="6" t="s">
        <v>20</v>
      </c>
      <c r="N10" s="18" t="s">
        <v>20</v>
      </c>
      <c r="O10" s="7" t="s">
        <v>20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9.95" customHeight="1" x14ac:dyDescent="0.15">
      <c r="A11" s="20"/>
      <c r="B11" s="2" t="s">
        <v>20</v>
      </c>
      <c r="C11" s="1" t="s">
        <v>20</v>
      </c>
      <c r="D11" s="3" t="s">
        <v>20</v>
      </c>
      <c r="E11" s="2" t="s">
        <v>20</v>
      </c>
      <c r="F11" s="4" t="s">
        <v>20</v>
      </c>
      <c r="G11" s="17" t="s">
        <v>20</v>
      </c>
      <c r="H11" s="5" t="s">
        <v>20</v>
      </c>
      <c r="I11" s="5" t="s">
        <v>20</v>
      </c>
      <c r="J11" s="6" t="s">
        <v>20</v>
      </c>
      <c r="K11" s="18"/>
      <c r="L11" s="6" t="s">
        <v>20</v>
      </c>
      <c r="M11" s="6" t="s">
        <v>20</v>
      </c>
      <c r="N11" s="18" t="s">
        <v>20</v>
      </c>
      <c r="O11" s="7" t="s">
        <v>20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9.95" customHeight="1" x14ac:dyDescent="0.15">
      <c r="A12" s="20"/>
      <c r="B12" s="2" t="s">
        <v>20</v>
      </c>
      <c r="C12" s="1" t="s">
        <v>20</v>
      </c>
      <c r="D12" s="3" t="s">
        <v>20</v>
      </c>
      <c r="E12" s="2" t="s">
        <v>20</v>
      </c>
      <c r="F12" s="4" t="s">
        <v>20</v>
      </c>
      <c r="G12" s="17" t="s">
        <v>20</v>
      </c>
      <c r="H12" s="5" t="s">
        <v>20</v>
      </c>
      <c r="I12" s="5" t="s">
        <v>20</v>
      </c>
      <c r="J12" s="6" t="s">
        <v>20</v>
      </c>
      <c r="K12" s="18"/>
      <c r="L12" s="6" t="s">
        <v>20</v>
      </c>
      <c r="M12" s="6" t="s">
        <v>20</v>
      </c>
      <c r="N12" s="18" t="s">
        <v>20</v>
      </c>
      <c r="O12" s="7" t="s">
        <v>20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69.95" customHeight="1" x14ac:dyDescent="0.15">
      <c r="A13" s="20"/>
      <c r="B13" s="2" t="s">
        <v>20</v>
      </c>
      <c r="C13" s="1" t="s">
        <v>20</v>
      </c>
      <c r="D13" s="3" t="s">
        <v>20</v>
      </c>
      <c r="E13" s="2" t="s">
        <v>20</v>
      </c>
      <c r="F13" s="4" t="s">
        <v>20</v>
      </c>
      <c r="G13" s="17" t="s">
        <v>20</v>
      </c>
      <c r="H13" s="5" t="s">
        <v>20</v>
      </c>
      <c r="I13" s="5" t="s">
        <v>20</v>
      </c>
      <c r="J13" s="6" t="s">
        <v>20</v>
      </c>
      <c r="K13" s="18"/>
      <c r="L13" s="6" t="s">
        <v>20</v>
      </c>
      <c r="M13" s="6" t="s">
        <v>20</v>
      </c>
      <c r="N13" s="18" t="s">
        <v>20</v>
      </c>
      <c r="O13" s="7" t="s">
        <v>20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69.95" customHeight="1" x14ac:dyDescent="0.15">
      <c r="A14" s="20"/>
      <c r="B14" s="2" t="str">
        <f>IF(A14="","",VLOOKUP(A14,#REF!,4,FALSE))</f>
        <v/>
      </c>
      <c r="C14" s="1" t="str">
        <f>IF(A14="","",VLOOKUP(A14,#REF!,5,FALSE))</f>
        <v/>
      </c>
      <c r="D14" s="3" t="str">
        <f>IF(A14="","",VLOOKUP(A14,#REF!,8,FALSE))</f>
        <v/>
      </c>
      <c r="E14" s="2" t="str">
        <f>IF(A14="","",VLOOKUP(A14,#REF!,9,FALSE))</f>
        <v/>
      </c>
      <c r="F14" s="4" t="str">
        <f>IF(A14="","",VLOOKUP(A14,#REF!,10,FALSE))</f>
        <v/>
      </c>
      <c r="G14" s="17" t="str">
        <f>IF(A14="","",VLOOKUP(A14,#REF!,30,FALSE))</f>
        <v/>
      </c>
      <c r="H14" s="5" t="str">
        <f>IF(A14="","",IF(VLOOKUP(A14,#REF!,15,FALSE)="他官署で調達手続きを実施のため","他官署で調達手続きを実施のため",IF(VLOOKUP(A14,#REF!,22,FALSE)="②同種の他の契約の予定価格を類推されるおそれがあるため公表しない","同種の他の契約の予定価格を類推されるおそれがあるため公表しない",IF(VLOOKUP(A14,#REF!,22,FALSE)="－","－",IF(VLOOKUP(A14,#REF!,6,FALSE)&lt;&gt;"",TEXT(VLOOKUP(A14,#REF!,15,FALSE),"#,##0円")&amp;CHAR(10)&amp;"(A)",VLOOKUP(A14,#REF!,15,FALSE))))))</f>
        <v/>
      </c>
      <c r="I14" s="5" t="str">
        <f>IF(A14="","",VLOOKUP(A14,#REF!,16,FALSE))</f>
        <v/>
      </c>
      <c r="J14" s="6" t="str">
        <f>IF(A14="","",IF(VLOOKUP(A14,#REF!,15,FALSE)="他官署で調達手続きを実施のため","－",IF(VLOOKUP(A14,#REF!,22,FALSE)="②同種の他の契約の予定価格を類推されるおそれがあるため公表しない","－",IF(VLOOKUP(A14,#REF!,22,FALSE)="－","－",IF(VLOOKUP(A14,#REF!,6,FALSE)&lt;&gt;"",TEXT(VLOOKUP(A14,#REF!,18,FALSE),"#.0%")&amp;CHAR(10)&amp;"(B/A×100)",VLOOKUP(A14,#REF!,18,FALSE))))))</f>
        <v/>
      </c>
      <c r="K14" s="18"/>
      <c r="L14" s="6" t="str">
        <f>IF(A14="","",IF(VLOOKUP(A14,#REF!,11,FALSE)="①公益社団法人","公社",IF(VLOOKUP(A14,#REF!,11,FALSE)="②公益財団法人","公財","")))</f>
        <v/>
      </c>
      <c r="M14" s="6" t="str">
        <f>IF(A14="","",VLOOKUP(A14,#REF!,12,FALSE))</f>
        <v/>
      </c>
      <c r="N14" s="18" t="str">
        <f>IF(A14="","",IF(VLOOKUP(A14,#REF!,12,FALSE)="国所管",VLOOKUP(A14,#REF!,23,FALSE),""))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69.95" customHeight="1" x14ac:dyDescent="0.15">
      <c r="A15" s="20"/>
      <c r="B15" s="2" t="str">
        <f>IF(A15="","",VLOOKUP(A15,#REF!,4,FALSE))</f>
        <v/>
      </c>
      <c r="C15" s="1" t="str">
        <f>IF(A15="","",VLOOKUP(A15,#REF!,5,FALSE))</f>
        <v/>
      </c>
      <c r="D15" s="3" t="str">
        <f>IF(A15="","",VLOOKUP(A15,#REF!,8,FALSE))</f>
        <v/>
      </c>
      <c r="E15" s="2" t="str">
        <f>IF(A15="","",VLOOKUP(A15,#REF!,9,FALSE))</f>
        <v/>
      </c>
      <c r="F15" s="4" t="str">
        <f>IF(A15="","",VLOOKUP(A15,#REF!,10,FALSE))</f>
        <v/>
      </c>
      <c r="G15" s="17" t="str">
        <f>IF(A15="","",VLOOKUP(A15,#REF!,30,FALSE))</f>
        <v/>
      </c>
      <c r="H15" s="5" t="str">
        <f>IF(A15="","",IF(VLOOKUP(A15,#REF!,15,FALSE)="他官署で調達手続きを実施のため","他官署で調達手続きを実施のため",IF(VLOOKUP(A15,#REF!,22,FALSE)="②同種の他の契約の予定価格を類推されるおそれがあるため公表しない","同種の他の契約の予定価格を類推されるおそれがあるため公表しない",IF(VLOOKUP(A15,#REF!,22,FALSE)="－","－",IF(VLOOKUP(A15,#REF!,6,FALSE)&lt;&gt;"",TEXT(VLOOKUP(A15,#REF!,15,FALSE),"#,##0円")&amp;CHAR(10)&amp;"(A)",VLOOKUP(A15,#REF!,15,FALSE))))))</f>
        <v/>
      </c>
      <c r="I15" s="5" t="str">
        <f>IF(A15="","",VLOOKUP(A15,#REF!,16,FALSE))</f>
        <v/>
      </c>
      <c r="J15" s="6" t="str">
        <f>IF(A15="","",IF(VLOOKUP(A15,#REF!,15,FALSE)="他官署で調達手続きを実施のため","－",IF(VLOOKUP(A15,#REF!,22,FALSE)="②同種の他の契約の予定価格を類推されるおそれがあるため公表しない","－",IF(VLOOKUP(A15,#REF!,22,FALSE)="－","－",IF(VLOOKUP(A15,#REF!,6,FALSE)&lt;&gt;"",TEXT(VLOOKUP(A15,#REF!,18,FALSE),"#.0%")&amp;CHAR(10)&amp;"(B/A×100)",VLOOKUP(A15,#REF!,18,FALSE))))))</f>
        <v/>
      </c>
      <c r="K15" s="18"/>
      <c r="L15" s="6" t="str">
        <f>IF(A15="","",IF(VLOOKUP(A15,#REF!,11,FALSE)="①公益社団法人","公社",IF(VLOOKUP(A15,#REF!,11,FALSE)="②公益財団法人","公財","")))</f>
        <v/>
      </c>
      <c r="M15" s="6" t="str">
        <f>IF(A15="","",VLOOKUP(A15,#REF!,12,FALSE))</f>
        <v/>
      </c>
      <c r="N15" s="18" t="str">
        <f>IF(A15="","",IF(VLOOKUP(A15,#REF!,12,FALSE)="国所管",VLOOKUP(A15,#REF!,23,FALSE),""))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9.95" customHeight="1" x14ac:dyDescent="0.15">
      <c r="A16" s="20"/>
      <c r="B16" s="2" t="str">
        <f>IF(A16="","",VLOOKUP(A16,#REF!,4,FALSE))</f>
        <v/>
      </c>
      <c r="C16" s="1" t="str">
        <f>IF(A16="","",VLOOKUP(A16,#REF!,5,FALSE))</f>
        <v/>
      </c>
      <c r="D16" s="3" t="str">
        <f>IF(A16="","",VLOOKUP(A16,#REF!,8,FALSE))</f>
        <v/>
      </c>
      <c r="E16" s="2" t="str">
        <f>IF(A16="","",VLOOKUP(A16,#REF!,9,FALSE))</f>
        <v/>
      </c>
      <c r="F16" s="4" t="str">
        <f>IF(A16="","",VLOOKUP(A16,#REF!,10,FALSE))</f>
        <v/>
      </c>
      <c r="G16" s="17" t="str">
        <f>IF(A16="","",VLOOKUP(A16,#REF!,30,FALSE))</f>
        <v/>
      </c>
      <c r="H16" s="5" t="str">
        <f>IF(A16="","",IF(VLOOKUP(A16,#REF!,15,FALSE)="他官署で調達手続きを実施のため","他官署で調達手続きを実施のため",IF(VLOOKUP(A16,#REF!,22,FALSE)="②同種の他の契約の予定価格を類推されるおそれがあるため公表しない","同種の他の契約の予定価格を類推されるおそれがあるため公表しない",IF(VLOOKUP(A16,#REF!,22,FALSE)="－","－",IF(VLOOKUP(A16,#REF!,6,FALSE)&lt;&gt;"",TEXT(VLOOKUP(A16,#REF!,15,FALSE),"#,##0円")&amp;CHAR(10)&amp;"(A)",VLOOKUP(A16,#REF!,15,FALSE))))))</f>
        <v/>
      </c>
      <c r="I16" s="5" t="str">
        <f>IF(A16="","",VLOOKUP(A16,#REF!,16,FALSE))</f>
        <v/>
      </c>
      <c r="J16" s="6" t="str">
        <f>IF(A16="","",IF(VLOOKUP(A16,#REF!,15,FALSE)="他官署で調達手続きを実施のため","－",IF(VLOOKUP(A16,#REF!,22,FALSE)="②同種の他の契約の予定価格を類推されるおそれがあるため公表しない","－",IF(VLOOKUP(A16,#REF!,22,FALSE)="－","－",IF(VLOOKUP(A16,#REF!,6,FALSE)&lt;&gt;"",TEXT(VLOOKUP(A16,#REF!,18,FALSE),"#.0%")&amp;CHAR(10)&amp;"(B/A×100)",VLOOKUP(A16,#REF!,18,FALSE))))))</f>
        <v/>
      </c>
      <c r="K16" s="18"/>
      <c r="L16" s="6" t="str">
        <f>IF(A16="","",IF(VLOOKUP(A16,#REF!,11,FALSE)="①公益社団法人","公社",IF(VLOOKUP(A16,#REF!,11,FALSE)="②公益財団法人","公財","")))</f>
        <v/>
      </c>
      <c r="M16" s="6" t="str">
        <f>IF(A16="","",VLOOKUP(A16,#REF!,12,FALSE))</f>
        <v/>
      </c>
      <c r="N16" s="18" t="str">
        <f>IF(A16="","",IF(VLOOKUP(A16,#REF!,12,FALSE)="国所管",VLOOKUP(A16,#REF!,23,FALSE),""))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9.95" customHeight="1" x14ac:dyDescent="0.15">
      <c r="A17" s="20"/>
      <c r="B17" s="2" t="str">
        <f>IF(A17="","",VLOOKUP(A17,#REF!,4,FALSE))</f>
        <v/>
      </c>
      <c r="C17" s="1" t="str">
        <f>IF(A17="","",VLOOKUP(A17,#REF!,5,FALSE))</f>
        <v/>
      </c>
      <c r="D17" s="3" t="str">
        <f>IF(A17="","",VLOOKUP(A17,#REF!,8,FALSE))</f>
        <v/>
      </c>
      <c r="E17" s="2" t="str">
        <f>IF(A17="","",VLOOKUP(A17,#REF!,9,FALSE))</f>
        <v/>
      </c>
      <c r="F17" s="4" t="str">
        <f>IF(A17="","",VLOOKUP(A17,#REF!,10,FALSE))</f>
        <v/>
      </c>
      <c r="G17" s="17" t="str">
        <f>IF(A17="","",VLOOKUP(A17,#REF!,30,FALSE))</f>
        <v/>
      </c>
      <c r="H17" s="5" t="str">
        <f>IF(A17="","",IF(VLOOKUP(A17,#REF!,15,FALSE)="他官署で調達手続きを実施のため","他官署で調達手続きを実施のため",IF(VLOOKUP(A17,#REF!,22,FALSE)="②同種の他の契約の予定価格を類推されるおそれがあるため公表しない","同種の他の契約の予定価格を類推されるおそれがあるため公表しない",IF(VLOOKUP(A17,#REF!,22,FALSE)="－","－",IF(VLOOKUP(A17,#REF!,6,FALSE)&lt;&gt;"",TEXT(VLOOKUP(A17,#REF!,15,FALSE),"#,##0円")&amp;CHAR(10)&amp;"(A)",VLOOKUP(A17,#REF!,15,FALSE))))))</f>
        <v/>
      </c>
      <c r="I17" s="5" t="str">
        <f>IF(A17="","",VLOOKUP(A17,#REF!,16,FALSE))</f>
        <v/>
      </c>
      <c r="J17" s="6" t="str">
        <f>IF(A17="","",IF(VLOOKUP(A17,#REF!,15,FALSE)="他官署で調達手続きを実施のため","－",IF(VLOOKUP(A17,#REF!,22,FALSE)="②同種の他の契約の予定価格を類推されるおそれがあるため公表しない","－",IF(VLOOKUP(A17,#REF!,22,FALSE)="－","－",IF(VLOOKUP(A17,#REF!,6,FALSE)&lt;&gt;"",TEXT(VLOOKUP(A17,#REF!,18,FALSE),"#.0%")&amp;CHAR(10)&amp;"(B/A×100)",VLOOKUP(A17,#REF!,18,FALSE))))))</f>
        <v/>
      </c>
      <c r="K17" s="18"/>
      <c r="L17" s="6" t="str">
        <f>IF(A17="","",IF(VLOOKUP(A17,#REF!,11,FALSE)="①公益社団法人","公社",IF(VLOOKUP(A17,#REF!,11,FALSE)="②公益財団法人","公財","")))</f>
        <v/>
      </c>
      <c r="M17" s="6" t="str">
        <f>IF(A17="","",VLOOKUP(A17,#REF!,12,FALSE))</f>
        <v/>
      </c>
      <c r="N17" s="18" t="str">
        <f>IF(A17="","",IF(VLOOKUP(A17,#REF!,12,FALSE)="国所管",VLOOKUP(A17,#REF!,23,FALSE),""))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9.95" customHeight="1" x14ac:dyDescent="0.15">
      <c r="A18" s="20"/>
      <c r="B18" s="2" t="str">
        <f>IF(A18="","",VLOOKUP(A18,#REF!,4,FALSE))</f>
        <v/>
      </c>
      <c r="C18" s="1" t="str">
        <f>IF(A18="","",VLOOKUP(A18,#REF!,5,FALSE))</f>
        <v/>
      </c>
      <c r="D18" s="3" t="str">
        <f>IF(A18="","",VLOOKUP(A18,#REF!,8,FALSE))</f>
        <v/>
      </c>
      <c r="E18" s="2" t="str">
        <f>IF(A18="","",VLOOKUP(A18,#REF!,9,FALSE))</f>
        <v/>
      </c>
      <c r="F18" s="4" t="str">
        <f>IF(A18="","",VLOOKUP(A18,#REF!,10,FALSE))</f>
        <v/>
      </c>
      <c r="G18" s="17" t="str">
        <f>IF(A18="","",VLOOKUP(A18,#REF!,30,FALSE))</f>
        <v/>
      </c>
      <c r="H18" s="5" t="str">
        <f>IF(A18="","",IF(VLOOKUP(A18,#REF!,15,FALSE)="他官署で調達手続きを実施のため","他官署で調達手続きを実施のため",IF(VLOOKUP(A18,#REF!,22,FALSE)="②同種の他の契約の予定価格を類推されるおそれがあるため公表しない","同種の他の契約の予定価格を類推されるおそれがあるため公表しない",IF(VLOOKUP(A18,#REF!,22,FALSE)="－","－",IF(VLOOKUP(A18,#REF!,6,FALSE)&lt;&gt;"",TEXT(VLOOKUP(A18,#REF!,15,FALSE),"#,##0円")&amp;CHAR(10)&amp;"(A)",VLOOKUP(A18,#REF!,15,FALSE))))))</f>
        <v/>
      </c>
      <c r="I18" s="5" t="str">
        <f>IF(A18="","",VLOOKUP(A18,#REF!,16,FALSE))</f>
        <v/>
      </c>
      <c r="J18" s="6" t="str">
        <f>IF(A18="","",IF(VLOOKUP(A18,#REF!,15,FALSE)="他官署で調達手続きを実施のため","－",IF(VLOOKUP(A18,#REF!,22,FALSE)="②同種の他の契約の予定価格を類推されるおそれがあるため公表しない","－",IF(VLOOKUP(A18,#REF!,22,FALSE)="－","－",IF(VLOOKUP(A18,#REF!,6,FALSE)&lt;&gt;"",TEXT(VLOOKUP(A18,#REF!,18,FALSE),"#.0%")&amp;CHAR(10)&amp;"(B/A×100)",VLOOKUP(A18,#REF!,18,FALSE))))))</f>
        <v/>
      </c>
      <c r="K18" s="18"/>
      <c r="L18" s="6" t="str">
        <f>IF(A18="","",IF(VLOOKUP(A18,#REF!,11,FALSE)="①公益社団法人","公社",IF(VLOOKUP(A18,#REF!,11,FALSE)="②公益財団法人","公財","")))</f>
        <v/>
      </c>
      <c r="M18" s="6" t="str">
        <f>IF(A18="","",VLOOKUP(A18,#REF!,12,FALSE))</f>
        <v/>
      </c>
      <c r="N18" s="18" t="str">
        <f>IF(A18="","",IF(VLOOKUP(A18,#REF!,12,FALSE)="国所管",VLOOKUP(A18,#REF!,23,FALSE),""))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69.95" customHeight="1" x14ac:dyDescent="0.15">
      <c r="A19" s="20"/>
      <c r="B19" s="2" t="str">
        <f>IF(A19="","",VLOOKUP(A19,#REF!,4,FALSE))</f>
        <v/>
      </c>
      <c r="C19" s="1" t="str">
        <f>IF(A19="","",VLOOKUP(A19,#REF!,5,FALSE))</f>
        <v/>
      </c>
      <c r="D19" s="3" t="str">
        <f>IF(A19="","",VLOOKUP(A19,#REF!,8,FALSE))</f>
        <v/>
      </c>
      <c r="E19" s="2" t="str">
        <f>IF(A19="","",VLOOKUP(A19,#REF!,9,FALSE))</f>
        <v/>
      </c>
      <c r="F19" s="4" t="str">
        <f>IF(A19="","",VLOOKUP(A19,#REF!,10,FALSE))</f>
        <v/>
      </c>
      <c r="G19" s="17" t="str">
        <f>IF(A19="","",VLOOKUP(A19,#REF!,30,FALSE))</f>
        <v/>
      </c>
      <c r="H19" s="5" t="str">
        <f>IF(A19="","",IF(VLOOKUP(A19,#REF!,15,FALSE)="他官署で調達手続きを実施のため","他官署で調達手続きを実施のため",IF(VLOOKUP(A19,#REF!,22,FALSE)="②同種の他の契約の予定価格を類推されるおそれがあるため公表しない","同種の他の契約の予定価格を類推されるおそれがあるため公表しない",IF(VLOOKUP(A19,#REF!,22,FALSE)="－","－",IF(VLOOKUP(A19,#REF!,6,FALSE)&lt;&gt;"",TEXT(VLOOKUP(A19,#REF!,15,FALSE),"#,##0円")&amp;CHAR(10)&amp;"(A)",VLOOKUP(A19,#REF!,15,FALSE))))))</f>
        <v/>
      </c>
      <c r="I19" s="5" t="str">
        <f>IF(A19="","",VLOOKUP(A19,#REF!,16,FALSE))</f>
        <v/>
      </c>
      <c r="J19" s="6" t="str">
        <f>IF(A19="","",IF(VLOOKUP(A19,#REF!,15,FALSE)="他官署で調達手続きを実施のため","－",IF(VLOOKUP(A19,#REF!,22,FALSE)="②同種の他の契約の予定価格を類推されるおそれがあるため公表しない","－",IF(VLOOKUP(A19,#REF!,22,FALSE)="－","－",IF(VLOOKUP(A19,#REF!,6,FALSE)&lt;&gt;"",TEXT(VLOOKUP(A19,#REF!,18,FALSE),"#.0%")&amp;CHAR(10)&amp;"(B/A×100)",VLOOKUP(A19,#REF!,18,FALSE))))))</f>
        <v/>
      </c>
      <c r="K19" s="18"/>
      <c r="L19" s="6" t="str">
        <f>IF(A19="","",IF(VLOOKUP(A19,#REF!,11,FALSE)="①公益社団法人","公社",IF(VLOOKUP(A19,#REF!,11,FALSE)="②公益財団法人","公財","")))</f>
        <v/>
      </c>
      <c r="M19" s="6" t="str">
        <f>IF(A19="","",VLOOKUP(A19,#REF!,12,FALSE))</f>
        <v/>
      </c>
      <c r="N19" s="18" t="str">
        <f>IF(A19="","",IF(VLOOKUP(A19,#REF!,12,FALSE)="国所管",VLOOKUP(A19,#REF!,23,FALSE),""))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69.95" customHeight="1" x14ac:dyDescent="0.15">
      <c r="A20" s="20"/>
      <c r="B20" s="2" t="str">
        <f>IF(A20="","",VLOOKUP(A20,#REF!,4,FALSE))</f>
        <v/>
      </c>
      <c r="C20" s="1" t="str">
        <f>IF(A20="","",VLOOKUP(A20,#REF!,5,FALSE))</f>
        <v/>
      </c>
      <c r="D20" s="3" t="str">
        <f>IF(A20="","",VLOOKUP(A20,#REF!,8,FALSE))</f>
        <v/>
      </c>
      <c r="E20" s="2" t="str">
        <f>IF(A20="","",VLOOKUP(A20,#REF!,9,FALSE))</f>
        <v/>
      </c>
      <c r="F20" s="4" t="str">
        <f>IF(A20="","",VLOOKUP(A20,#REF!,10,FALSE))</f>
        <v/>
      </c>
      <c r="G20" s="17" t="str">
        <f>IF(A20="","",VLOOKUP(A20,#REF!,30,FALSE))</f>
        <v/>
      </c>
      <c r="H20" s="5" t="str">
        <f>IF(A20="","",IF(VLOOKUP(A20,#REF!,15,FALSE)="他官署で調達手続きを実施のため","他官署で調達手続きを実施のため",IF(VLOOKUP(A20,#REF!,22,FALSE)="②同種の他の契約の予定価格を類推されるおそれがあるため公表しない","同種の他の契約の予定価格を類推されるおそれがあるため公表しない",IF(VLOOKUP(A20,#REF!,22,FALSE)="－","－",IF(VLOOKUP(A20,#REF!,6,FALSE)&lt;&gt;"",TEXT(VLOOKUP(A20,#REF!,15,FALSE),"#,##0円")&amp;CHAR(10)&amp;"(A)",VLOOKUP(A20,#REF!,15,FALSE))))))</f>
        <v/>
      </c>
      <c r="I20" s="5" t="str">
        <f>IF(A20="","",VLOOKUP(A20,#REF!,16,FALSE))</f>
        <v/>
      </c>
      <c r="J20" s="6" t="str">
        <f>IF(A20="","",IF(VLOOKUP(A20,#REF!,15,FALSE)="他官署で調達手続きを実施のため","－",IF(VLOOKUP(A20,#REF!,22,FALSE)="②同種の他の契約の予定価格を類推されるおそれがあるため公表しない","－",IF(VLOOKUP(A20,#REF!,22,FALSE)="－","－",IF(VLOOKUP(A20,#REF!,6,FALSE)&lt;&gt;"",TEXT(VLOOKUP(A20,#REF!,18,FALSE),"#.0%")&amp;CHAR(10)&amp;"(B/A×100)",VLOOKUP(A20,#REF!,18,FALSE))))))</f>
        <v/>
      </c>
      <c r="K20" s="18"/>
      <c r="L20" s="6" t="str">
        <f>IF(A20="","",IF(VLOOKUP(A20,#REF!,11,FALSE)="①公益社団法人","公社",IF(VLOOKUP(A20,#REF!,11,FALSE)="②公益財団法人","公財","")))</f>
        <v/>
      </c>
      <c r="M20" s="6" t="str">
        <f>IF(A20="","",VLOOKUP(A20,#REF!,12,FALSE))</f>
        <v/>
      </c>
      <c r="N20" s="18"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69.95" customHeight="1" x14ac:dyDescent="0.15">
      <c r="A21" s="20"/>
      <c r="B21" s="2" t="str">
        <f>IF(A21="","",VLOOKUP(A21,#REF!,4,FALSE))</f>
        <v/>
      </c>
      <c r="C21" s="1" t="str">
        <f>IF(A21="","",VLOOKUP(A21,#REF!,5,FALSE))</f>
        <v/>
      </c>
      <c r="D21" s="3" t="str">
        <f>IF(A21="","",VLOOKUP(A21,#REF!,8,FALSE))</f>
        <v/>
      </c>
      <c r="E21" s="2" t="str">
        <f>IF(A21="","",VLOOKUP(A21,#REF!,9,FALSE))</f>
        <v/>
      </c>
      <c r="F21" s="4" t="str">
        <f>IF(A21="","",VLOOKUP(A21,#REF!,10,FALSE))</f>
        <v/>
      </c>
      <c r="G21" s="17" t="str">
        <f>IF(A21="","",VLOOKUP(A21,#REF!,30,FALSE))</f>
        <v/>
      </c>
      <c r="H21" s="5" t="str">
        <f>IF(A21="","",IF(VLOOKUP(A21,#REF!,15,FALSE)="他官署で調達手続きを実施のため","他官署で調達手続きを実施のため",IF(VLOOKUP(A21,#REF!,22,FALSE)="②同種の他の契約の予定価格を類推されるおそれがあるため公表しない","同種の他の契約の予定価格を類推されるおそれがあるため公表しない",IF(VLOOKUP(A21,#REF!,22,FALSE)="－","－",IF(VLOOKUP(A21,#REF!,6,FALSE)&lt;&gt;"",TEXT(VLOOKUP(A21,#REF!,15,FALSE),"#,##0円")&amp;CHAR(10)&amp;"(A)",VLOOKUP(A21,#REF!,15,FALSE))))))</f>
        <v/>
      </c>
      <c r="I21" s="5" t="str">
        <f>IF(A21="","",VLOOKUP(A21,#REF!,16,FALSE))</f>
        <v/>
      </c>
      <c r="J21" s="6" t="str">
        <f>IF(A21="","",IF(VLOOKUP(A21,#REF!,15,FALSE)="他官署で調達手続きを実施のため","－",IF(VLOOKUP(A21,#REF!,22,FALSE)="②同種の他の契約の予定価格を類推されるおそれがあるため公表しない","－",IF(VLOOKUP(A21,#REF!,22,FALSE)="－","－",IF(VLOOKUP(A21,#REF!,6,FALSE)&lt;&gt;"",TEXT(VLOOKUP(A21,#REF!,18,FALSE),"#.0%")&amp;CHAR(10)&amp;"(B/A×100)",VLOOKUP(A21,#REF!,18,FALSE))))))</f>
        <v/>
      </c>
      <c r="K21" s="18"/>
      <c r="L21" s="6" t="str">
        <f>IF(A21="","",IF(VLOOKUP(A21,#REF!,11,FALSE)="①公益社団法人","公社",IF(VLOOKUP(A21,#REF!,11,FALSE)="②公益財団法人","公財","")))</f>
        <v/>
      </c>
      <c r="M21" s="6" t="str">
        <f>IF(A21="","",VLOOKUP(A21,#REF!,12,FALSE))</f>
        <v/>
      </c>
      <c r="N21" s="18"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69.95" customHeight="1" x14ac:dyDescent="0.15">
      <c r="A22" s="20"/>
      <c r="B22" s="2" t="str">
        <f>IF(A22="","",VLOOKUP(A22,#REF!,4,FALSE))</f>
        <v/>
      </c>
      <c r="C22" s="1" t="str">
        <f>IF(A22="","",VLOOKUP(A22,#REF!,5,FALSE))</f>
        <v/>
      </c>
      <c r="D22" s="3" t="str">
        <f>IF(A22="","",VLOOKUP(A22,#REF!,8,FALSE))</f>
        <v/>
      </c>
      <c r="E22" s="2" t="str">
        <f>IF(A22="","",VLOOKUP(A22,#REF!,9,FALSE))</f>
        <v/>
      </c>
      <c r="F22" s="4" t="str">
        <f>IF(A22="","",VLOOKUP(A22,#REF!,10,FALSE))</f>
        <v/>
      </c>
      <c r="G22" s="17" t="str">
        <f>IF(A22="","",VLOOKUP(A22,#REF!,30,FALSE))</f>
        <v/>
      </c>
      <c r="H22" s="5" t="str">
        <f>IF(A22="","",IF(VLOOKUP(A22,#REF!,15,FALSE)="他官署で調達手続きを実施のため","他官署で調達手続きを実施のため",IF(VLOOKUP(A22,#REF!,22,FALSE)="②同種の他の契約の予定価格を類推されるおそれがあるため公表しない","同種の他の契約の予定価格を類推されるおそれがあるため公表しない",IF(VLOOKUP(A22,#REF!,22,FALSE)="－","－",IF(VLOOKUP(A22,#REF!,6,FALSE)&lt;&gt;"",TEXT(VLOOKUP(A22,#REF!,15,FALSE),"#,##0円")&amp;CHAR(10)&amp;"(A)",VLOOKUP(A22,#REF!,15,FALSE))))))</f>
        <v/>
      </c>
      <c r="I22" s="5" t="str">
        <f>IF(A22="","",VLOOKUP(A22,#REF!,16,FALSE))</f>
        <v/>
      </c>
      <c r="J22" s="6" t="str">
        <f>IF(A22="","",IF(VLOOKUP(A22,#REF!,15,FALSE)="他官署で調達手続きを実施のため","－",IF(VLOOKUP(A22,#REF!,22,FALSE)="②同種の他の契約の予定価格を類推されるおそれがあるため公表しない","－",IF(VLOOKUP(A22,#REF!,22,FALSE)="－","－",IF(VLOOKUP(A22,#REF!,6,FALSE)&lt;&gt;"",TEXT(VLOOKUP(A22,#REF!,18,FALSE),"#.0%")&amp;CHAR(10)&amp;"(B/A×100)",VLOOKUP(A22,#REF!,18,FALSE))))))</f>
        <v/>
      </c>
      <c r="K22" s="18"/>
      <c r="L22" s="6" t="str">
        <f>IF(A22="","",IF(VLOOKUP(A22,#REF!,11,FALSE)="①公益社団法人","公社",IF(VLOOKUP(A22,#REF!,11,FALSE)="②公益財団法人","公財","")))</f>
        <v/>
      </c>
      <c r="M22" s="6" t="str">
        <f>IF(A22="","",VLOOKUP(A22,#REF!,12,FALSE))</f>
        <v/>
      </c>
      <c r="N22" s="18"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69.95" customHeight="1" x14ac:dyDescent="0.15">
      <c r="A23" s="20"/>
      <c r="B23" s="2" t="str">
        <f>IF(A23="","",VLOOKUP(A23,#REF!,4,FALSE))</f>
        <v/>
      </c>
      <c r="C23" s="1" t="str">
        <f>IF(A23="","",VLOOKUP(A23,#REF!,5,FALSE))</f>
        <v/>
      </c>
      <c r="D23" s="3" t="str">
        <f>IF(A23="","",VLOOKUP(A23,#REF!,8,FALSE))</f>
        <v/>
      </c>
      <c r="E23" s="2" t="str">
        <f>IF(A23="","",VLOOKUP(A23,#REF!,9,FALSE))</f>
        <v/>
      </c>
      <c r="F23" s="4" t="str">
        <f>IF(A23="","",VLOOKUP(A23,#REF!,10,FALSE))</f>
        <v/>
      </c>
      <c r="G23" s="17" t="str">
        <f>IF(A23="","",VLOOKUP(A23,#REF!,30,FALSE))</f>
        <v/>
      </c>
      <c r="H23" s="5" t="str">
        <f>IF(A23="","",IF(VLOOKUP(A23,#REF!,15,FALSE)="他官署で調達手続きを実施のため","他官署で調達手続きを実施のため",IF(VLOOKUP(A23,#REF!,22,FALSE)="②同種の他の契約の予定価格を類推されるおそれがあるため公表しない","同種の他の契約の予定価格を類推されるおそれがあるため公表しない",IF(VLOOKUP(A23,#REF!,22,FALSE)="－","－",IF(VLOOKUP(A23,#REF!,6,FALSE)&lt;&gt;"",TEXT(VLOOKUP(A23,#REF!,15,FALSE),"#,##0円")&amp;CHAR(10)&amp;"(A)",VLOOKUP(A23,#REF!,15,FALSE))))))</f>
        <v/>
      </c>
      <c r="I23" s="5" t="str">
        <f>IF(A23="","",VLOOKUP(A23,#REF!,16,FALSE))</f>
        <v/>
      </c>
      <c r="J23" s="6" t="str">
        <f>IF(A23="","",IF(VLOOKUP(A23,#REF!,15,FALSE)="他官署で調達手続きを実施のため","－",IF(VLOOKUP(A23,#REF!,22,FALSE)="②同種の他の契約の予定価格を類推されるおそれがあるため公表しない","－",IF(VLOOKUP(A23,#REF!,22,FALSE)="－","－",IF(VLOOKUP(A23,#REF!,6,FALSE)&lt;&gt;"",TEXT(VLOOKUP(A23,#REF!,18,FALSE),"#.0%")&amp;CHAR(10)&amp;"(B/A×100)",VLOOKUP(A23,#REF!,18,FALSE))))))</f>
        <v/>
      </c>
      <c r="K23" s="18"/>
      <c r="L23" s="6" t="str">
        <f>IF(A23="","",IF(VLOOKUP(A23,#REF!,11,FALSE)="①公益社団法人","公社",IF(VLOOKUP(A23,#REF!,11,FALSE)="②公益財団法人","公財","")))</f>
        <v/>
      </c>
      <c r="M23" s="6" t="str">
        <f>IF(A23="","",VLOOKUP(A23,#REF!,12,FALSE))</f>
        <v/>
      </c>
      <c r="N23" s="18"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9.95" customHeight="1" x14ac:dyDescent="0.15">
      <c r="A24" s="20"/>
      <c r="B24" s="2" t="str">
        <f>IF(A24="","",VLOOKUP(A24,#REF!,4,FALSE))</f>
        <v/>
      </c>
      <c r="C24" s="1" t="str">
        <f>IF(A24="","",VLOOKUP(A24,#REF!,5,FALSE))</f>
        <v/>
      </c>
      <c r="D24" s="3" t="str">
        <f>IF(A24="","",VLOOKUP(A24,#REF!,8,FALSE))</f>
        <v/>
      </c>
      <c r="E24" s="2" t="str">
        <f>IF(A24="","",VLOOKUP(A24,#REF!,9,FALSE))</f>
        <v/>
      </c>
      <c r="F24" s="4" t="str">
        <f>IF(A24="","",VLOOKUP(A24,#REF!,10,FALSE))</f>
        <v/>
      </c>
      <c r="G24" s="17" t="str">
        <f>IF(A24="","",VLOOKUP(A24,#REF!,30,FALSE))</f>
        <v/>
      </c>
      <c r="H24" s="5" t="str">
        <f>IF(A24="","",IF(VLOOKUP(A24,#REF!,15,FALSE)="他官署で調達手続きを実施のため","他官署で調達手続きを実施のため",IF(VLOOKUP(A24,#REF!,22,FALSE)="②同種の他の契約の予定価格を類推されるおそれがあるため公表しない","同種の他の契約の予定価格を類推されるおそれがあるため公表しない",IF(VLOOKUP(A24,#REF!,22,FALSE)="－","－",IF(VLOOKUP(A24,#REF!,6,FALSE)&lt;&gt;"",TEXT(VLOOKUP(A24,#REF!,15,FALSE),"#,##0円")&amp;CHAR(10)&amp;"(A)",VLOOKUP(A24,#REF!,15,FALSE))))))</f>
        <v/>
      </c>
      <c r="I24" s="5" t="str">
        <f>IF(A24="","",VLOOKUP(A24,#REF!,16,FALSE))</f>
        <v/>
      </c>
      <c r="J24" s="6" t="str">
        <f>IF(A24="","",IF(VLOOKUP(A24,#REF!,15,FALSE)="他官署で調達手続きを実施のため","－",IF(VLOOKUP(A24,#REF!,22,FALSE)="②同種の他の契約の予定価格を類推されるおそれがあるため公表しない","－",IF(VLOOKUP(A24,#REF!,22,FALSE)="－","－",IF(VLOOKUP(A24,#REF!,6,FALSE)&lt;&gt;"",TEXT(VLOOKUP(A24,#REF!,18,FALSE),"#.0%")&amp;CHAR(10)&amp;"(B/A×100)",VLOOKUP(A24,#REF!,18,FALSE))))))</f>
        <v/>
      </c>
      <c r="K24" s="18"/>
      <c r="L24" s="6" t="str">
        <f>IF(A24="","",IF(VLOOKUP(A24,#REF!,11,FALSE)="①公益社団法人","公社",IF(VLOOKUP(A24,#REF!,11,FALSE)="②公益財団法人","公財","")))</f>
        <v/>
      </c>
      <c r="M24" s="6" t="str">
        <f>IF(A24="","",VLOOKUP(A24,#REF!,12,FALSE))</f>
        <v/>
      </c>
      <c r="N24" s="18"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69.95" customHeight="1" x14ac:dyDescent="0.15">
      <c r="A25" s="20"/>
      <c r="B25" s="2" t="str">
        <f>IF(A25="","",VLOOKUP(A25,#REF!,4,FALSE))</f>
        <v/>
      </c>
      <c r="C25" s="1" t="str">
        <f>IF(A25="","",VLOOKUP(A25,#REF!,5,FALSE))</f>
        <v/>
      </c>
      <c r="D25" s="3" t="str">
        <f>IF(A25="","",VLOOKUP(A25,#REF!,8,FALSE))</f>
        <v/>
      </c>
      <c r="E25" s="2" t="str">
        <f>IF(A25="","",VLOOKUP(A25,#REF!,9,FALSE))</f>
        <v/>
      </c>
      <c r="F25" s="4" t="str">
        <f>IF(A25="","",VLOOKUP(A25,#REF!,10,FALSE))</f>
        <v/>
      </c>
      <c r="G25" s="17" t="str">
        <f>IF(A25="","",VLOOKUP(A25,#REF!,30,FALSE))</f>
        <v/>
      </c>
      <c r="H25" s="5" t="str">
        <f>IF(A25="","",IF(VLOOKUP(A25,#REF!,15,FALSE)="他官署で調達手続きを実施のため","他官署で調達手続きを実施のため",IF(VLOOKUP(A25,#REF!,22,FALSE)="②同種の他の契約の予定価格を類推されるおそれがあるため公表しない","同種の他の契約の予定価格を類推されるおそれがあるため公表しない",IF(VLOOKUP(A25,#REF!,22,FALSE)="－","－",IF(VLOOKUP(A25,#REF!,6,FALSE)&lt;&gt;"",TEXT(VLOOKUP(A25,#REF!,15,FALSE),"#,##0円")&amp;CHAR(10)&amp;"(A)",VLOOKUP(A25,#REF!,15,FALSE))))))</f>
        <v/>
      </c>
      <c r="I25" s="5" t="str">
        <f>IF(A25="","",VLOOKUP(A25,#REF!,16,FALSE))</f>
        <v/>
      </c>
      <c r="J25" s="6" t="str">
        <f>IF(A25="","",IF(VLOOKUP(A25,#REF!,15,FALSE)="他官署で調達手続きを実施のため","－",IF(VLOOKUP(A25,#REF!,22,FALSE)="②同種の他の契約の予定価格を類推されるおそれがあるため公表しない","－",IF(VLOOKUP(A25,#REF!,22,FALSE)="－","－",IF(VLOOKUP(A25,#REF!,6,FALSE)&lt;&gt;"",TEXT(VLOOKUP(A25,#REF!,18,FALSE),"#.0%")&amp;CHAR(10)&amp;"(B/A×100)",VLOOKUP(A25,#REF!,18,FALSE))))))</f>
        <v/>
      </c>
      <c r="K25" s="18"/>
      <c r="L25" s="6" t="str">
        <f>IF(A25="","",IF(VLOOKUP(A25,#REF!,11,FALSE)="①公益社団法人","公社",IF(VLOOKUP(A25,#REF!,11,FALSE)="②公益財団法人","公財","")))</f>
        <v/>
      </c>
      <c r="M25" s="6" t="str">
        <f>IF(A25="","",VLOOKUP(A25,#REF!,12,FALSE))</f>
        <v/>
      </c>
      <c r="N25" s="18"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69.95" customHeight="1" x14ac:dyDescent="0.15">
      <c r="A26" s="20"/>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15,FALSE)="他官署で調達手続きを実施のため","他官署で調達手続きを実施のため",IF(VLOOKUP(A26,#REF!,22,FALSE)="②同種の他の契約の予定価格を類推されるおそれがあるため公表しない","同種の他の契約の予定価格を類推されるおそれがあるため公表しない",IF(VLOOKUP(A26,#REF!,22,FALSE)="－","－",IF(VLOOKUP(A26,#REF!,6,FALSE)&lt;&gt;"",TEXT(VLOOKUP(A26,#REF!,15,FALSE),"#,##0円")&amp;CHAR(10)&amp;"(A)",VLOOKUP(A26,#REF!,15,FALSE))))))</f>
        <v/>
      </c>
      <c r="I26" s="5" t="str">
        <f>IF(A26="","",VLOOKUP(A26,#REF!,16,FALSE))</f>
        <v/>
      </c>
      <c r="J26" s="6" t="str">
        <f>IF(A26="","",IF(VLOOKUP(A26,#REF!,15,FALSE)="他官署で調達手続きを実施のため","－",IF(VLOOKUP(A26,#REF!,22,FALSE)="②同種の他の契約の予定価格を類推されるおそれがあるため公表しない","－",IF(VLOOKUP(A26,#REF!,22,FALSE)="－","－",IF(VLOOKUP(A26,#REF!,6,FALSE)&lt;&gt;"",TEXT(VLOOKUP(A26,#REF!,18,FALSE),"#.0%")&amp;CHAR(10)&amp;"(B/A×100)",VLOOKUP(A26,#REF!,18,FALSE))))))</f>
        <v/>
      </c>
      <c r="K26" s="18"/>
      <c r="L26" s="6" t="str">
        <f>IF(A26="","",IF(VLOOKUP(A26,#REF!,11,FALSE)="①公益社団法人","公社",IF(VLOOKUP(A26,#REF!,11,FALSE)="②公益財団法人","公財","")))</f>
        <v/>
      </c>
      <c r="M26" s="6" t="str">
        <f>IF(A26="","",VLOOKUP(A26,#REF!,12,FALSE))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9.95" customHeight="1" x14ac:dyDescent="0.15">
      <c r="A27" s="20"/>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15,FALSE)="他官署で調達手続きを実施のため","他官署で調達手続きを実施のため",IF(VLOOKUP(A27,#REF!,22,FALSE)="②同種の他の契約の予定価格を類推されるおそれがあるため公表しない","同種の他の契約の予定価格を類推されるおそれがあるため公表しない",IF(VLOOKUP(A27,#REF!,22,FALSE)="－","－",IF(VLOOKUP(A27,#REF!,6,FALSE)&lt;&gt;"",TEXT(VLOOKUP(A27,#REF!,15,FALSE),"#,##0円")&amp;CHAR(10)&amp;"(A)",VLOOKUP(A27,#REF!,15,FALSE))))))</f>
        <v/>
      </c>
      <c r="I27" s="5" t="str">
        <f>IF(A27="","",VLOOKUP(A27,#REF!,16,FALSE))</f>
        <v/>
      </c>
      <c r="J27" s="6" t="str">
        <f>IF(A27="","",IF(VLOOKUP(A27,#REF!,15,FALSE)="他官署で調達手続きを実施のため","－",IF(VLOOKUP(A27,#REF!,22,FALSE)="②同種の他の契約の予定価格を類推されるおそれがあるため公表しない","－",IF(VLOOKUP(A27,#REF!,22,FALSE)="－","－",IF(VLOOKUP(A27,#REF!,6,FALSE)&lt;&gt;"",TEXT(VLOOKUP(A27,#REF!,18,FALSE),"#.0%")&amp;CHAR(10)&amp;"(B/A×100)",VLOOKUP(A27,#REF!,18,FALSE))))))</f>
        <v/>
      </c>
      <c r="K27" s="18"/>
      <c r="L27" s="6" t="str">
        <f>IF(A27="","",IF(VLOOKUP(A27,#REF!,11,FALSE)="①公益社団法人","公社",IF(VLOOKUP(A27,#REF!,11,FALSE)="②公益財団法人","公財","")))</f>
        <v/>
      </c>
      <c r="M27" s="6" t="str">
        <f>IF(A27="","",VLOOKUP(A27,#REF!,12,FALSE))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9.95" customHeight="1" x14ac:dyDescent="0.15">
      <c r="A28" s="20"/>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15,FALSE)="他官署で調達手続きを実施のため","他官署で調達手続きを実施のため",IF(VLOOKUP(A28,#REF!,22,FALSE)="②同種の他の契約の予定価格を類推されるおそれがあるため公表しない","同種の他の契約の予定価格を類推されるおそれがあるため公表しない",IF(VLOOKUP(A28,#REF!,22,FALSE)="－","－",IF(VLOOKUP(A28,#REF!,6,FALSE)&lt;&gt;"",TEXT(VLOOKUP(A28,#REF!,15,FALSE),"#,##0円")&amp;CHAR(10)&amp;"(A)",VLOOKUP(A28,#REF!,15,FALSE))))))</f>
        <v/>
      </c>
      <c r="I28" s="5" t="str">
        <f>IF(A28="","",VLOOKUP(A28,#REF!,16,FALSE))</f>
        <v/>
      </c>
      <c r="J28" s="6" t="str">
        <f>IF(A28="","",IF(VLOOKUP(A28,#REF!,15,FALSE)="他官署で調達手続きを実施のため","－",IF(VLOOKUP(A28,#REF!,22,FALSE)="②同種の他の契約の予定価格を類推されるおそれがあるため公表しない","－",IF(VLOOKUP(A28,#REF!,22,FALSE)="－","－",IF(VLOOKUP(A28,#REF!,6,FALSE)&lt;&gt;"",TEXT(VLOOKUP(A28,#REF!,18,FALSE),"#.0%")&amp;CHAR(10)&amp;"(B/A×100)",VLOOKUP(A28,#REF!,18,FALSE))))))</f>
        <v/>
      </c>
      <c r="K28" s="18"/>
      <c r="L28" s="6" t="str">
        <f>IF(A28="","",IF(VLOOKUP(A28,#REF!,11,FALSE)="①公益社団法人","公社",IF(VLOOKUP(A28,#REF!,11,FALSE)="②公益財団法人","公財","")))</f>
        <v/>
      </c>
      <c r="M28" s="6" t="str">
        <f>IF(A28="","",VLOOKUP(A28,#REF!,12,FALSE))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9.95" customHeight="1" x14ac:dyDescent="0.15">
      <c r="A29" s="20"/>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15,FALSE)="他官署で調達手続きを実施のため","他官署で調達手続きを実施のため",IF(VLOOKUP(A29,#REF!,22,FALSE)="②同種の他の契約の予定価格を類推されるおそれがあるため公表しない","同種の他の契約の予定価格を類推されるおそれがあるため公表しない",IF(VLOOKUP(A29,#REF!,22,FALSE)="－","－",IF(VLOOKUP(A29,#REF!,6,FALSE)&lt;&gt;"",TEXT(VLOOKUP(A29,#REF!,15,FALSE),"#,##0円")&amp;CHAR(10)&amp;"(A)",VLOOKUP(A29,#REF!,15,FALSE))))))</f>
        <v/>
      </c>
      <c r="I29" s="5" t="str">
        <f>IF(A29="","",VLOOKUP(A29,#REF!,16,FALSE))</f>
        <v/>
      </c>
      <c r="J29" s="6" t="str">
        <f>IF(A29="","",IF(VLOOKUP(A29,#REF!,15,FALSE)="他官署で調達手続きを実施のため","－",IF(VLOOKUP(A29,#REF!,22,FALSE)="②同種の他の契約の予定価格を類推されるおそれがあるため公表しない","－",IF(VLOOKUP(A29,#REF!,22,FALSE)="－","－",IF(VLOOKUP(A29,#REF!,6,FALSE)&lt;&gt;"",TEXT(VLOOKUP(A29,#REF!,18,FALSE),"#.0%")&amp;CHAR(10)&amp;"(B/A×100)",VLOOKUP(A29,#REF!,18,FALSE))))))</f>
        <v/>
      </c>
      <c r="K29" s="18"/>
      <c r="L29" s="6" t="str">
        <f>IF(A29="","",IF(VLOOKUP(A29,#REF!,11,FALSE)="①公益社団法人","公社",IF(VLOOKUP(A29,#REF!,11,FALSE)="②公益財団法人","公財","")))</f>
        <v/>
      </c>
      <c r="M29" s="6" t="str">
        <f>IF(A29="","",VLOOKUP(A29,#REF!,12,FALSE))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9.95" customHeight="1" x14ac:dyDescent="0.15">
      <c r="A30" s="20"/>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15,FALSE)="他官署で調達手続きを実施のため","他官署で調達手続きを実施のため",IF(VLOOKUP(A30,#REF!,22,FALSE)="②同種の他の契約の予定価格を類推されるおそれがあるため公表しない","同種の他の契約の予定価格を類推されるおそれがあるため公表しない",IF(VLOOKUP(A30,#REF!,22,FALSE)="－","－",IF(VLOOKUP(A30,#REF!,6,FALSE)&lt;&gt;"",TEXT(VLOOKUP(A30,#REF!,15,FALSE),"#,##0円")&amp;CHAR(10)&amp;"(A)",VLOOKUP(A30,#REF!,15,FALSE))))))</f>
        <v/>
      </c>
      <c r="I30" s="5" t="str">
        <f>IF(A30="","",VLOOKUP(A30,#REF!,16,FALSE))</f>
        <v/>
      </c>
      <c r="J30" s="6" t="str">
        <f>IF(A30="","",IF(VLOOKUP(A30,#REF!,15,FALSE)="他官署で調達手続きを実施のため","－",IF(VLOOKUP(A30,#REF!,22,FALSE)="②同種の他の契約の予定価格を類推されるおそれがあるため公表しない","－",IF(VLOOKUP(A30,#REF!,22,FALSE)="－","－",IF(VLOOKUP(A30,#REF!,6,FALSE)&lt;&gt;"",TEXT(VLOOKUP(A30,#REF!,18,FALSE),"#.0%")&amp;CHAR(10)&amp;"(B/A×100)",VLOOKUP(A30,#REF!,18,FALSE))))))</f>
        <v/>
      </c>
      <c r="K30" s="18"/>
      <c r="L30" s="6" t="str">
        <f>IF(A30="","",IF(VLOOKUP(A30,#REF!,11,FALSE)="①公益社団法人","公社",IF(VLOOKUP(A30,#REF!,11,FALSE)="②公益財団法人","公財","")))</f>
        <v/>
      </c>
      <c r="M30" s="6" t="str">
        <f>IF(A30="","",VLOOKUP(A30,#REF!,12,FALSE))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9.95" customHeight="1" x14ac:dyDescent="0.15">
      <c r="A31" s="20"/>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15,FALSE)="他官署で調達手続きを実施のため","他官署で調達手続きを実施のため",IF(VLOOKUP(A31,#REF!,22,FALSE)="②同種の他の契約の予定価格を類推されるおそれがあるため公表しない","同種の他の契約の予定価格を類推されるおそれがあるため公表しない",IF(VLOOKUP(A31,#REF!,22,FALSE)="－","－",IF(VLOOKUP(A31,#REF!,6,FALSE)&lt;&gt;"",TEXT(VLOOKUP(A31,#REF!,15,FALSE),"#,##0円")&amp;CHAR(10)&amp;"(A)",VLOOKUP(A31,#REF!,15,FALSE))))))</f>
        <v/>
      </c>
      <c r="I31" s="5" t="str">
        <f>IF(A31="","",VLOOKUP(A31,#REF!,16,FALSE))</f>
        <v/>
      </c>
      <c r="J31" s="6" t="str">
        <f>IF(A31="","",IF(VLOOKUP(A31,#REF!,15,FALSE)="他官署で調達手続きを実施のため","－",IF(VLOOKUP(A31,#REF!,22,FALSE)="②同種の他の契約の予定価格を類推されるおそれがあるため公表しない","－",IF(VLOOKUP(A31,#REF!,22,FALSE)="－","－",IF(VLOOKUP(A31,#REF!,6,FALSE)&lt;&gt;"",TEXT(VLOOKUP(A31,#REF!,18,FALSE),"#.0%")&amp;CHAR(10)&amp;"(B/A×100)",VLOOKUP(A31,#REF!,18,FALSE))))))</f>
        <v/>
      </c>
      <c r="K31" s="18"/>
      <c r="L31" s="6" t="str">
        <f>IF(A31="","",IF(VLOOKUP(A31,#REF!,11,FALSE)="①公益社団法人","公社",IF(VLOOKUP(A31,#REF!,11,FALSE)="②公益財団法人","公財","")))</f>
        <v/>
      </c>
      <c r="M31" s="6" t="str">
        <f>IF(A31="","",VLOOKUP(A31,#REF!,12,FALSE))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69.95" customHeight="1" x14ac:dyDescent="0.15">
      <c r="A32" s="20"/>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15,FALSE)="他官署で調達手続きを実施のため","他官署で調達手続きを実施のため",IF(VLOOKUP(A32,#REF!,22,FALSE)="②同種の他の契約の予定価格を類推されるおそれがあるため公表しない","同種の他の契約の予定価格を類推されるおそれがあるため公表しない",IF(VLOOKUP(A32,#REF!,22,FALSE)="－","－",IF(VLOOKUP(A32,#REF!,6,FALSE)&lt;&gt;"",TEXT(VLOOKUP(A32,#REF!,15,FALSE),"#,##0円")&amp;CHAR(10)&amp;"(A)",VLOOKUP(A32,#REF!,15,FALSE))))))</f>
        <v/>
      </c>
      <c r="I32" s="5" t="str">
        <f>IF(A32="","",VLOOKUP(A32,#REF!,16,FALSE))</f>
        <v/>
      </c>
      <c r="J32" s="6" t="str">
        <f>IF(A32="","",IF(VLOOKUP(A32,#REF!,15,FALSE)="他官署で調達手続きを実施のため","－",IF(VLOOKUP(A32,#REF!,22,FALSE)="②同種の他の契約の予定価格を類推されるおそれがあるため公表しない","－",IF(VLOOKUP(A32,#REF!,22,FALSE)="－","－",IF(VLOOKUP(A32,#REF!,6,FALSE)&lt;&gt;"",TEXT(VLOOKUP(A32,#REF!,18,FALSE),"#.0%")&amp;CHAR(10)&amp;"(B/A×100)",VLOOKUP(A32,#REF!,18,FALSE))))))</f>
        <v/>
      </c>
      <c r="K32" s="18"/>
      <c r="L32" s="6" t="str">
        <f>IF(A32="","",IF(VLOOKUP(A32,#REF!,11,FALSE)="①公益社団法人","公社",IF(VLOOKUP(A32,#REF!,11,FALSE)="②公益財団法人","公財","")))</f>
        <v/>
      </c>
      <c r="M32" s="6" t="str">
        <f>IF(A32="","",VLOOKUP(A32,#REF!,12,FALSE))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69.95" customHeight="1" x14ac:dyDescent="0.15">
      <c r="A33" s="20"/>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15,FALSE)="他官署で調達手続きを実施のため","他官署で調達手続きを実施のため",IF(VLOOKUP(A33,#REF!,22,FALSE)="②同種の他の契約の予定価格を類推されるおそれがあるため公表しない","同種の他の契約の予定価格を類推されるおそれがあるため公表しない",IF(VLOOKUP(A33,#REF!,22,FALSE)="－","－",IF(VLOOKUP(A33,#REF!,6,FALSE)&lt;&gt;"",TEXT(VLOOKUP(A33,#REF!,15,FALSE),"#,##0円")&amp;CHAR(10)&amp;"(A)",VLOOKUP(A33,#REF!,15,FALSE))))))</f>
        <v/>
      </c>
      <c r="I33" s="5" t="str">
        <f>IF(A33="","",VLOOKUP(A33,#REF!,16,FALSE))</f>
        <v/>
      </c>
      <c r="J33" s="6" t="str">
        <f>IF(A33="","",IF(VLOOKUP(A33,#REF!,15,FALSE)="他官署で調達手続きを実施のため","－",IF(VLOOKUP(A33,#REF!,22,FALSE)="②同種の他の契約の予定価格を類推されるおそれがあるため公表しない","－",IF(VLOOKUP(A33,#REF!,22,FALSE)="－","－",IF(VLOOKUP(A33,#REF!,6,FALSE)&lt;&gt;"",TEXT(VLOOKUP(A33,#REF!,18,FALSE),"#.0%")&amp;CHAR(10)&amp;"(B/A×100)",VLOOKUP(A33,#REF!,18,FALSE))))))</f>
        <v/>
      </c>
      <c r="K33" s="18"/>
      <c r="L33" s="6" t="str">
        <f>IF(A33="","",IF(VLOOKUP(A33,#REF!,11,FALSE)="①公益社団法人","公社",IF(VLOOKUP(A33,#REF!,11,FALSE)="②公益財団法人","公財","")))</f>
        <v/>
      </c>
      <c r="M33" s="6" t="str">
        <f>IF(A33="","",VLOOKUP(A33,#REF!,12,FALSE))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9.95" customHeight="1" x14ac:dyDescent="0.15">
      <c r="A34" s="20"/>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15,FALSE)="他官署で調達手続きを実施のため","他官署で調達手続きを実施のため",IF(VLOOKUP(A34,#REF!,22,FALSE)="②同種の他の契約の予定価格を類推されるおそれがあるため公表しない","同種の他の契約の予定価格を類推されるおそれがあるため公表しない",IF(VLOOKUP(A34,#REF!,22,FALSE)="－","－",IF(VLOOKUP(A34,#REF!,6,FALSE)&lt;&gt;"",TEXT(VLOOKUP(A34,#REF!,15,FALSE),"#,##0円")&amp;CHAR(10)&amp;"(A)",VLOOKUP(A34,#REF!,15,FALSE))))))</f>
        <v/>
      </c>
      <c r="I34" s="5" t="str">
        <f>IF(A34="","",VLOOKUP(A34,#REF!,16,FALSE))</f>
        <v/>
      </c>
      <c r="J34" s="6" t="str">
        <f>IF(A34="","",IF(VLOOKUP(A34,#REF!,15,FALSE)="他官署で調達手続きを実施のため","－",IF(VLOOKUP(A34,#REF!,22,FALSE)="②同種の他の契約の予定価格を類推されるおそれがあるため公表しない","－",IF(VLOOKUP(A34,#REF!,22,FALSE)="－","－",IF(VLOOKUP(A34,#REF!,6,FALSE)&lt;&gt;"",TEXT(VLOOKUP(A34,#REF!,18,FALSE),"#.0%")&amp;CHAR(10)&amp;"(B/A×100)",VLOOKUP(A34,#REF!,18,FALSE))))))</f>
        <v/>
      </c>
      <c r="K34" s="18"/>
      <c r="L34" s="6" t="str">
        <f>IF(A34="","",IF(VLOOKUP(A34,#REF!,11,FALSE)="①公益社団法人","公社",IF(VLOOKUP(A34,#REF!,11,FALSE)="②公益財団法人","公財","")))</f>
        <v/>
      </c>
      <c r="M34" s="6" t="str">
        <f>IF(A34="","",VLOOKUP(A34,#REF!,12,FALSE))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9.95" customHeight="1" x14ac:dyDescent="0.15">
      <c r="A35" s="20"/>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15,FALSE)="他官署で調達手続きを実施のため","他官署で調達手続きを実施のため",IF(VLOOKUP(A35,#REF!,22,FALSE)="②同種の他の契約の予定価格を類推されるおそれがあるため公表しない","同種の他の契約の予定価格を類推されるおそれがあるため公表しない",IF(VLOOKUP(A35,#REF!,22,FALSE)="－","－",IF(VLOOKUP(A35,#REF!,6,FALSE)&lt;&gt;"",TEXT(VLOOKUP(A35,#REF!,15,FALSE),"#,##0円")&amp;CHAR(10)&amp;"(A)",VLOOKUP(A35,#REF!,15,FALSE))))))</f>
        <v/>
      </c>
      <c r="I35" s="5" t="str">
        <f>IF(A35="","",VLOOKUP(A35,#REF!,16,FALSE))</f>
        <v/>
      </c>
      <c r="J35" s="6" t="str">
        <f>IF(A35="","",IF(VLOOKUP(A35,#REF!,15,FALSE)="他官署で調達手続きを実施のため","－",IF(VLOOKUP(A35,#REF!,22,FALSE)="②同種の他の契約の予定価格を類推されるおそれがあるため公表しない","－",IF(VLOOKUP(A35,#REF!,22,FALSE)="－","－",IF(VLOOKUP(A35,#REF!,6,FALSE)&lt;&gt;"",TEXT(VLOOKUP(A35,#REF!,18,FALSE),"#.0%")&amp;CHAR(10)&amp;"(B/A×100)",VLOOKUP(A35,#REF!,18,FALSE))))))</f>
        <v/>
      </c>
      <c r="K35" s="18"/>
      <c r="L35" s="6" t="str">
        <f>IF(A35="","",IF(VLOOKUP(A35,#REF!,11,FALSE)="①公益社団法人","公社",IF(VLOOKUP(A35,#REF!,11,FALSE)="②公益財団法人","公財","")))</f>
        <v/>
      </c>
      <c r="M35" s="6" t="str">
        <f>IF(A35="","",VLOOKUP(A35,#REF!,12,FALSE))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9.95" customHeight="1" x14ac:dyDescent="0.15">
      <c r="A36" s="20"/>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15,FALSE)="他官署で調達手続きを実施のため","他官署で調達手続きを実施のため",IF(VLOOKUP(A36,#REF!,22,FALSE)="②同種の他の契約の予定価格を類推されるおそれがあるため公表しない","同種の他の契約の予定価格を類推されるおそれがあるため公表しない",IF(VLOOKUP(A36,#REF!,22,FALSE)="－","－",IF(VLOOKUP(A36,#REF!,6,FALSE)&lt;&gt;"",TEXT(VLOOKUP(A36,#REF!,15,FALSE),"#,##0円")&amp;CHAR(10)&amp;"(A)",VLOOKUP(A36,#REF!,15,FALSE))))))</f>
        <v/>
      </c>
      <c r="I36" s="5" t="str">
        <f>IF(A36="","",VLOOKUP(A36,#REF!,16,FALSE))</f>
        <v/>
      </c>
      <c r="J36" s="6" t="str">
        <f>IF(A36="","",IF(VLOOKUP(A36,#REF!,15,FALSE)="他官署で調達手続きを実施のため","－",IF(VLOOKUP(A36,#REF!,22,FALSE)="②同種の他の契約の予定価格を類推されるおそれがあるため公表しない","－",IF(VLOOKUP(A36,#REF!,22,FALSE)="－","－",IF(VLOOKUP(A36,#REF!,6,FALSE)&lt;&gt;"",TEXT(VLOOKUP(A36,#REF!,18,FALSE),"#.0%")&amp;CHAR(10)&amp;"(B/A×100)",VLOOKUP(A36,#REF!,18,FALSE))))))</f>
        <v/>
      </c>
      <c r="K36" s="18"/>
      <c r="L36" s="6" t="str">
        <f>IF(A36="","",IF(VLOOKUP(A36,#REF!,11,FALSE)="①公益社団法人","公社",IF(VLOOKUP(A36,#REF!,11,FALSE)="②公益財団法人","公財","")))</f>
        <v/>
      </c>
      <c r="M36" s="6" t="str">
        <f>IF(A36="","",VLOOKUP(A36,#REF!,12,FALSE))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9.95" customHeight="1" x14ac:dyDescent="0.15">
      <c r="A37" s="20"/>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15,FALSE)="他官署で調達手続きを実施のため","他官署で調達手続きを実施のため",IF(VLOOKUP(A37,#REF!,22,FALSE)="②同種の他の契約の予定価格を類推されるおそれがあるため公表しない","同種の他の契約の予定価格を類推されるおそれがあるため公表しない",IF(VLOOKUP(A37,#REF!,22,FALSE)="－","－",IF(VLOOKUP(A37,#REF!,6,FALSE)&lt;&gt;"",TEXT(VLOOKUP(A37,#REF!,15,FALSE),"#,##0円")&amp;CHAR(10)&amp;"(A)",VLOOKUP(A37,#REF!,15,FALSE))))))</f>
        <v/>
      </c>
      <c r="I37" s="5" t="str">
        <f>IF(A37="","",VLOOKUP(A37,#REF!,16,FALSE))</f>
        <v/>
      </c>
      <c r="J37" s="6" t="str">
        <f>IF(A37="","",IF(VLOOKUP(A37,#REF!,15,FALSE)="他官署で調達手続きを実施のため","－",IF(VLOOKUP(A37,#REF!,22,FALSE)="②同種の他の契約の予定価格を類推されるおそれがあるため公表しない","－",IF(VLOOKUP(A37,#REF!,22,FALSE)="－","－",IF(VLOOKUP(A37,#REF!,6,FALSE)&lt;&gt;"",TEXT(VLOOKUP(A37,#REF!,18,FALSE),"#.0%")&amp;CHAR(10)&amp;"(B/A×100)",VLOOKUP(A37,#REF!,18,FALSE))))))</f>
        <v/>
      </c>
      <c r="K37" s="18"/>
      <c r="L37" s="6" t="str">
        <f>IF(A37="","",IF(VLOOKUP(A37,#REF!,11,FALSE)="①公益社団法人","公社",IF(VLOOKUP(A37,#REF!,11,FALSE)="②公益財団法人","公財","")))</f>
        <v/>
      </c>
      <c r="M37" s="6" t="str">
        <f>IF(A37="","",VLOOKUP(A37,#REF!,12,FALSE))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9.95" customHeight="1" x14ac:dyDescent="0.15">
      <c r="A38" s="20"/>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15,FALSE)="他官署で調達手続きを実施のため","他官署で調達手続きを実施のため",IF(VLOOKUP(A38,#REF!,22,FALSE)="②同種の他の契約の予定価格を類推されるおそれがあるため公表しない","同種の他の契約の予定価格を類推されるおそれがあるため公表しない",IF(VLOOKUP(A38,#REF!,22,FALSE)="－","－",IF(VLOOKUP(A38,#REF!,6,FALSE)&lt;&gt;"",TEXT(VLOOKUP(A38,#REF!,15,FALSE),"#,##0円")&amp;CHAR(10)&amp;"(A)",VLOOKUP(A38,#REF!,15,FALSE))))))</f>
        <v/>
      </c>
      <c r="I38" s="5" t="str">
        <f>IF(A38="","",VLOOKUP(A38,#REF!,16,FALSE))</f>
        <v/>
      </c>
      <c r="J38" s="6" t="str">
        <f>IF(A38="","",IF(VLOOKUP(A38,#REF!,15,FALSE)="他官署で調達手続きを実施のため","－",IF(VLOOKUP(A38,#REF!,22,FALSE)="②同種の他の契約の予定価格を類推されるおそれがあるため公表しない","－",IF(VLOOKUP(A38,#REF!,22,FALSE)="－","－",IF(VLOOKUP(A38,#REF!,6,FALSE)&lt;&gt;"",TEXT(VLOOKUP(A38,#REF!,18,FALSE),"#.0%")&amp;CHAR(10)&amp;"(B/A×100)",VLOOKUP(A38,#REF!,18,FALSE))))))</f>
        <v/>
      </c>
      <c r="K38" s="18"/>
      <c r="L38" s="6" t="str">
        <f>IF(A38="","",IF(VLOOKUP(A38,#REF!,11,FALSE)="①公益社団法人","公社",IF(VLOOKUP(A38,#REF!,11,FALSE)="②公益財団法人","公財","")))</f>
        <v/>
      </c>
      <c r="M38" s="6" t="str">
        <f>IF(A38="","",VLOOKUP(A38,#REF!,12,FALSE))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9.95" customHeight="1" x14ac:dyDescent="0.15">
      <c r="A39" s="20"/>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15,FALSE)="他官署で調達手続きを実施のため","他官署で調達手続きを実施のため",IF(VLOOKUP(A39,#REF!,22,FALSE)="②同種の他の契約の予定価格を類推されるおそれがあるため公表しない","同種の他の契約の予定価格を類推されるおそれがあるため公表しない",IF(VLOOKUP(A39,#REF!,22,FALSE)="－","－",IF(VLOOKUP(A39,#REF!,6,FALSE)&lt;&gt;"",TEXT(VLOOKUP(A39,#REF!,15,FALSE),"#,##0円")&amp;CHAR(10)&amp;"(A)",VLOOKUP(A39,#REF!,15,FALSE))))))</f>
        <v/>
      </c>
      <c r="I39" s="5" t="str">
        <f>IF(A39="","",VLOOKUP(A39,#REF!,16,FALSE))</f>
        <v/>
      </c>
      <c r="J39" s="6" t="str">
        <f>IF(A39="","",IF(VLOOKUP(A39,#REF!,15,FALSE)="他官署で調達手続きを実施のため","－",IF(VLOOKUP(A39,#REF!,22,FALSE)="②同種の他の契約の予定価格を類推されるおそれがあるため公表しない","－",IF(VLOOKUP(A39,#REF!,22,FALSE)="－","－",IF(VLOOKUP(A39,#REF!,6,FALSE)&lt;&gt;"",TEXT(VLOOKUP(A39,#REF!,18,FALSE),"#.0%")&amp;CHAR(10)&amp;"(B/A×100)",VLOOKUP(A39,#REF!,18,FALSE))))))</f>
        <v/>
      </c>
      <c r="K39" s="18"/>
      <c r="L39" s="6" t="str">
        <f>IF(A39="","",IF(VLOOKUP(A39,#REF!,11,FALSE)="①公益社団法人","公社",IF(VLOOKUP(A39,#REF!,11,FALSE)="②公益財団法人","公財","")))</f>
        <v/>
      </c>
      <c r="M39" s="6" t="str">
        <f>IF(A39="","",VLOOKUP(A39,#REF!,12,FALSE))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9.95" customHeight="1" x14ac:dyDescent="0.15">
      <c r="A40" s="20"/>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15,FALSE)="他官署で調達手続きを実施のため","他官署で調達手続きを実施のため",IF(VLOOKUP(A40,#REF!,22,FALSE)="②同種の他の契約の予定価格を類推されるおそれがあるため公表しない","同種の他の契約の予定価格を類推されるおそれがあるため公表しない",IF(VLOOKUP(A40,#REF!,22,FALSE)="－","－",IF(VLOOKUP(A40,#REF!,6,FALSE)&lt;&gt;"",TEXT(VLOOKUP(A40,#REF!,15,FALSE),"#,##0円")&amp;CHAR(10)&amp;"(A)",VLOOKUP(A40,#REF!,15,FALSE))))))</f>
        <v/>
      </c>
      <c r="I40" s="5" t="str">
        <f>IF(A40="","",VLOOKUP(A40,#REF!,16,FALSE))</f>
        <v/>
      </c>
      <c r="J40" s="6" t="str">
        <f>IF(A40="","",IF(VLOOKUP(A40,#REF!,15,FALSE)="他官署で調達手続きを実施のため","－",IF(VLOOKUP(A40,#REF!,22,FALSE)="②同種の他の契約の予定価格を類推されるおそれがあるため公表しない","－",IF(VLOOKUP(A40,#REF!,22,FALSE)="－","－",IF(VLOOKUP(A40,#REF!,6,FALSE)&lt;&gt;"",TEXT(VLOOKUP(A40,#REF!,18,FALSE),"#.0%")&amp;CHAR(10)&amp;"(B/A×100)",VLOOKUP(A40,#REF!,18,FALSE))))))</f>
        <v/>
      </c>
      <c r="K40" s="18"/>
      <c r="L40" s="6" t="str">
        <f>IF(A40="","",IF(VLOOKUP(A40,#REF!,11,FALSE)="①公益社団法人","公社",IF(VLOOKUP(A40,#REF!,11,FALSE)="②公益財団法人","公財","")))</f>
        <v/>
      </c>
      <c r="M40" s="6" t="str">
        <f>IF(A40="","",VLOOKUP(A40,#REF!,12,FALSE))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9.95" customHeight="1" x14ac:dyDescent="0.15">
      <c r="A41" s="20"/>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15,FALSE)="他官署で調達手続きを実施のため","他官署で調達手続きを実施のため",IF(VLOOKUP(A41,#REF!,22,FALSE)="②同種の他の契約の予定価格を類推されるおそれがあるため公表しない","同種の他の契約の予定価格を類推されるおそれがあるため公表しない",IF(VLOOKUP(A41,#REF!,22,FALSE)="－","－",IF(VLOOKUP(A41,#REF!,6,FALSE)&lt;&gt;"",TEXT(VLOOKUP(A41,#REF!,15,FALSE),"#,##0円")&amp;CHAR(10)&amp;"(A)",VLOOKUP(A41,#REF!,15,FALSE))))))</f>
        <v/>
      </c>
      <c r="I41" s="5" t="str">
        <f>IF(A41="","",VLOOKUP(A41,#REF!,16,FALSE))</f>
        <v/>
      </c>
      <c r="J41" s="6" t="str">
        <f>IF(A41="","",IF(VLOOKUP(A41,#REF!,15,FALSE)="他官署で調達手続きを実施のため","－",IF(VLOOKUP(A41,#REF!,22,FALSE)="②同種の他の契約の予定価格を類推されるおそれがあるため公表しない","－",IF(VLOOKUP(A41,#REF!,22,FALSE)="－","－",IF(VLOOKUP(A41,#REF!,6,FALSE)&lt;&gt;"",TEXT(VLOOKUP(A41,#REF!,18,FALSE),"#.0%")&amp;CHAR(10)&amp;"(B/A×100)",VLOOKUP(A41,#REF!,18,FALSE))))))</f>
        <v/>
      </c>
      <c r="K41" s="18"/>
      <c r="L41" s="6" t="str">
        <f>IF(A41="","",IF(VLOOKUP(A41,#REF!,11,FALSE)="①公益社団法人","公社",IF(VLOOKUP(A41,#REF!,11,FALSE)="②公益財団法人","公財","")))</f>
        <v/>
      </c>
      <c r="M41" s="6" t="str">
        <f>IF(A41="","",VLOOKUP(A41,#REF!,12,FALSE))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9.95" customHeight="1" x14ac:dyDescent="0.15">
      <c r="A42" s="20"/>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15,FALSE)="他官署で調達手続きを実施のため","他官署で調達手続きを実施のため",IF(VLOOKUP(A42,#REF!,22,FALSE)="②同種の他の契約の予定価格を類推されるおそれがあるため公表しない","同種の他の契約の予定価格を類推されるおそれがあるため公表しない",IF(VLOOKUP(A42,#REF!,22,FALSE)="－","－",IF(VLOOKUP(A42,#REF!,6,FALSE)&lt;&gt;"",TEXT(VLOOKUP(A42,#REF!,15,FALSE),"#,##0円")&amp;CHAR(10)&amp;"(A)",VLOOKUP(A42,#REF!,15,FALSE))))))</f>
        <v/>
      </c>
      <c r="I42" s="5" t="str">
        <f>IF(A42="","",VLOOKUP(A42,#REF!,16,FALSE))</f>
        <v/>
      </c>
      <c r="J42" s="6" t="str">
        <f>IF(A42="","",IF(VLOOKUP(A42,#REF!,15,FALSE)="他官署で調達手続きを実施のため","－",IF(VLOOKUP(A42,#REF!,22,FALSE)="②同種の他の契約の予定価格を類推されるおそれがあるため公表しない","－",IF(VLOOKUP(A42,#REF!,22,FALSE)="－","－",IF(VLOOKUP(A42,#REF!,6,FALSE)&lt;&gt;"",TEXT(VLOOKUP(A42,#REF!,18,FALSE),"#.0%")&amp;CHAR(10)&amp;"(B/A×100)",VLOOKUP(A42,#REF!,18,FALSE))))))</f>
        <v/>
      </c>
      <c r="K42" s="18"/>
      <c r="L42" s="6" t="str">
        <f>IF(A42="","",IF(VLOOKUP(A42,#REF!,11,FALSE)="①公益社団法人","公社",IF(VLOOKUP(A42,#REF!,11,FALSE)="②公益財団法人","公財","")))</f>
        <v/>
      </c>
      <c r="M42" s="6" t="str">
        <f>IF(A42="","",VLOOKUP(A42,#REF!,12,FALSE))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9.95" customHeight="1" x14ac:dyDescent="0.15">
      <c r="A43" s="20"/>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15,FALSE)="他官署で調達手続きを実施のため","他官署で調達手続きを実施のため",IF(VLOOKUP(A43,#REF!,22,FALSE)="②同種の他の契約の予定価格を類推されるおそれがあるため公表しない","同種の他の契約の予定価格を類推されるおそれがあるため公表しない",IF(VLOOKUP(A43,#REF!,22,FALSE)="－","－",IF(VLOOKUP(A43,#REF!,6,FALSE)&lt;&gt;"",TEXT(VLOOKUP(A43,#REF!,15,FALSE),"#,##0円")&amp;CHAR(10)&amp;"(A)",VLOOKUP(A43,#REF!,15,FALSE))))))</f>
        <v/>
      </c>
      <c r="I43" s="5" t="str">
        <f>IF(A43="","",VLOOKUP(A43,#REF!,16,FALSE))</f>
        <v/>
      </c>
      <c r="J43" s="6" t="str">
        <f>IF(A43="","",IF(VLOOKUP(A43,#REF!,15,FALSE)="他官署で調達手続きを実施のため","－",IF(VLOOKUP(A43,#REF!,22,FALSE)="②同種の他の契約の予定価格を類推されるおそれがあるため公表しない","－",IF(VLOOKUP(A43,#REF!,22,FALSE)="－","－",IF(VLOOKUP(A43,#REF!,6,FALSE)&lt;&gt;"",TEXT(VLOOKUP(A43,#REF!,18,FALSE),"#.0%")&amp;CHAR(10)&amp;"(B/A×100)",VLOOKUP(A43,#REF!,18,FALSE))))))</f>
        <v/>
      </c>
      <c r="K43" s="18"/>
      <c r="L43" s="6" t="str">
        <f>IF(A43="","",IF(VLOOKUP(A43,#REF!,11,FALSE)="①公益社団法人","公社",IF(VLOOKUP(A43,#REF!,11,FALSE)="②公益財団法人","公財","")))</f>
        <v/>
      </c>
      <c r="M43" s="6" t="str">
        <f>IF(A43="","",VLOOKUP(A43,#REF!,12,FALSE))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9.95" customHeight="1" x14ac:dyDescent="0.15">
      <c r="A44" s="20"/>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15,FALSE)="他官署で調達手続きを実施のため","他官署で調達手続きを実施のため",IF(VLOOKUP(A44,#REF!,22,FALSE)="②同種の他の契約の予定価格を類推されるおそれがあるため公表しない","同種の他の契約の予定価格を類推されるおそれがあるため公表しない",IF(VLOOKUP(A44,#REF!,22,FALSE)="－","－",IF(VLOOKUP(A44,#REF!,6,FALSE)&lt;&gt;"",TEXT(VLOOKUP(A44,#REF!,15,FALSE),"#,##0円")&amp;CHAR(10)&amp;"(A)",VLOOKUP(A44,#REF!,15,FALSE))))))</f>
        <v/>
      </c>
      <c r="I44" s="5" t="str">
        <f>IF(A44="","",VLOOKUP(A44,#REF!,16,FALSE))</f>
        <v/>
      </c>
      <c r="J44" s="6" t="str">
        <f>IF(A44="","",IF(VLOOKUP(A44,#REF!,15,FALSE)="他官署で調達手続きを実施のため","－",IF(VLOOKUP(A44,#REF!,22,FALSE)="②同種の他の契約の予定価格を類推されるおそれがあるため公表しない","－",IF(VLOOKUP(A44,#REF!,22,FALSE)="－","－",IF(VLOOKUP(A44,#REF!,6,FALSE)&lt;&gt;"",TEXT(VLOOKUP(A44,#REF!,18,FALSE),"#.0%")&amp;CHAR(10)&amp;"(B/A×100)",VLOOKUP(A44,#REF!,18,FALSE))))))</f>
        <v/>
      </c>
      <c r="K44" s="18"/>
      <c r="L44" s="6" t="str">
        <f>IF(A44="","",IF(VLOOKUP(A44,#REF!,11,FALSE)="①公益社団法人","公社",IF(VLOOKUP(A44,#REF!,11,FALSE)="②公益財団法人","公財","")))</f>
        <v/>
      </c>
      <c r="M44" s="6" t="str">
        <f>IF(A44="","",VLOOKUP(A44,#REF!,12,FALSE))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9.95" customHeight="1" x14ac:dyDescent="0.15">
      <c r="A45" s="20"/>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15,FALSE)="他官署で調達手続きを実施のため","他官署で調達手続きを実施のため",IF(VLOOKUP(A45,#REF!,22,FALSE)="②同種の他の契約の予定価格を類推されるおそれがあるため公表しない","同種の他の契約の予定価格を類推されるおそれがあるため公表しない",IF(VLOOKUP(A45,#REF!,22,FALSE)="－","－",IF(VLOOKUP(A45,#REF!,6,FALSE)&lt;&gt;"",TEXT(VLOOKUP(A45,#REF!,15,FALSE),"#,##0円")&amp;CHAR(10)&amp;"(A)",VLOOKUP(A45,#REF!,15,FALSE))))))</f>
        <v/>
      </c>
      <c r="I45" s="5" t="str">
        <f>IF(A45="","",VLOOKUP(A45,#REF!,16,FALSE))</f>
        <v/>
      </c>
      <c r="J45" s="6" t="str">
        <f>IF(A45="","",IF(VLOOKUP(A45,#REF!,15,FALSE)="他官署で調達手続きを実施のため","－",IF(VLOOKUP(A45,#REF!,22,FALSE)="②同種の他の契約の予定価格を類推されるおそれがあるため公表しない","－",IF(VLOOKUP(A45,#REF!,22,FALSE)="－","－",IF(VLOOKUP(A45,#REF!,6,FALSE)&lt;&gt;"",TEXT(VLOOKUP(A45,#REF!,18,FALSE),"#.0%")&amp;CHAR(10)&amp;"(B/A×100)",VLOOKUP(A45,#REF!,18,FALSE))))))</f>
        <v/>
      </c>
      <c r="K45" s="18"/>
      <c r="L45" s="6" t="str">
        <f>IF(A45="","",IF(VLOOKUP(A45,#REF!,11,FALSE)="①公益社団法人","公社",IF(VLOOKUP(A45,#REF!,11,FALSE)="②公益財団法人","公財","")))</f>
        <v/>
      </c>
      <c r="M45" s="6" t="str">
        <f>IF(A45="","",VLOOKUP(A45,#REF!,12,FALSE))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9.95" customHeight="1" x14ac:dyDescent="0.15">
      <c r="A46" s="20"/>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15,FALSE)="他官署で調達手続きを実施のため","他官署で調達手続きを実施のため",IF(VLOOKUP(A46,#REF!,22,FALSE)="②同種の他の契約の予定価格を類推されるおそれがあるため公表しない","同種の他の契約の予定価格を類推されるおそれがあるため公表しない",IF(VLOOKUP(A46,#REF!,22,FALSE)="－","－",IF(VLOOKUP(A46,#REF!,6,FALSE)&lt;&gt;"",TEXT(VLOOKUP(A46,#REF!,15,FALSE),"#,##0円")&amp;CHAR(10)&amp;"(A)",VLOOKUP(A46,#REF!,15,FALSE))))))</f>
        <v/>
      </c>
      <c r="I46" s="5" t="str">
        <f>IF(A46="","",VLOOKUP(A46,#REF!,16,FALSE))</f>
        <v/>
      </c>
      <c r="J46" s="6" t="str">
        <f>IF(A46="","",IF(VLOOKUP(A46,#REF!,15,FALSE)="他官署で調達手続きを実施のため","－",IF(VLOOKUP(A46,#REF!,22,FALSE)="②同種の他の契約の予定価格を類推されるおそれがあるため公表しない","－",IF(VLOOKUP(A46,#REF!,22,FALSE)="－","－",IF(VLOOKUP(A46,#REF!,6,FALSE)&lt;&gt;"",TEXT(VLOOKUP(A46,#REF!,18,FALSE),"#.0%")&amp;CHAR(10)&amp;"(B/A×100)",VLOOKUP(A46,#REF!,18,FALSE))))))</f>
        <v/>
      </c>
      <c r="K46" s="18"/>
      <c r="L46" s="6" t="str">
        <f>IF(A46="","",IF(VLOOKUP(A46,#REF!,11,FALSE)="①公益社団法人","公社",IF(VLOOKUP(A46,#REF!,11,FALSE)="②公益財団法人","公財","")))</f>
        <v/>
      </c>
      <c r="M46" s="6" t="str">
        <f>IF(A46="","",VLOOKUP(A46,#REF!,12,FALSE))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9.95" customHeight="1" x14ac:dyDescent="0.15">
      <c r="A47" s="20"/>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15,FALSE)="他官署で調達手続きを実施のため","他官署で調達手続きを実施のため",IF(VLOOKUP(A47,#REF!,22,FALSE)="②同種の他の契約の予定価格を類推されるおそれがあるため公表しない","同種の他の契約の予定価格を類推されるおそれがあるため公表しない",IF(VLOOKUP(A47,#REF!,22,FALSE)="－","－",IF(VLOOKUP(A47,#REF!,6,FALSE)&lt;&gt;"",TEXT(VLOOKUP(A47,#REF!,15,FALSE),"#,##0円")&amp;CHAR(10)&amp;"(A)",VLOOKUP(A47,#REF!,15,FALSE))))))</f>
        <v/>
      </c>
      <c r="I47" s="5" t="str">
        <f>IF(A47="","",VLOOKUP(A47,#REF!,16,FALSE))</f>
        <v/>
      </c>
      <c r="J47" s="6" t="str">
        <f>IF(A47="","",IF(VLOOKUP(A47,#REF!,15,FALSE)="他官署で調達手続きを実施のため","－",IF(VLOOKUP(A47,#REF!,22,FALSE)="②同種の他の契約の予定価格を類推されるおそれがあるため公表しない","－",IF(VLOOKUP(A47,#REF!,22,FALSE)="－","－",IF(VLOOKUP(A47,#REF!,6,FALSE)&lt;&gt;"",TEXT(VLOOKUP(A47,#REF!,18,FALSE),"#.0%")&amp;CHAR(10)&amp;"(B/A×100)",VLOOKUP(A47,#REF!,18,FALSE))))))</f>
        <v/>
      </c>
      <c r="K47" s="18"/>
      <c r="L47" s="6" t="str">
        <f>IF(A47="","",IF(VLOOKUP(A47,#REF!,11,FALSE)="①公益社団法人","公社",IF(VLOOKUP(A47,#REF!,11,FALSE)="②公益財団法人","公財","")))</f>
        <v/>
      </c>
      <c r="M47" s="6" t="str">
        <f>IF(A47="","",VLOOKUP(A47,#REF!,12,FALSE))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9.95" customHeight="1" x14ac:dyDescent="0.15">
      <c r="A48" s="20"/>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15,FALSE)="他官署で調達手続きを実施のため","他官署で調達手続きを実施のため",IF(VLOOKUP(A48,#REF!,22,FALSE)="②同種の他の契約の予定価格を類推されるおそれがあるため公表しない","同種の他の契約の予定価格を類推されるおそれがあるため公表しない",IF(VLOOKUP(A48,#REF!,22,FALSE)="－","－",IF(VLOOKUP(A48,#REF!,6,FALSE)&lt;&gt;"",TEXT(VLOOKUP(A48,#REF!,15,FALSE),"#,##0円")&amp;CHAR(10)&amp;"(A)",VLOOKUP(A48,#REF!,15,FALSE))))))</f>
        <v/>
      </c>
      <c r="I48" s="5" t="str">
        <f>IF(A48="","",VLOOKUP(A48,#REF!,16,FALSE))</f>
        <v/>
      </c>
      <c r="J48" s="6" t="str">
        <f>IF(A48="","",IF(VLOOKUP(A48,#REF!,15,FALSE)="他官署で調達手続きを実施のため","－",IF(VLOOKUP(A48,#REF!,22,FALSE)="②同種の他の契約の予定価格を類推されるおそれがあるため公表しない","－",IF(VLOOKUP(A48,#REF!,22,FALSE)="－","－",IF(VLOOKUP(A48,#REF!,6,FALSE)&lt;&gt;"",TEXT(VLOOKUP(A48,#REF!,18,FALSE),"#.0%")&amp;CHAR(10)&amp;"(B/A×100)",VLOOKUP(A48,#REF!,18,FALSE))))))</f>
        <v/>
      </c>
      <c r="K48" s="18"/>
      <c r="L48" s="6" t="str">
        <f>IF(A48="","",IF(VLOOKUP(A48,#REF!,11,FALSE)="①公益社団法人","公社",IF(VLOOKUP(A48,#REF!,11,FALSE)="②公益財団法人","公財","")))</f>
        <v/>
      </c>
      <c r="M48" s="6" t="str">
        <f>IF(A48="","",VLOOKUP(A48,#REF!,12,FALSE))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9.95" customHeight="1" x14ac:dyDescent="0.15">
      <c r="A49" s="20"/>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15,FALSE)="他官署で調達手続きを実施のため","他官署で調達手続きを実施のため",IF(VLOOKUP(A49,#REF!,22,FALSE)="②同種の他の契約の予定価格を類推されるおそれがあるため公表しない","同種の他の契約の予定価格を類推されるおそれがあるため公表しない",IF(VLOOKUP(A49,#REF!,22,FALSE)="－","－",IF(VLOOKUP(A49,#REF!,6,FALSE)&lt;&gt;"",TEXT(VLOOKUP(A49,#REF!,15,FALSE),"#,##0円")&amp;CHAR(10)&amp;"(A)",VLOOKUP(A49,#REF!,15,FALSE))))))</f>
        <v/>
      </c>
      <c r="I49" s="5" t="str">
        <f>IF(A49="","",VLOOKUP(A49,#REF!,16,FALSE))</f>
        <v/>
      </c>
      <c r="J49" s="6" t="str">
        <f>IF(A49="","",IF(VLOOKUP(A49,#REF!,15,FALSE)="他官署で調達手続きを実施のため","－",IF(VLOOKUP(A49,#REF!,22,FALSE)="②同種の他の契約の予定価格を類推されるおそれがあるため公表しない","－",IF(VLOOKUP(A49,#REF!,22,FALSE)="－","－",IF(VLOOKUP(A49,#REF!,6,FALSE)&lt;&gt;"",TEXT(VLOOKUP(A49,#REF!,18,FALSE),"#.0%")&amp;CHAR(10)&amp;"(B/A×100)",VLOOKUP(A49,#REF!,18,FALSE))))))</f>
        <v/>
      </c>
      <c r="K49" s="18"/>
      <c r="L49" s="6" t="str">
        <f>IF(A49="","",IF(VLOOKUP(A49,#REF!,11,FALSE)="①公益社団法人","公社",IF(VLOOKUP(A49,#REF!,11,FALSE)="②公益財団法人","公財","")))</f>
        <v/>
      </c>
      <c r="M49" s="6" t="str">
        <f>IF(A49="","",VLOOKUP(A49,#REF!,12,FALSE))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9.95" customHeight="1" x14ac:dyDescent="0.15">
      <c r="A50" s="20"/>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15,FALSE)="他官署で調達手続きを実施のため","他官署で調達手続きを実施のため",IF(VLOOKUP(A50,#REF!,22,FALSE)="②同種の他の契約の予定価格を類推されるおそれがあるため公表しない","同種の他の契約の予定価格を類推されるおそれがあるため公表しない",IF(VLOOKUP(A50,#REF!,22,FALSE)="－","－",IF(VLOOKUP(A50,#REF!,6,FALSE)&lt;&gt;"",TEXT(VLOOKUP(A50,#REF!,15,FALSE),"#,##0円")&amp;CHAR(10)&amp;"(A)",VLOOKUP(A50,#REF!,15,FALSE))))))</f>
        <v/>
      </c>
      <c r="I50" s="5" t="str">
        <f>IF(A50="","",VLOOKUP(A50,#REF!,16,FALSE))</f>
        <v/>
      </c>
      <c r="J50" s="6" t="str">
        <f>IF(A50="","",IF(VLOOKUP(A50,#REF!,15,FALSE)="他官署で調達手続きを実施のため","－",IF(VLOOKUP(A50,#REF!,22,FALSE)="②同種の他の契約の予定価格を類推されるおそれがあるため公表しない","－",IF(VLOOKUP(A50,#REF!,22,FALSE)="－","－",IF(VLOOKUP(A50,#REF!,6,FALSE)&lt;&gt;"",TEXT(VLOOKUP(A50,#REF!,18,FALSE),"#.0%")&amp;CHAR(10)&amp;"(B/A×100)",VLOOKUP(A50,#REF!,18,FALSE))))))</f>
        <v/>
      </c>
      <c r="K50" s="18"/>
      <c r="L50" s="6" t="str">
        <f>IF(A50="","",IF(VLOOKUP(A50,#REF!,11,FALSE)="①公益社団法人","公社",IF(VLOOKUP(A50,#REF!,11,FALSE)="②公益財団法人","公財","")))</f>
        <v/>
      </c>
      <c r="M50" s="6" t="str">
        <f>IF(A50="","",VLOOKUP(A50,#REF!,12,FALSE))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9.95" customHeight="1" x14ac:dyDescent="0.15">
      <c r="A51" s="20"/>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15,FALSE)="他官署で調達手続きを実施のため","他官署で調達手続きを実施のため",IF(VLOOKUP(A51,#REF!,22,FALSE)="②同種の他の契約の予定価格を類推されるおそれがあるため公表しない","同種の他の契約の予定価格を類推されるおそれがあるため公表しない",IF(VLOOKUP(A51,#REF!,22,FALSE)="－","－",IF(VLOOKUP(A51,#REF!,6,FALSE)&lt;&gt;"",TEXT(VLOOKUP(A51,#REF!,15,FALSE),"#,##0円")&amp;CHAR(10)&amp;"(A)",VLOOKUP(A51,#REF!,15,FALSE))))))</f>
        <v/>
      </c>
      <c r="I51" s="5" t="str">
        <f>IF(A51="","",VLOOKUP(A51,#REF!,16,FALSE))</f>
        <v/>
      </c>
      <c r="J51" s="6" t="str">
        <f>IF(A51="","",IF(VLOOKUP(A51,#REF!,15,FALSE)="他官署で調達手続きを実施のため","－",IF(VLOOKUP(A51,#REF!,22,FALSE)="②同種の他の契約の予定価格を類推されるおそれがあるため公表しない","－",IF(VLOOKUP(A51,#REF!,22,FALSE)="－","－",IF(VLOOKUP(A51,#REF!,6,FALSE)&lt;&gt;"",TEXT(VLOOKUP(A51,#REF!,18,FALSE),"#.0%")&amp;CHAR(10)&amp;"(B/A×100)",VLOOKUP(A51,#REF!,18,FALSE))))))</f>
        <v/>
      </c>
      <c r="K51" s="18"/>
      <c r="L51" s="6" t="str">
        <f>IF(A51="","",IF(VLOOKUP(A51,#REF!,11,FALSE)="①公益社団法人","公社",IF(VLOOKUP(A51,#REF!,11,FALSE)="②公益財団法人","公財","")))</f>
        <v/>
      </c>
      <c r="M51" s="6" t="str">
        <f>IF(A51="","",VLOOKUP(A51,#REF!,12,FALSE))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9.95" customHeight="1" x14ac:dyDescent="0.15">
      <c r="A52" s="20"/>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15,FALSE)="他官署で調達手続きを実施のため","他官署で調達手続きを実施のため",IF(VLOOKUP(A52,#REF!,22,FALSE)="②同種の他の契約の予定価格を類推されるおそれがあるため公表しない","同種の他の契約の予定価格を類推されるおそれがあるため公表しない",IF(VLOOKUP(A52,#REF!,22,FALSE)="－","－",IF(VLOOKUP(A52,#REF!,6,FALSE)&lt;&gt;"",TEXT(VLOOKUP(A52,#REF!,15,FALSE),"#,##0円")&amp;CHAR(10)&amp;"(A)",VLOOKUP(A52,#REF!,15,FALSE))))))</f>
        <v/>
      </c>
      <c r="I52" s="5" t="str">
        <f>IF(A52="","",VLOOKUP(A52,#REF!,16,FALSE))</f>
        <v/>
      </c>
      <c r="J52" s="6" t="str">
        <f>IF(A52="","",IF(VLOOKUP(A52,#REF!,15,FALSE)="他官署で調達手続きを実施のため","－",IF(VLOOKUP(A52,#REF!,22,FALSE)="②同種の他の契約の予定価格を類推されるおそれがあるため公表しない","－",IF(VLOOKUP(A52,#REF!,22,FALSE)="－","－",IF(VLOOKUP(A52,#REF!,6,FALSE)&lt;&gt;"",TEXT(VLOOKUP(A52,#REF!,18,FALSE),"#.0%")&amp;CHAR(10)&amp;"(B/A×100)",VLOOKUP(A52,#REF!,18,FALSE))))))</f>
        <v/>
      </c>
      <c r="K52" s="18"/>
      <c r="L52" s="6" t="str">
        <f>IF(A52="","",IF(VLOOKUP(A52,#REF!,11,FALSE)="①公益社団法人","公社",IF(VLOOKUP(A52,#REF!,11,FALSE)="②公益財団法人","公財","")))</f>
        <v/>
      </c>
      <c r="M52" s="6" t="str">
        <f>IF(A52="","",VLOOKUP(A52,#REF!,12,FALSE))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9.95" customHeight="1" x14ac:dyDescent="0.15">
      <c r="A53" s="20"/>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15,FALSE)="他官署で調達手続きを実施のため","他官署で調達手続きを実施のため",IF(VLOOKUP(A53,#REF!,22,FALSE)="②同種の他の契約の予定価格を類推されるおそれがあるため公表しない","同種の他の契約の予定価格を類推されるおそれがあるため公表しない",IF(VLOOKUP(A53,#REF!,22,FALSE)="－","－",IF(VLOOKUP(A53,#REF!,6,FALSE)&lt;&gt;"",TEXT(VLOOKUP(A53,#REF!,15,FALSE),"#,##0円")&amp;CHAR(10)&amp;"(A)",VLOOKUP(A53,#REF!,15,FALSE))))))</f>
        <v/>
      </c>
      <c r="I53" s="5" t="str">
        <f>IF(A53="","",VLOOKUP(A53,#REF!,16,FALSE))</f>
        <v/>
      </c>
      <c r="J53" s="6" t="str">
        <f>IF(A53="","",IF(VLOOKUP(A53,#REF!,15,FALSE)="他官署で調達手続きを実施のため","－",IF(VLOOKUP(A53,#REF!,22,FALSE)="②同種の他の契約の予定価格を類推されるおそれがあるため公表しない","－",IF(VLOOKUP(A53,#REF!,22,FALSE)="－","－",IF(VLOOKUP(A53,#REF!,6,FALSE)&lt;&gt;"",TEXT(VLOOKUP(A53,#REF!,18,FALSE),"#.0%")&amp;CHAR(10)&amp;"(B/A×100)",VLOOKUP(A53,#REF!,18,FALSE))))))</f>
        <v/>
      </c>
      <c r="K53" s="18"/>
      <c r="L53" s="6" t="str">
        <f>IF(A53="","",IF(VLOOKUP(A53,#REF!,11,FALSE)="①公益社団法人","公社",IF(VLOOKUP(A53,#REF!,11,FALSE)="②公益財団法人","公財","")))</f>
        <v/>
      </c>
      <c r="M53" s="6" t="str">
        <f>IF(A53="","",VLOOKUP(A53,#REF!,12,FALSE))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9.95" customHeight="1" x14ac:dyDescent="0.15">
      <c r="A54" s="20"/>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15,FALSE)="他官署で調達手続きを実施のため","他官署で調達手続きを実施のため",IF(VLOOKUP(A54,#REF!,22,FALSE)="②同種の他の契約の予定価格を類推されるおそれがあるため公表しない","同種の他の契約の予定価格を類推されるおそれがあるため公表しない",IF(VLOOKUP(A54,#REF!,22,FALSE)="－","－",IF(VLOOKUP(A54,#REF!,6,FALSE)&lt;&gt;"",TEXT(VLOOKUP(A54,#REF!,15,FALSE),"#,##0円")&amp;CHAR(10)&amp;"(A)",VLOOKUP(A54,#REF!,15,FALSE))))))</f>
        <v/>
      </c>
      <c r="I54" s="5" t="str">
        <f>IF(A54="","",VLOOKUP(A54,#REF!,16,FALSE))</f>
        <v/>
      </c>
      <c r="J54" s="6" t="str">
        <f>IF(A54="","",IF(VLOOKUP(A54,#REF!,15,FALSE)="他官署で調達手続きを実施のため","－",IF(VLOOKUP(A54,#REF!,22,FALSE)="②同種の他の契約の予定価格を類推されるおそれがあるため公表しない","－",IF(VLOOKUP(A54,#REF!,22,FALSE)="－","－",IF(VLOOKUP(A54,#REF!,6,FALSE)&lt;&gt;"",TEXT(VLOOKUP(A54,#REF!,18,FALSE),"#.0%")&amp;CHAR(10)&amp;"(B/A×100)",VLOOKUP(A54,#REF!,18,FALSE))))))</f>
        <v/>
      </c>
      <c r="K54" s="18"/>
      <c r="L54" s="6" t="str">
        <f>IF(A54="","",IF(VLOOKUP(A54,#REF!,11,FALSE)="①公益社団法人","公社",IF(VLOOKUP(A54,#REF!,11,FALSE)="②公益財団法人","公財","")))</f>
        <v/>
      </c>
      <c r="M54" s="6" t="str">
        <f>IF(A54="","",VLOOKUP(A54,#REF!,12,FALSE))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9.95" customHeight="1" x14ac:dyDescent="0.15">
      <c r="A55" s="20"/>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15,FALSE)="他官署で調達手続きを実施のため","他官署で調達手続きを実施のため",IF(VLOOKUP(A55,#REF!,22,FALSE)="②同種の他の契約の予定価格を類推されるおそれがあるため公表しない","同種の他の契約の予定価格を類推されるおそれがあるため公表しない",IF(VLOOKUP(A55,#REF!,22,FALSE)="－","－",IF(VLOOKUP(A55,#REF!,6,FALSE)&lt;&gt;"",TEXT(VLOOKUP(A55,#REF!,15,FALSE),"#,##0円")&amp;CHAR(10)&amp;"(A)",VLOOKUP(A55,#REF!,15,FALSE))))))</f>
        <v/>
      </c>
      <c r="I55" s="5" t="str">
        <f>IF(A55="","",VLOOKUP(A55,#REF!,16,FALSE))</f>
        <v/>
      </c>
      <c r="J55" s="6" t="str">
        <f>IF(A55="","",IF(VLOOKUP(A55,#REF!,15,FALSE)="他官署で調達手続きを実施のため","－",IF(VLOOKUP(A55,#REF!,22,FALSE)="②同種の他の契約の予定価格を類推されるおそれがあるため公表しない","－",IF(VLOOKUP(A55,#REF!,22,FALSE)="－","－",IF(VLOOKUP(A55,#REF!,6,FALSE)&lt;&gt;"",TEXT(VLOOKUP(A55,#REF!,18,FALSE),"#.0%")&amp;CHAR(10)&amp;"(B/A×100)",VLOOKUP(A55,#REF!,18,FALSE))))))</f>
        <v/>
      </c>
      <c r="K55" s="18"/>
      <c r="L55" s="6" t="str">
        <f>IF(A55="","",IF(VLOOKUP(A55,#REF!,11,FALSE)="①公益社団法人","公社",IF(VLOOKUP(A55,#REF!,11,FALSE)="②公益財団法人","公財","")))</f>
        <v/>
      </c>
      <c r="M55" s="6" t="str">
        <f>IF(A55="","",VLOOKUP(A55,#REF!,12,FALSE))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9.95" customHeight="1" x14ac:dyDescent="0.15">
      <c r="A56" s="20"/>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15,FALSE)="他官署で調達手続きを実施のため","他官署で調達手続きを実施のため",IF(VLOOKUP(A56,#REF!,22,FALSE)="②同種の他の契約の予定価格を類推されるおそれがあるため公表しない","同種の他の契約の予定価格を類推されるおそれがあるため公表しない",IF(VLOOKUP(A56,#REF!,22,FALSE)="－","－",IF(VLOOKUP(A56,#REF!,6,FALSE)&lt;&gt;"",TEXT(VLOOKUP(A56,#REF!,15,FALSE),"#,##0円")&amp;CHAR(10)&amp;"(A)",VLOOKUP(A56,#REF!,15,FALSE))))))</f>
        <v/>
      </c>
      <c r="I56" s="5" t="str">
        <f>IF(A56="","",VLOOKUP(A56,#REF!,16,FALSE))</f>
        <v/>
      </c>
      <c r="J56" s="6" t="str">
        <f>IF(A56="","",IF(VLOOKUP(A56,#REF!,15,FALSE)="他官署で調達手続きを実施のため","－",IF(VLOOKUP(A56,#REF!,22,FALSE)="②同種の他の契約の予定価格を類推されるおそれがあるため公表しない","－",IF(VLOOKUP(A56,#REF!,22,FALSE)="－","－",IF(VLOOKUP(A56,#REF!,6,FALSE)&lt;&gt;"",TEXT(VLOOKUP(A56,#REF!,18,FALSE),"#.0%")&amp;CHAR(10)&amp;"(B/A×100)",VLOOKUP(A56,#REF!,18,FALSE))))))</f>
        <v/>
      </c>
      <c r="K56" s="18"/>
      <c r="L56" s="6" t="str">
        <f>IF(A56="","",IF(VLOOKUP(A56,#REF!,11,FALSE)="①公益社団法人","公社",IF(VLOOKUP(A56,#REF!,11,FALSE)="②公益財団法人","公財","")))</f>
        <v/>
      </c>
      <c r="M56" s="6" t="str">
        <f>IF(A56="","",VLOOKUP(A56,#REF!,12,FALSE))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9.95" customHeight="1" x14ac:dyDescent="0.15">
      <c r="A57" s="20"/>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15,FALSE)="他官署で調達手続きを実施のため","他官署で調達手続きを実施のため",IF(VLOOKUP(A57,#REF!,22,FALSE)="②同種の他の契約の予定価格を類推されるおそれがあるため公表しない","同種の他の契約の予定価格を類推されるおそれがあるため公表しない",IF(VLOOKUP(A57,#REF!,22,FALSE)="－","－",IF(VLOOKUP(A57,#REF!,6,FALSE)&lt;&gt;"",TEXT(VLOOKUP(A57,#REF!,15,FALSE),"#,##0円")&amp;CHAR(10)&amp;"(A)",VLOOKUP(A57,#REF!,15,FALSE))))))</f>
        <v/>
      </c>
      <c r="I57" s="5" t="str">
        <f>IF(A57="","",VLOOKUP(A57,#REF!,16,FALSE))</f>
        <v/>
      </c>
      <c r="J57" s="6" t="str">
        <f>IF(A57="","",IF(VLOOKUP(A57,#REF!,15,FALSE)="他官署で調達手続きを実施のため","－",IF(VLOOKUP(A57,#REF!,22,FALSE)="②同種の他の契約の予定価格を類推されるおそれがあるため公表しない","－",IF(VLOOKUP(A57,#REF!,22,FALSE)="－","－",IF(VLOOKUP(A57,#REF!,6,FALSE)&lt;&gt;"",TEXT(VLOOKUP(A57,#REF!,18,FALSE),"#.0%")&amp;CHAR(10)&amp;"(B/A×100)",VLOOKUP(A57,#REF!,18,FALSE))))))</f>
        <v/>
      </c>
      <c r="K57" s="18"/>
      <c r="L57" s="6" t="str">
        <f>IF(A57="","",IF(VLOOKUP(A57,#REF!,11,FALSE)="①公益社団法人","公社",IF(VLOOKUP(A57,#REF!,11,FALSE)="②公益財団法人","公財","")))</f>
        <v/>
      </c>
      <c r="M57" s="6" t="str">
        <f>IF(A57="","",VLOOKUP(A57,#REF!,12,FALSE))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9.95" customHeight="1" x14ac:dyDescent="0.15">
      <c r="A58" s="20"/>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15,FALSE)="他官署で調達手続きを実施のため","他官署で調達手続きを実施のため",IF(VLOOKUP(A58,#REF!,22,FALSE)="②同種の他の契約の予定価格を類推されるおそれがあるため公表しない","同種の他の契約の予定価格を類推されるおそれがあるため公表しない",IF(VLOOKUP(A58,#REF!,22,FALSE)="－","－",IF(VLOOKUP(A58,#REF!,6,FALSE)&lt;&gt;"",TEXT(VLOOKUP(A58,#REF!,15,FALSE),"#,##0円")&amp;CHAR(10)&amp;"(A)",VLOOKUP(A58,#REF!,15,FALSE))))))</f>
        <v/>
      </c>
      <c r="I58" s="5" t="str">
        <f>IF(A58="","",VLOOKUP(A58,#REF!,16,FALSE))</f>
        <v/>
      </c>
      <c r="J58" s="6" t="str">
        <f>IF(A58="","",IF(VLOOKUP(A58,#REF!,15,FALSE)="他官署で調達手続きを実施のため","－",IF(VLOOKUP(A58,#REF!,22,FALSE)="②同種の他の契約の予定価格を類推されるおそれがあるため公表しない","－",IF(VLOOKUP(A58,#REF!,22,FALSE)="－","－",IF(VLOOKUP(A58,#REF!,6,FALSE)&lt;&gt;"",TEXT(VLOOKUP(A58,#REF!,18,FALSE),"#.0%")&amp;CHAR(10)&amp;"(B/A×100)",VLOOKUP(A58,#REF!,18,FALSE))))))</f>
        <v/>
      </c>
      <c r="K58" s="18"/>
      <c r="L58" s="6" t="str">
        <f>IF(A58="","",IF(VLOOKUP(A58,#REF!,11,FALSE)="①公益社団法人","公社",IF(VLOOKUP(A58,#REF!,11,FALSE)="②公益財団法人","公財","")))</f>
        <v/>
      </c>
      <c r="M58" s="6" t="str">
        <f>IF(A58="","",VLOOKUP(A58,#REF!,12,FALSE))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9.95" customHeight="1" x14ac:dyDescent="0.15">
      <c r="A59" s="20"/>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15,FALSE)="他官署で調達手続きを実施のため","他官署で調達手続きを実施のため",IF(VLOOKUP(A59,#REF!,22,FALSE)="②同種の他の契約の予定価格を類推されるおそれがあるため公表しない","同種の他の契約の予定価格を類推されるおそれがあるため公表しない",IF(VLOOKUP(A59,#REF!,22,FALSE)="－","－",IF(VLOOKUP(A59,#REF!,6,FALSE)&lt;&gt;"",TEXT(VLOOKUP(A59,#REF!,15,FALSE),"#,##0円")&amp;CHAR(10)&amp;"(A)",VLOOKUP(A59,#REF!,15,FALSE))))))</f>
        <v/>
      </c>
      <c r="I59" s="5" t="str">
        <f>IF(A59="","",VLOOKUP(A59,#REF!,16,FALSE))</f>
        <v/>
      </c>
      <c r="J59" s="6" t="str">
        <f>IF(A59="","",IF(VLOOKUP(A59,#REF!,15,FALSE)="他官署で調達手続きを実施のため","－",IF(VLOOKUP(A59,#REF!,22,FALSE)="②同種の他の契約の予定価格を類推されるおそれがあるため公表しない","－",IF(VLOOKUP(A59,#REF!,22,FALSE)="－","－",IF(VLOOKUP(A59,#REF!,6,FALSE)&lt;&gt;"",TEXT(VLOOKUP(A59,#REF!,18,FALSE),"#.0%")&amp;CHAR(10)&amp;"(B/A×100)",VLOOKUP(A59,#REF!,18,FALSE))))))</f>
        <v/>
      </c>
      <c r="K59" s="18"/>
      <c r="L59" s="6" t="str">
        <f>IF(A59="","",IF(VLOOKUP(A59,#REF!,11,FALSE)="①公益社団法人","公社",IF(VLOOKUP(A59,#REF!,11,FALSE)="②公益財団法人","公財","")))</f>
        <v/>
      </c>
      <c r="M59" s="6" t="str">
        <f>IF(A59="","",VLOOKUP(A59,#REF!,12,FALSE))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9.95" customHeight="1" x14ac:dyDescent="0.15">
      <c r="A60" s="20"/>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15,FALSE)="他官署で調達手続きを実施のため","他官署で調達手続きを実施のため",IF(VLOOKUP(A60,#REF!,22,FALSE)="②同種の他の契約の予定価格を類推されるおそれがあるため公表しない","同種の他の契約の予定価格を類推されるおそれがあるため公表しない",IF(VLOOKUP(A60,#REF!,22,FALSE)="－","－",IF(VLOOKUP(A60,#REF!,6,FALSE)&lt;&gt;"",TEXT(VLOOKUP(A60,#REF!,15,FALSE),"#,##0円")&amp;CHAR(10)&amp;"(A)",VLOOKUP(A60,#REF!,15,FALSE))))))</f>
        <v/>
      </c>
      <c r="I60" s="5" t="str">
        <f>IF(A60="","",VLOOKUP(A60,#REF!,16,FALSE))</f>
        <v/>
      </c>
      <c r="J60" s="6" t="str">
        <f>IF(A60="","",IF(VLOOKUP(A60,#REF!,15,FALSE)="他官署で調達手続きを実施のため","－",IF(VLOOKUP(A60,#REF!,22,FALSE)="②同種の他の契約の予定価格を類推されるおそれがあるため公表しない","－",IF(VLOOKUP(A60,#REF!,22,FALSE)="－","－",IF(VLOOKUP(A60,#REF!,6,FALSE)&lt;&gt;"",TEXT(VLOOKUP(A60,#REF!,18,FALSE),"#.0%")&amp;CHAR(10)&amp;"(B/A×100)",VLOOKUP(A60,#REF!,18,FALSE))))))</f>
        <v/>
      </c>
      <c r="K60" s="18"/>
      <c r="L60" s="6" t="str">
        <f>IF(A60="","",IF(VLOOKUP(A60,#REF!,11,FALSE)="①公益社団法人","公社",IF(VLOOKUP(A60,#REF!,11,FALSE)="②公益財団法人","公財","")))</f>
        <v/>
      </c>
      <c r="M60" s="6" t="str">
        <f>IF(A60="","",VLOOKUP(A60,#REF!,12,FALSE))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9.95" customHeight="1" x14ac:dyDescent="0.15">
      <c r="A61" s="20"/>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15,FALSE)="他官署で調達手続きを実施のため","他官署で調達手続きを実施のため",IF(VLOOKUP(A61,#REF!,22,FALSE)="②同種の他の契約の予定価格を類推されるおそれがあるため公表しない","同種の他の契約の予定価格を類推されるおそれがあるため公表しない",IF(VLOOKUP(A61,#REF!,22,FALSE)="－","－",IF(VLOOKUP(A61,#REF!,6,FALSE)&lt;&gt;"",TEXT(VLOOKUP(A61,#REF!,15,FALSE),"#,##0円")&amp;CHAR(10)&amp;"(A)",VLOOKUP(A61,#REF!,15,FALSE))))))</f>
        <v/>
      </c>
      <c r="I61" s="5" t="str">
        <f>IF(A61="","",VLOOKUP(A61,#REF!,16,FALSE))</f>
        <v/>
      </c>
      <c r="J61" s="6" t="str">
        <f>IF(A61="","",IF(VLOOKUP(A61,#REF!,15,FALSE)="他官署で調達手続きを実施のため","－",IF(VLOOKUP(A61,#REF!,22,FALSE)="②同種の他の契約の予定価格を類推されるおそれがあるため公表しない","－",IF(VLOOKUP(A61,#REF!,22,FALSE)="－","－",IF(VLOOKUP(A61,#REF!,6,FALSE)&lt;&gt;"",TEXT(VLOOKUP(A61,#REF!,18,FALSE),"#.0%")&amp;CHAR(10)&amp;"(B/A×100)",VLOOKUP(A61,#REF!,18,FALSE))))))</f>
        <v/>
      </c>
      <c r="K61" s="18"/>
      <c r="L61" s="6" t="str">
        <f>IF(A61="","",IF(VLOOKUP(A61,#REF!,11,FALSE)="①公益社団法人","公社",IF(VLOOKUP(A61,#REF!,11,FALSE)="②公益財団法人","公財","")))</f>
        <v/>
      </c>
      <c r="M61" s="6" t="str">
        <f>IF(A61="","",VLOOKUP(A61,#REF!,12,FALSE))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9.95" customHeight="1" x14ac:dyDescent="0.15">
      <c r="A62" s="20"/>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15,FALSE)="他官署で調達手続きを実施のため","他官署で調達手続きを実施のため",IF(VLOOKUP(A62,#REF!,22,FALSE)="②同種の他の契約の予定価格を類推されるおそれがあるため公表しない","同種の他の契約の予定価格を類推されるおそれがあるため公表しない",IF(VLOOKUP(A62,#REF!,22,FALSE)="－","－",IF(VLOOKUP(A62,#REF!,6,FALSE)&lt;&gt;"",TEXT(VLOOKUP(A62,#REF!,15,FALSE),"#,##0円")&amp;CHAR(10)&amp;"(A)",VLOOKUP(A62,#REF!,15,FALSE))))))</f>
        <v/>
      </c>
      <c r="I62" s="5" t="str">
        <f>IF(A62="","",VLOOKUP(A62,#REF!,16,FALSE))</f>
        <v/>
      </c>
      <c r="J62" s="6" t="str">
        <f>IF(A62="","",IF(VLOOKUP(A62,#REF!,15,FALSE)="他官署で調達手続きを実施のため","－",IF(VLOOKUP(A62,#REF!,22,FALSE)="②同種の他の契約の予定価格を類推されるおそれがあるため公表しない","－",IF(VLOOKUP(A62,#REF!,22,FALSE)="－","－",IF(VLOOKUP(A62,#REF!,6,FALSE)&lt;&gt;"",TEXT(VLOOKUP(A62,#REF!,18,FALSE),"#.0%")&amp;CHAR(10)&amp;"(B/A×100)",VLOOKUP(A62,#REF!,18,FALSE))))))</f>
        <v/>
      </c>
      <c r="K62" s="18"/>
      <c r="L62" s="6" t="str">
        <f>IF(A62="","",IF(VLOOKUP(A62,#REF!,11,FALSE)="①公益社団法人","公社",IF(VLOOKUP(A62,#REF!,11,FALSE)="②公益財団法人","公財","")))</f>
        <v/>
      </c>
      <c r="M62" s="6" t="str">
        <f>IF(A62="","",VLOOKUP(A62,#REF!,12,FALSE))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9.95" customHeight="1" x14ac:dyDescent="0.15">
      <c r="A63" s="20"/>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15,FALSE)="他官署で調達手続きを実施のため","他官署で調達手続きを実施のため",IF(VLOOKUP(A63,#REF!,22,FALSE)="②同種の他の契約の予定価格を類推されるおそれがあるため公表しない","同種の他の契約の予定価格を類推されるおそれがあるため公表しない",IF(VLOOKUP(A63,#REF!,22,FALSE)="－","－",IF(VLOOKUP(A63,#REF!,6,FALSE)&lt;&gt;"",TEXT(VLOOKUP(A63,#REF!,15,FALSE),"#,##0円")&amp;CHAR(10)&amp;"(A)",VLOOKUP(A63,#REF!,15,FALSE))))))</f>
        <v/>
      </c>
      <c r="I63" s="5" t="str">
        <f>IF(A63="","",VLOOKUP(A63,#REF!,16,FALSE))</f>
        <v/>
      </c>
      <c r="J63" s="6" t="str">
        <f>IF(A63="","",IF(VLOOKUP(A63,#REF!,15,FALSE)="他官署で調達手続きを実施のため","－",IF(VLOOKUP(A63,#REF!,22,FALSE)="②同種の他の契約の予定価格を類推されるおそれがあるため公表しない","－",IF(VLOOKUP(A63,#REF!,22,FALSE)="－","－",IF(VLOOKUP(A63,#REF!,6,FALSE)&lt;&gt;"",TEXT(VLOOKUP(A63,#REF!,18,FALSE),"#.0%")&amp;CHAR(10)&amp;"(B/A×100)",VLOOKUP(A63,#REF!,18,FALSE))))))</f>
        <v/>
      </c>
      <c r="K63" s="18"/>
      <c r="L63" s="6" t="str">
        <f>IF(A63="","",IF(VLOOKUP(A63,#REF!,11,FALSE)="①公益社団法人","公社",IF(VLOOKUP(A63,#REF!,11,FALSE)="②公益財団法人","公財","")))</f>
        <v/>
      </c>
      <c r="M63" s="6" t="str">
        <f>IF(A63="","",VLOOKUP(A63,#REF!,12,FALSE))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9.95" customHeight="1" x14ac:dyDescent="0.15">
      <c r="A64" s="20"/>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15,FALSE)="他官署で調達手続きを実施のため","他官署で調達手続きを実施のため",IF(VLOOKUP(A64,#REF!,22,FALSE)="②同種の他の契約の予定価格を類推されるおそれがあるため公表しない","同種の他の契約の予定価格を類推されるおそれがあるため公表しない",IF(VLOOKUP(A64,#REF!,22,FALSE)="－","－",IF(VLOOKUP(A64,#REF!,6,FALSE)&lt;&gt;"",TEXT(VLOOKUP(A64,#REF!,15,FALSE),"#,##0円")&amp;CHAR(10)&amp;"(A)",VLOOKUP(A64,#REF!,15,FALSE))))))</f>
        <v/>
      </c>
      <c r="I64" s="5" t="str">
        <f>IF(A64="","",VLOOKUP(A64,#REF!,16,FALSE))</f>
        <v/>
      </c>
      <c r="J64" s="6" t="str">
        <f>IF(A64="","",IF(VLOOKUP(A64,#REF!,15,FALSE)="他官署で調達手続きを実施のため","－",IF(VLOOKUP(A64,#REF!,22,FALSE)="②同種の他の契約の予定価格を類推されるおそれがあるため公表しない","－",IF(VLOOKUP(A64,#REF!,22,FALSE)="－","－",IF(VLOOKUP(A64,#REF!,6,FALSE)&lt;&gt;"",TEXT(VLOOKUP(A64,#REF!,18,FALSE),"#.0%")&amp;CHAR(10)&amp;"(B/A×100)",VLOOKUP(A64,#REF!,18,FALSE))))))</f>
        <v/>
      </c>
      <c r="K64" s="18"/>
      <c r="L64" s="6" t="str">
        <f>IF(A64="","",IF(VLOOKUP(A64,#REF!,11,FALSE)="①公益社団法人","公社",IF(VLOOKUP(A64,#REF!,11,FALSE)="②公益財団法人","公財","")))</f>
        <v/>
      </c>
      <c r="M64" s="6" t="str">
        <f>IF(A64="","",VLOOKUP(A64,#REF!,12,FALSE))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9.95" customHeight="1" x14ac:dyDescent="0.15">
      <c r="A65" s="20"/>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15,FALSE)="他官署で調達手続きを実施のため","他官署で調達手続きを実施のため",IF(VLOOKUP(A65,#REF!,22,FALSE)="②同種の他の契約の予定価格を類推されるおそれがあるため公表しない","同種の他の契約の予定価格を類推されるおそれがあるため公表しない",IF(VLOOKUP(A65,#REF!,22,FALSE)="－","－",IF(VLOOKUP(A65,#REF!,6,FALSE)&lt;&gt;"",TEXT(VLOOKUP(A65,#REF!,15,FALSE),"#,##0円")&amp;CHAR(10)&amp;"(A)",VLOOKUP(A65,#REF!,15,FALSE))))))</f>
        <v/>
      </c>
      <c r="I65" s="5" t="str">
        <f>IF(A65="","",VLOOKUP(A65,#REF!,16,FALSE))</f>
        <v/>
      </c>
      <c r="J65" s="6" t="str">
        <f>IF(A65="","",IF(VLOOKUP(A65,#REF!,15,FALSE)="他官署で調達手続きを実施のため","－",IF(VLOOKUP(A65,#REF!,22,FALSE)="②同種の他の契約の予定価格を類推されるおそれがあるため公表しない","－",IF(VLOOKUP(A65,#REF!,22,FALSE)="－","－",IF(VLOOKUP(A65,#REF!,6,FALSE)&lt;&gt;"",TEXT(VLOOKUP(A65,#REF!,18,FALSE),"#.0%")&amp;CHAR(10)&amp;"(B/A×100)",VLOOKUP(A65,#REF!,18,FALSE))))))</f>
        <v/>
      </c>
      <c r="K65" s="18"/>
      <c r="L65" s="6" t="str">
        <f>IF(A65="","",IF(VLOOKUP(A65,#REF!,11,FALSE)="①公益社団法人","公社",IF(VLOOKUP(A65,#REF!,11,FALSE)="②公益財団法人","公財","")))</f>
        <v/>
      </c>
      <c r="M65" s="6" t="str">
        <f>IF(A65="","",VLOOKUP(A65,#REF!,12,FALSE))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9.95" customHeight="1" x14ac:dyDescent="0.15">
      <c r="A66" s="20"/>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15,FALSE)="他官署で調達手続きを実施のため","他官署で調達手続きを実施のため",IF(VLOOKUP(A66,#REF!,22,FALSE)="②同種の他の契約の予定価格を類推されるおそれがあるため公表しない","同種の他の契約の予定価格を類推されるおそれがあるため公表しない",IF(VLOOKUP(A66,#REF!,22,FALSE)="－","－",IF(VLOOKUP(A66,#REF!,6,FALSE)&lt;&gt;"",TEXT(VLOOKUP(A66,#REF!,15,FALSE),"#,##0円")&amp;CHAR(10)&amp;"(A)",VLOOKUP(A66,#REF!,15,FALSE))))))</f>
        <v/>
      </c>
      <c r="I66" s="5" t="str">
        <f>IF(A66="","",VLOOKUP(A66,#REF!,16,FALSE))</f>
        <v/>
      </c>
      <c r="J66" s="6" t="str">
        <f>IF(A66="","",IF(VLOOKUP(A66,#REF!,15,FALSE)="他官署で調達手続きを実施のため","－",IF(VLOOKUP(A66,#REF!,22,FALSE)="②同種の他の契約の予定価格を類推されるおそれがあるため公表しない","－",IF(VLOOKUP(A66,#REF!,22,FALSE)="－","－",IF(VLOOKUP(A66,#REF!,6,FALSE)&lt;&gt;"",TEXT(VLOOKUP(A66,#REF!,18,FALSE),"#.0%")&amp;CHAR(10)&amp;"(B/A×100)",VLOOKUP(A66,#REF!,18,FALSE))))))</f>
        <v/>
      </c>
      <c r="K66" s="18"/>
      <c r="L66" s="6" t="str">
        <f>IF(A66="","",IF(VLOOKUP(A66,#REF!,11,FALSE)="①公益社団法人","公社",IF(VLOOKUP(A66,#REF!,11,FALSE)="②公益財団法人","公財","")))</f>
        <v/>
      </c>
      <c r="M66" s="6" t="str">
        <f>IF(A66="","",VLOOKUP(A66,#REF!,12,FALSE))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9.95" customHeight="1" x14ac:dyDescent="0.15">
      <c r="A67" s="20"/>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15,FALSE)="他官署で調達手続きを実施のため","他官署で調達手続きを実施のため",IF(VLOOKUP(A67,#REF!,22,FALSE)="②同種の他の契約の予定価格を類推されるおそれがあるため公表しない","同種の他の契約の予定価格を類推されるおそれがあるため公表しない",IF(VLOOKUP(A67,#REF!,22,FALSE)="－","－",IF(VLOOKUP(A67,#REF!,6,FALSE)&lt;&gt;"",TEXT(VLOOKUP(A67,#REF!,15,FALSE),"#,##0円")&amp;CHAR(10)&amp;"(A)",VLOOKUP(A67,#REF!,15,FALSE))))))</f>
        <v/>
      </c>
      <c r="I67" s="5" t="str">
        <f>IF(A67="","",VLOOKUP(A67,#REF!,16,FALSE))</f>
        <v/>
      </c>
      <c r="J67" s="6" t="str">
        <f>IF(A67="","",IF(VLOOKUP(A67,#REF!,15,FALSE)="他官署で調達手続きを実施のため","－",IF(VLOOKUP(A67,#REF!,22,FALSE)="②同種の他の契約の予定価格を類推されるおそれがあるため公表しない","－",IF(VLOOKUP(A67,#REF!,22,FALSE)="－","－",IF(VLOOKUP(A67,#REF!,6,FALSE)&lt;&gt;"",TEXT(VLOOKUP(A67,#REF!,18,FALSE),"#.0%")&amp;CHAR(10)&amp;"(B/A×100)",VLOOKUP(A67,#REF!,18,FALSE))))))</f>
        <v/>
      </c>
      <c r="K67" s="18"/>
      <c r="L67" s="6" t="str">
        <f>IF(A67="","",IF(VLOOKUP(A67,#REF!,11,FALSE)="①公益社団法人","公社",IF(VLOOKUP(A67,#REF!,11,FALSE)="②公益財団法人","公財","")))</f>
        <v/>
      </c>
      <c r="M67" s="6" t="str">
        <f>IF(A67="","",VLOOKUP(A67,#REF!,12,FALSE))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9.95" customHeight="1" x14ac:dyDescent="0.15">
      <c r="A68" s="20"/>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15,FALSE)="他官署で調達手続きを実施のため","他官署で調達手続きを実施のため",IF(VLOOKUP(A68,#REF!,22,FALSE)="②同種の他の契約の予定価格を類推されるおそれがあるため公表しない","同種の他の契約の予定価格を類推されるおそれがあるため公表しない",IF(VLOOKUP(A68,#REF!,22,FALSE)="－","－",IF(VLOOKUP(A68,#REF!,6,FALSE)&lt;&gt;"",TEXT(VLOOKUP(A68,#REF!,15,FALSE),"#,##0円")&amp;CHAR(10)&amp;"(A)",VLOOKUP(A68,#REF!,15,FALSE))))))</f>
        <v/>
      </c>
      <c r="I68" s="5" t="str">
        <f>IF(A68="","",VLOOKUP(A68,#REF!,16,FALSE))</f>
        <v/>
      </c>
      <c r="J68" s="6" t="str">
        <f>IF(A68="","",IF(VLOOKUP(A68,#REF!,15,FALSE)="他官署で調達手続きを実施のため","－",IF(VLOOKUP(A68,#REF!,22,FALSE)="②同種の他の契約の予定価格を類推されるおそれがあるため公表しない","－",IF(VLOOKUP(A68,#REF!,22,FALSE)="－","－",IF(VLOOKUP(A68,#REF!,6,FALSE)&lt;&gt;"",TEXT(VLOOKUP(A68,#REF!,18,FALSE),"#.0%")&amp;CHAR(10)&amp;"(B/A×100)",VLOOKUP(A68,#REF!,18,FALSE))))))</f>
        <v/>
      </c>
      <c r="K68" s="18"/>
      <c r="L68" s="6" t="str">
        <f>IF(A68="","",IF(VLOOKUP(A68,#REF!,11,FALSE)="①公益社団法人","公社",IF(VLOOKUP(A68,#REF!,11,FALSE)="②公益財団法人","公財","")))</f>
        <v/>
      </c>
      <c r="M68" s="6" t="str">
        <f>IF(A68="","",VLOOKUP(A68,#REF!,12,FALSE))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9.95" customHeight="1" x14ac:dyDescent="0.15">
      <c r="A69" s="20"/>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15,FALSE)="他官署で調達手続きを実施のため","他官署で調達手続きを実施のため",IF(VLOOKUP(A69,#REF!,22,FALSE)="②同種の他の契約の予定価格を類推されるおそれがあるため公表しない","同種の他の契約の予定価格を類推されるおそれがあるため公表しない",IF(VLOOKUP(A69,#REF!,22,FALSE)="－","－",IF(VLOOKUP(A69,#REF!,6,FALSE)&lt;&gt;"",TEXT(VLOOKUP(A69,#REF!,15,FALSE),"#,##0円")&amp;CHAR(10)&amp;"(A)",VLOOKUP(A69,#REF!,15,FALSE))))))</f>
        <v/>
      </c>
      <c r="I69" s="5" t="str">
        <f>IF(A69="","",VLOOKUP(A69,#REF!,16,FALSE))</f>
        <v/>
      </c>
      <c r="J69" s="6" t="str">
        <f>IF(A69="","",IF(VLOOKUP(A69,#REF!,15,FALSE)="他官署で調達手続きを実施のため","－",IF(VLOOKUP(A69,#REF!,22,FALSE)="②同種の他の契約の予定価格を類推されるおそれがあるため公表しない","－",IF(VLOOKUP(A69,#REF!,22,FALSE)="－","－",IF(VLOOKUP(A69,#REF!,6,FALSE)&lt;&gt;"",TEXT(VLOOKUP(A69,#REF!,18,FALSE),"#.0%")&amp;CHAR(10)&amp;"(B/A×100)",VLOOKUP(A69,#REF!,18,FALSE))))))</f>
        <v/>
      </c>
      <c r="K69" s="18"/>
      <c r="L69" s="6" t="str">
        <f>IF(A69="","",IF(VLOOKUP(A69,#REF!,11,FALSE)="①公益社団法人","公社",IF(VLOOKUP(A69,#REF!,11,FALSE)="②公益財団法人","公財","")))</f>
        <v/>
      </c>
      <c r="M69" s="6" t="str">
        <f>IF(A69="","",VLOOKUP(A69,#REF!,12,FALSE))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9.95" customHeight="1" x14ac:dyDescent="0.15">
      <c r="A70" s="20"/>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15,FALSE)="他官署で調達手続きを実施のため","他官署で調達手続きを実施のため",IF(VLOOKUP(A70,#REF!,22,FALSE)="②同種の他の契約の予定価格を類推されるおそれがあるため公表しない","同種の他の契約の予定価格を類推されるおそれがあるため公表しない",IF(VLOOKUP(A70,#REF!,22,FALSE)="－","－",IF(VLOOKUP(A70,#REF!,6,FALSE)&lt;&gt;"",TEXT(VLOOKUP(A70,#REF!,15,FALSE),"#,##0円")&amp;CHAR(10)&amp;"(A)",VLOOKUP(A70,#REF!,15,FALSE))))))</f>
        <v/>
      </c>
      <c r="I70" s="5" t="str">
        <f>IF(A70="","",VLOOKUP(A70,#REF!,16,FALSE))</f>
        <v/>
      </c>
      <c r="J70" s="6" t="str">
        <f>IF(A70="","",IF(VLOOKUP(A70,#REF!,15,FALSE)="他官署で調達手続きを実施のため","－",IF(VLOOKUP(A70,#REF!,22,FALSE)="②同種の他の契約の予定価格を類推されるおそれがあるため公表しない","－",IF(VLOOKUP(A70,#REF!,22,FALSE)="－","－",IF(VLOOKUP(A70,#REF!,6,FALSE)&lt;&gt;"",TEXT(VLOOKUP(A70,#REF!,18,FALSE),"#.0%")&amp;CHAR(10)&amp;"(B/A×100)",VLOOKUP(A70,#REF!,18,FALSE))))))</f>
        <v/>
      </c>
      <c r="K70" s="18"/>
      <c r="L70" s="6" t="str">
        <f>IF(A70="","",IF(VLOOKUP(A70,#REF!,11,FALSE)="①公益社団法人","公社",IF(VLOOKUP(A70,#REF!,11,FALSE)="②公益財団法人","公財","")))</f>
        <v/>
      </c>
      <c r="M70" s="6" t="str">
        <f>IF(A70="","",VLOOKUP(A70,#REF!,12,FALSE))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9.95" customHeight="1" x14ac:dyDescent="0.15">
      <c r="A71" s="20"/>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15,FALSE)="他官署で調達手続きを実施のため","他官署で調達手続きを実施のため",IF(VLOOKUP(A71,#REF!,22,FALSE)="②同種の他の契約の予定価格を類推されるおそれがあるため公表しない","同種の他の契約の予定価格を類推されるおそれがあるため公表しない",IF(VLOOKUP(A71,#REF!,22,FALSE)="－","－",IF(VLOOKUP(A71,#REF!,6,FALSE)&lt;&gt;"",TEXT(VLOOKUP(A71,#REF!,15,FALSE),"#,##0円")&amp;CHAR(10)&amp;"(A)",VLOOKUP(A71,#REF!,15,FALSE))))))</f>
        <v/>
      </c>
      <c r="I71" s="5" t="str">
        <f>IF(A71="","",VLOOKUP(A71,#REF!,16,FALSE))</f>
        <v/>
      </c>
      <c r="J71" s="6" t="str">
        <f>IF(A71="","",IF(VLOOKUP(A71,#REF!,15,FALSE)="他官署で調達手続きを実施のため","－",IF(VLOOKUP(A71,#REF!,22,FALSE)="②同種の他の契約の予定価格を類推されるおそれがあるため公表しない","－",IF(VLOOKUP(A71,#REF!,22,FALSE)="－","－",IF(VLOOKUP(A71,#REF!,6,FALSE)&lt;&gt;"",TEXT(VLOOKUP(A71,#REF!,18,FALSE),"#.0%")&amp;CHAR(10)&amp;"(B/A×100)",VLOOKUP(A71,#REF!,18,FALSE))))))</f>
        <v/>
      </c>
      <c r="K71" s="18"/>
      <c r="L71" s="6" t="str">
        <f>IF(A71="","",IF(VLOOKUP(A71,#REF!,11,FALSE)="①公益社団法人","公社",IF(VLOOKUP(A71,#REF!,11,FALSE)="②公益財団法人","公財","")))</f>
        <v/>
      </c>
      <c r="M71" s="6" t="str">
        <f>IF(A71="","",VLOOKUP(A71,#REF!,12,FALSE))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9.95" customHeight="1" x14ac:dyDescent="0.15">
      <c r="A72" s="20"/>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15,FALSE)="他官署で調達手続きを実施のため","他官署で調達手続きを実施のため",IF(VLOOKUP(A72,#REF!,22,FALSE)="②同種の他の契約の予定価格を類推されるおそれがあるため公表しない","同種の他の契約の予定価格を類推されるおそれがあるため公表しない",IF(VLOOKUP(A72,#REF!,22,FALSE)="－","－",IF(VLOOKUP(A72,#REF!,6,FALSE)&lt;&gt;"",TEXT(VLOOKUP(A72,#REF!,15,FALSE),"#,##0円")&amp;CHAR(10)&amp;"(A)",VLOOKUP(A72,#REF!,15,FALSE))))))</f>
        <v/>
      </c>
      <c r="I72" s="5" t="str">
        <f>IF(A72="","",VLOOKUP(A72,#REF!,16,FALSE))</f>
        <v/>
      </c>
      <c r="J72" s="6" t="str">
        <f>IF(A72="","",IF(VLOOKUP(A72,#REF!,15,FALSE)="他官署で調達手続きを実施のため","－",IF(VLOOKUP(A72,#REF!,22,FALSE)="②同種の他の契約の予定価格を類推されるおそれがあるため公表しない","－",IF(VLOOKUP(A72,#REF!,22,FALSE)="－","－",IF(VLOOKUP(A72,#REF!,6,FALSE)&lt;&gt;"",TEXT(VLOOKUP(A72,#REF!,18,FALSE),"#.0%")&amp;CHAR(10)&amp;"(B/A×100)",VLOOKUP(A72,#REF!,18,FALSE))))))</f>
        <v/>
      </c>
      <c r="K72" s="18"/>
      <c r="L72" s="6" t="str">
        <f>IF(A72="","",IF(VLOOKUP(A72,#REF!,11,FALSE)="①公益社団法人","公社",IF(VLOOKUP(A72,#REF!,11,FALSE)="②公益財団法人","公財","")))</f>
        <v/>
      </c>
      <c r="M72" s="6" t="str">
        <f>IF(A72="","",VLOOKUP(A72,#REF!,12,FALSE))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9.95" customHeight="1" x14ac:dyDescent="0.15">
      <c r="A73" s="20"/>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15,FALSE)="他官署で調達手続きを実施のため","他官署で調達手続きを実施のため",IF(VLOOKUP(A73,#REF!,22,FALSE)="②同種の他の契約の予定価格を類推されるおそれがあるため公表しない","同種の他の契約の予定価格を類推されるおそれがあるため公表しない",IF(VLOOKUP(A73,#REF!,22,FALSE)="－","－",IF(VLOOKUP(A73,#REF!,6,FALSE)&lt;&gt;"",TEXT(VLOOKUP(A73,#REF!,15,FALSE),"#,##0円")&amp;CHAR(10)&amp;"(A)",VLOOKUP(A73,#REF!,15,FALSE))))))</f>
        <v/>
      </c>
      <c r="I73" s="5" t="str">
        <f>IF(A73="","",VLOOKUP(A73,#REF!,16,FALSE))</f>
        <v/>
      </c>
      <c r="J73" s="6" t="str">
        <f>IF(A73="","",IF(VLOOKUP(A73,#REF!,15,FALSE)="他官署で調達手続きを実施のため","－",IF(VLOOKUP(A73,#REF!,22,FALSE)="②同種の他の契約の予定価格を類推されるおそれがあるため公表しない","－",IF(VLOOKUP(A73,#REF!,22,FALSE)="－","－",IF(VLOOKUP(A73,#REF!,6,FALSE)&lt;&gt;"",TEXT(VLOOKUP(A73,#REF!,18,FALSE),"#.0%")&amp;CHAR(10)&amp;"(B/A×100)",VLOOKUP(A73,#REF!,18,FALSE))))))</f>
        <v/>
      </c>
      <c r="K73" s="18"/>
      <c r="L73" s="6" t="str">
        <f>IF(A73="","",IF(VLOOKUP(A73,#REF!,11,FALSE)="①公益社団法人","公社",IF(VLOOKUP(A73,#REF!,11,FALSE)="②公益財団法人","公財","")))</f>
        <v/>
      </c>
      <c r="M73" s="6" t="str">
        <f>IF(A73="","",VLOOKUP(A73,#REF!,12,FALSE))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9.95" customHeight="1" x14ac:dyDescent="0.15">
      <c r="A74" s="20"/>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15,FALSE)="他官署で調達手続きを実施のため","他官署で調達手続きを実施のため",IF(VLOOKUP(A74,#REF!,22,FALSE)="②同種の他の契約の予定価格を類推されるおそれがあるため公表しない","同種の他の契約の予定価格を類推されるおそれがあるため公表しない",IF(VLOOKUP(A74,#REF!,22,FALSE)="－","－",IF(VLOOKUP(A74,#REF!,6,FALSE)&lt;&gt;"",TEXT(VLOOKUP(A74,#REF!,15,FALSE),"#,##0円")&amp;CHAR(10)&amp;"(A)",VLOOKUP(A74,#REF!,15,FALSE))))))</f>
        <v/>
      </c>
      <c r="I74" s="5" t="str">
        <f>IF(A74="","",VLOOKUP(A74,#REF!,16,FALSE))</f>
        <v/>
      </c>
      <c r="J74" s="6" t="str">
        <f>IF(A74="","",IF(VLOOKUP(A74,#REF!,15,FALSE)="他官署で調達手続きを実施のため","－",IF(VLOOKUP(A74,#REF!,22,FALSE)="②同種の他の契約の予定価格を類推されるおそれがあるため公表しない","－",IF(VLOOKUP(A74,#REF!,22,FALSE)="－","－",IF(VLOOKUP(A74,#REF!,6,FALSE)&lt;&gt;"",TEXT(VLOOKUP(A74,#REF!,18,FALSE),"#.0%")&amp;CHAR(10)&amp;"(B/A×100)",VLOOKUP(A74,#REF!,18,FALSE))))))</f>
        <v/>
      </c>
      <c r="K74" s="18"/>
      <c r="L74" s="6" t="str">
        <f>IF(A74="","",IF(VLOOKUP(A74,#REF!,11,FALSE)="①公益社団法人","公社",IF(VLOOKUP(A74,#REF!,11,FALSE)="②公益財団法人","公財","")))</f>
        <v/>
      </c>
      <c r="M74" s="6" t="str">
        <f>IF(A74="","",VLOOKUP(A74,#REF!,12,FALSE))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9.95" customHeight="1" x14ac:dyDescent="0.15">
      <c r="A75" s="20"/>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15,FALSE)="他官署で調達手続きを実施のため","他官署で調達手続きを実施のため",IF(VLOOKUP(A75,#REF!,22,FALSE)="②同種の他の契約の予定価格を類推されるおそれがあるため公表しない","同種の他の契約の予定価格を類推されるおそれがあるため公表しない",IF(VLOOKUP(A75,#REF!,22,FALSE)="－","－",IF(VLOOKUP(A75,#REF!,6,FALSE)&lt;&gt;"",TEXT(VLOOKUP(A75,#REF!,15,FALSE),"#,##0円")&amp;CHAR(10)&amp;"(A)",VLOOKUP(A75,#REF!,15,FALSE))))))</f>
        <v/>
      </c>
      <c r="I75" s="5" t="str">
        <f>IF(A75="","",VLOOKUP(A75,#REF!,16,FALSE))</f>
        <v/>
      </c>
      <c r="J75" s="6" t="str">
        <f>IF(A75="","",IF(VLOOKUP(A75,#REF!,15,FALSE)="他官署で調達手続きを実施のため","－",IF(VLOOKUP(A75,#REF!,22,FALSE)="②同種の他の契約の予定価格を類推されるおそれがあるため公表しない","－",IF(VLOOKUP(A75,#REF!,22,FALSE)="－","－",IF(VLOOKUP(A75,#REF!,6,FALSE)&lt;&gt;"",TEXT(VLOOKUP(A75,#REF!,18,FALSE),"#.0%")&amp;CHAR(10)&amp;"(B/A×100)",VLOOKUP(A75,#REF!,18,FALSE))))))</f>
        <v/>
      </c>
      <c r="K75" s="18"/>
      <c r="L75" s="6" t="str">
        <f>IF(A75="","",IF(VLOOKUP(A75,#REF!,11,FALSE)="①公益社団法人","公社",IF(VLOOKUP(A75,#REF!,11,FALSE)="②公益財団法人","公財","")))</f>
        <v/>
      </c>
      <c r="M75" s="6" t="str">
        <f>IF(A75="","",VLOOKUP(A75,#REF!,12,FALSE))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9.95" customHeight="1" x14ac:dyDescent="0.15">
      <c r="A76" s="20"/>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15,FALSE)="他官署で調達手続きを実施のため","他官署で調達手続きを実施のため",IF(VLOOKUP(A76,#REF!,22,FALSE)="②同種の他の契約の予定価格を類推されるおそれがあるため公表しない","同種の他の契約の予定価格を類推されるおそれがあるため公表しない",IF(VLOOKUP(A76,#REF!,22,FALSE)="－","－",IF(VLOOKUP(A76,#REF!,6,FALSE)&lt;&gt;"",TEXT(VLOOKUP(A76,#REF!,15,FALSE),"#,##0円")&amp;CHAR(10)&amp;"(A)",VLOOKUP(A76,#REF!,15,FALSE))))))</f>
        <v/>
      </c>
      <c r="I76" s="5" t="str">
        <f>IF(A76="","",VLOOKUP(A76,#REF!,16,FALSE))</f>
        <v/>
      </c>
      <c r="J76" s="6" t="str">
        <f>IF(A76="","",IF(VLOOKUP(A76,#REF!,15,FALSE)="他官署で調達手続きを実施のため","－",IF(VLOOKUP(A76,#REF!,22,FALSE)="②同種の他の契約の予定価格を類推されるおそれがあるため公表しない","－",IF(VLOOKUP(A76,#REF!,22,FALSE)="－","－",IF(VLOOKUP(A76,#REF!,6,FALSE)&lt;&gt;"",TEXT(VLOOKUP(A76,#REF!,18,FALSE),"#.0%")&amp;CHAR(10)&amp;"(B/A×100)",VLOOKUP(A76,#REF!,18,FALSE))))))</f>
        <v/>
      </c>
      <c r="K76" s="18"/>
      <c r="L76" s="6" t="str">
        <f>IF(A76="","",IF(VLOOKUP(A76,#REF!,11,FALSE)="①公益社団法人","公社",IF(VLOOKUP(A76,#REF!,11,FALSE)="②公益財団法人","公財","")))</f>
        <v/>
      </c>
      <c r="M76" s="6" t="str">
        <f>IF(A76="","",VLOOKUP(A76,#REF!,12,FALSE))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9.95" customHeight="1" x14ac:dyDescent="0.15">
      <c r="A77" s="20"/>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15,FALSE)="他官署で調達手続きを実施のため","他官署で調達手続きを実施のため",IF(VLOOKUP(A77,#REF!,22,FALSE)="②同種の他の契約の予定価格を類推されるおそれがあるため公表しない","同種の他の契約の予定価格を類推されるおそれがあるため公表しない",IF(VLOOKUP(A77,#REF!,22,FALSE)="－","－",IF(VLOOKUP(A77,#REF!,6,FALSE)&lt;&gt;"",TEXT(VLOOKUP(A77,#REF!,15,FALSE),"#,##0円")&amp;CHAR(10)&amp;"(A)",VLOOKUP(A77,#REF!,15,FALSE))))))</f>
        <v/>
      </c>
      <c r="I77" s="5" t="str">
        <f>IF(A77="","",VLOOKUP(A77,#REF!,16,FALSE))</f>
        <v/>
      </c>
      <c r="J77" s="6" t="str">
        <f>IF(A77="","",IF(VLOOKUP(A77,#REF!,15,FALSE)="他官署で調達手続きを実施のため","－",IF(VLOOKUP(A77,#REF!,22,FALSE)="②同種の他の契約の予定価格を類推されるおそれがあるため公表しない","－",IF(VLOOKUP(A77,#REF!,22,FALSE)="－","－",IF(VLOOKUP(A77,#REF!,6,FALSE)&lt;&gt;"",TEXT(VLOOKUP(A77,#REF!,18,FALSE),"#.0%")&amp;CHAR(10)&amp;"(B/A×100)",VLOOKUP(A77,#REF!,18,FALSE))))))</f>
        <v/>
      </c>
      <c r="K77" s="18"/>
      <c r="L77" s="6" t="str">
        <f>IF(A77="","",IF(VLOOKUP(A77,#REF!,11,FALSE)="①公益社団法人","公社",IF(VLOOKUP(A77,#REF!,11,FALSE)="②公益財団法人","公財","")))</f>
        <v/>
      </c>
      <c r="M77" s="6" t="str">
        <f>IF(A77="","",VLOOKUP(A77,#REF!,12,FALSE))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9.95" customHeight="1" x14ac:dyDescent="0.15">
      <c r="A78" s="20"/>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15,FALSE)="他官署で調達手続きを実施のため","他官署で調達手続きを実施のため",IF(VLOOKUP(A78,#REF!,22,FALSE)="②同種の他の契約の予定価格を類推されるおそれがあるため公表しない","同種の他の契約の予定価格を類推されるおそれがあるため公表しない",IF(VLOOKUP(A78,#REF!,22,FALSE)="－","－",IF(VLOOKUP(A78,#REF!,6,FALSE)&lt;&gt;"",TEXT(VLOOKUP(A78,#REF!,15,FALSE),"#,##0円")&amp;CHAR(10)&amp;"(A)",VLOOKUP(A78,#REF!,15,FALSE))))))</f>
        <v/>
      </c>
      <c r="I78" s="5" t="str">
        <f>IF(A78="","",VLOOKUP(A78,#REF!,16,FALSE))</f>
        <v/>
      </c>
      <c r="J78" s="6" t="str">
        <f>IF(A78="","",IF(VLOOKUP(A78,#REF!,15,FALSE)="他官署で調達手続きを実施のため","－",IF(VLOOKUP(A78,#REF!,22,FALSE)="②同種の他の契約の予定価格を類推されるおそれがあるため公表しない","－",IF(VLOOKUP(A78,#REF!,22,FALSE)="－","－",IF(VLOOKUP(A78,#REF!,6,FALSE)&lt;&gt;"",TEXT(VLOOKUP(A78,#REF!,18,FALSE),"#.0%")&amp;CHAR(10)&amp;"(B/A×100)",VLOOKUP(A78,#REF!,18,FALSE))))))</f>
        <v/>
      </c>
      <c r="K78" s="18"/>
      <c r="L78" s="6" t="str">
        <f>IF(A78="","",IF(VLOOKUP(A78,#REF!,11,FALSE)="①公益社団法人","公社",IF(VLOOKUP(A78,#REF!,11,FALSE)="②公益財団法人","公財","")))</f>
        <v/>
      </c>
      <c r="M78" s="6" t="str">
        <f>IF(A78="","",VLOOKUP(A78,#REF!,12,FALSE))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9.95" customHeight="1" x14ac:dyDescent="0.15">
      <c r="A79" s="20"/>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15,FALSE)="他官署で調達手続きを実施のため","他官署で調達手続きを実施のため",IF(VLOOKUP(A79,#REF!,22,FALSE)="②同種の他の契約の予定価格を類推されるおそれがあるため公表しない","同種の他の契約の予定価格を類推されるおそれがあるため公表しない",IF(VLOOKUP(A79,#REF!,22,FALSE)="－","－",IF(VLOOKUP(A79,#REF!,6,FALSE)&lt;&gt;"",TEXT(VLOOKUP(A79,#REF!,15,FALSE),"#,##0円")&amp;CHAR(10)&amp;"(A)",VLOOKUP(A79,#REF!,15,FALSE))))))</f>
        <v/>
      </c>
      <c r="I79" s="5" t="str">
        <f>IF(A79="","",VLOOKUP(A79,#REF!,16,FALSE))</f>
        <v/>
      </c>
      <c r="J79" s="6" t="str">
        <f>IF(A79="","",IF(VLOOKUP(A79,#REF!,15,FALSE)="他官署で調達手続きを実施のため","－",IF(VLOOKUP(A79,#REF!,22,FALSE)="②同種の他の契約の予定価格を類推されるおそれがあるため公表しない","－",IF(VLOOKUP(A79,#REF!,22,FALSE)="－","－",IF(VLOOKUP(A79,#REF!,6,FALSE)&lt;&gt;"",TEXT(VLOOKUP(A79,#REF!,18,FALSE),"#.0%")&amp;CHAR(10)&amp;"(B/A×100)",VLOOKUP(A79,#REF!,18,FALSE))))))</f>
        <v/>
      </c>
      <c r="K79" s="18"/>
      <c r="L79" s="6" t="str">
        <f>IF(A79="","",IF(VLOOKUP(A79,#REF!,11,FALSE)="①公益社団法人","公社",IF(VLOOKUP(A79,#REF!,11,FALSE)="②公益財団法人","公財","")))</f>
        <v/>
      </c>
      <c r="M79" s="6" t="str">
        <f>IF(A79="","",VLOOKUP(A79,#REF!,12,FALSE))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9.95" customHeight="1" x14ac:dyDescent="0.15">
      <c r="A80" s="20"/>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15,FALSE)="他官署で調達手続きを実施のため","他官署で調達手続きを実施のため",IF(VLOOKUP(A80,#REF!,22,FALSE)="②同種の他の契約の予定価格を類推されるおそれがあるため公表しない","同種の他の契約の予定価格を類推されるおそれがあるため公表しない",IF(VLOOKUP(A80,#REF!,22,FALSE)="－","－",IF(VLOOKUP(A80,#REF!,6,FALSE)&lt;&gt;"",TEXT(VLOOKUP(A80,#REF!,15,FALSE),"#,##0円")&amp;CHAR(10)&amp;"(A)",VLOOKUP(A80,#REF!,15,FALSE))))))</f>
        <v/>
      </c>
      <c r="I80" s="5" t="str">
        <f>IF(A80="","",VLOOKUP(A80,#REF!,16,FALSE))</f>
        <v/>
      </c>
      <c r="J80" s="6" t="str">
        <f>IF(A80="","",IF(VLOOKUP(A80,#REF!,15,FALSE)="他官署で調達手続きを実施のため","－",IF(VLOOKUP(A80,#REF!,22,FALSE)="②同種の他の契約の予定価格を類推されるおそれがあるため公表しない","－",IF(VLOOKUP(A80,#REF!,22,FALSE)="－","－",IF(VLOOKUP(A80,#REF!,6,FALSE)&lt;&gt;"",TEXT(VLOOKUP(A80,#REF!,18,FALSE),"#.0%")&amp;CHAR(10)&amp;"(B/A×100)",VLOOKUP(A80,#REF!,18,FALSE))))))</f>
        <v/>
      </c>
      <c r="K80" s="18"/>
      <c r="L80" s="6" t="str">
        <f>IF(A80="","",IF(VLOOKUP(A80,#REF!,11,FALSE)="①公益社団法人","公社",IF(VLOOKUP(A80,#REF!,11,FALSE)="②公益財団法人","公財","")))</f>
        <v/>
      </c>
      <c r="M80" s="6" t="str">
        <f>IF(A80="","",VLOOKUP(A80,#REF!,12,FALSE))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9.95" customHeight="1" x14ac:dyDescent="0.15">
      <c r="A81" s="20"/>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15,FALSE)="他官署で調達手続きを実施のため","他官署で調達手続きを実施のため",IF(VLOOKUP(A81,#REF!,22,FALSE)="②同種の他の契約の予定価格を類推されるおそれがあるため公表しない","同種の他の契約の予定価格を類推されるおそれがあるため公表しない",IF(VLOOKUP(A81,#REF!,22,FALSE)="－","－",IF(VLOOKUP(A81,#REF!,6,FALSE)&lt;&gt;"",TEXT(VLOOKUP(A81,#REF!,15,FALSE),"#,##0円")&amp;CHAR(10)&amp;"(A)",VLOOKUP(A81,#REF!,15,FALSE))))))</f>
        <v/>
      </c>
      <c r="I81" s="5" t="str">
        <f>IF(A81="","",VLOOKUP(A81,#REF!,16,FALSE))</f>
        <v/>
      </c>
      <c r="J81" s="6" t="str">
        <f>IF(A81="","",IF(VLOOKUP(A81,#REF!,15,FALSE)="他官署で調達手続きを実施のため","－",IF(VLOOKUP(A81,#REF!,22,FALSE)="②同種の他の契約の予定価格を類推されるおそれがあるため公表しない","－",IF(VLOOKUP(A81,#REF!,22,FALSE)="－","－",IF(VLOOKUP(A81,#REF!,6,FALSE)&lt;&gt;"",TEXT(VLOOKUP(A81,#REF!,18,FALSE),"#.0%")&amp;CHAR(10)&amp;"(B/A×100)",VLOOKUP(A81,#REF!,18,FALSE))))))</f>
        <v/>
      </c>
      <c r="K81" s="18"/>
      <c r="L81" s="6" t="str">
        <f>IF(A81="","",IF(VLOOKUP(A81,#REF!,11,FALSE)="①公益社団法人","公社",IF(VLOOKUP(A81,#REF!,11,FALSE)="②公益財団法人","公財","")))</f>
        <v/>
      </c>
      <c r="M81" s="6" t="str">
        <f>IF(A81="","",VLOOKUP(A81,#REF!,12,FALSE))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9.95" customHeight="1" x14ac:dyDescent="0.15">
      <c r="A82" s="20"/>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15,FALSE)="他官署で調達手続きを実施のため","他官署で調達手続きを実施のため",IF(VLOOKUP(A82,#REF!,22,FALSE)="②同種の他の契約の予定価格を類推されるおそれがあるため公表しない","同種の他の契約の予定価格を類推されるおそれがあるため公表しない",IF(VLOOKUP(A82,#REF!,22,FALSE)="－","－",IF(VLOOKUP(A82,#REF!,6,FALSE)&lt;&gt;"",TEXT(VLOOKUP(A82,#REF!,15,FALSE),"#,##0円")&amp;CHAR(10)&amp;"(A)",VLOOKUP(A82,#REF!,15,FALSE))))))</f>
        <v/>
      </c>
      <c r="I82" s="5" t="str">
        <f>IF(A82="","",VLOOKUP(A82,#REF!,16,FALSE))</f>
        <v/>
      </c>
      <c r="J82" s="6" t="str">
        <f>IF(A82="","",IF(VLOOKUP(A82,#REF!,15,FALSE)="他官署で調達手続きを実施のため","－",IF(VLOOKUP(A82,#REF!,22,FALSE)="②同種の他の契約の予定価格を類推されるおそれがあるため公表しない","－",IF(VLOOKUP(A82,#REF!,22,FALSE)="－","－",IF(VLOOKUP(A82,#REF!,6,FALSE)&lt;&gt;"",TEXT(VLOOKUP(A82,#REF!,18,FALSE),"#.0%")&amp;CHAR(10)&amp;"(B/A×100)",VLOOKUP(A82,#REF!,18,FALSE))))))</f>
        <v/>
      </c>
      <c r="K82" s="18"/>
      <c r="L82" s="6" t="str">
        <f>IF(A82="","",IF(VLOOKUP(A82,#REF!,11,FALSE)="①公益社団法人","公社",IF(VLOOKUP(A82,#REF!,11,FALSE)="②公益財団法人","公財","")))</f>
        <v/>
      </c>
      <c r="M82" s="6" t="str">
        <f>IF(A82="","",VLOOKUP(A82,#REF!,12,FALSE))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9.95" customHeight="1" x14ac:dyDescent="0.15">
      <c r="A83" s="20"/>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15,FALSE)="他官署で調達手続きを実施のため","他官署で調達手続きを実施のため",IF(VLOOKUP(A83,#REF!,22,FALSE)="②同種の他の契約の予定価格を類推されるおそれがあるため公表しない","同種の他の契約の予定価格を類推されるおそれがあるため公表しない",IF(VLOOKUP(A83,#REF!,22,FALSE)="－","－",IF(VLOOKUP(A83,#REF!,6,FALSE)&lt;&gt;"",TEXT(VLOOKUP(A83,#REF!,15,FALSE),"#,##0円")&amp;CHAR(10)&amp;"(A)",VLOOKUP(A83,#REF!,15,FALSE))))))</f>
        <v/>
      </c>
      <c r="I83" s="5" t="str">
        <f>IF(A83="","",VLOOKUP(A83,#REF!,16,FALSE))</f>
        <v/>
      </c>
      <c r="J83" s="6" t="str">
        <f>IF(A83="","",IF(VLOOKUP(A83,#REF!,15,FALSE)="他官署で調達手続きを実施のため","－",IF(VLOOKUP(A83,#REF!,22,FALSE)="②同種の他の契約の予定価格を類推されるおそれがあるため公表しない","－",IF(VLOOKUP(A83,#REF!,22,FALSE)="－","－",IF(VLOOKUP(A83,#REF!,6,FALSE)&lt;&gt;"",TEXT(VLOOKUP(A83,#REF!,18,FALSE),"#.0%")&amp;CHAR(10)&amp;"(B/A×100)",VLOOKUP(A83,#REF!,18,FALSE))))))</f>
        <v/>
      </c>
      <c r="K83" s="18"/>
      <c r="L83" s="6" t="str">
        <f>IF(A83="","",IF(VLOOKUP(A83,#REF!,11,FALSE)="①公益社団法人","公社",IF(VLOOKUP(A83,#REF!,11,FALSE)="②公益財団法人","公財","")))</f>
        <v/>
      </c>
      <c r="M83" s="6" t="str">
        <f>IF(A83="","",VLOOKUP(A83,#REF!,12,FALSE))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9.95" customHeight="1" x14ac:dyDescent="0.15">
      <c r="A84" s="20"/>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15,FALSE)="他官署で調達手続きを実施のため","他官署で調達手続きを実施のため",IF(VLOOKUP(A84,#REF!,22,FALSE)="②同種の他の契約の予定価格を類推されるおそれがあるため公表しない","同種の他の契約の予定価格を類推されるおそれがあるため公表しない",IF(VLOOKUP(A84,#REF!,22,FALSE)="－","－",IF(VLOOKUP(A84,#REF!,6,FALSE)&lt;&gt;"",TEXT(VLOOKUP(A84,#REF!,15,FALSE),"#,##0円")&amp;CHAR(10)&amp;"(A)",VLOOKUP(A84,#REF!,15,FALSE))))))</f>
        <v/>
      </c>
      <c r="I84" s="5" t="str">
        <f>IF(A84="","",VLOOKUP(A84,#REF!,16,FALSE))</f>
        <v/>
      </c>
      <c r="J84" s="6" t="str">
        <f>IF(A84="","",IF(VLOOKUP(A84,#REF!,15,FALSE)="他官署で調達手続きを実施のため","－",IF(VLOOKUP(A84,#REF!,22,FALSE)="②同種の他の契約の予定価格を類推されるおそれがあるため公表しない","－",IF(VLOOKUP(A84,#REF!,22,FALSE)="－","－",IF(VLOOKUP(A84,#REF!,6,FALSE)&lt;&gt;"",TEXT(VLOOKUP(A84,#REF!,18,FALSE),"#.0%")&amp;CHAR(10)&amp;"(B/A×100)",VLOOKUP(A84,#REF!,18,FALSE))))))</f>
        <v/>
      </c>
      <c r="K84" s="18"/>
      <c r="L84" s="6" t="str">
        <f>IF(A84="","",IF(VLOOKUP(A84,#REF!,11,FALSE)="①公益社団法人","公社",IF(VLOOKUP(A84,#REF!,11,FALSE)="②公益財団法人","公財","")))</f>
        <v/>
      </c>
      <c r="M84" s="6" t="str">
        <f>IF(A84="","",VLOOKUP(A84,#REF!,12,FALSE))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9.95" customHeight="1" x14ac:dyDescent="0.15">
      <c r="A85" s="20"/>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15,FALSE)="他官署で調達手続きを実施のため","他官署で調達手続きを実施のため",IF(VLOOKUP(A85,#REF!,22,FALSE)="②同種の他の契約の予定価格を類推されるおそれがあるため公表しない","同種の他の契約の予定価格を類推されるおそれがあるため公表しない",IF(VLOOKUP(A85,#REF!,22,FALSE)="－","－",IF(VLOOKUP(A85,#REF!,6,FALSE)&lt;&gt;"",TEXT(VLOOKUP(A85,#REF!,15,FALSE),"#,##0円")&amp;CHAR(10)&amp;"(A)",VLOOKUP(A85,#REF!,15,FALSE))))))</f>
        <v/>
      </c>
      <c r="I85" s="5" t="str">
        <f>IF(A85="","",VLOOKUP(A85,#REF!,16,FALSE))</f>
        <v/>
      </c>
      <c r="J85" s="6" t="str">
        <f>IF(A85="","",IF(VLOOKUP(A85,#REF!,15,FALSE)="他官署で調達手続きを実施のため","－",IF(VLOOKUP(A85,#REF!,22,FALSE)="②同種の他の契約の予定価格を類推されるおそれがあるため公表しない","－",IF(VLOOKUP(A85,#REF!,22,FALSE)="－","－",IF(VLOOKUP(A85,#REF!,6,FALSE)&lt;&gt;"",TEXT(VLOOKUP(A85,#REF!,18,FALSE),"#.0%")&amp;CHAR(10)&amp;"(B/A×100)",VLOOKUP(A85,#REF!,18,FALSE))))))</f>
        <v/>
      </c>
      <c r="K85" s="18"/>
      <c r="L85" s="6" t="str">
        <f>IF(A85="","",IF(VLOOKUP(A85,#REF!,11,FALSE)="①公益社団法人","公社",IF(VLOOKUP(A85,#REF!,11,FALSE)="②公益財団法人","公財","")))</f>
        <v/>
      </c>
      <c r="M85" s="6" t="str">
        <f>IF(A85="","",VLOOKUP(A85,#REF!,12,FALSE))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9.95" customHeight="1" x14ac:dyDescent="0.15">
      <c r="A86" s="20"/>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15,FALSE)="他官署で調達手続きを実施のため","他官署で調達手続きを実施のため",IF(VLOOKUP(A86,#REF!,22,FALSE)="②同種の他の契約の予定価格を類推されるおそれがあるため公表しない","同種の他の契約の予定価格を類推されるおそれがあるため公表しない",IF(VLOOKUP(A86,#REF!,22,FALSE)="－","－",IF(VLOOKUP(A86,#REF!,6,FALSE)&lt;&gt;"",TEXT(VLOOKUP(A86,#REF!,15,FALSE),"#,##0円")&amp;CHAR(10)&amp;"(A)",VLOOKUP(A86,#REF!,15,FALSE))))))</f>
        <v/>
      </c>
      <c r="I86" s="5" t="str">
        <f>IF(A86="","",VLOOKUP(A86,#REF!,16,FALSE))</f>
        <v/>
      </c>
      <c r="J86" s="6" t="str">
        <f>IF(A86="","",IF(VLOOKUP(A86,#REF!,15,FALSE)="他官署で調達手続きを実施のため","－",IF(VLOOKUP(A86,#REF!,22,FALSE)="②同種の他の契約の予定価格を類推されるおそれがあるため公表しない","－",IF(VLOOKUP(A86,#REF!,22,FALSE)="－","－",IF(VLOOKUP(A86,#REF!,6,FALSE)&lt;&gt;"",TEXT(VLOOKUP(A86,#REF!,18,FALSE),"#.0%")&amp;CHAR(10)&amp;"(B/A×100)",VLOOKUP(A86,#REF!,18,FALSE))))))</f>
        <v/>
      </c>
      <c r="K86" s="18"/>
      <c r="L86" s="6" t="str">
        <f>IF(A86="","",IF(VLOOKUP(A86,#REF!,11,FALSE)="①公益社団法人","公社",IF(VLOOKUP(A86,#REF!,11,FALSE)="②公益財団法人","公財","")))</f>
        <v/>
      </c>
      <c r="M86" s="6" t="str">
        <f>IF(A86="","",VLOOKUP(A86,#REF!,12,FALSE))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9.95" customHeight="1" x14ac:dyDescent="0.15">
      <c r="A87" s="20"/>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15,FALSE)="他官署で調達手続きを実施のため","他官署で調達手続きを実施のため",IF(VLOOKUP(A87,#REF!,22,FALSE)="②同種の他の契約の予定価格を類推されるおそれがあるため公表しない","同種の他の契約の予定価格を類推されるおそれがあるため公表しない",IF(VLOOKUP(A87,#REF!,22,FALSE)="－","－",IF(VLOOKUP(A87,#REF!,6,FALSE)&lt;&gt;"",TEXT(VLOOKUP(A87,#REF!,15,FALSE),"#,##0円")&amp;CHAR(10)&amp;"(A)",VLOOKUP(A87,#REF!,15,FALSE))))))</f>
        <v/>
      </c>
      <c r="I87" s="5" t="str">
        <f>IF(A87="","",VLOOKUP(A87,#REF!,16,FALSE))</f>
        <v/>
      </c>
      <c r="J87" s="6" t="str">
        <f>IF(A87="","",IF(VLOOKUP(A87,#REF!,15,FALSE)="他官署で調達手続きを実施のため","－",IF(VLOOKUP(A87,#REF!,22,FALSE)="②同種の他の契約の予定価格を類推されるおそれがあるため公表しない","－",IF(VLOOKUP(A87,#REF!,22,FALSE)="－","－",IF(VLOOKUP(A87,#REF!,6,FALSE)&lt;&gt;"",TEXT(VLOOKUP(A87,#REF!,18,FALSE),"#.0%")&amp;CHAR(10)&amp;"(B/A×100)",VLOOKUP(A87,#REF!,18,FALSE))))))</f>
        <v/>
      </c>
      <c r="K87" s="18"/>
      <c r="L87" s="6" t="str">
        <f>IF(A87="","",IF(VLOOKUP(A87,#REF!,11,FALSE)="①公益社団法人","公社",IF(VLOOKUP(A87,#REF!,11,FALSE)="②公益財団法人","公財","")))</f>
        <v/>
      </c>
      <c r="M87" s="6" t="str">
        <f>IF(A87="","",VLOOKUP(A87,#REF!,12,FALSE))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9.95" customHeight="1" x14ac:dyDescent="0.15">
      <c r="A88" s="20"/>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15,FALSE)="他官署で調達手続きを実施のため","他官署で調達手続きを実施のため",IF(VLOOKUP(A88,#REF!,22,FALSE)="②同種の他の契約の予定価格を類推されるおそれがあるため公表しない","同種の他の契約の予定価格を類推されるおそれがあるため公表しない",IF(VLOOKUP(A88,#REF!,22,FALSE)="－","－",IF(VLOOKUP(A88,#REF!,6,FALSE)&lt;&gt;"",TEXT(VLOOKUP(A88,#REF!,15,FALSE),"#,##0円")&amp;CHAR(10)&amp;"(A)",VLOOKUP(A88,#REF!,15,FALSE))))))</f>
        <v/>
      </c>
      <c r="I88" s="5" t="str">
        <f>IF(A88="","",VLOOKUP(A88,#REF!,16,FALSE))</f>
        <v/>
      </c>
      <c r="J88" s="6" t="str">
        <f>IF(A88="","",IF(VLOOKUP(A88,#REF!,15,FALSE)="他官署で調達手続きを実施のため","－",IF(VLOOKUP(A88,#REF!,22,FALSE)="②同種の他の契約の予定価格を類推されるおそれがあるため公表しない","－",IF(VLOOKUP(A88,#REF!,22,FALSE)="－","－",IF(VLOOKUP(A88,#REF!,6,FALSE)&lt;&gt;"",TEXT(VLOOKUP(A88,#REF!,18,FALSE),"#.0%")&amp;CHAR(10)&amp;"(B/A×100)",VLOOKUP(A88,#REF!,18,FALSE))))))</f>
        <v/>
      </c>
      <c r="K88" s="18"/>
      <c r="L88" s="6" t="str">
        <f>IF(A88="","",IF(VLOOKUP(A88,#REF!,11,FALSE)="①公益社団法人","公社",IF(VLOOKUP(A88,#REF!,11,FALSE)="②公益財団法人","公財","")))</f>
        <v/>
      </c>
      <c r="M88" s="6" t="str">
        <f>IF(A88="","",VLOOKUP(A88,#REF!,12,FALSE))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9.95" customHeight="1" x14ac:dyDescent="0.15">
      <c r="A89" s="20"/>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15,FALSE)="他官署で調達手続きを実施のため","他官署で調達手続きを実施のため",IF(VLOOKUP(A89,#REF!,22,FALSE)="②同種の他の契約の予定価格を類推されるおそれがあるため公表しない","同種の他の契約の予定価格を類推されるおそれがあるため公表しない",IF(VLOOKUP(A89,#REF!,22,FALSE)="－","－",IF(VLOOKUP(A89,#REF!,6,FALSE)&lt;&gt;"",TEXT(VLOOKUP(A89,#REF!,15,FALSE),"#,##0円")&amp;CHAR(10)&amp;"(A)",VLOOKUP(A89,#REF!,15,FALSE))))))</f>
        <v/>
      </c>
      <c r="I89" s="5" t="str">
        <f>IF(A89="","",VLOOKUP(A89,#REF!,16,FALSE))</f>
        <v/>
      </c>
      <c r="J89" s="6" t="str">
        <f>IF(A89="","",IF(VLOOKUP(A89,#REF!,15,FALSE)="他官署で調達手続きを実施のため","－",IF(VLOOKUP(A89,#REF!,22,FALSE)="②同種の他の契約の予定価格を類推されるおそれがあるため公表しない","－",IF(VLOOKUP(A89,#REF!,22,FALSE)="－","－",IF(VLOOKUP(A89,#REF!,6,FALSE)&lt;&gt;"",TEXT(VLOOKUP(A89,#REF!,18,FALSE),"#.0%")&amp;CHAR(10)&amp;"(B/A×100)",VLOOKUP(A89,#REF!,18,FALSE))))))</f>
        <v/>
      </c>
      <c r="K89" s="18"/>
      <c r="L89" s="6" t="str">
        <f>IF(A89="","",IF(VLOOKUP(A89,#REF!,11,FALSE)="①公益社団法人","公社",IF(VLOOKUP(A89,#REF!,11,FALSE)="②公益財団法人","公財","")))</f>
        <v/>
      </c>
      <c r="M89" s="6" t="str">
        <f>IF(A89="","",VLOOKUP(A89,#REF!,12,FALSE))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9.95" customHeight="1" x14ac:dyDescent="0.15">
      <c r="A90" s="20"/>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15,FALSE)="他官署で調達手続きを実施のため","他官署で調達手続きを実施のため",IF(VLOOKUP(A90,#REF!,22,FALSE)="②同種の他の契約の予定価格を類推されるおそれがあるため公表しない","同種の他の契約の予定価格を類推されるおそれがあるため公表しない",IF(VLOOKUP(A90,#REF!,22,FALSE)="－","－",IF(VLOOKUP(A90,#REF!,6,FALSE)&lt;&gt;"",TEXT(VLOOKUP(A90,#REF!,15,FALSE),"#,##0円")&amp;CHAR(10)&amp;"(A)",VLOOKUP(A90,#REF!,15,FALSE))))))</f>
        <v/>
      </c>
      <c r="I90" s="5" t="str">
        <f>IF(A90="","",VLOOKUP(A90,#REF!,16,FALSE))</f>
        <v/>
      </c>
      <c r="J90" s="6" t="str">
        <f>IF(A90="","",IF(VLOOKUP(A90,#REF!,15,FALSE)="他官署で調達手続きを実施のため","－",IF(VLOOKUP(A90,#REF!,22,FALSE)="②同種の他の契約の予定価格を類推されるおそれがあるため公表しない","－",IF(VLOOKUP(A90,#REF!,22,FALSE)="－","－",IF(VLOOKUP(A90,#REF!,6,FALSE)&lt;&gt;"",TEXT(VLOOKUP(A90,#REF!,18,FALSE),"#.0%")&amp;CHAR(10)&amp;"(B/A×100)",VLOOKUP(A90,#REF!,18,FALSE))))))</f>
        <v/>
      </c>
      <c r="K90" s="18"/>
      <c r="L90" s="6" t="str">
        <f>IF(A90="","",IF(VLOOKUP(A90,#REF!,11,FALSE)="①公益社団法人","公社",IF(VLOOKUP(A90,#REF!,11,FALSE)="②公益財団法人","公財","")))</f>
        <v/>
      </c>
      <c r="M90" s="6" t="str">
        <f>IF(A90="","",VLOOKUP(A90,#REF!,12,FALSE))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9.95" customHeight="1" x14ac:dyDescent="0.15">
      <c r="A91" s="20"/>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15,FALSE)="他官署で調達手続きを実施のため","他官署で調達手続きを実施のため",IF(VLOOKUP(A91,#REF!,22,FALSE)="②同種の他の契約の予定価格を類推されるおそれがあるため公表しない","同種の他の契約の予定価格を類推されるおそれがあるため公表しない",IF(VLOOKUP(A91,#REF!,22,FALSE)="－","－",IF(VLOOKUP(A91,#REF!,6,FALSE)&lt;&gt;"",TEXT(VLOOKUP(A91,#REF!,15,FALSE),"#,##0円")&amp;CHAR(10)&amp;"(A)",VLOOKUP(A91,#REF!,15,FALSE))))))</f>
        <v/>
      </c>
      <c r="I91" s="5" t="str">
        <f>IF(A91="","",VLOOKUP(A91,#REF!,16,FALSE))</f>
        <v/>
      </c>
      <c r="J91" s="6" t="str">
        <f>IF(A91="","",IF(VLOOKUP(A91,#REF!,15,FALSE)="他官署で調達手続きを実施のため","－",IF(VLOOKUP(A91,#REF!,22,FALSE)="②同種の他の契約の予定価格を類推されるおそれがあるため公表しない","－",IF(VLOOKUP(A91,#REF!,22,FALSE)="－","－",IF(VLOOKUP(A91,#REF!,6,FALSE)&lt;&gt;"",TEXT(VLOOKUP(A91,#REF!,18,FALSE),"#.0%")&amp;CHAR(10)&amp;"(B/A×100)",VLOOKUP(A91,#REF!,18,FALSE))))))</f>
        <v/>
      </c>
      <c r="K91" s="18"/>
      <c r="L91" s="6" t="str">
        <f>IF(A91="","",IF(VLOOKUP(A91,#REF!,11,FALSE)="①公益社団法人","公社",IF(VLOOKUP(A91,#REF!,11,FALSE)="②公益財団法人","公財","")))</f>
        <v/>
      </c>
      <c r="M91" s="6" t="str">
        <f>IF(A91="","",VLOOKUP(A91,#REF!,12,FALSE))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9.95" customHeight="1" x14ac:dyDescent="0.15">
      <c r="A92" s="20"/>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15,FALSE)="他官署で調達手続きを実施のため","他官署で調達手続きを実施のため",IF(VLOOKUP(A92,#REF!,22,FALSE)="②同種の他の契約の予定価格を類推されるおそれがあるため公表しない","同種の他の契約の予定価格を類推されるおそれがあるため公表しない",IF(VLOOKUP(A92,#REF!,22,FALSE)="－","－",IF(VLOOKUP(A92,#REF!,6,FALSE)&lt;&gt;"",TEXT(VLOOKUP(A92,#REF!,15,FALSE),"#,##0円")&amp;CHAR(10)&amp;"(A)",VLOOKUP(A92,#REF!,15,FALSE))))))</f>
        <v/>
      </c>
      <c r="I92" s="5" t="str">
        <f>IF(A92="","",VLOOKUP(A92,#REF!,16,FALSE))</f>
        <v/>
      </c>
      <c r="J92" s="6" t="str">
        <f>IF(A92="","",IF(VLOOKUP(A92,#REF!,15,FALSE)="他官署で調達手続きを実施のため","－",IF(VLOOKUP(A92,#REF!,22,FALSE)="②同種の他の契約の予定価格を類推されるおそれがあるため公表しない","－",IF(VLOOKUP(A92,#REF!,22,FALSE)="－","－",IF(VLOOKUP(A92,#REF!,6,FALSE)&lt;&gt;"",TEXT(VLOOKUP(A92,#REF!,18,FALSE),"#.0%")&amp;CHAR(10)&amp;"(B/A×100)",VLOOKUP(A92,#REF!,18,FALSE))))))</f>
        <v/>
      </c>
      <c r="K92" s="18"/>
      <c r="L92" s="6" t="str">
        <f>IF(A92="","",IF(VLOOKUP(A92,#REF!,11,FALSE)="①公益社団法人","公社",IF(VLOOKUP(A92,#REF!,11,FALSE)="②公益財団法人","公財","")))</f>
        <v/>
      </c>
      <c r="M92" s="6" t="str">
        <f>IF(A92="","",VLOOKUP(A92,#REF!,12,FALSE))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9.95" customHeight="1" x14ac:dyDescent="0.15">
      <c r="A93" s="20"/>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15,FALSE)="他官署で調達手続きを実施のため","他官署で調達手続きを実施のため",IF(VLOOKUP(A93,#REF!,22,FALSE)="②同種の他の契約の予定価格を類推されるおそれがあるため公表しない","同種の他の契約の予定価格を類推されるおそれがあるため公表しない",IF(VLOOKUP(A93,#REF!,22,FALSE)="－","－",IF(VLOOKUP(A93,#REF!,6,FALSE)&lt;&gt;"",TEXT(VLOOKUP(A93,#REF!,15,FALSE),"#,##0円")&amp;CHAR(10)&amp;"(A)",VLOOKUP(A93,#REF!,15,FALSE))))))</f>
        <v/>
      </c>
      <c r="I93" s="5" t="str">
        <f>IF(A93="","",VLOOKUP(A93,#REF!,16,FALSE))</f>
        <v/>
      </c>
      <c r="J93" s="6" t="str">
        <f>IF(A93="","",IF(VLOOKUP(A93,#REF!,15,FALSE)="他官署で調達手続きを実施のため","－",IF(VLOOKUP(A93,#REF!,22,FALSE)="②同種の他の契約の予定価格を類推されるおそれがあるため公表しない","－",IF(VLOOKUP(A93,#REF!,22,FALSE)="－","－",IF(VLOOKUP(A93,#REF!,6,FALSE)&lt;&gt;"",TEXT(VLOOKUP(A93,#REF!,18,FALSE),"#.0%")&amp;CHAR(10)&amp;"(B/A×100)",VLOOKUP(A93,#REF!,18,FALSE))))))</f>
        <v/>
      </c>
      <c r="K93" s="18"/>
      <c r="L93" s="6" t="str">
        <f>IF(A93="","",IF(VLOOKUP(A93,#REF!,11,FALSE)="①公益社団法人","公社",IF(VLOOKUP(A93,#REF!,11,FALSE)="②公益財団法人","公財","")))</f>
        <v/>
      </c>
      <c r="M93" s="6" t="str">
        <f>IF(A93="","",VLOOKUP(A93,#REF!,12,FALSE))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9.95" customHeight="1" x14ac:dyDescent="0.15">
      <c r="A94" s="20"/>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15,FALSE)="他官署で調達手続きを実施のため","他官署で調達手続きを実施のため",IF(VLOOKUP(A94,#REF!,22,FALSE)="②同種の他の契約の予定価格を類推されるおそれがあるため公表しない","同種の他の契約の予定価格を類推されるおそれがあるため公表しない",IF(VLOOKUP(A94,#REF!,22,FALSE)="－","－",IF(VLOOKUP(A94,#REF!,6,FALSE)&lt;&gt;"",TEXT(VLOOKUP(A94,#REF!,15,FALSE),"#,##0円")&amp;CHAR(10)&amp;"(A)",VLOOKUP(A94,#REF!,15,FALSE))))))</f>
        <v/>
      </c>
      <c r="I94" s="5" t="str">
        <f>IF(A94="","",VLOOKUP(A94,#REF!,16,FALSE))</f>
        <v/>
      </c>
      <c r="J94" s="6" t="str">
        <f>IF(A94="","",IF(VLOOKUP(A94,#REF!,15,FALSE)="他官署で調達手続きを実施のため","－",IF(VLOOKUP(A94,#REF!,22,FALSE)="②同種の他の契約の予定価格を類推されるおそれがあるため公表しない","－",IF(VLOOKUP(A94,#REF!,22,FALSE)="－","－",IF(VLOOKUP(A94,#REF!,6,FALSE)&lt;&gt;"",TEXT(VLOOKUP(A94,#REF!,18,FALSE),"#.0%")&amp;CHAR(10)&amp;"(B/A×100)",VLOOKUP(A94,#REF!,18,FALSE))))))</f>
        <v/>
      </c>
      <c r="K94" s="18"/>
      <c r="L94" s="6" t="str">
        <f>IF(A94="","",IF(VLOOKUP(A94,#REF!,11,FALSE)="①公益社団法人","公社",IF(VLOOKUP(A94,#REF!,11,FALSE)="②公益財団法人","公財","")))</f>
        <v/>
      </c>
      <c r="M94" s="6" t="str">
        <f>IF(A94="","",VLOOKUP(A94,#REF!,12,FALSE))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9.95" customHeight="1" x14ac:dyDescent="0.15">
      <c r="A95" s="20"/>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15,FALSE)="他官署で調達手続きを実施のため","他官署で調達手続きを実施のため",IF(VLOOKUP(A95,#REF!,22,FALSE)="②同種の他の契約の予定価格を類推されるおそれがあるため公表しない","同種の他の契約の予定価格を類推されるおそれがあるため公表しない",IF(VLOOKUP(A95,#REF!,22,FALSE)="－","－",IF(VLOOKUP(A95,#REF!,6,FALSE)&lt;&gt;"",TEXT(VLOOKUP(A95,#REF!,15,FALSE),"#,##0円")&amp;CHAR(10)&amp;"(A)",VLOOKUP(A95,#REF!,15,FALSE))))))</f>
        <v/>
      </c>
      <c r="I95" s="5" t="str">
        <f>IF(A95="","",VLOOKUP(A95,#REF!,16,FALSE))</f>
        <v/>
      </c>
      <c r="J95" s="6" t="str">
        <f>IF(A95="","",IF(VLOOKUP(A95,#REF!,15,FALSE)="他官署で調達手続きを実施のため","－",IF(VLOOKUP(A95,#REF!,22,FALSE)="②同種の他の契約の予定価格を類推されるおそれがあるため公表しない","－",IF(VLOOKUP(A95,#REF!,22,FALSE)="－","－",IF(VLOOKUP(A95,#REF!,6,FALSE)&lt;&gt;"",TEXT(VLOOKUP(A95,#REF!,18,FALSE),"#.0%")&amp;CHAR(10)&amp;"(B/A×100)",VLOOKUP(A95,#REF!,18,FALSE))))))</f>
        <v/>
      </c>
      <c r="K95" s="18"/>
      <c r="L95" s="6" t="str">
        <f>IF(A95="","",IF(VLOOKUP(A95,#REF!,11,FALSE)="①公益社団法人","公社",IF(VLOOKUP(A95,#REF!,11,FALSE)="②公益財団法人","公財","")))</f>
        <v/>
      </c>
      <c r="M95" s="6" t="str">
        <f>IF(A95="","",VLOOKUP(A95,#REF!,12,FALSE))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9.95" customHeight="1" x14ac:dyDescent="0.15">
      <c r="A96" s="20"/>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15,FALSE)="他官署で調達手続きを実施のため","他官署で調達手続きを実施のため",IF(VLOOKUP(A96,#REF!,22,FALSE)="②同種の他の契約の予定価格を類推されるおそれがあるため公表しない","同種の他の契約の予定価格を類推されるおそれがあるため公表しない",IF(VLOOKUP(A96,#REF!,22,FALSE)="－","－",IF(VLOOKUP(A96,#REF!,6,FALSE)&lt;&gt;"",TEXT(VLOOKUP(A96,#REF!,15,FALSE),"#,##0円")&amp;CHAR(10)&amp;"(A)",VLOOKUP(A96,#REF!,15,FALSE))))))</f>
        <v/>
      </c>
      <c r="I96" s="5" t="str">
        <f>IF(A96="","",VLOOKUP(A96,#REF!,16,FALSE))</f>
        <v/>
      </c>
      <c r="J96" s="6" t="str">
        <f>IF(A96="","",IF(VLOOKUP(A96,#REF!,15,FALSE)="他官署で調達手続きを実施のため","－",IF(VLOOKUP(A96,#REF!,22,FALSE)="②同種の他の契約の予定価格を類推されるおそれがあるため公表しない","－",IF(VLOOKUP(A96,#REF!,22,FALSE)="－","－",IF(VLOOKUP(A96,#REF!,6,FALSE)&lt;&gt;"",TEXT(VLOOKUP(A96,#REF!,18,FALSE),"#.0%")&amp;CHAR(10)&amp;"(B/A×100)",VLOOKUP(A96,#REF!,18,FALSE))))))</f>
        <v/>
      </c>
      <c r="K96" s="18"/>
      <c r="L96" s="6" t="str">
        <f>IF(A96="","",IF(VLOOKUP(A96,#REF!,11,FALSE)="①公益社団法人","公社",IF(VLOOKUP(A96,#REF!,11,FALSE)="②公益財団法人","公財","")))</f>
        <v/>
      </c>
      <c r="M96" s="6" t="str">
        <f>IF(A96="","",VLOOKUP(A96,#REF!,12,FALSE))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9.95" customHeight="1" x14ac:dyDescent="0.15">
      <c r="A97" s="20"/>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15,FALSE)="他官署で調達手続きを実施のため","他官署で調達手続きを実施のため",IF(VLOOKUP(A97,#REF!,22,FALSE)="②同種の他の契約の予定価格を類推されるおそれがあるため公表しない","同種の他の契約の予定価格を類推されるおそれがあるため公表しない",IF(VLOOKUP(A97,#REF!,22,FALSE)="－","－",IF(VLOOKUP(A97,#REF!,6,FALSE)&lt;&gt;"",TEXT(VLOOKUP(A97,#REF!,15,FALSE),"#,##0円")&amp;CHAR(10)&amp;"(A)",VLOOKUP(A97,#REF!,15,FALSE))))))</f>
        <v/>
      </c>
      <c r="I97" s="5" t="str">
        <f>IF(A97="","",VLOOKUP(A97,#REF!,16,FALSE))</f>
        <v/>
      </c>
      <c r="J97" s="6" t="str">
        <f>IF(A97="","",IF(VLOOKUP(A97,#REF!,15,FALSE)="他官署で調達手続きを実施のため","－",IF(VLOOKUP(A97,#REF!,22,FALSE)="②同種の他の契約の予定価格を類推されるおそれがあるため公表しない","－",IF(VLOOKUP(A97,#REF!,22,FALSE)="－","－",IF(VLOOKUP(A97,#REF!,6,FALSE)&lt;&gt;"",TEXT(VLOOKUP(A97,#REF!,18,FALSE),"#.0%")&amp;CHAR(10)&amp;"(B/A×100)",VLOOKUP(A97,#REF!,18,FALSE))))))</f>
        <v/>
      </c>
      <c r="K97" s="18"/>
      <c r="L97" s="6" t="str">
        <f>IF(A97="","",IF(VLOOKUP(A97,#REF!,11,FALSE)="①公益社団法人","公社",IF(VLOOKUP(A97,#REF!,11,FALSE)="②公益財団法人","公財","")))</f>
        <v/>
      </c>
      <c r="M97" s="6" t="str">
        <f>IF(A97="","",VLOOKUP(A97,#REF!,12,FALSE))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9.95" customHeight="1" x14ac:dyDescent="0.15">
      <c r="A98" s="20"/>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15,FALSE)="他官署で調達手続きを実施のため","他官署で調達手続きを実施のため",IF(VLOOKUP(A98,#REF!,22,FALSE)="②同種の他の契約の予定価格を類推されるおそれがあるため公表しない","同種の他の契約の予定価格を類推されるおそれがあるため公表しない",IF(VLOOKUP(A98,#REF!,22,FALSE)="－","－",IF(VLOOKUP(A98,#REF!,6,FALSE)&lt;&gt;"",TEXT(VLOOKUP(A98,#REF!,15,FALSE),"#,##0円")&amp;CHAR(10)&amp;"(A)",VLOOKUP(A98,#REF!,15,FALSE))))))</f>
        <v/>
      </c>
      <c r="I98" s="5" t="str">
        <f>IF(A98="","",VLOOKUP(A98,#REF!,16,FALSE))</f>
        <v/>
      </c>
      <c r="J98" s="6" t="str">
        <f>IF(A98="","",IF(VLOOKUP(A98,#REF!,15,FALSE)="他官署で調達手続きを実施のため","－",IF(VLOOKUP(A98,#REF!,22,FALSE)="②同種の他の契約の予定価格を類推されるおそれがあるため公表しない","－",IF(VLOOKUP(A98,#REF!,22,FALSE)="－","－",IF(VLOOKUP(A98,#REF!,6,FALSE)&lt;&gt;"",TEXT(VLOOKUP(A98,#REF!,18,FALSE),"#.0%")&amp;CHAR(10)&amp;"(B/A×100)",VLOOKUP(A98,#REF!,18,FALSE))))))</f>
        <v/>
      </c>
      <c r="K98" s="18"/>
      <c r="L98" s="6" t="str">
        <f>IF(A98="","",IF(VLOOKUP(A98,#REF!,11,FALSE)="①公益社団法人","公社",IF(VLOOKUP(A98,#REF!,11,FALSE)="②公益財団法人","公財","")))</f>
        <v/>
      </c>
      <c r="M98" s="6" t="str">
        <f>IF(A98="","",VLOOKUP(A98,#REF!,12,FALSE))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9.95" customHeight="1" x14ac:dyDescent="0.15">
      <c r="A99" s="20"/>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15,FALSE)="他官署で調達手続きを実施のため","他官署で調達手続きを実施のため",IF(VLOOKUP(A99,#REF!,22,FALSE)="②同種の他の契約の予定価格を類推されるおそれがあるため公表しない","同種の他の契約の予定価格を類推されるおそれがあるため公表しない",IF(VLOOKUP(A99,#REF!,22,FALSE)="－","－",IF(VLOOKUP(A99,#REF!,6,FALSE)&lt;&gt;"",TEXT(VLOOKUP(A99,#REF!,15,FALSE),"#,##0円")&amp;CHAR(10)&amp;"(A)",VLOOKUP(A99,#REF!,15,FALSE))))))</f>
        <v/>
      </c>
      <c r="I99" s="5" t="str">
        <f>IF(A99="","",VLOOKUP(A99,#REF!,16,FALSE))</f>
        <v/>
      </c>
      <c r="J99" s="6" t="str">
        <f>IF(A99="","",IF(VLOOKUP(A99,#REF!,15,FALSE)="他官署で調達手続きを実施のため","－",IF(VLOOKUP(A99,#REF!,22,FALSE)="②同種の他の契約の予定価格を類推されるおそれがあるため公表しない","－",IF(VLOOKUP(A99,#REF!,22,FALSE)="－","－",IF(VLOOKUP(A99,#REF!,6,FALSE)&lt;&gt;"",TEXT(VLOOKUP(A99,#REF!,18,FALSE),"#.0%")&amp;CHAR(10)&amp;"(B/A×100)",VLOOKUP(A99,#REF!,18,FALSE))))))</f>
        <v/>
      </c>
      <c r="K99" s="18"/>
      <c r="L99" s="6" t="str">
        <f>IF(A99="","",IF(VLOOKUP(A99,#REF!,11,FALSE)="①公益社団法人","公社",IF(VLOOKUP(A99,#REF!,11,FALSE)="②公益財団法人","公財","")))</f>
        <v/>
      </c>
      <c r="M99" s="6" t="str">
        <f>IF(A99="","",VLOOKUP(A99,#REF!,12,FALSE))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9.95" customHeight="1" x14ac:dyDescent="0.15">
      <c r="A100" s="20"/>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15,FALSE)="他官署で調達手続きを実施のため","他官署で調達手続きを実施のため",IF(VLOOKUP(A100,#REF!,22,FALSE)="②同種の他の契約の予定価格を類推されるおそれがあるため公表しない","同種の他の契約の予定価格を類推されるおそれがあるため公表しない",IF(VLOOKUP(A100,#REF!,22,FALSE)="－","－",IF(VLOOKUP(A100,#REF!,6,FALSE)&lt;&gt;"",TEXT(VLOOKUP(A100,#REF!,15,FALSE),"#,##0円")&amp;CHAR(10)&amp;"(A)",VLOOKUP(A100,#REF!,15,FALSE))))))</f>
        <v/>
      </c>
      <c r="I100" s="5" t="str">
        <f>IF(A100="","",VLOOKUP(A100,#REF!,16,FALSE))</f>
        <v/>
      </c>
      <c r="J100" s="6" t="str">
        <f>IF(A100="","",IF(VLOOKUP(A100,#REF!,15,FALSE)="他官署で調達手続きを実施のため","－",IF(VLOOKUP(A100,#REF!,22,FALSE)="②同種の他の契約の予定価格を類推されるおそれがあるため公表しない","－",IF(VLOOKUP(A100,#REF!,22,FALSE)="－","－",IF(VLOOKUP(A100,#REF!,6,FALSE)&lt;&gt;"",TEXT(VLOOKUP(A100,#REF!,18,FALSE),"#.0%")&amp;CHAR(10)&amp;"(B/A×100)",VLOOKUP(A100,#REF!,18,FALSE))))))</f>
        <v/>
      </c>
      <c r="K100" s="18"/>
      <c r="L100" s="6" t="str">
        <f>IF(A100="","",IF(VLOOKUP(A100,#REF!,11,FALSE)="①公益社団法人","公社",IF(VLOOKUP(A100,#REF!,11,FALSE)="②公益財団法人","公財","")))</f>
        <v/>
      </c>
      <c r="M100" s="6" t="str">
        <f>IF(A100="","",VLOOKUP(A100,#REF!,12,FALSE))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9.95" customHeight="1" x14ac:dyDescent="0.15">
      <c r="A101" s="20"/>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15,FALSE)="他官署で調達手続きを実施のため","他官署で調達手続きを実施のため",IF(VLOOKUP(A101,#REF!,22,FALSE)="②同種の他の契約の予定価格を類推されるおそれがあるため公表しない","同種の他の契約の予定価格を類推されるおそれがあるため公表しない",IF(VLOOKUP(A101,#REF!,22,FALSE)="－","－",IF(VLOOKUP(A101,#REF!,6,FALSE)&lt;&gt;"",TEXT(VLOOKUP(A101,#REF!,15,FALSE),"#,##0円")&amp;CHAR(10)&amp;"(A)",VLOOKUP(A101,#REF!,15,FALSE))))))</f>
        <v/>
      </c>
      <c r="I101" s="5" t="str">
        <f>IF(A101="","",VLOOKUP(A101,#REF!,16,FALSE))</f>
        <v/>
      </c>
      <c r="J101" s="6" t="str">
        <f>IF(A101="","",IF(VLOOKUP(A101,#REF!,15,FALSE)="他官署で調達手続きを実施のため","－",IF(VLOOKUP(A101,#REF!,22,FALSE)="②同種の他の契約の予定価格を類推されるおそれがあるため公表しない","－",IF(VLOOKUP(A101,#REF!,22,FALSE)="－","－",IF(VLOOKUP(A101,#REF!,6,FALSE)&lt;&gt;"",TEXT(VLOOKUP(A101,#REF!,18,FALSE),"#.0%")&amp;CHAR(10)&amp;"(B/A×100)",VLOOKUP(A101,#REF!,18,FALSE))))))</f>
        <v/>
      </c>
      <c r="K101" s="18"/>
      <c r="L101" s="6" t="str">
        <f>IF(A101="","",IF(VLOOKUP(A101,#REF!,11,FALSE)="①公益社団法人","公社",IF(VLOOKUP(A101,#REF!,11,FALSE)="②公益財団法人","公財","")))</f>
        <v/>
      </c>
      <c r="M101" s="6" t="str">
        <f>IF(A101="","",VLOOKUP(A101,#REF!,12,FALSE))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9.95" customHeight="1" x14ac:dyDescent="0.15">
      <c r="A102" s="20"/>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15,FALSE)="他官署で調達手続きを実施のため","他官署で調達手続きを実施のため",IF(VLOOKUP(A102,#REF!,22,FALSE)="②同種の他の契約の予定価格を類推されるおそれがあるため公表しない","同種の他の契約の予定価格を類推されるおそれがあるため公表しない",IF(VLOOKUP(A102,#REF!,22,FALSE)="－","－",IF(VLOOKUP(A102,#REF!,6,FALSE)&lt;&gt;"",TEXT(VLOOKUP(A102,#REF!,15,FALSE),"#,##0円")&amp;CHAR(10)&amp;"(A)",VLOOKUP(A102,#REF!,15,FALSE))))))</f>
        <v/>
      </c>
      <c r="I102" s="5" t="str">
        <f>IF(A102="","",VLOOKUP(A102,#REF!,16,FALSE))</f>
        <v/>
      </c>
      <c r="J102" s="6" t="str">
        <f>IF(A102="","",IF(VLOOKUP(A102,#REF!,15,FALSE)="他官署で調達手続きを実施のため","－",IF(VLOOKUP(A102,#REF!,22,FALSE)="②同種の他の契約の予定価格を類推されるおそれがあるため公表しない","－",IF(VLOOKUP(A102,#REF!,22,FALSE)="－","－",IF(VLOOKUP(A102,#REF!,6,FALSE)&lt;&gt;"",TEXT(VLOOKUP(A102,#REF!,18,FALSE),"#.0%")&amp;CHAR(10)&amp;"(B/A×100)",VLOOKUP(A102,#REF!,18,FALSE))))))</f>
        <v/>
      </c>
      <c r="K102" s="18"/>
      <c r="L102" s="6" t="str">
        <f>IF(A102="","",IF(VLOOKUP(A102,#REF!,11,FALSE)="①公益社団法人","公社",IF(VLOOKUP(A102,#REF!,11,FALSE)="②公益財団法人","公財","")))</f>
        <v/>
      </c>
      <c r="M102" s="6" t="str">
        <f>IF(A102="","",VLOOKUP(A102,#REF!,12,FALSE))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9.95" customHeight="1" x14ac:dyDescent="0.15">
      <c r="A103" s="20"/>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15,FALSE)="他官署で調達手続きを実施のため","他官署で調達手続きを実施のため",IF(VLOOKUP(A103,#REF!,22,FALSE)="②同種の他の契約の予定価格を類推されるおそれがあるため公表しない","同種の他の契約の予定価格を類推されるおそれがあるため公表しない",IF(VLOOKUP(A103,#REF!,22,FALSE)="－","－",IF(VLOOKUP(A103,#REF!,6,FALSE)&lt;&gt;"",TEXT(VLOOKUP(A103,#REF!,15,FALSE),"#,##0円")&amp;CHAR(10)&amp;"(A)",VLOOKUP(A103,#REF!,15,FALSE))))))</f>
        <v/>
      </c>
      <c r="I103" s="5" t="str">
        <f>IF(A103="","",VLOOKUP(A103,#REF!,16,FALSE))</f>
        <v/>
      </c>
      <c r="J103" s="6" t="str">
        <f>IF(A103="","",IF(VLOOKUP(A103,#REF!,15,FALSE)="他官署で調達手続きを実施のため","－",IF(VLOOKUP(A103,#REF!,22,FALSE)="②同種の他の契約の予定価格を類推されるおそれがあるため公表しない","－",IF(VLOOKUP(A103,#REF!,22,FALSE)="－","－",IF(VLOOKUP(A103,#REF!,6,FALSE)&lt;&gt;"",TEXT(VLOOKUP(A103,#REF!,18,FALSE),"#.0%")&amp;CHAR(10)&amp;"(B/A×100)",VLOOKUP(A103,#REF!,18,FALSE))))))</f>
        <v/>
      </c>
      <c r="K103" s="18"/>
      <c r="L103" s="6" t="str">
        <f>IF(A103="","",IF(VLOOKUP(A103,#REF!,11,FALSE)="①公益社団法人","公社",IF(VLOOKUP(A103,#REF!,11,FALSE)="②公益財団法人","公財","")))</f>
        <v/>
      </c>
      <c r="M103" s="6" t="str">
        <f>IF(A103="","",VLOOKUP(A103,#REF!,12,FALSE))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9.95" customHeight="1" x14ac:dyDescent="0.15">
      <c r="A104" s="20"/>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15,FALSE)="他官署で調達手続きを実施のため","他官署で調達手続きを実施のため",IF(VLOOKUP(A104,#REF!,22,FALSE)="②同種の他の契約の予定価格を類推されるおそれがあるため公表しない","同種の他の契約の予定価格を類推されるおそれがあるため公表しない",IF(VLOOKUP(A104,#REF!,22,FALSE)="－","－",IF(VLOOKUP(A104,#REF!,6,FALSE)&lt;&gt;"",TEXT(VLOOKUP(A104,#REF!,15,FALSE),"#,##0円")&amp;CHAR(10)&amp;"(A)",VLOOKUP(A104,#REF!,15,FALSE))))))</f>
        <v/>
      </c>
      <c r="I104" s="5" t="str">
        <f>IF(A104="","",VLOOKUP(A104,#REF!,16,FALSE))</f>
        <v/>
      </c>
      <c r="J104" s="6" t="str">
        <f>IF(A104="","",IF(VLOOKUP(A104,#REF!,15,FALSE)="他官署で調達手続きを実施のため","－",IF(VLOOKUP(A104,#REF!,22,FALSE)="②同種の他の契約の予定価格を類推されるおそれがあるため公表しない","－",IF(VLOOKUP(A104,#REF!,22,FALSE)="－","－",IF(VLOOKUP(A104,#REF!,6,FALSE)&lt;&gt;"",TEXT(VLOOKUP(A104,#REF!,18,FALSE),"#.0%")&amp;CHAR(10)&amp;"(B/A×100)",VLOOKUP(A104,#REF!,18,FALSE))))))</f>
        <v/>
      </c>
      <c r="K104" s="18"/>
      <c r="L104" s="6" t="str">
        <f>IF(A104="","",IF(VLOOKUP(A104,#REF!,11,FALSE)="①公益社団法人","公社",IF(VLOOKUP(A104,#REF!,11,FALSE)="②公益財団法人","公財","")))</f>
        <v/>
      </c>
      <c r="M104" s="6" t="str">
        <f>IF(A104="","",VLOOKUP(A104,#REF!,12,FALSE))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9.95" customHeight="1" x14ac:dyDescent="0.15">
      <c r="A105" s="20"/>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15,FALSE)="他官署で調達手続きを実施のため","他官署で調達手続きを実施のため",IF(VLOOKUP(A105,#REF!,22,FALSE)="②同種の他の契約の予定価格を類推されるおそれがあるため公表しない","同種の他の契約の予定価格を類推されるおそれがあるため公表しない",IF(VLOOKUP(A105,#REF!,22,FALSE)="－","－",IF(VLOOKUP(A105,#REF!,6,FALSE)&lt;&gt;"",TEXT(VLOOKUP(A105,#REF!,15,FALSE),"#,##0円")&amp;CHAR(10)&amp;"(A)",VLOOKUP(A105,#REF!,15,FALSE))))))</f>
        <v/>
      </c>
      <c r="I105" s="5" t="str">
        <f>IF(A105="","",VLOOKUP(A105,#REF!,16,FALSE))</f>
        <v/>
      </c>
      <c r="J105" s="6" t="str">
        <f>IF(A105="","",IF(VLOOKUP(A105,#REF!,15,FALSE)="他官署で調達手続きを実施のため","－",IF(VLOOKUP(A105,#REF!,22,FALSE)="②同種の他の契約の予定価格を類推されるおそれがあるため公表しない","－",IF(VLOOKUP(A105,#REF!,22,FALSE)="－","－",IF(VLOOKUP(A105,#REF!,6,FALSE)&lt;&gt;"",TEXT(VLOOKUP(A105,#REF!,18,FALSE),"#.0%")&amp;CHAR(10)&amp;"(B/A×100)",VLOOKUP(A105,#REF!,18,FALSE))))))</f>
        <v/>
      </c>
      <c r="K105" s="18"/>
      <c r="L105" s="6" t="str">
        <f>IF(A105="","",IF(VLOOKUP(A105,#REF!,11,FALSE)="①公益社団法人","公社",IF(VLOOKUP(A105,#REF!,11,FALSE)="②公益財団法人","公財","")))</f>
        <v/>
      </c>
      <c r="M105" s="6" t="str">
        <f>IF(A105="","",VLOOKUP(A105,#REF!,12,FALSE))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9.95" customHeight="1" x14ac:dyDescent="0.15">
      <c r="A106" s="20"/>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15,FALSE)="他官署で調達手続きを実施のため","他官署で調達手続きを実施のため",IF(VLOOKUP(A106,#REF!,22,FALSE)="②同種の他の契約の予定価格を類推されるおそれがあるため公表しない","同種の他の契約の予定価格を類推されるおそれがあるため公表しない",IF(VLOOKUP(A106,#REF!,22,FALSE)="－","－",IF(VLOOKUP(A106,#REF!,6,FALSE)&lt;&gt;"",TEXT(VLOOKUP(A106,#REF!,15,FALSE),"#,##0円")&amp;CHAR(10)&amp;"(A)",VLOOKUP(A106,#REF!,15,FALSE))))))</f>
        <v/>
      </c>
      <c r="I106" s="5" t="str">
        <f>IF(A106="","",VLOOKUP(A106,#REF!,16,FALSE))</f>
        <v/>
      </c>
      <c r="J106" s="6" t="str">
        <f>IF(A106="","",IF(VLOOKUP(A106,#REF!,15,FALSE)="他官署で調達手続きを実施のため","－",IF(VLOOKUP(A106,#REF!,22,FALSE)="②同種の他の契約の予定価格を類推されるおそれがあるため公表しない","－",IF(VLOOKUP(A106,#REF!,22,FALSE)="－","－",IF(VLOOKUP(A106,#REF!,6,FALSE)&lt;&gt;"",TEXT(VLOOKUP(A106,#REF!,18,FALSE),"#.0%")&amp;CHAR(10)&amp;"(B/A×100)",VLOOKUP(A106,#REF!,18,FALSE))))))</f>
        <v/>
      </c>
      <c r="K106" s="18"/>
      <c r="L106" s="6" t="str">
        <f>IF(A106="","",IF(VLOOKUP(A106,#REF!,11,FALSE)="①公益社団法人","公社",IF(VLOOKUP(A106,#REF!,11,FALSE)="②公益財団法人","公財","")))</f>
        <v/>
      </c>
      <c r="M106" s="6" t="str">
        <f>IF(A106="","",VLOOKUP(A106,#REF!,12,FALSE))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9.95" customHeight="1" x14ac:dyDescent="0.15">
      <c r="A107" s="20"/>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15,FALSE)="他官署で調達手続きを実施のため","他官署で調達手続きを実施のため",IF(VLOOKUP(A107,#REF!,22,FALSE)="②同種の他の契約の予定価格を類推されるおそれがあるため公表しない","同種の他の契約の予定価格を類推されるおそれがあるため公表しない",IF(VLOOKUP(A107,#REF!,22,FALSE)="－","－",IF(VLOOKUP(A107,#REF!,6,FALSE)&lt;&gt;"",TEXT(VLOOKUP(A107,#REF!,15,FALSE),"#,##0円")&amp;CHAR(10)&amp;"(A)",VLOOKUP(A107,#REF!,15,FALSE))))))</f>
        <v/>
      </c>
      <c r="I107" s="5" t="str">
        <f>IF(A107="","",VLOOKUP(A107,#REF!,16,FALSE))</f>
        <v/>
      </c>
      <c r="J107" s="6" t="str">
        <f>IF(A107="","",IF(VLOOKUP(A107,#REF!,15,FALSE)="他官署で調達手続きを実施のため","－",IF(VLOOKUP(A107,#REF!,22,FALSE)="②同種の他の契約の予定価格を類推されるおそれがあるため公表しない","－",IF(VLOOKUP(A107,#REF!,22,FALSE)="－","－",IF(VLOOKUP(A107,#REF!,6,FALSE)&lt;&gt;"",TEXT(VLOOKUP(A107,#REF!,18,FALSE),"#.0%")&amp;CHAR(10)&amp;"(B/A×100)",VLOOKUP(A107,#REF!,18,FALSE))))))</f>
        <v/>
      </c>
      <c r="K107" s="18"/>
      <c r="L107" s="6" t="str">
        <f>IF(A107="","",IF(VLOOKUP(A107,#REF!,11,FALSE)="①公益社団法人","公社",IF(VLOOKUP(A107,#REF!,11,FALSE)="②公益財団法人","公財","")))</f>
        <v/>
      </c>
      <c r="M107" s="6" t="str">
        <f>IF(A107="","",VLOOKUP(A107,#REF!,12,FALSE))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9.95" customHeight="1" x14ac:dyDescent="0.15">
      <c r="A108" s="20"/>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15,FALSE)="他官署で調達手続きを実施のため","他官署で調達手続きを実施のため",IF(VLOOKUP(A108,#REF!,22,FALSE)="②同種の他の契約の予定価格を類推されるおそれがあるため公表しない","同種の他の契約の予定価格を類推されるおそれがあるため公表しない",IF(VLOOKUP(A108,#REF!,22,FALSE)="－","－",IF(VLOOKUP(A108,#REF!,6,FALSE)&lt;&gt;"",TEXT(VLOOKUP(A108,#REF!,15,FALSE),"#,##0円")&amp;CHAR(10)&amp;"(A)",VLOOKUP(A108,#REF!,15,FALSE))))))</f>
        <v/>
      </c>
      <c r="I108" s="5" t="str">
        <f>IF(A108="","",VLOOKUP(A108,#REF!,16,FALSE))</f>
        <v/>
      </c>
      <c r="J108" s="6" t="str">
        <f>IF(A108="","",IF(VLOOKUP(A108,#REF!,15,FALSE)="他官署で調達手続きを実施のため","－",IF(VLOOKUP(A108,#REF!,22,FALSE)="②同種の他の契約の予定価格を類推されるおそれがあるため公表しない","－",IF(VLOOKUP(A108,#REF!,22,FALSE)="－","－",IF(VLOOKUP(A108,#REF!,6,FALSE)&lt;&gt;"",TEXT(VLOOKUP(A108,#REF!,18,FALSE),"#.0%")&amp;CHAR(10)&amp;"(B/A×100)",VLOOKUP(A108,#REF!,18,FALSE))))))</f>
        <v/>
      </c>
      <c r="K108" s="18"/>
      <c r="L108" s="6" t="str">
        <f>IF(A108="","",IF(VLOOKUP(A108,#REF!,11,FALSE)="①公益社団法人","公社",IF(VLOOKUP(A108,#REF!,11,FALSE)="②公益財団法人","公財","")))</f>
        <v/>
      </c>
      <c r="M108" s="6" t="str">
        <f>IF(A108="","",VLOOKUP(A108,#REF!,12,FALSE))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x14ac:dyDescent="0.15">
      <c r="A109" s="20"/>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15,FALSE)="他官署で調達手続きを実施のため","他官署で調達手続きを実施のため",IF(VLOOKUP(A109,#REF!,22,FALSE)="②同種の他の契約の予定価格を類推されるおそれがあるため公表しない","同種の他の契約の予定価格を類推されるおそれがあるため公表しない",IF(VLOOKUP(A109,#REF!,22,FALSE)="－","－",IF(VLOOKUP(A109,#REF!,6,FALSE)&lt;&gt;"",TEXT(VLOOKUP(A109,#REF!,15,FALSE),"#,##0円")&amp;CHAR(10)&amp;"(A)",VLOOKUP(A109,#REF!,15,FALSE))))))</f>
        <v/>
      </c>
      <c r="I109" s="5" t="str">
        <f>IF(A109="","",VLOOKUP(A109,#REF!,16,FALSE))</f>
        <v/>
      </c>
      <c r="J109" s="6" t="str">
        <f>IF(A109="","",IF(VLOOKUP(A109,#REF!,15,FALSE)="他官署で調達手続きを実施のため","－",IF(VLOOKUP(A109,#REF!,22,FALSE)="②同種の他の契約の予定価格を類推されるおそれがあるため公表しない","－",IF(VLOOKUP(A109,#REF!,22,FALSE)="－","－",IF(VLOOKUP(A109,#REF!,6,FALSE)&lt;&gt;"",TEXT(VLOOKUP(A109,#REF!,18,FALSE),"#.0%")&amp;CHAR(10)&amp;"(B/A×100)",VLOOKUP(A109,#REF!,18,FALSE))))))</f>
        <v/>
      </c>
      <c r="K109" s="18"/>
      <c r="L109" s="6" t="str">
        <f>IF(A109="","",IF(VLOOKUP(A109,#REF!,11,FALSE)="①公益社団法人","公社",IF(VLOOKUP(A109,#REF!,11,FALSE)="②公益財団法人","公財","")))</f>
        <v/>
      </c>
      <c r="M109" s="6" t="str">
        <f>IF(A109="","",VLOOKUP(A109,#REF!,12,FALSE))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x14ac:dyDescent="0.15">
      <c r="A110" s="20"/>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15,FALSE)="他官署で調達手続きを実施のため","他官署で調達手続きを実施のため",IF(VLOOKUP(A110,#REF!,22,FALSE)="②同種の他の契約の予定価格を類推されるおそれがあるため公表しない","同種の他の契約の予定価格を類推されるおそれがあるため公表しない",IF(VLOOKUP(A110,#REF!,22,FALSE)="－","－",IF(VLOOKUP(A110,#REF!,6,FALSE)&lt;&gt;"",TEXT(VLOOKUP(A110,#REF!,15,FALSE),"#,##0円")&amp;CHAR(10)&amp;"(A)",VLOOKUP(A110,#REF!,15,FALSE))))))</f>
        <v/>
      </c>
      <c r="I110" s="5" t="str">
        <f>IF(A110="","",VLOOKUP(A110,#REF!,16,FALSE))</f>
        <v/>
      </c>
      <c r="J110" s="6" t="str">
        <f>IF(A110="","",IF(VLOOKUP(A110,#REF!,15,FALSE)="他官署で調達手続きを実施のため","－",IF(VLOOKUP(A110,#REF!,22,FALSE)="②同種の他の契約の予定価格を類推されるおそれがあるため公表しない","－",IF(VLOOKUP(A110,#REF!,22,FALSE)="－","－",IF(VLOOKUP(A110,#REF!,6,FALSE)&lt;&gt;"",TEXT(VLOOKUP(A110,#REF!,18,FALSE),"#.0%")&amp;CHAR(10)&amp;"(B/A×100)",VLOOKUP(A110,#REF!,18,FALSE))))))</f>
        <v/>
      </c>
      <c r="K110" s="18"/>
      <c r="L110" s="6" t="str">
        <f>IF(A110="","",IF(VLOOKUP(A110,#REF!,11,FALSE)="①公益社団法人","公社",IF(VLOOKUP(A110,#REF!,11,FALSE)="②公益財団法人","公財","")))</f>
        <v/>
      </c>
      <c r="M110" s="6" t="str">
        <f>IF(A110="","",VLOOKUP(A110,#REF!,12,FALSE))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x14ac:dyDescent="0.15">
      <c r="A111" s="20"/>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15,FALSE)="他官署で調達手続きを実施のため","他官署で調達手続きを実施のため",IF(VLOOKUP(A111,#REF!,22,FALSE)="②同種の他の契約の予定価格を類推されるおそれがあるため公表しない","同種の他の契約の予定価格を類推されるおそれがあるため公表しない",IF(VLOOKUP(A111,#REF!,22,FALSE)="－","－",IF(VLOOKUP(A111,#REF!,6,FALSE)&lt;&gt;"",TEXT(VLOOKUP(A111,#REF!,15,FALSE),"#,##0円")&amp;CHAR(10)&amp;"(A)",VLOOKUP(A111,#REF!,15,FALSE))))))</f>
        <v/>
      </c>
      <c r="I111" s="5" t="str">
        <f>IF(A111="","",VLOOKUP(A111,#REF!,16,FALSE))</f>
        <v/>
      </c>
      <c r="J111" s="6" t="str">
        <f>IF(A111="","",IF(VLOOKUP(A111,#REF!,15,FALSE)="他官署で調達手続きを実施のため","－",IF(VLOOKUP(A111,#REF!,22,FALSE)="②同種の他の契約の予定価格を類推されるおそれがあるため公表しない","－",IF(VLOOKUP(A111,#REF!,22,FALSE)="－","－",IF(VLOOKUP(A111,#REF!,6,FALSE)&lt;&gt;"",TEXT(VLOOKUP(A111,#REF!,18,FALSE),"#.0%")&amp;CHAR(10)&amp;"(B/A×100)",VLOOKUP(A111,#REF!,18,FALSE))))))</f>
        <v/>
      </c>
      <c r="K111" s="18"/>
      <c r="L111" s="6" t="str">
        <f>IF(A111="","",IF(VLOOKUP(A111,#REF!,11,FALSE)="①公益社団法人","公社",IF(VLOOKUP(A111,#REF!,11,FALSE)="②公益財団法人","公財","")))</f>
        <v/>
      </c>
      <c r="M111" s="6" t="str">
        <f>IF(A111="","",VLOOKUP(A111,#REF!,12,FALSE))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x14ac:dyDescent="0.15">
      <c r="A112" s="20"/>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15,FALSE)="他官署で調達手続きを実施のため","他官署で調達手続きを実施のため",IF(VLOOKUP(A112,#REF!,22,FALSE)="②同種の他の契約の予定価格を類推されるおそれがあるため公表しない","同種の他の契約の予定価格を類推されるおそれがあるため公表しない",IF(VLOOKUP(A112,#REF!,22,FALSE)="－","－",IF(VLOOKUP(A112,#REF!,6,FALSE)&lt;&gt;"",TEXT(VLOOKUP(A112,#REF!,15,FALSE),"#,##0円")&amp;CHAR(10)&amp;"(A)",VLOOKUP(A112,#REF!,15,FALSE))))))</f>
        <v/>
      </c>
      <c r="I112" s="5" t="str">
        <f>IF(A112="","",VLOOKUP(A112,#REF!,16,FALSE))</f>
        <v/>
      </c>
      <c r="J112" s="6" t="str">
        <f>IF(A112="","",IF(VLOOKUP(A112,#REF!,15,FALSE)="他官署で調達手続きを実施のため","－",IF(VLOOKUP(A112,#REF!,22,FALSE)="②同種の他の契約の予定価格を類推されるおそれがあるため公表しない","－",IF(VLOOKUP(A112,#REF!,22,FALSE)="－","－",IF(VLOOKUP(A112,#REF!,6,FALSE)&lt;&gt;"",TEXT(VLOOKUP(A112,#REF!,18,FALSE),"#.0%")&amp;CHAR(10)&amp;"(B/A×100)",VLOOKUP(A112,#REF!,18,FALSE))))))</f>
        <v/>
      </c>
      <c r="K112" s="18"/>
      <c r="L112" s="6" t="str">
        <f>IF(A112="","",IF(VLOOKUP(A112,#REF!,11,FALSE)="①公益社団法人","公社",IF(VLOOKUP(A112,#REF!,11,FALSE)="②公益財団法人","公財","")))</f>
        <v/>
      </c>
      <c r="M112" s="6" t="str">
        <f>IF(A112="","",VLOOKUP(A112,#REF!,12,FALSE))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x14ac:dyDescent="0.15">
      <c r="A113" s="20"/>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15,FALSE)="他官署で調達手続きを実施のため","他官署で調達手続きを実施のため",IF(VLOOKUP(A113,#REF!,22,FALSE)="②同種の他の契約の予定価格を類推されるおそれがあるため公表しない","同種の他の契約の予定価格を類推されるおそれがあるため公表しない",IF(VLOOKUP(A113,#REF!,22,FALSE)="－","－",IF(VLOOKUP(A113,#REF!,6,FALSE)&lt;&gt;"",TEXT(VLOOKUP(A113,#REF!,15,FALSE),"#,##0円")&amp;CHAR(10)&amp;"(A)",VLOOKUP(A113,#REF!,15,FALSE))))))</f>
        <v/>
      </c>
      <c r="I113" s="5" t="str">
        <f>IF(A113="","",VLOOKUP(A113,#REF!,16,FALSE))</f>
        <v/>
      </c>
      <c r="J113" s="6" t="str">
        <f>IF(A113="","",IF(VLOOKUP(A113,#REF!,15,FALSE)="他官署で調達手続きを実施のため","－",IF(VLOOKUP(A113,#REF!,22,FALSE)="②同種の他の契約の予定価格を類推されるおそれがあるため公表しない","－",IF(VLOOKUP(A113,#REF!,22,FALSE)="－","－",IF(VLOOKUP(A113,#REF!,6,FALSE)&lt;&gt;"",TEXT(VLOOKUP(A113,#REF!,18,FALSE),"#.0%")&amp;CHAR(10)&amp;"(B/A×100)",VLOOKUP(A113,#REF!,18,FALSE))))))</f>
        <v/>
      </c>
      <c r="K113" s="18"/>
      <c r="L113" s="6" t="str">
        <f>IF(A113="","",IF(VLOOKUP(A113,#REF!,11,FALSE)="①公益社団法人","公社",IF(VLOOKUP(A113,#REF!,11,FALSE)="②公益財団法人","公財","")))</f>
        <v/>
      </c>
      <c r="M113" s="6" t="str">
        <f>IF(A113="","",VLOOKUP(A113,#REF!,12,FALSE))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x14ac:dyDescent="0.15">
      <c r="A114" s="20"/>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15,FALSE)="他官署で調達手続きを実施のため","他官署で調達手続きを実施のため",IF(VLOOKUP(A114,#REF!,22,FALSE)="②同種の他の契約の予定価格を類推されるおそれがあるため公表しない","同種の他の契約の予定価格を類推されるおそれがあるため公表しない",IF(VLOOKUP(A114,#REF!,22,FALSE)="－","－",IF(VLOOKUP(A114,#REF!,6,FALSE)&lt;&gt;"",TEXT(VLOOKUP(A114,#REF!,15,FALSE),"#,##0円")&amp;CHAR(10)&amp;"(A)",VLOOKUP(A114,#REF!,15,FALSE))))))</f>
        <v/>
      </c>
      <c r="I114" s="5" t="str">
        <f>IF(A114="","",VLOOKUP(A114,#REF!,16,FALSE))</f>
        <v/>
      </c>
      <c r="J114" s="6" t="str">
        <f>IF(A114="","",IF(VLOOKUP(A114,#REF!,15,FALSE)="他官署で調達手続きを実施のため","－",IF(VLOOKUP(A114,#REF!,22,FALSE)="②同種の他の契約の予定価格を類推されるおそれがあるため公表しない","－",IF(VLOOKUP(A114,#REF!,22,FALSE)="－","－",IF(VLOOKUP(A114,#REF!,6,FALSE)&lt;&gt;"",TEXT(VLOOKUP(A114,#REF!,18,FALSE),"#.0%")&amp;CHAR(10)&amp;"(B/A×100)",VLOOKUP(A114,#REF!,18,FALSE))))))</f>
        <v/>
      </c>
      <c r="K114" s="18"/>
      <c r="L114" s="6" t="str">
        <f>IF(A114="","",IF(VLOOKUP(A114,#REF!,11,FALSE)="①公益社団法人","公社",IF(VLOOKUP(A114,#REF!,11,FALSE)="②公益財団法人","公財","")))</f>
        <v/>
      </c>
      <c r="M114" s="6" t="str">
        <f>IF(A114="","",VLOOKUP(A114,#REF!,12,FALSE))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x14ac:dyDescent="0.15">
      <c r="A115" s="20"/>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15,FALSE)="他官署で調達手続きを実施のため","他官署で調達手続きを実施のため",IF(VLOOKUP(A115,#REF!,22,FALSE)="②同種の他の契約の予定価格を類推されるおそれがあるため公表しない","同種の他の契約の予定価格を類推されるおそれがあるため公表しない",IF(VLOOKUP(A115,#REF!,22,FALSE)="－","－",IF(VLOOKUP(A115,#REF!,6,FALSE)&lt;&gt;"",TEXT(VLOOKUP(A115,#REF!,15,FALSE),"#,##0円")&amp;CHAR(10)&amp;"(A)",VLOOKUP(A115,#REF!,15,FALSE))))))</f>
        <v/>
      </c>
      <c r="I115" s="5" t="str">
        <f>IF(A115="","",VLOOKUP(A115,#REF!,16,FALSE))</f>
        <v/>
      </c>
      <c r="J115" s="6" t="str">
        <f>IF(A115="","",IF(VLOOKUP(A115,#REF!,15,FALSE)="他官署で調達手続きを実施のため","－",IF(VLOOKUP(A115,#REF!,22,FALSE)="②同種の他の契約の予定価格を類推されるおそれがあるため公表しない","－",IF(VLOOKUP(A115,#REF!,22,FALSE)="－","－",IF(VLOOKUP(A115,#REF!,6,FALSE)&lt;&gt;"",TEXT(VLOOKUP(A115,#REF!,18,FALSE),"#.0%")&amp;CHAR(10)&amp;"(B/A×100)",VLOOKUP(A115,#REF!,18,FALSE))))))</f>
        <v/>
      </c>
      <c r="K115" s="18"/>
      <c r="L115" s="6" t="str">
        <f>IF(A115="","",IF(VLOOKUP(A115,#REF!,11,FALSE)="①公益社団法人","公社",IF(VLOOKUP(A115,#REF!,11,FALSE)="②公益財団法人","公財","")))</f>
        <v/>
      </c>
      <c r="M115" s="6" t="str">
        <f>IF(A115="","",VLOOKUP(A115,#REF!,12,FALSE))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x14ac:dyDescent="0.15">
      <c r="A116" s="20"/>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15,FALSE)="他官署で調達手続きを実施のため","他官署で調達手続きを実施のため",IF(VLOOKUP(A116,#REF!,22,FALSE)="②同種の他の契約の予定価格を類推されるおそれがあるため公表しない","同種の他の契約の予定価格を類推されるおそれがあるため公表しない",IF(VLOOKUP(A116,#REF!,22,FALSE)="－","－",IF(VLOOKUP(A116,#REF!,6,FALSE)&lt;&gt;"",TEXT(VLOOKUP(A116,#REF!,15,FALSE),"#,##0円")&amp;CHAR(10)&amp;"(A)",VLOOKUP(A116,#REF!,15,FALSE))))))</f>
        <v/>
      </c>
      <c r="I116" s="5" t="str">
        <f>IF(A116="","",VLOOKUP(A116,#REF!,16,FALSE))</f>
        <v/>
      </c>
      <c r="J116" s="6" t="str">
        <f>IF(A116="","",IF(VLOOKUP(A116,#REF!,15,FALSE)="他官署で調達手続きを実施のため","－",IF(VLOOKUP(A116,#REF!,22,FALSE)="②同種の他の契約の予定価格を類推されるおそれがあるため公表しない","－",IF(VLOOKUP(A116,#REF!,22,FALSE)="－","－",IF(VLOOKUP(A116,#REF!,6,FALSE)&lt;&gt;"",TEXT(VLOOKUP(A116,#REF!,18,FALSE),"#.0%")&amp;CHAR(10)&amp;"(B/A×100)",VLOOKUP(A116,#REF!,18,FALSE))))))</f>
        <v/>
      </c>
      <c r="K116" s="18"/>
      <c r="L116" s="6" t="str">
        <f>IF(A116="","",IF(VLOOKUP(A116,#REF!,11,FALSE)="①公益社団法人","公社",IF(VLOOKUP(A116,#REF!,11,FALSE)="②公益財団法人","公財","")))</f>
        <v/>
      </c>
      <c r="M116" s="6" t="str">
        <f>IF(A116="","",VLOOKUP(A116,#REF!,12,FALSE))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x14ac:dyDescent="0.15">
      <c r="A117" s="20"/>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15,FALSE)="他官署で調達手続きを実施のため","他官署で調達手続きを実施のため",IF(VLOOKUP(A117,#REF!,22,FALSE)="②同種の他の契約の予定価格を類推されるおそれがあるため公表しない","同種の他の契約の予定価格を類推されるおそれがあるため公表しない",IF(VLOOKUP(A117,#REF!,22,FALSE)="－","－",IF(VLOOKUP(A117,#REF!,6,FALSE)&lt;&gt;"",TEXT(VLOOKUP(A117,#REF!,15,FALSE),"#,##0円")&amp;CHAR(10)&amp;"(A)",VLOOKUP(A117,#REF!,15,FALSE))))))</f>
        <v/>
      </c>
      <c r="I117" s="5" t="str">
        <f>IF(A117="","",VLOOKUP(A117,#REF!,16,FALSE))</f>
        <v/>
      </c>
      <c r="J117" s="6" t="str">
        <f>IF(A117="","",IF(VLOOKUP(A117,#REF!,15,FALSE)="他官署で調達手続きを実施のため","－",IF(VLOOKUP(A117,#REF!,22,FALSE)="②同種の他の契約の予定価格を類推されるおそれがあるため公表しない","－",IF(VLOOKUP(A117,#REF!,22,FALSE)="－","－",IF(VLOOKUP(A117,#REF!,6,FALSE)&lt;&gt;"",TEXT(VLOOKUP(A117,#REF!,18,FALSE),"#.0%")&amp;CHAR(10)&amp;"(B/A×100)",VLOOKUP(A117,#REF!,18,FALSE))))))</f>
        <v/>
      </c>
      <c r="K117" s="18"/>
      <c r="L117" s="6" t="str">
        <f>IF(A117="","",IF(VLOOKUP(A117,#REF!,11,FALSE)="①公益社団法人","公社",IF(VLOOKUP(A117,#REF!,11,FALSE)="②公益財団法人","公財","")))</f>
        <v/>
      </c>
      <c r="M117" s="6" t="str">
        <f>IF(A117="","",VLOOKUP(A117,#REF!,12,FALSE))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x14ac:dyDescent="0.15">
      <c r="A118" s="20"/>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15,FALSE)="他官署で調達手続きを実施のため","他官署で調達手続きを実施のため",IF(VLOOKUP(A118,#REF!,22,FALSE)="②同種の他の契約の予定価格を類推されるおそれがあるため公表しない","同種の他の契約の予定価格を類推されるおそれがあるため公表しない",IF(VLOOKUP(A118,#REF!,22,FALSE)="－","－",IF(VLOOKUP(A118,#REF!,6,FALSE)&lt;&gt;"",TEXT(VLOOKUP(A118,#REF!,15,FALSE),"#,##0円")&amp;CHAR(10)&amp;"(A)",VLOOKUP(A118,#REF!,15,FALSE))))))</f>
        <v/>
      </c>
      <c r="I118" s="5" t="str">
        <f>IF(A118="","",VLOOKUP(A118,#REF!,16,FALSE))</f>
        <v/>
      </c>
      <c r="J118" s="6" t="str">
        <f>IF(A118="","",IF(VLOOKUP(A118,#REF!,15,FALSE)="他官署で調達手続きを実施のため","－",IF(VLOOKUP(A118,#REF!,22,FALSE)="②同種の他の契約の予定価格を類推されるおそれがあるため公表しない","－",IF(VLOOKUP(A118,#REF!,22,FALSE)="－","－",IF(VLOOKUP(A118,#REF!,6,FALSE)&lt;&gt;"",TEXT(VLOOKUP(A118,#REF!,18,FALSE),"#.0%")&amp;CHAR(10)&amp;"(B/A×100)",VLOOKUP(A118,#REF!,18,FALSE))))))</f>
        <v/>
      </c>
      <c r="K118" s="18"/>
      <c r="L118" s="6" t="str">
        <f>IF(A118="","",IF(VLOOKUP(A118,#REF!,11,FALSE)="①公益社団法人","公社",IF(VLOOKUP(A118,#REF!,11,FALSE)="②公益財団法人","公財","")))</f>
        <v/>
      </c>
      <c r="M118" s="6" t="str">
        <f>IF(A118="","",VLOOKUP(A118,#REF!,12,FALSE))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x14ac:dyDescent="0.15">
      <c r="A119" s="20"/>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15,FALSE)="他官署で調達手続きを実施のため","他官署で調達手続きを実施のため",IF(VLOOKUP(A119,#REF!,22,FALSE)="②同種の他の契約の予定価格を類推されるおそれがあるため公表しない","同種の他の契約の予定価格を類推されるおそれがあるため公表しない",IF(VLOOKUP(A119,#REF!,22,FALSE)="－","－",IF(VLOOKUP(A119,#REF!,6,FALSE)&lt;&gt;"",TEXT(VLOOKUP(A119,#REF!,15,FALSE),"#,##0円")&amp;CHAR(10)&amp;"(A)",VLOOKUP(A119,#REF!,15,FALSE))))))</f>
        <v/>
      </c>
      <c r="I119" s="5" t="str">
        <f>IF(A119="","",VLOOKUP(A119,#REF!,16,FALSE))</f>
        <v/>
      </c>
      <c r="J119" s="6" t="str">
        <f>IF(A119="","",IF(VLOOKUP(A119,#REF!,15,FALSE)="他官署で調達手続きを実施のため","－",IF(VLOOKUP(A119,#REF!,22,FALSE)="②同種の他の契約の予定価格を類推されるおそれがあるため公表しない","－",IF(VLOOKUP(A119,#REF!,22,FALSE)="－","－",IF(VLOOKUP(A119,#REF!,6,FALSE)&lt;&gt;"",TEXT(VLOOKUP(A119,#REF!,18,FALSE),"#.0%")&amp;CHAR(10)&amp;"(B/A×100)",VLOOKUP(A119,#REF!,18,FALSE))))))</f>
        <v/>
      </c>
      <c r="K119" s="18"/>
      <c r="L119" s="6" t="str">
        <f>IF(A119="","",IF(VLOOKUP(A119,#REF!,11,FALSE)="①公益社団法人","公社",IF(VLOOKUP(A119,#REF!,11,FALSE)="②公益財団法人","公財","")))</f>
        <v/>
      </c>
      <c r="M119" s="6" t="str">
        <f>IF(A119="","",VLOOKUP(A119,#REF!,12,FALSE))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x14ac:dyDescent="0.15">
      <c r="A120" s="20"/>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15,FALSE)="他官署で調達手続きを実施のため","他官署で調達手続きを実施のため",IF(VLOOKUP(A120,#REF!,22,FALSE)="②同種の他の契約の予定価格を類推されるおそれがあるため公表しない","同種の他の契約の予定価格を類推されるおそれがあるため公表しない",IF(VLOOKUP(A120,#REF!,22,FALSE)="－","－",IF(VLOOKUP(A120,#REF!,6,FALSE)&lt;&gt;"",TEXT(VLOOKUP(A120,#REF!,15,FALSE),"#,##0円")&amp;CHAR(10)&amp;"(A)",VLOOKUP(A120,#REF!,15,FALSE))))))</f>
        <v/>
      </c>
      <c r="I120" s="5" t="str">
        <f>IF(A120="","",VLOOKUP(A120,#REF!,16,FALSE))</f>
        <v/>
      </c>
      <c r="J120" s="6" t="str">
        <f>IF(A120="","",IF(VLOOKUP(A120,#REF!,15,FALSE)="他官署で調達手続きを実施のため","－",IF(VLOOKUP(A120,#REF!,22,FALSE)="②同種の他の契約の予定価格を類推されるおそれがあるため公表しない","－",IF(VLOOKUP(A120,#REF!,22,FALSE)="－","－",IF(VLOOKUP(A120,#REF!,6,FALSE)&lt;&gt;"",TEXT(VLOOKUP(A120,#REF!,18,FALSE),"#.0%")&amp;CHAR(10)&amp;"(B/A×100)",VLOOKUP(A120,#REF!,18,FALSE))))))</f>
        <v/>
      </c>
      <c r="K120" s="18"/>
      <c r="L120" s="6" t="str">
        <f>IF(A120="","",IF(VLOOKUP(A120,#REF!,11,FALSE)="①公益社団法人","公社",IF(VLOOKUP(A120,#REF!,11,FALSE)="②公益財団法人","公財","")))</f>
        <v/>
      </c>
      <c r="M120" s="6" t="str">
        <f>IF(A120="","",VLOOKUP(A120,#REF!,12,FALSE))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x14ac:dyDescent="0.15">
      <c r="A121" s="20"/>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15,FALSE)="他官署で調達手続きを実施のため","他官署で調達手続きを実施のため",IF(VLOOKUP(A121,#REF!,22,FALSE)="②同種の他の契約の予定価格を類推されるおそれがあるため公表しない","同種の他の契約の予定価格を類推されるおそれがあるため公表しない",IF(VLOOKUP(A121,#REF!,22,FALSE)="－","－",IF(VLOOKUP(A121,#REF!,6,FALSE)&lt;&gt;"",TEXT(VLOOKUP(A121,#REF!,15,FALSE),"#,##0円")&amp;CHAR(10)&amp;"(A)",VLOOKUP(A121,#REF!,15,FALSE))))))</f>
        <v/>
      </c>
      <c r="I121" s="5" t="str">
        <f>IF(A121="","",VLOOKUP(A121,#REF!,16,FALSE))</f>
        <v/>
      </c>
      <c r="J121" s="6" t="str">
        <f>IF(A121="","",IF(VLOOKUP(A121,#REF!,15,FALSE)="他官署で調達手続きを実施のため","－",IF(VLOOKUP(A121,#REF!,22,FALSE)="②同種の他の契約の予定価格を類推されるおそれがあるため公表しない","－",IF(VLOOKUP(A121,#REF!,22,FALSE)="－","－",IF(VLOOKUP(A121,#REF!,6,FALSE)&lt;&gt;"",TEXT(VLOOKUP(A121,#REF!,18,FALSE),"#.0%")&amp;CHAR(10)&amp;"(B/A×100)",VLOOKUP(A121,#REF!,18,FALSE))))))</f>
        <v/>
      </c>
      <c r="K121" s="18"/>
      <c r="L121" s="6" t="str">
        <f>IF(A121="","",IF(VLOOKUP(A121,#REF!,11,FALSE)="①公益社団法人","公社",IF(VLOOKUP(A121,#REF!,11,FALSE)="②公益財団法人","公財","")))</f>
        <v/>
      </c>
      <c r="M121" s="6" t="str">
        <f>IF(A121="","",VLOOKUP(A121,#REF!,12,FALSE))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x14ac:dyDescent="0.15">
      <c r="A122" s="20"/>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15,FALSE)="他官署で調達手続きを実施のため","他官署で調達手続きを実施のため",IF(VLOOKUP(A122,#REF!,22,FALSE)="②同種の他の契約の予定価格を類推されるおそれがあるため公表しない","同種の他の契約の予定価格を類推されるおそれがあるため公表しない",IF(VLOOKUP(A122,#REF!,22,FALSE)="－","－",IF(VLOOKUP(A122,#REF!,6,FALSE)&lt;&gt;"",TEXT(VLOOKUP(A122,#REF!,15,FALSE),"#,##0円")&amp;CHAR(10)&amp;"(A)",VLOOKUP(A122,#REF!,15,FALSE))))))</f>
        <v/>
      </c>
      <c r="I122" s="5" t="str">
        <f>IF(A122="","",VLOOKUP(A122,#REF!,16,FALSE))</f>
        <v/>
      </c>
      <c r="J122" s="6" t="str">
        <f>IF(A122="","",IF(VLOOKUP(A122,#REF!,15,FALSE)="他官署で調達手続きを実施のため","－",IF(VLOOKUP(A122,#REF!,22,FALSE)="②同種の他の契約の予定価格を類推されるおそれがあるため公表しない","－",IF(VLOOKUP(A122,#REF!,22,FALSE)="－","－",IF(VLOOKUP(A122,#REF!,6,FALSE)&lt;&gt;"",TEXT(VLOOKUP(A122,#REF!,18,FALSE),"#.0%")&amp;CHAR(10)&amp;"(B/A×100)",VLOOKUP(A122,#REF!,18,FALSE))))))</f>
        <v/>
      </c>
      <c r="K122" s="18"/>
      <c r="L122" s="6" t="str">
        <f>IF(A122="","",IF(VLOOKUP(A122,#REF!,11,FALSE)="①公益社団法人","公社",IF(VLOOKUP(A122,#REF!,11,FALSE)="②公益財団法人","公財","")))</f>
        <v/>
      </c>
      <c r="M122" s="6" t="str">
        <f>IF(A122="","",VLOOKUP(A122,#REF!,12,FALSE))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x14ac:dyDescent="0.15">
      <c r="A123" s="20"/>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15,FALSE)="他官署で調達手続きを実施のため","他官署で調達手続きを実施のため",IF(VLOOKUP(A123,#REF!,22,FALSE)="②同種の他の契約の予定価格を類推されるおそれがあるため公表しない","同種の他の契約の予定価格を類推されるおそれがあるため公表しない",IF(VLOOKUP(A123,#REF!,22,FALSE)="－","－",IF(VLOOKUP(A123,#REF!,6,FALSE)&lt;&gt;"",TEXT(VLOOKUP(A123,#REF!,15,FALSE),"#,##0円")&amp;CHAR(10)&amp;"(A)",VLOOKUP(A123,#REF!,15,FALSE))))))</f>
        <v/>
      </c>
      <c r="I123" s="5" t="str">
        <f>IF(A123="","",VLOOKUP(A123,#REF!,16,FALSE))</f>
        <v/>
      </c>
      <c r="J123" s="6" t="str">
        <f>IF(A123="","",IF(VLOOKUP(A123,#REF!,15,FALSE)="他官署で調達手続きを実施のため","－",IF(VLOOKUP(A123,#REF!,22,FALSE)="②同種の他の契約の予定価格を類推されるおそれがあるため公表しない","－",IF(VLOOKUP(A123,#REF!,22,FALSE)="－","－",IF(VLOOKUP(A123,#REF!,6,FALSE)&lt;&gt;"",TEXT(VLOOKUP(A123,#REF!,18,FALSE),"#.0%")&amp;CHAR(10)&amp;"(B/A×100)",VLOOKUP(A123,#REF!,18,FALSE))))))</f>
        <v/>
      </c>
      <c r="K123" s="18"/>
      <c r="L123" s="6" t="str">
        <f>IF(A123="","",IF(VLOOKUP(A123,#REF!,11,FALSE)="①公益社団法人","公社",IF(VLOOKUP(A123,#REF!,11,FALSE)="②公益財団法人","公財","")))</f>
        <v/>
      </c>
      <c r="M123" s="6" t="str">
        <f>IF(A123="","",VLOOKUP(A123,#REF!,12,FALSE))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x14ac:dyDescent="0.15">
      <c r="A124" s="20"/>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15,FALSE)="他官署で調達手続きを実施のため","他官署で調達手続きを実施のため",IF(VLOOKUP(A124,#REF!,22,FALSE)="②同種の他の契約の予定価格を類推されるおそれがあるため公表しない","同種の他の契約の予定価格を類推されるおそれがあるため公表しない",IF(VLOOKUP(A124,#REF!,22,FALSE)="－","－",IF(VLOOKUP(A124,#REF!,6,FALSE)&lt;&gt;"",TEXT(VLOOKUP(A124,#REF!,15,FALSE),"#,##0円")&amp;CHAR(10)&amp;"(A)",VLOOKUP(A124,#REF!,15,FALSE))))))</f>
        <v/>
      </c>
      <c r="I124" s="5" t="str">
        <f>IF(A124="","",VLOOKUP(A124,#REF!,16,FALSE))</f>
        <v/>
      </c>
      <c r="J124" s="6" t="str">
        <f>IF(A124="","",IF(VLOOKUP(A124,#REF!,15,FALSE)="他官署で調達手続きを実施のため","－",IF(VLOOKUP(A124,#REF!,22,FALSE)="②同種の他の契約の予定価格を類推されるおそれがあるため公表しない","－",IF(VLOOKUP(A124,#REF!,22,FALSE)="－","－",IF(VLOOKUP(A124,#REF!,6,FALSE)&lt;&gt;"",TEXT(VLOOKUP(A124,#REF!,18,FALSE),"#.0%")&amp;CHAR(10)&amp;"(B/A×100)",VLOOKUP(A124,#REF!,18,FALSE))))))</f>
        <v/>
      </c>
      <c r="K124" s="18"/>
      <c r="L124" s="6" t="str">
        <f>IF(A124="","",IF(VLOOKUP(A124,#REF!,11,FALSE)="①公益社団法人","公社",IF(VLOOKUP(A124,#REF!,11,FALSE)="②公益財団法人","公財","")))</f>
        <v/>
      </c>
      <c r="M124" s="6" t="str">
        <f>IF(A124="","",VLOOKUP(A124,#REF!,12,FALSE))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x14ac:dyDescent="0.15">
      <c r="A125" s="20"/>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15,FALSE)="他官署で調達手続きを実施のため","他官署で調達手続きを実施のため",IF(VLOOKUP(A125,#REF!,22,FALSE)="②同種の他の契約の予定価格を類推されるおそれがあるため公表しない","同種の他の契約の予定価格を類推されるおそれがあるため公表しない",IF(VLOOKUP(A125,#REF!,22,FALSE)="－","－",IF(VLOOKUP(A125,#REF!,6,FALSE)&lt;&gt;"",TEXT(VLOOKUP(A125,#REF!,15,FALSE),"#,##0円")&amp;CHAR(10)&amp;"(A)",VLOOKUP(A125,#REF!,15,FALSE))))))</f>
        <v/>
      </c>
      <c r="I125" s="5" t="str">
        <f>IF(A125="","",VLOOKUP(A125,#REF!,16,FALSE))</f>
        <v/>
      </c>
      <c r="J125" s="6" t="str">
        <f>IF(A125="","",IF(VLOOKUP(A125,#REF!,15,FALSE)="他官署で調達手続きを実施のため","－",IF(VLOOKUP(A125,#REF!,22,FALSE)="②同種の他の契約の予定価格を類推されるおそれがあるため公表しない","－",IF(VLOOKUP(A125,#REF!,22,FALSE)="－","－",IF(VLOOKUP(A125,#REF!,6,FALSE)&lt;&gt;"",TEXT(VLOOKUP(A125,#REF!,18,FALSE),"#.0%")&amp;CHAR(10)&amp;"(B/A×100)",VLOOKUP(A125,#REF!,18,FALSE))))))</f>
        <v/>
      </c>
      <c r="K125" s="18"/>
      <c r="L125" s="6" t="str">
        <f>IF(A125="","",IF(VLOOKUP(A125,#REF!,11,FALSE)="①公益社団法人","公社",IF(VLOOKUP(A125,#REF!,11,FALSE)="②公益財団法人","公財","")))</f>
        <v/>
      </c>
      <c r="M125" s="6" t="str">
        <f>IF(A125="","",VLOOKUP(A125,#REF!,12,FALSE))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x14ac:dyDescent="0.15">
      <c r="A126" s="20"/>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15,FALSE)="他官署で調達手続きを実施のため","他官署で調達手続きを実施のため",IF(VLOOKUP(A126,#REF!,22,FALSE)="②同種の他の契約の予定価格を類推されるおそれがあるため公表しない","同種の他の契約の予定価格を類推されるおそれがあるため公表しない",IF(VLOOKUP(A126,#REF!,22,FALSE)="－","－",IF(VLOOKUP(A126,#REF!,6,FALSE)&lt;&gt;"",TEXT(VLOOKUP(A126,#REF!,15,FALSE),"#,##0円")&amp;CHAR(10)&amp;"(A)",VLOOKUP(A126,#REF!,15,FALSE))))))</f>
        <v/>
      </c>
      <c r="I126" s="5" t="str">
        <f>IF(A126="","",VLOOKUP(A126,#REF!,16,FALSE))</f>
        <v/>
      </c>
      <c r="J126" s="6" t="str">
        <f>IF(A126="","",IF(VLOOKUP(A126,#REF!,15,FALSE)="他官署で調達手続きを実施のため","－",IF(VLOOKUP(A126,#REF!,22,FALSE)="②同種の他の契約の予定価格を類推されるおそれがあるため公表しない","－",IF(VLOOKUP(A126,#REF!,22,FALSE)="－","－",IF(VLOOKUP(A126,#REF!,6,FALSE)&lt;&gt;"",TEXT(VLOOKUP(A126,#REF!,18,FALSE),"#.0%")&amp;CHAR(10)&amp;"(B/A×100)",VLOOKUP(A126,#REF!,18,FALSE))))))</f>
        <v/>
      </c>
      <c r="K126" s="18"/>
      <c r="L126" s="6" t="str">
        <f>IF(A126="","",IF(VLOOKUP(A126,#REF!,11,FALSE)="①公益社団法人","公社",IF(VLOOKUP(A126,#REF!,11,FALSE)="②公益財団法人","公財","")))</f>
        <v/>
      </c>
      <c r="M126" s="6" t="str">
        <f>IF(A126="","",VLOOKUP(A126,#REF!,12,FALSE))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x14ac:dyDescent="0.15">
      <c r="A127" s="20"/>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15,FALSE)="他官署で調達手続きを実施のため","他官署で調達手続きを実施のため",IF(VLOOKUP(A127,#REF!,22,FALSE)="②同種の他の契約の予定価格を類推されるおそれがあるため公表しない","同種の他の契約の予定価格を類推されるおそれがあるため公表しない",IF(VLOOKUP(A127,#REF!,22,FALSE)="－","－",IF(VLOOKUP(A127,#REF!,6,FALSE)&lt;&gt;"",TEXT(VLOOKUP(A127,#REF!,15,FALSE),"#,##0円")&amp;CHAR(10)&amp;"(A)",VLOOKUP(A127,#REF!,15,FALSE))))))</f>
        <v/>
      </c>
      <c r="I127" s="5" t="str">
        <f>IF(A127="","",VLOOKUP(A127,#REF!,16,FALSE))</f>
        <v/>
      </c>
      <c r="J127" s="6" t="str">
        <f>IF(A127="","",IF(VLOOKUP(A127,#REF!,15,FALSE)="他官署で調達手続きを実施のため","－",IF(VLOOKUP(A127,#REF!,22,FALSE)="②同種の他の契約の予定価格を類推されるおそれがあるため公表しない","－",IF(VLOOKUP(A127,#REF!,22,FALSE)="－","－",IF(VLOOKUP(A127,#REF!,6,FALSE)&lt;&gt;"",TEXT(VLOOKUP(A127,#REF!,18,FALSE),"#.0%")&amp;CHAR(10)&amp;"(B/A×100)",VLOOKUP(A127,#REF!,18,FALSE))))))</f>
        <v/>
      </c>
      <c r="K127" s="18"/>
      <c r="L127" s="6" t="str">
        <f>IF(A127="","",IF(VLOOKUP(A127,#REF!,11,FALSE)="①公益社団法人","公社",IF(VLOOKUP(A127,#REF!,11,FALSE)="②公益財団法人","公財","")))</f>
        <v/>
      </c>
      <c r="M127" s="6" t="str">
        <f>IF(A127="","",VLOOKUP(A127,#REF!,12,FALSE))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x14ac:dyDescent="0.15">
      <c r="A128" s="20"/>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15,FALSE)="他官署で調達手続きを実施のため","他官署で調達手続きを実施のため",IF(VLOOKUP(A128,#REF!,22,FALSE)="②同種の他の契約の予定価格を類推されるおそれがあるため公表しない","同種の他の契約の予定価格を類推されるおそれがあるため公表しない",IF(VLOOKUP(A128,#REF!,22,FALSE)="－","－",IF(VLOOKUP(A128,#REF!,6,FALSE)&lt;&gt;"",TEXT(VLOOKUP(A128,#REF!,15,FALSE),"#,##0円")&amp;CHAR(10)&amp;"(A)",VLOOKUP(A128,#REF!,15,FALSE))))))</f>
        <v/>
      </c>
      <c r="I128" s="5" t="str">
        <f>IF(A128="","",VLOOKUP(A128,#REF!,16,FALSE))</f>
        <v/>
      </c>
      <c r="J128" s="6" t="str">
        <f>IF(A128="","",IF(VLOOKUP(A128,#REF!,15,FALSE)="他官署で調達手続きを実施のため","－",IF(VLOOKUP(A128,#REF!,22,FALSE)="②同種の他の契約の予定価格を類推されるおそれがあるため公表しない","－",IF(VLOOKUP(A128,#REF!,22,FALSE)="－","－",IF(VLOOKUP(A128,#REF!,6,FALSE)&lt;&gt;"",TEXT(VLOOKUP(A128,#REF!,18,FALSE),"#.0%")&amp;CHAR(10)&amp;"(B/A×100)",VLOOKUP(A128,#REF!,18,FALSE))))))</f>
        <v/>
      </c>
      <c r="K128" s="18"/>
      <c r="L128" s="6" t="str">
        <f>IF(A128="","",IF(VLOOKUP(A128,#REF!,11,FALSE)="①公益社団法人","公社",IF(VLOOKUP(A128,#REF!,11,FALSE)="②公益財団法人","公財","")))</f>
        <v/>
      </c>
      <c r="M128" s="6" t="str">
        <f>IF(A128="","",VLOOKUP(A128,#REF!,12,FALSE))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x14ac:dyDescent="0.15">
      <c r="A129" s="20"/>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15,FALSE)="他官署で調達手続きを実施のため","他官署で調達手続きを実施のため",IF(VLOOKUP(A129,#REF!,22,FALSE)="②同種の他の契約の予定価格を類推されるおそれがあるため公表しない","同種の他の契約の予定価格を類推されるおそれがあるため公表しない",IF(VLOOKUP(A129,#REF!,22,FALSE)="－","－",IF(VLOOKUP(A129,#REF!,6,FALSE)&lt;&gt;"",TEXT(VLOOKUP(A129,#REF!,15,FALSE),"#,##0円")&amp;CHAR(10)&amp;"(A)",VLOOKUP(A129,#REF!,15,FALSE))))))</f>
        <v/>
      </c>
      <c r="I129" s="5" t="str">
        <f>IF(A129="","",VLOOKUP(A129,#REF!,16,FALSE))</f>
        <v/>
      </c>
      <c r="J129" s="6" t="str">
        <f>IF(A129="","",IF(VLOOKUP(A129,#REF!,15,FALSE)="他官署で調達手続きを実施のため","－",IF(VLOOKUP(A129,#REF!,22,FALSE)="②同種の他の契約の予定価格を類推されるおそれがあるため公表しない","－",IF(VLOOKUP(A129,#REF!,22,FALSE)="－","－",IF(VLOOKUP(A129,#REF!,6,FALSE)&lt;&gt;"",TEXT(VLOOKUP(A129,#REF!,18,FALSE),"#.0%")&amp;CHAR(10)&amp;"(B/A×100)",VLOOKUP(A129,#REF!,18,FALSE))))))</f>
        <v/>
      </c>
      <c r="K129" s="18"/>
      <c r="L129" s="6" t="str">
        <f>IF(A129="","",IF(VLOOKUP(A129,#REF!,11,FALSE)="①公益社団法人","公社",IF(VLOOKUP(A129,#REF!,11,FALSE)="②公益財団法人","公財","")))</f>
        <v/>
      </c>
      <c r="M129" s="6" t="str">
        <f>IF(A129="","",VLOOKUP(A129,#REF!,12,FALSE))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x14ac:dyDescent="0.15">
      <c r="A130" s="20"/>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15,FALSE)="他官署で調達手続きを実施のため","他官署で調達手続きを実施のため",IF(VLOOKUP(A130,#REF!,22,FALSE)="②同種の他の契約の予定価格を類推されるおそれがあるため公表しない","同種の他の契約の予定価格を類推されるおそれがあるため公表しない",IF(VLOOKUP(A130,#REF!,22,FALSE)="－","－",IF(VLOOKUP(A130,#REF!,6,FALSE)&lt;&gt;"",TEXT(VLOOKUP(A130,#REF!,15,FALSE),"#,##0円")&amp;CHAR(10)&amp;"(A)",VLOOKUP(A130,#REF!,15,FALSE))))))</f>
        <v/>
      </c>
      <c r="I130" s="5" t="str">
        <f>IF(A130="","",VLOOKUP(A130,#REF!,16,FALSE))</f>
        <v/>
      </c>
      <c r="J130" s="6" t="str">
        <f>IF(A130="","",IF(VLOOKUP(A130,#REF!,15,FALSE)="他官署で調達手続きを実施のため","－",IF(VLOOKUP(A130,#REF!,22,FALSE)="②同種の他の契約の予定価格を類推されるおそれがあるため公表しない","－",IF(VLOOKUP(A130,#REF!,22,FALSE)="－","－",IF(VLOOKUP(A130,#REF!,6,FALSE)&lt;&gt;"",TEXT(VLOOKUP(A130,#REF!,18,FALSE),"#.0%")&amp;CHAR(10)&amp;"(B/A×100)",VLOOKUP(A130,#REF!,18,FALSE))))))</f>
        <v/>
      </c>
      <c r="K130" s="18"/>
      <c r="L130" s="6" t="str">
        <f>IF(A130="","",IF(VLOOKUP(A130,#REF!,11,FALSE)="①公益社団法人","公社",IF(VLOOKUP(A130,#REF!,11,FALSE)="②公益財団法人","公財","")))</f>
        <v/>
      </c>
      <c r="M130" s="6" t="str">
        <f>IF(A130="","",VLOOKUP(A130,#REF!,12,FALSE))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x14ac:dyDescent="0.15">
      <c r="A131" s="20"/>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15,FALSE)="他官署で調達手続きを実施のため","他官署で調達手続きを実施のため",IF(VLOOKUP(A131,#REF!,22,FALSE)="②同種の他の契約の予定価格を類推されるおそれがあるため公表しない","同種の他の契約の予定価格を類推されるおそれがあるため公表しない",IF(VLOOKUP(A131,#REF!,22,FALSE)="－","－",IF(VLOOKUP(A131,#REF!,6,FALSE)&lt;&gt;"",TEXT(VLOOKUP(A131,#REF!,15,FALSE),"#,##0円")&amp;CHAR(10)&amp;"(A)",VLOOKUP(A131,#REF!,15,FALSE))))))</f>
        <v/>
      </c>
      <c r="I131" s="5" t="str">
        <f>IF(A131="","",VLOOKUP(A131,#REF!,16,FALSE))</f>
        <v/>
      </c>
      <c r="J131" s="6" t="str">
        <f>IF(A131="","",IF(VLOOKUP(A131,#REF!,15,FALSE)="他官署で調達手続きを実施のため","－",IF(VLOOKUP(A131,#REF!,22,FALSE)="②同種の他の契約の予定価格を類推されるおそれがあるため公表しない","－",IF(VLOOKUP(A131,#REF!,22,FALSE)="－","－",IF(VLOOKUP(A131,#REF!,6,FALSE)&lt;&gt;"",TEXT(VLOOKUP(A131,#REF!,18,FALSE),"#.0%")&amp;CHAR(10)&amp;"(B/A×100)",VLOOKUP(A131,#REF!,18,FALSE))))))</f>
        <v/>
      </c>
      <c r="K131" s="18"/>
      <c r="L131" s="6" t="str">
        <f>IF(A131="","",IF(VLOOKUP(A131,#REF!,11,FALSE)="①公益社団法人","公社",IF(VLOOKUP(A131,#REF!,11,FALSE)="②公益財団法人","公財","")))</f>
        <v/>
      </c>
      <c r="M131" s="6" t="str">
        <f>IF(A131="","",VLOOKUP(A131,#REF!,12,FALSE))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x14ac:dyDescent="0.15">
      <c r="A132" s="20"/>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15,FALSE)="他官署で調達手続きを実施のため","他官署で調達手続きを実施のため",IF(VLOOKUP(A132,#REF!,22,FALSE)="②同種の他の契約の予定価格を類推されるおそれがあるため公表しない","同種の他の契約の予定価格を類推されるおそれがあるため公表しない",IF(VLOOKUP(A132,#REF!,22,FALSE)="－","－",IF(VLOOKUP(A132,#REF!,6,FALSE)&lt;&gt;"",TEXT(VLOOKUP(A132,#REF!,15,FALSE),"#,##0円")&amp;CHAR(10)&amp;"(A)",VLOOKUP(A132,#REF!,15,FALSE))))))</f>
        <v/>
      </c>
      <c r="I132" s="5" t="str">
        <f>IF(A132="","",VLOOKUP(A132,#REF!,16,FALSE))</f>
        <v/>
      </c>
      <c r="J132" s="6" t="str">
        <f>IF(A132="","",IF(VLOOKUP(A132,#REF!,15,FALSE)="他官署で調達手続きを実施のため","－",IF(VLOOKUP(A132,#REF!,22,FALSE)="②同種の他の契約の予定価格を類推されるおそれがあるため公表しない","－",IF(VLOOKUP(A132,#REF!,22,FALSE)="－","－",IF(VLOOKUP(A132,#REF!,6,FALSE)&lt;&gt;"",TEXT(VLOOKUP(A132,#REF!,18,FALSE),"#.0%")&amp;CHAR(10)&amp;"(B/A×100)",VLOOKUP(A132,#REF!,18,FALSE))))))</f>
        <v/>
      </c>
      <c r="K132" s="18"/>
      <c r="L132" s="6" t="str">
        <f>IF(A132="","",IF(VLOOKUP(A132,#REF!,11,FALSE)="①公益社団法人","公社",IF(VLOOKUP(A132,#REF!,11,FALSE)="②公益財団法人","公財","")))</f>
        <v/>
      </c>
      <c r="M132" s="6" t="str">
        <f>IF(A132="","",VLOOKUP(A132,#REF!,12,FALSE))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x14ac:dyDescent="0.15">
      <c r="A133" s="20"/>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15,FALSE)="他官署で調達手続きを実施のため","他官署で調達手続きを実施のため",IF(VLOOKUP(A133,#REF!,22,FALSE)="②同種の他の契約の予定価格を類推されるおそれがあるため公表しない","同種の他の契約の予定価格を類推されるおそれがあるため公表しない",IF(VLOOKUP(A133,#REF!,22,FALSE)="－","－",IF(VLOOKUP(A133,#REF!,6,FALSE)&lt;&gt;"",TEXT(VLOOKUP(A133,#REF!,15,FALSE),"#,##0円")&amp;CHAR(10)&amp;"(A)",VLOOKUP(A133,#REF!,15,FALSE))))))</f>
        <v/>
      </c>
      <c r="I133" s="5" t="str">
        <f>IF(A133="","",VLOOKUP(A133,#REF!,16,FALSE))</f>
        <v/>
      </c>
      <c r="J133" s="6" t="str">
        <f>IF(A133="","",IF(VLOOKUP(A133,#REF!,15,FALSE)="他官署で調達手続きを実施のため","－",IF(VLOOKUP(A133,#REF!,22,FALSE)="②同種の他の契約の予定価格を類推されるおそれがあるため公表しない","－",IF(VLOOKUP(A133,#REF!,22,FALSE)="－","－",IF(VLOOKUP(A133,#REF!,6,FALSE)&lt;&gt;"",TEXT(VLOOKUP(A133,#REF!,18,FALSE),"#.0%")&amp;CHAR(10)&amp;"(B/A×100)",VLOOKUP(A133,#REF!,18,FALSE))))))</f>
        <v/>
      </c>
      <c r="K133" s="18"/>
      <c r="L133" s="6" t="str">
        <f>IF(A133="","",IF(VLOOKUP(A133,#REF!,11,FALSE)="①公益社団法人","公社",IF(VLOOKUP(A133,#REF!,11,FALSE)="②公益財団法人","公財","")))</f>
        <v/>
      </c>
      <c r="M133" s="6" t="str">
        <f>IF(A133="","",VLOOKUP(A133,#REF!,12,FALSE))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x14ac:dyDescent="0.15">
      <c r="A134" s="20"/>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15,FALSE)="他官署で調達手続きを実施のため","他官署で調達手続きを実施のため",IF(VLOOKUP(A134,#REF!,22,FALSE)="②同種の他の契約の予定価格を類推されるおそれがあるため公表しない","同種の他の契約の予定価格を類推されるおそれがあるため公表しない",IF(VLOOKUP(A134,#REF!,22,FALSE)="－","－",IF(VLOOKUP(A134,#REF!,6,FALSE)&lt;&gt;"",TEXT(VLOOKUP(A134,#REF!,15,FALSE),"#,##0円")&amp;CHAR(10)&amp;"(A)",VLOOKUP(A134,#REF!,15,FALSE))))))</f>
        <v/>
      </c>
      <c r="I134" s="5" t="str">
        <f>IF(A134="","",VLOOKUP(A134,#REF!,16,FALSE))</f>
        <v/>
      </c>
      <c r="J134" s="6" t="str">
        <f>IF(A134="","",IF(VLOOKUP(A134,#REF!,15,FALSE)="他官署で調達手続きを実施のため","－",IF(VLOOKUP(A134,#REF!,22,FALSE)="②同種の他の契約の予定価格を類推されるおそれがあるため公表しない","－",IF(VLOOKUP(A134,#REF!,22,FALSE)="－","－",IF(VLOOKUP(A134,#REF!,6,FALSE)&lt;&gt;"",TEXT(VLOOKUP(A134,#REF!,18,FALSE),"#.0%")&amp;CHAR(10)&amp;"(B/A×100)",VLOOKUP(A134,#REF!,18,FALSE))))))</f>
        <v/>
      </c>
      <c r="K134" s="18"/>
      <c r="L134" s="6" t="str">
        <f>IF(A134="","",IF(VLOOKUP(A134,#REF!,11,FALSE)="①公益社団法人","公社",IF(VLOOKUP(A134,#REF!,11,FALSE)="②公益財団法人","公財","")))</f>
        <v/>
      </c>
      <c r="M134" s="6" t="str">
        <f>IF(A134="","",VLOOKUP(A134,#REF!,12,FALSE))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x14ac:dyDescent="0.15">
      <c r="A135" s="20"/>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15,FALSE)="他官署で調達手続きを実施のため","他官署で調達手続きを実施のため",IF(VLOOKUP(A135,#REF!,22,FALSE)="②同種の他の契約の予定価格を類推されるおそれがあるため公表しない","同種の他の契約の予定価格を類推されるおそれがあるため公表しない",IF(VLOOKUP(A135,#REF!,22,FALSE)="－","－",IF(VLOOKUP(A135,#REF!,6,FALSE)&lt;&gt;"",TEXT(VLOOKUP(A135,#REF!,15,FALSE),"#,##0円")&amp;CHAR(10)&amp;"(A)",VLOOKUP(A135,#REF!,15,FALSE))))))</f>
        <v/>
      </c>
      <c r="I135" s="5" t="str">
        <f>IF(A135="","",VLOOKUP(A135,#REF!,16,FALSE))</f>
        <v/>
      </c>
      <c r="J135" s="6" t="str">
        <f>IF(A135="","",IF(VLOOKUP(A135,#REF!,15,FALSE)="他官署で調達手続きを実施のため","－",IF(VLOOKUP(A135,#REF!,22,FALSE)="②同種の他の契約の予定価格を類推されるおそれがあるため公表しない","－",IF(VLOOKUP(A135,#REF!,22,FALSE)="－","－",IF(VLOOKUP(A135,#REF!,6,FALSE)&lt;&gt;"",TEXT(VLOOKUP(A135,#REF!,18,FALSE),"#.0%")&amp;CHAR(10)&amp;"(B/A×100)",VLOOKUP(A135,#REF!,18,FALSE))))))</f>
        <v/>
      </c>
      <c r="K135" s="18"/>
      <c r="L135" s="6" t="str">
        <f>IF(A135="","",IF(VLOOKUP(A135,#REF!,11,FALSE)="①公益社団法人","公社",IF(VLOOKUP(A135,#REF!,11,FALSE)="②公益財団法人","公財","")))</f>
        <v/>
      </c>
      <c r="M135" s="6" t="str">
        <f>IF(A135="","",VLOOKUP(A135,#REF!,12,FALSE))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x14ac:dyDescent="0.15">
      <c r="A136" s="20"/>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15,FALSE)="他官署で調達手続きを実施のため","他官署で調達手続きを実施のため",IF(VLOOKUP(A136,#REF!,22,FALSE)="②同種の他の契約の予定価格を類推されるおそれがあるため公表しない","同種の他の契約の予定価格を類推されるおそれがあるため公表しない",IF(VLOOKUP(A136,#REF!,22,FALSE)="－","－",IF(VLOOKUP(A136,#REF!,6,FALSE)&lt;&gt;"",TEXT(VLOOKUP(A136,#REF!,15,FALSE),"#,##0円")&amp;CHAR(10)&amp;"(A)",VLOOKUP(A136,#REF!,15,FALSE))))))</f>
        <v/>
      </c>
      <c r="I136" s="5" t="str">
        <f>IF(A136="","",VLOOKUP(A136,#REF!,16,FALSE))</f>
        <v/>
      </c>
      <c r="J136" s="6" t="str">
        <f>IF(A136="","",IF(VLOOKUP(A136,#REF!,15,FALSE)="他官署で調達手続きを実施のため","－",IF(VLOOKUP(A136,#REF!,22,FALSE)="②同種の他の契約の予定価格を類推されるおそれがあるため公表しない","－",IF(VLOOKUP(A136,#REF!,22,FALSE)="－","－",IF(VLOOKUP(A136,#REF!,6,FALSE)&lt;&gt;"",TEXT(VLOOKUP(A136,#REF!,18,FALSE),"#.0%")&amp;CHAR(10)&amp;"(B/A×100)",VLOOKUP(A136,#REF!,18,FALSE))))))</f>
        <v/>
      </c>
      <c r="K136" s="18"/>
      <c r="L136" s="6" t="str">
        <f>IF(A136="","",IF(VLOOKUP(A136,#REF!,11,FALSE)="①公益社団法人","公社",IF(VLOOKUP(A136,#REF!,11,FALSE)="②公益財団法人","公財","")))</f>
        <v/>
      </c>
      <c r="M136" s="6" t="str">
        <f>IF(A136="","",VLOOKUP(A136,#REF!,12,FALSE))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x14ac:dyDescent="0.15">
      <c r="A137" s="20"/>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15,FALSE)="他官署で調達手続きを実施のため","他官署で調達手続きを実施のため",IF(VLOOKUP(A137,#REF!,22,FALSE)="②同種の他の契約の予定価格を類推されるおそれがあるため公表しない","同種の他の契約の予定価格を類推されるおそれがあるため公表しない",IF(VLOOKUP(A137,#REF!,22,FALSE)="－","－",IF(VLOOKUP(A137,#REF!,6,FALSE)&lt;&gt;"",TEXT(VLOOKUP(A137,#REF!,15,FALSE),"#,##0円")&amp;CHAR(10)&amp;"(A)",VLOOKUP(A137,#REF!,15,FALSE))))))</f>
        <v/>
      </c>
      <c r="I137" s="5" t="str">
        <f>IF(A137="","",VLOOKUP(A137,#REF!,16,FALSE))</f>
        <v/>
      </c>
      <c r="J137" s="6" t="str">
        <f>IF(A137="","",IF(VLOOKUP(A137,#REF!,15,FALSE)="他官署で調達手続きを実施のため","－",IF(VLOOKUP(A137,#REF!,22,FALSE)="②同種の他の契約の予定価格を類推されるおそれがあるため公表しない","－",IF(VLOOKUP(A137,#REF!,22,FALSE)="－","－",IF(VLOOKUP(A137,#REF!,6,FALSE)&lt;&gt;"",TEXT(VLOOKUP(A137,#REF!,18,FALSE),"#.0%")&amp;CHAR(10)&amp;"(B/A×100)",VLOOKUP(A137,#REF!,18,FALSE))))))</f>
        <v/>
      </c>
      <c r="K137" s="18"/>
      <c r="L137" s="6" t="str">
        <f>IF(A137="","",IF(VLOOKUP(A137,#REF!,11,FALSE)="①公益社団法人","公社",IF(VLOOKUP(A137,#REF!,11,FALSE)="②公益財団法人","公財","")))</f>
        <v/>
      </c>
      <c r="M137" s="6" t="str">
        <f>IF(A137="","",VLOOKUP(A137,#REF!,12,FALSE))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x14ac:dyDescent="0.15">
      <c r="A138" s="20"/>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15,FALSE)="他官署で調達手続きを実施のため","他官署で調達手続きを実施のため",IF(VLOOKUP(A138,#REF!,22,FALSE)="②同種の他の契約の予定価格を類推されるおそれがあるため公表しない","同種の他の契約の予定価格を類推されるおそれがあるため公表しない",IF(VLOOKUP(A138,#REF!,22,FALSE)="－","－",IF(VLOOKUP(A138,#REF!,6,FALSE)&lt;&gt;"",TEXT(VLOOKUP(A138,#REF!,15,FALSE),"#,##0円")&amp;CHAR(10)&amp;"(A)",VLOOKUP(A138,#REF!,15,FALSE))))))</f>
        <v/>
      </c>
      <c r="I138" s="5" t="str">
        <f>IF(A138="","",VLOOKUP(A138,#REF!,16,FALSE))</f>
        <v/>
      </c>
      <c r="J138" s="6" t="str">
        <f>IF(A138="","",IF(VLOOKUP(A138,#REF!,15,FALSE)="他官署で調達手続きを実施のため","－",IF(VLOOKUP(A138,#REF!,22,FALSE)="②同種の他の契約の予定価格を類推されるおそれがあるため公表しない","－",IF(VLOOKUP(A138,#REF!,22,FALSE)="－","－",IF(VLOOKUP(A138,#REF!,6,FALSE)&lt;&gt;"",TEXT(VLOOKUP(A138,#REF!,18,FALSE),"#.0%")&amp;CHAR(10)&amp;"(B/A×100)",VLOOKUP(A138,#REF!,18,FALSE))))))</f>
        <v/>
      </c>
      <c r="K138" s="18"/>
      <c r="L138" s="6" t="str">
        <f>IF(A138="","",IF(VLOOKUP(A138,#REF!,11,FALSE)="①公益社団法人","公社",IF(VLOOKUP(A138,#REF!,11,FALSE)="②公益財団法人","公財","")))</f>
        <v/>
      </c>
      <c r="M138" s="6" t="str">
        <f>IF(A138="","",VLOOKUP(A138,#REF!,12,FALSE))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x14ac:dyDescent="0.15">
      <c r="A139" s="20"/>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15,FALSE)="他官署で調達手続きを実施のため","他官署で調達手続きを実施のため",IF(VLOOKUP(A139,#REF!,22,FALSE)="②同種の他の契約の予定価格を類推されるおそれがあるため公表しない","同種の他の契約の予定価格を類推されるおそれがあるため公表しない",IF(VLOOKUP(A139,#REF!,22,FALSE)="－","－",IF(VLOOKUP(A139,#REF!,6,FALSE)&lt;&gt;"",TEXT(VLOOKUP(A139,#REF!,15,FALSE),"#,##0円")&amp;CHAR(10)&amp;"(A)",VLOOKUP(A139,#REF!,15,FALSE))))))</f>
        <v/>
      </c>
      <c r="I139" s="5" t="str">
        <f>IF(A139="","",VLOOKUP(A139,#REF!,16,FALSE))</f>
        <v/>
      </c>
      <c r="J139" s="6" t="str">
        <f>IF(A139="","",IF(VLOOKUP(A139,#REF!,15,FALSE)="他官署で調達手続きを実施のため","－",IF(VLOOKUP(A139,#REF!,22,FALSE)="②同種の他の契約の予定価格を類推されるおそれがあるため公表しない","－",IF(VLOOKUP(A139,#REF!,22,FALSE)="－","－",IF(VLOOKUP(A139,#REF!,6,FALSE)&lt;&gt;"",TEXT(VLOOKUP(A139,#REF!,18,FALSE),"#.0%")&amp;CHAR(10)&amp;"(B/A×100)",VLOOKUP(A139,#REF!,18,FALSE))))))</f>
        <v/>
      </c>
      <c r="K139" s="18"/>
      <c r="L139" s="6" t="str">
        <f>IF(A139="","",IF(VLOOKUP(A139,#REF!,11,FALSE)="①公益社団法人","公社",IF(VLOOKUP(A139,#REF!,11,FALSE)="②公益財団法人","公財","")))</f>
        <v/>
      </c>
      <c r="M139" s="6" t="str">
        <f>IF(A139="","",VLOOKUP(A139,#REF!,12,FALSE))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x14ac:dyDescent="0.15">
      <c r="A140" s="20"/>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15,FALSE)="他官署で調達手続きを実施のため","他官署で調達手続きを実施のため",IF(VLOOKUP(A140,#REF!,22,FALSE)="②同種の他の契約の予定価格を類推されるおそれがあるため公表しない","同種の他の契約の予定価格を類推されるおそれがあるため公表しない",IF(VLOOKUP(A140,#REF!,22,FALSE)="－","－",IF(VLOOKUP(A140,#REF!,6,FALSE)&lt;&gt;"",TEXT(VLOOKUP(A140,#REF!,15,FALSE),"#,##0円")&amp;CHAR(10)&amp;"(A)",VLOOKUP(A140,#REF!,15,FALSE))))))</f>
        <v/>
      </c>
      <c r="I140" s="5" t="str">
        <f>IF(A140="","",VLOOKUP(A140,#REF!,16,FALSE))</f>
        <v/>
      </c>
      <c r="J140" s="6" t="str">
        <f>IF(A140="","",IF(VLOOKUP(A140,#REF!,15,FALSE)="他官署で調達手続きを実施のため","－",IF(VLOOKUP(A140,#REF!,22,FALSE)="②同種の他の契約の予定価格を類推されるおそれがあるため公表しない","－",IF(VLOOKUP(A140,#REF!,22,FALSE)="－","－",IF(VLOOKUP(A140,#REF!,6,FALSE)&lt;&gt;"",TEXT(VLOOKUP(A140,#REF!,18,FALSE),"#.0%")&amp;CHAR(10)&amp;"(B/A×100)",VLOOKUP(A140,#REF!,18,FALSE))))))</f>
        <v/>
      </c>
      <c r="K140" s="18"/>
      <c r="L140" s="6" t="str">
        <f>IF(A140="","",IF(VLOOKUP(A140,#REF!,11,FALSE)="①公益社団法人","公社",IF(VLOOKUP(A140,#REF!,11,FALSE)="②公益財団法人","公財","")))</f>
        <v/>
      </c>
      <c r="M140" s="6" t="str">
        <f>IF(A140="","",VLOOKUP(A140,#REF!,12,FALSE))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x14ac:dyDescent="0.15">
      <c r="A141" s="20"/>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15,FALSE)="他官署で調達手続きを実施のため","他官署で調達手続きを実施のため",IF(VLOOKUP(A141,#REF!,22,FALSE)="②同種の他の契約の予定価格を類推されるおそれがあるため公表しない","同種の他の契約の予定価格を類推されるおそれがあるため公表しない",IF(VLOOKUP(A141,#REF!,22,FALSE)="－","－",IF(VLOOKUP(A141,#REF!,6,FALSE)&lt;&gt;"",TEXT(VLOOKUP(A141,#REF!,15,FALSE),"#,##0円")&amp;CHAR(10)&amp;"(A)",VLOOKUP(A141,#REF!,15,FALSE))))))</f>
        <v/>
      </c>
      <c r="I141" s="5" t="str">
        <f>IF(A141="","",VLOOKUP(A141,#REF!,16,FALSE))</f>
        <v/>
      </c>
      <c r="J141" s="6" t="str">
        <f>IF(A141="","",IF(VLOOKUP(A141,#REF!,15,FALSE)="他官署で調達手続きを実施のため","－",IF(VLOOKUP(A141,#REF!,22,FALSE)="②同種の他の契約の予定価格を類推されるおそれがあるため公表しない","－",IF(VLOOKUP(A141,#REF!,22,FALSE)="－","－",IF(VLOOKUP(A141,#REF!,6,FALSE)&lt;&gt;"",TEXT(VLOOKUP(A141,#REF!,18,FALSE),"#.0%")&amp;CHAR(10)&amp;"(B/A×100)",VLOOKUP(A141,#REF!,18,FALSE))))))</f>
        <v/>
      </c>
      <c r="K141" s="18"/>
      <c r="L141" s="6" t="str">
        <f>IF(A141="","",IF(VLOOKUP(A141,#REF!,11,FALSE)="①公益社団法人","公社",IF(VLOOKUP(A141,#REF!,11,FALSE)="②公益財団法人","公財","")))</f>
        <v/>
      </c>
      <c r="M141" s="6" t="str">
        <f>IF(A141="","",VLOOKUP(A141,#REF!,12,FALSE))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x14ac:dyDescent="0.15">
      <c r="A142" s="20"/>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15,FALSE)="他官署で調達手続きを実施のため","他官署で調達手続きを実施のため",IF(VLOOKUP(A142,#REF!,22,FALSE)="②同種の他の契約の予定価格を類推されるおそれがあるため公表しない","同種の他の契約の予定価格を類推されるおそれがあるため公表しない",IF(VLOOKUP(A142,#REF!,22,FALSE)="－","－",IF(VLOOKUP(A142,#REF!,6,FALSE)&lt;&gt;"",TEXT(VLOOKUP(A142,#REF!,15,FALSE),"#,##0円")&amp;CHAR(10)&amp;"(A)",VLOOKUP(A142,#REF!,15,FALSE))))))</f>
        <v/>
      </c>
      <c r="I142" s="5" t="str">
        <f>IF(A142="","",VLOOKUP(A142,#REF!,16,FALSE))</f>
        <v/>
      </c>
      <c r="J142" s="6" t="str">
        <f>IF(A142="","",IF(VLOOKUP(A142,#REF!,15,FALSE)="他官署で調達手続きを実施のため","－",IF(VLOOKUP(A142,#REF!,22,FALSE)="②同種の他の契約の予定価格を類推されるおそれがあるため公表しない","－",IF(VLOOKUP(A142,#REF!,22,FALSE)="－","－",IF(VLOOKUP(A142,#REF!,6,FALSE)&lt;&gt;"",TEXT(VLOOKUP(A142,#REF!,18,FALSE),"#.0%")&amp;CHAR(10)&amp;"(B/A×100)",VLOOKUP(A142,#REF!,18,FALSE))))))</f>
        <v/>
      </c>
      <c r="K142" s="18"/>
      <c r="L142" s="6" t="str">
        <f>IF(A142="","",IF(VLOOKUP(A142,#REF!,11,FALSE)="①公益社団法人","公社",IF(VLOOKUP(A142,#REF!,11,FALSE)="②公益財団法人","公財","")))</f>
        <v/>
      </c>
      <c r="M142" s="6" t="str">
        <f>IF(A142="","",VLOOKUP(A142,#REF!,12,FALSE))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x14ac:dyDescent="0.15">
      <c r="A143" s="20"/>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15,FALSE)="他官署で調達手続きを実施のため","他官署で調達手続きを実施のため",IF(VLOOKUP(A143,#REF!,22,FALSE)="②同種の他の契約の予定価格を類推されるおそれがあるため公表しない","同種の他の契約の予定価格を類推されるおそれがあるため公表しない",IF(VLOOKUP(A143,#REF!,22,FALSE)="－","－",IF(VLOOKUP(A143,#REF!,6,FALSE)&lt;&gt;"",TEXT(VLOOKUP(A143,#REF!,15,FALSE),"#,##0円")&amp;CHAR(10)&amp;"(A)",VLOOKUP(A143,#REF!,15,FALSE))))))</f>
        <v/>
      </c>
      <c r="I143" s="5" t="str">
        <f>IF(A143="","",VLOOKUP(A143,#REF!,16,FALSE))</f>
        <v/>
      </c>
      <c r="J143" s="6" t="str">
        <f>IF(A143="","",IF(VLOOKUP(A143,#REF!,15,FALSE)="他官署で調達手続きを実施のため","－",IF(VLOOKUP(A143,#REF!,22,FALSE)="②同種の他の契約の予定価格を類推されるおそれがあるため公表しない","－",IF(VLOOKUP(A143,#REF!,22,FALSE)="－","－",IF(VLOOKUP(A143,#REF!,6,FALSE)&lt;&gt;"",TEXT(VLOOKUP(A143,#REF!,18,FALSE),"#.0%")&amp;CHAR(10)&amp;"(B/A×100)",VLOOKUP(A143,#REF!,18,FALSE))))))</f>
        <v/>
      </c>
      <c r="K143" s="18"/>
      <c r="L143" s="6" t="str">
        <f>IF(A143="","",IF(VLOOKUP(A143,#REF!,11,FALSE)="①公益社団法人","公社",IF(VLOOKUP(A143,#REF!,11,FALSE)="②公益財団法人","公財","")))</f>
        <v/>
      </c>
      <c r="M143" s="6" t="str">
        <f>IF(A143="","",VLOOKUP(A143,#REF!,12,FALSE))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x14ac:dyDescent="0.15">
      <c r="A144" s="20"/>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15,FALSE)="他官署で調達手続きを実施のため","他官署で調達手続きを実施のため",IF(VLOOKUP(A144,#REF!,22,FALSE)="②同種の他の契約の予定価格を類推されるおそれがあるため公表しない","同種の他の契約の予定価格を類推されるおそれがあるため公表しない",IF(VLOOKUP(A144,#REF!,22,FALSE)="－","－",IF(VLOOKUP(A144,#REF!,6,FALSE)&lt;&gt;"",TEXT(VLOOKUP(A144,#REF!,15,FALSE),"#,##0円")&amp;CHAR(10)&amp;"(A)",VLOOKUP(A144,#REF!,15,FALSE))))))</f>
        <v/>
      </c>
      <c r="I144" s="5" t="str">
        <f>IF(A144="","",VLOOKUP(A144,#REF!,16,FALSE))</f>
        <v/>
      </c>
      <c r="J144" s="6" t="str">
        <f>IF(A144="","",IF(VLOOKUP(A144,#REF!,15,FALSE)="他官署で調達手続きを実施のため","－",IF(VLOOKUP(A144,#REF!,22,FALSE)="②同種の他の契約の予定価格を類推されるおそれがあるため公表しない","－",IF(VLOOKUP(A144,#REF!,22,FALSE)="－","－",IF(VLOOKUP(A144,#REF!,6,FALSE)&lt;&gt;"",TEXT(VLOOKUP(A144,#REF!,18,FALSE),"#.0%")&amp;CHAR(10)&amp;"(B/A×100)",VLOOKUP(A144,#REF!,18,FALSE))))))</f>
        <v/>
      </c>
      <c r="K144" s="18"/>
      <c r="L144" s="6" t="str">
        <f>IF(A144="","",IF(VLOOKUP(A144,#REF!,11,FALSE)="①公益社団法人","公社",IF(VLOOKUP(A144,#REF!,11,FALSE)="②公益財団法人","公財","")))</f>
        <v/>
      </c>
      <c r="M144" s="6" t="str">
        <f>IF(A144="","",VLOOKUP(A144,#REF!,12,FALSE))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x14ac:dyDescent="0.15">
      <c r="A145" s="20"/>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15,FALSE)="他官署で調達手続きを実施のため","他官署で調達手続きを実施のため",IF(VLOOKUP(A145,#REF!,22,FALSE)="②同種の他の契約の予定価格を類推されるおそれがあるため公表しない","同種の他の契約の予定価格を類推されるおそれがあるため公表しない",IF(VLOOKUP(A145,#REF!,22,FALSE)="－","－",IF(VLOOKUP(A145,#REF!,6,FALSE)&lt;&gt;"",TEXT(VLOOKUP(A145,#REF!,15,FALSE),"#,##0円")&amp;CHAR(10)&amp;"(A)",VLOOKUP(A145,#REF!,15,FALSE))))))</f>
        <v/>
      </c>
      <c r="I145" s="5" t="str">
        <f>IF(A145="","",VLOOKUP(A145,#REF!,16,FALSE))</f>
        <v/>
      </c>
      <c r="J145" s="6" t="str">
        <f>IF(A145="","",IF(VLOOKUP(A145,#REF!,15,FALSE)="他官署で調達手続きを実施のため","－",IF(VLOOKUP(A145,#REF!,22,FALSE)="②同種の他の契約の予定価格を類推されるおそれがあるため公表しない","－",IF(VLOOKUP(A145,#REF!,22,FALSE)="－","－",IF(VLOOKUP(A145,#REF!,6,FALSE)&lt;&gt;"",TEXT(VLOOKUP(A145,#REF!,18,FALSE),"#.0%")&amp;CHAR(10)&amp;"(B/A×100)",VLOOKUP(A145,#REF!,18,FALSE))))))</f>
        <v/>
      </c>
      <c r="K145" s="18"/>
      <c r="L145" s="6" t="str">
        <f>IF(A145="","",IF(VLOOKUP(A145,#REF!,11,FALSE)="①公益社団法人","公社",IF(VLOOKUP(A145,#REF!,11,FALSE)="②公益財団法人","公財","")))</f>
        <v/>
      </c>
      <c r="M145" s="6" t="str">
        <f>IF(A145="","",VLOOKUP(A145,#REF!,12,FALSE))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x14ac:dyDescent="0.15">
      <c r="A146" s="20"/>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15,FALSE)="他官署で調達手続きを実施のため","他官署で調達手続きを実施のため",IF(VLOOKUP(A146,#REF!,22,FALSE)="②同種の他の契約の予定価格を類推されるおそれがあるため公表しない","同種の他の契約の予定価格を類推されるおそれがあるため公表しない",IF(VLOOKUP(A146,#REF!,22,FALSE)="－","－",IF(VLOOKUP(A146,#REF!,6,FALSE)&lt;&gt;"",TEXT(VLOOKUP(A146,#REF!,15,FALSE),"#,##0円")&amp;CHAR(10)&amp;"(A)",VLOOKUP(A146,#REF!,15,FALSE))))))</f>
        <v/>
      </c>
      <c r="I146" s="5" t="str">
        <f>IF(A146="","",VLOOKUP(A146,#REF!,16,FALSE))</f>
        <v/>
      </c>
      <c r="J146" s="6" t="str">
        <f>IF(A146="","",IF(VLOOKUP(A146,#REF!,15,FALSE)="他官署で調達手続きを実施のため","－",IF(VLOOKUP(A146,#REF!,22,FALSE)="②同種の他の契約の予定価格を類推されるおそれがあるため公表しない","－",IF(VLOOKUP(A146,#REF!,22,FALSE)="－","－",IF(VLOOKUP(A146,#REF!,6,FALSE)&lt;&gt;"",TEXT(VLOOKUP(A146,#REF!,18,FALSE),"#.0%")&amp;CHAR(10)&amp;"(B/A×100)",VLOOKUP(A146,#REF!,18,FALSE))))))</f>
        <v/>
      </c>
      <c r="K146" s="18"/>
      <c r="L146" s="6" t="str">
        <f>IF(A146="","",IF(VLOOKUP(A146,#REF!,11,FALSE)="①公益社団法人","公社",IF(VLOOKUP(A146,#REF!,11,FALSE)="②公益財団法人","公財","")))</f>
        <v/>
      </c>
      <c r="M146" s="6" t="str">
        <f>IF(A146="","",VLOOKUP(A146,#REF!,12,FALSE))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x14ac:dyDescent="0.15">
      <c r="A147" s="20"/>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15,FALSE)="他官署で調達手続きを実施のため","他官署で調達手続きを実施のため",IF(VLOOKUP(A147,#REF!,22,FALSE)="②同種の他の契約の予定価格を類推されるおそれがあるため公表しない","同種の他の契約の予定価格を類推されるおそれがあるため公表しない",IF(VLOOKUP(A147,#REF!,22,FALSE)="－","－",IF(VLOOKUP(A147,#REF!,6,FALSE)&lt;&gt;"",TEXT(VLOOKUP(A147,#REF!,15,FALSE),"#,##0円")&amp;CHAR(10)&amp;"(A)",VLOOKUP(A147,#REF!,15,FALSE))))))</f>
        <v/>
      </c>
      <c r="I147" s="5" t="str">
        <f>IF(A147="","",VLOOKUP(A147,#REF!,16,FALSE))</f>
        <v/>
      </c>
      <c r="J147" s="6" t="str">
        <f>IF(A147="","",IF(VLOOKUP(A147,#REF!,15,FALSE)="他官署で調達手続きを実施のため","－",IF(VLOOKUP(A147,#REF!,22,FALSE)="②同種の他の契約の予定価格を類推されるおそれがあるため公表しない","－",IF(VLOOKUP(A147,#REF!,22,FALSE)="－","－",IF(VLOOKUP(A147,#REF!,6,FALSE)&lt;&gt;"",TEXT(VLOOKUP(A147,#REF!,18,FALSE),"#.0%")&amp;CHAR(10)&amp;"(B/A×100)",VLOOKUP(A147,#REF!,18,FALSE))))))</f>
        <v/>
      </c>
      <c r="K147" s="18"/>
      <c r="L147" s="6" t="str">
        <f>IF(A147="","",IF(VLOOKUP(A147,#REF!,11,FALSE)="①公益社団法人","公社",IF(VLOOKUP(A147,#REF!,11,FALSE)="②公益財団法人","公財","")))</f>
        <v/>
      </c>
      <c r="M147" s="6" t="str">
        <f>IF(A147="","",VLOOKUP(A147,#REF!,12,FALSE))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x14ac:dyDescent="0.15">
      <c r="A148" s="20"/>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15,FALSE)="他官署で調達手続きを実施のため","他官署で調達手続きを実施のため",IF(VLOOKUP(A148,#REF!,22,FALSE)="②同種の他の契約の予定価格を類推されるおそれがあるため公表しない","同種の他の契約の予定価格を類推されるおそれがあるため公表しない",IF(VLOOKUP(A148,#REF!,22,FALSE)="－","－",IF(VLOOKUP(A148,#REF!,6,FALSE)&lt;&gt;"",TEXT(VLOOKUP(A148,#REF!,15,FALSE),"#,##0円")&amp;CHAR(10)&amp;"(A)",VLOOKUP(A148,#REF!,15,FALSE))))))</f>
        <v/>
      </c>
      <c r="I148" s="5" t="str">
        <f>IF(A148="","",VLOOKUP(A148,#REF!,16,FALSE))</f>
        <v/>
      </c>
      <c r="J148" s="6" t="str">
        <f>IF(A148="","",IF(VLOOKUP(A148,#REF!,15,FALSE)="他官署で調達手続きを実施のため","－",IF(VLOOKUP(A148,#REF!,22,FALSE)="②同種の他の契約の予定価格を類推されるおそれがあるため公表しない","－",IF(VLOOKUP(A148,#REF!,22,FALSE)="－","－",IF(VLOOKUP(A148,#REF!,6,FALSE)&lt;&gt;"",TEXT(VLOOKUP(A148,#REF!,18,FALSE),"#.0%")&amp;CHAR(10)&amp;"(B/A×100)",VLOOKUP(A148,#REF!,18,FALSE))))))</f>
        <v/>
      </c>
      <c r="K148" s="18"/>
      <c r="L148" s="6" t="str">
        <f>IF(A148="","",IF(VLOOKUP(A148,#REF!,11,FALSE)="①公益社団法人","公社",IF(VLOOKUP(A148,#REF!,11,FALSE)="②公益財団法人","公財","")))</f>
        <v/>
      </c>
      <c r="M148" s="6" t="str">
        <f>IF(A148="","",VLOOKUP(A148,#REF!,12,FALSE))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x14ac:dyDescent="0.15">
      <c r="A149" s="20"/>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15,FALSE)="他官署で調達手続きを実施のため","他官署で調達手続きを実施のため",IF(VLOOKUP(A149,#REF!,22,FALSE)="②同種の他の契約の予定価格を類推されるおそれがあるため公表しない","同種の他の契約の予定価格を類推されるおそれがあるため公表しない",IF(VLOOKUP(A149,#REF!,22,FALSE)="－","－",IF(VLOOKUP(A149,#REF!,6,FALSE)&lt;&gt;"",TEXT(VLOOKUP(A149,#REF!,15,FALSE),"#,##0円")&amp;CHAR(10)&amp;"(A)",VLOOKUP(A149,#REF!,15,FALSE))))))</f>
        <v/>
      </c>
      <c r="I149" s="5" t="str">
        <f>IF(A149="","",VLOOKUP(A149,#REF!,16,FALSE))</f>
        <v/>
      </c>
      <c r="J149" s="6" t="str">
        <f>IF(A149="","",IF(VLOOKUP(A149,#REF!,15,FALSE)="他官署で調達手続きを実施のため","－",IF(VLOOKUP(A149,#REF!,22,FALSE)="②同種の他の契約の予定価格を類推されるおそれがあるため公表しない","－",IF(VLOOKUP(A149,#REF!,22,FALSE)="－","－",IF(VLOOKUP(A149,#REF!,6,FALSE)&lt;&gt;"",TEXT(VLOOKUP(A149,#REF!,18,FALSE),"#.0%")&amp;CHAR(10)&amp;"(B/A×100)",VLOOKUP(A149,#REF!,18,FALSE))))))</f>
        <v/>
      </c>
      <c r="K149" s="18"/>
      <c r="L149" s="6" t="str">
        <f>IF(A149="","",IF(VLOOKUP(A149,#REF!,11,FALSE)="①公益社団法人","公社",IF(VLOOKUP(A149,#REF!,11,FALSE)="②公益財団法人","公財","")))</f>
        <v/>
      </c>
      <c r="M149" s="6" t="str">
        <f>IF(A149="","",VLOOKUP(A149,#REF!,12,FALSE))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x14ac:dyDescent="0.15">
      <c r="A150" s="20"/>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15,FALSE)="他官署で調達手続きを実施のため","他官署で調達手続きを実施のため",IF(VLOOKUP(A150,#REF!,22,FALSE)="②同種の他の契約の予定価格を類推されるおそれがあるため公表しない","同種の他の契約の予定価格を類推されるおそれがあるため公表しない",IF(VLOOKUP(A150,#REF!,22,FALSE)="－","－",IF(VLOOKUP(A150,#REF!,6,FALSE)&lt;&gt;"",TEXT(VLOOKUP(A150,#REF!,15,FALSE),"#,##0円")&amp;CHAR(10)&amp;"(A)",VLOOKUP(A150,#REF!,15,FALSE))))))</f>
        <v/>
      </c>
      <c r="I150" s="5" t="str">
        <f>IF(A150="","",VLOOKUP(A150,#REF!,16,FALSE))</f>
        <v/>
      </c>
      <c r="J150" s="6" t="str">
        <f>IF(A150="","",IF(VLOOKUP(A150,#REF!,15,FALSE)="他官署で調達手続きを実施のため","－",IF(VLOOKUP(A150,#REF!,22,FALSE)="②同種の他の契約の予定価格を類推されるおそれがあるため公表しない","－",IF(VLOOKUP(A150,#REF!,22,FALSE)="－","－",IF(VLOOKUP(A150,#REF!,6,FALSE)&lt;&gt;"",TEXT(VLOOKUP(A150,#REF!,18,FALSE),"#.0%")&amp;CHAR(10)&amp;"(B/A×100)",VLOOKUP(A150,#REF!,18,FALSE))))))</f>
        <v/>
      </c>
      <c r="K150" s="18"/>
      <c r="L150" s="6" t="str">
        <f>IF(A150="","",IF(VLOOKUP(A150,#REF!,11,FALSE)="①公益社団法人","公社",IF(VLOOKUP(A150,#REF!,11,FALSE)="②公益財団法人","公財","")))</f>
        <v/>
      </c>
      <c r="M150" s="6" t="str">
        <f>IF(A150="","",VLOOKUP(A150,#REF!,12,FALSE))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248ab0bc-7e59-4567-bd72-f8d7ec109bec"/>
    <ds:schemaRef ds:uri="b5471033-25ca-41e4-b4f9-0c69817a7d90"/>
    <ds:schemaRef ds:uri="83f91a21-fd60-4569-977f-9e7a8b68efa0"/>
    <ds:schemaRef ds:uri="http://purl.org/dc/term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0610bz</vt:lpstr>
      <vt:lpstr>'0610bz'!Print_Area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