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y0o12020\01_事務所\総務課\070企画主任\03 組織参考資料フォルダ\R04事務年度\と－統計情報（随時）\R4事務年度\02_国税庁HP掲載作業\00-02_各課振り分け\03_法人課税課 《統計・税目別》\"/>
    </mc:Choice>
  </mc:AlternateContent>
  <xr:revisionPtr revIDLastSave="0" documentId="8_{40ECD4E0-A8F7-4703-877B-AF323F503FC2}" xr6:coauthVersionLast="36" xr6:coauthVersionMax="36" xr10:uidLastSave="{00000000-0000-0000-0000-000000000000}"/>
  <bookViews>
    <workbookView xWindow="0" yWindow="0" windowWidth="19200" windowHeight="7470" activeTab="1" xr2:uid="{00000000-000D-0000-FFFF-FFFF00000000}"/>
  </bookViews>
  <sheets>
    <sheet name="(1)　税務署別源泉徴収税額" sheetId="1" r:id="rId1"/>
    <sheet name="(2)　税務署別源泉徴収義務者数" sheetId="2" r:id="rId2"/>
  </sheets>
  <definedNames>
    <definedName name="_xlnm.Print_Area" localSheetId="0">'(1)　税務署別源泉徴収税額'!$A$1:$J$15</definedName>
    <definedName name="_xlnm.Print_Area" localSheetId="1">'(2)　税務署別源泉徴収義務者数'!$A$1:$H$14</definedName>
    <definedName name="_xlnm.Print_Titles" localSheetId="0">'(1)　税務署別源泉徴収税額'!$3:$5</definedName>
    <definedName name="_xlnm.Print_Titles" localSheetId="1">'(2)　税務署別源泉徴収義務者数'!$1:$5</definedName>
  </definedNames>
  <calcPr calcId="191029"/>
</workbook>
</file>

<file path=xl/calcChain.xml><?xml version="1.0" encoding="utf-8"?>
<calcChain xmlns="http://schemas.openxmlformats.org/spreadsheetml/2006/main">
  <c r="F11" i="2" l="1"/>
  <c r="F7" i="2"/>
  <c r="F10" i="2"/>
  <c r="C13" i="2"/>
  <c r="D13" i="2"/>
  <c r="E13" i="2"/>
  <c r="G13" i="2"/>
  <c r="B13" i="2"/>
  <c r="F8" i="2"/>
  <c r="F9" i="2"/>
  <c r="F6" i="2"/>
  <c r="F13" i="2" l="1"/>
</calcChain>
</file>

<file path=xl/sharedStrings.xml><?xml version="1.0" encoding="utf-8"?>
<sst xmlns="http://schemas.openxmlformats.org/spreadsheetml/2006/main" count="66" uniqueCount="40">
  <si>
    <t>３－４　税務署別課税状況等</t>
    <rPh sb="4" eb="7">
      <t>ゼイムショ</t>
    </rPh>
    <rPh sb="7" eb="8">
      <t>ベツ</t>
    </rPh>
    <rPh sb="8" eb="10">
      <t>カゼイ</t>
    </rPh>
    <rPh sb="10" eb="11">
      <t>ジョウ</t>
    </rPh>
    <rPh sb="11" eb="12">
      <t>キョウ</t>
    </rPh>
    <rPh sb="12" eb="13">
      <t>トウ</t>
    </rPh>
    <phoneticPr fontId="2"/>
  </si>
  <si>
    <t>配当所得</t>
  </si>
  <si>
    <t>特定口座内保管上場株式等の
譲渡所得等</t>
    <rPh sb="7" eb="9">
      <t>ジョウジョウ</t>
    </rPh>
    <phoneticPr fontId="2"/>
  </si>
  <si>
    <t>給与所得</t>
  </si>
  <si>
    <t>退職所得</t>
  </si>
  <si>
    <t>非居住者等
所得</t>
    <phoneticPr fontId="2"/>
  </si>
  <si>
    <t>合計</t>
  </si>
  <si>
    <t>税務署名</t>
    <rPh sb="0" eb="2">
      <t>ゼイム</t>
    </rPh>
    <rPh sb="3" eb="4">
      <t>メイ</t>
    </rPh>
    <phoneticPr fontId="2"/>
  </si>
  <si>
    <t>千円</t>
  </si>
  <si>
    <t>那覇</t>
    <rPh sb="0" eb="2">
      <t>ナハ</t>
    </rPh>
    <phoneticPr fontId="3"/>
  </si>
  <si>
    <t>宮古島</t>
    <rPh sb="0" eb="3">
      <t>ミヤコジマ</t>
    </rPh>
    <phoneticPr fontId="3"/>
  </si>
  <si>
    <t>石垣</t>
    <rPh sb="0" eb="2">
      <t>イシガキ</t>
    </rPh>
    <phoneticPr fontId="3"/>
  </si>
  <si>
    <t>北那覇</t>
    <rPh sb="0" eb="1">
      <t>キタ</t>
    </rPh>
    <rPh sb="1" eb="3">
      <t>ナハ</t>
    </rPh>
    <phoneticPr fontId="3"/>
  </si>
  <si>
    <t>名護</t>
    <rPh sb="0" eb="2">
      <t>ナゴ</t>
    </rPh>
    <phoneticPr fontId="3"/>
  </si>
  <si>
    <t>沖縄</t>
    <rPh sb="0" eb="2">
      <t>オキナワ</t>
    </rPh>
    <phoneticPr fontId="3"/>
  </si>
  <si>
    <t>(2)　税務署別源泉徴収義務者数</t>
    <phoneticPr fontId="2"/>
  </si>
  <si>
    <t>利子所得等</t>
    <phoneticPr fontId="2"/>
  </si>
  <si>
    <t>配当所得</t>
    <phoneticPr fontId="2"/>
  </si>
  <si>
    <t>給与所得</t>
    <phoneticPr fontId="2"/>
  </si>
  <si>
    <t>税務署名</t>
    <rPh sb="0" eb="2">
      <t>ゼイム</t>
    </rPh>
    <rPh sb="2" eb="4">
      <t>ショメイ</t>
    </rPh>
    <phoneticPr fontId="2"/>
  </si>
  <si>
    <t>件</t>
  </si>
  <si>
    <t>(1)　税務署別源泉徴収税額</t>
    <phoneticPr fontId="2"/>
  </si>
  <si>
    <t>税務署名</t>
    <phoneticPr fontId="2"/>
  </si>
  <si>
    <t>利子所得等</t>
    <phoneticPr fontId="2"/>
  </si>
  <si>
    <t>非居住者等
所得</t>
    <phoneticPr fontId="2"/>
  </si>
  <si>
    <t>総計</t>
    <rPh sb="1" eb="2">
      <t>ケイ</t>
    </rPh>
    <phoneticPr fontId="2"/>
  </si>
  <si>
    <t>総計</t>
    <phoneticPr fontId="2"/>
  </si>
  <si>
    <t>税務署名</t>
    <phoneticPr fontId="2"/>
  </si>
  <si>
    <t>那覇</t>
    <rPh sb="0" eb="2">
      <t>ナハ</t>
    </rPh>
    <phoneticPr fontId="2"/>
  </si>
  <si>
    <t>宮古島</t>
    <rPh sb="0" eb="3">
      <t>ミヤコジマ</t>
    </rPh>
    <phoneticPr fontId="2"/>
  </si>
  <si>
    <t>石垣</t>
    <rPh sb="0" eb="2">
      <t>イシガキ</t>
    </rPh>
    <phoneticPr fontId="2"/>
  </si>
  <si>
    <t>北那覇</t>
    <rPh sb="0" eb="3">
      <t>キタナハ</t>
    </rPh>
    <phoneticPr fontId="2"/>
  </si>
  <si>
    <t>名護</t>
    <rPh sb="0" eb="2">
      <t>ナゴ</t>
    </rPh>
    <phoneticPr fontId="2"/>
  </si>
  <si>
    <t>沖縄</t>
    <rPh sb="0" eb="2">
      <t>オキナワ</t>
    </rPh>
    <phoneticPr fontId="2"/>
  </si>
  <si>
    <t>（注）　この表は「利子所得等の課税状況」、「配当所得の課税状況」、「特定口座内保管上場株式等の譲渡所得等の課税状況」、「給与所得及び退職所得の課税状況」、</t>
    <phoneticPr fontId="2"/>
  </si>
  <si>
    <t>報酬・料金等</t>
    <phoneticPr fontId="2"/>
  </si>
  <si>
    <r>
      <t>報酬</t>
    </r>
    <r>
      <rPr>
        <sz val="9"/>
        <color indexed="56"/>
        <rFont val="ＭＳ 明朝"/>
        <family val="1"/>
        <charset val="128"/>
      </rPr>
      <t>・</t>
    </r>
    <r>
      <rPr>
        <sz val="9"/>
        <rFont val="ＭＳ 明朝"/>
        <family val="1"/>
        <charset val="128"/>
      </rPr>
      <t>料金等</t>
    </r>
    <phoneticPr fontId="2"/>
  </si>
  <si>
    <t>　　　「報酬・料金等の課税状況」及び「非居住者等所得の課税状況」を税務署別に示したものである。</t>
    <phoneticPr fontId="2"/>
  </si>
  <si>
    <t>件</t>
    <phoneticPr fontId="2"/>
  </si>
  <si>
    <t>調査時点：令和４年６月30日</t>
    <rPh sb="5" eb="7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</si>
</sst>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8" x14ac:knownFonts="1"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5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medium">
        <color indexed="64"/>
      </right>
      <top/>
      <bottom style="hair">
        <color indexed="55"/>
      </bottom>
      <diagonal/>
    </border>
    <border>
      <left style="medium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55"/>
      </bottom>
      <diagonal/>
    </border>
    <border>
      <left style="thin">
        <color indexed="55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/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/>
      <top/>
      <bottom style="hair">
        <color indexed="55"/>
      </bottom>
      <diagonal/>
    </border>
    <border>
      <left style="thin">
        <color indexed="55"/>
      </left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7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/>
    </xf>
    <xf numFmtId="0" fontId="5" fillId="2" borderId="6" xfId="0" applyFont="1" applyFill="1" applyBorder="1" applyAlignment="1">
      <alignment horizontal="center" vertical="center"/>
    </xf>
    <xf numFmtId="3" fontId="5" fillId="3" borderId="7" xfId="0" applyNumberFormat="1" applyFont="1" applyFill="1" applyBorder="1" applyAlignment="1">
      <alignment horizontal="right" vertical="center"/>
    </xf>
    <xf numFmtId="3" fontId="5" fillId="3" borderId="8" xfId="0" applyNumberFormat="1" applyFont="1" applyFill="1" applyBorder="1" applyAlignment="1">
      <alignment horizontal="right" vertical="center"/>
    </xf>
    <xf numFmtId="3" fontId="5" fillId="3" borderId="9" xfId="0" applyNumberFormat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distributed" vertical="center"/>
    </xf>
    <xf numFmtId="0" fontId="3" fillId="2" borderId="12" xfId="0" applyFont="1" applyFill="1" applyBorder="1" applyAlignment="1">
      <alignment horizontal="distributed" vertical="center"/>
    </xf>
    <xf numFmtId="0" fontId="3" fillId="2" borderId="13" xfId="0" applyFont="1" applyFill="1" applyBorder="1" applyAlignment="1">
      <alignment horizontal="distributed" vertical="center"/>
    </xf>
    <xf numFmtId="0" fontId="3" fillId="2" borderId="14" xfId="0" applyFont="1" applyFill="1" applyBorder="1" applyAlignment="1">
      <alignment horizontal="distributed" vertical="center"/>
    </xf>
    <xf numFmtId="0" fontId="3" fillId="4" borderId="13" xfId="0" applyFont="1" applyFill="1" applyBorder="1" applyAlignment="1">
      <alignment horizontal="distributed" vertical="center"/>
    </xf>
    <xf numFmtId="0" fontId="3" fillId="4" borderId="14" xfId="0" applyFont="1" applyFill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3" fillId="0" borderId="1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5" fillId="2" borderId="6" xfId="0" applyFont="1" applyFill="1" applyBorder="1" applyAlignment="1">
      <alignment horizontal="right" vertical="center" wrapText="1"/>
    </xf>
    <xf numFmtId="0" fontId="5" fillId="5" borderId="8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right" vertical="top"/>
    </xf>
    <xf numFmtId="0" fontId="3" fillId="4" borderId="11" xfId="0" applyFont="1" applyFill="1" applyBorder="1" applyAlignment="1">
      <alignment horizontal="distributed" vertical="center"/>
    </xf>
    <xf numFmtId="0" fontId="3" fillId="4" borderId="12" xfId="0" applyFont="1" applyFill="1" applyBorder="1" applyAlignment="1">
      <alignment horizontal="distributed"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left" vertical="top"/>
    </xf>
    <xf numFmtId="38" fontId="3" fillId="0" borderId="0" xfId="0" applyNumberFormat="1" applyFont="1" applyAlignment="1">
      <alignment horizontal="left" vertical="top"/>
    </xf>
    <xf numFmtId="0" fontId="6" fillId="0" borderId="32" xfId="0" applyFont="1" applyBorder="1" applyAlignment="1">
      <alignment horizontal="distributed" vertical="center" indent="1"/>
    </xf>
    <xf numFmtId="0" fontId="6" fillId="0" borderId="33" xfId="0" applyFont="1" applyBorder="1" applyAlignment="1">
      <alignment horizontal="distributed" vertical="center" indent="1"/>
    </xf>
    <xf numFmtId="0" fontId="6" fillId="0" borderId="34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 indent="1"/>
    </xf>
    <xf numFmtId="41" fontId="3" fillId="3" borderId="19" xfId="0" applyNumberFormat="1" applyFont="1" applyFill="1" applyBorder="1" applyAlignment="1">
      <alignment horizontal="right" vertical="center"/>
    </xf>
    <xf numFmtId="41" fontId="3" fillId="3" borderId="18" xfId="0" applyNumberFormat="1" applyFont="1" applyFill="1" applyBorder="1" applyAlignment="1">
      <alignment horizontal="right" vertical="center"/>
    </xf>
    <xf numFmtId="41" fontId="3" fillId="3" borderId="25" xfId="0" applyNumberFormat="1" applyFont="1" applyFill="1" applyBorder="1" applyAlignment="1">
      <alignment horizontal="right" vertical="center"/>
    </xf>
    <xf numFmtId="41" fontId="3" fillId="3" borderId="22" xfId="0" applyNumberFormat="1" applyFont="1" applyFill="1" applyBorder="1" applyAlignment="1">
      <alignment horizontal="right" vertical="center"/>
    </xf>
    <xf numFmtId="41" fontId="3" fillId="3" borderId="21" xfId="0" applyNumberFormat="1" applyFont="1" applyFill="1" applyBorder="1" applyAlignment="1">
      <alignment horizontal="right" vertical="center"/>
    </xf>
    <xf numFmtId="41" fontId="3" fillId="3" borderId="26" xfId="0" applyNumberFormat="1" applyFont="1" applyFill="1" applyBorder="1" applyAlignment="1">
      <alignment horizontal="right" vertical="center"/>
    </xf>
    <xf numFmtId="41" fontId="3" fillId="0" borderId="27" xfId="0" applyNumberFormat="1" applyFont="1" applyBorder="1" applyAlignment="1">
      <alignment horizontal="right" vertical="center"/>
    </xf>
    <xf numFmtId="41" fontId="3" fillId="0" borderId="28" xfId="0" applyNumberFormat="1" applyFont="1" applyBorder="1" applyAlignment="1">
      <alignment horizontal="right" vertical="center"/>
    </xf>
    <xf numFmtId="41" fontId="3" fillId="0" borderId="23" xfId="0" applyNumberFormat="1" applyFont="1" applyBorder="1" applyAlignment="1">
      <alignment horizontal="right" vertical="center"/>
    </xf>
    <xf numFmtId="41" fontId="6" fillId="3" borderId="29" xfId="0" applyNumberFormat="1" applyFont="1" applyFill="1" applyBorder="1" applyAlignment="1">
      <alignment horizontal="right" vertical="center"/>
    </xf>
    <xf numFmtId="41" fontId="6" fillId="3" borderId="30" xfId="0" applyNumberFormat="1" applyFont="1" applyFill="1" applyBorder="1" applyAlignment="1">
      <alignment horizontal="right" vertical="center"/>
    </xf>
    <xf numFmtId="41" fontId="6" fillId="3" borderId="31" xfId="0" applyNumberFormat="1" applyFont="1" applyFill="1" applyBorder="1" applyAlignment="1">
      <alignment horizontal="right" vertical="center"/>
    </xf>
    <xf numFmtId="41" fontId="3" fillId="0" borderId="23" xfId="0" applyNumberFormat="1" applyFont="1" applyBorder="1" applyAlignment="1">
      <alignment horizontal="right" vertical="center"/>
    </xf>
    <xf numFmtId="41" fontId="3" fillId="5" borderId="17" xfId="1" applyNumberFormat="1" applyFont="1" applyFill="1" applyBorder="1" applyAlignment="1">
      <alignment horizontal="right" vertical="center"/>
    </xf>
    <xf numFmtId="41" fontId="3" fillId="5" borderId="18" xfId="1" applyNumberFormat="1" applyFont="1" applyFill="1" applyBorder="1" applyAlignment="1">
      <alignment horizontal="right" vertical="center"/>
    </xf>
    <xf numFmtId="41" fontId="3" fillId="5" borderId="19" xfId="1" applyNumberFormat="1" applyFont="1" applyFill="1" applyBorder="1" applyAlignment="1">
      <alignment horizontal="right" vertical="center"/>
    </xf>
    <xf numFmtId="41" fontId="3" fillId="5" borderId="20" xfId="1" applyNumberFormat="1" applyFont="1" applyFill="1" applyBorder="1" applyAlignment="1">
      <alignment horizontal="right" vertical="center"/>
    </xf>
    <xf numFmtId="41" fontId="3" fillId="5" borderId="21" xfId="1" applyNumberFormat="1" applyFont="1" applyFill="1" applyBorder="1" applyAlignment="1">
      <alignment horizontal="right" vertical="center"/>
    </xf>
    <xf numFmtId="41" fontId="3" fillId="5" borderId="22" xfId="1" applyNumberFormat="1" applyFont="1" applyFill="1" applyBorder="1" applyAlignment="1">
      <alignment horizontal="right" vertical="center"/>
    </xf>
    <xf numFmtId="41" fontId="6" fillId="5" borderId="24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3" fillId="0" borderId="36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37" xfId="0" applyFont="1" applyBorder="1" applyAlignment="1">
      <alignment horizontal="distributed" vertical="center"/>
    </xf>
    <xf numFmtId="0" fontId="3" fillId="0" borderId="38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39" xfId="0" applyFont="1" applyBorder="1" applyAlignment="1">
      <alignment horizontal="distributed" vertical="center"/>
    </xf>
    <xf numFmtId="0" fontId="3" fillId="0" borderId="40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41" xfId="0" applyFont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35" xfId="0" applyFont="1" applyFill="1" applyBorder="1" applyAlignment="1">
      <alignment horizontal="distributed" vertical="center"/>
    </xf>
    <xf numFmtId="0" fontId="3" fillId="0" borderId="36" xfId="0" applyFont="1" applyFill="1" applyBorder="1" applyAlignment="1">
      <alignment horizontal="distributed"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showGridLines="0" zoomScaleNormal="100" workbookViewId="0">
      <selection sqref="A1:J1"/>
    </sheetView>
  </sheetViews>
  <sheetFormatPr defaultColWidth="5.875" defaultRowHeight="11.25" x14ac:dyDescent="0.15"/>
  <cols>
    <col min="1" max="1" width="10.125" style="3" customWidth="1"/>
    <col min="2" max="9" width="13.125" style="1" customWidth="1"/>
    <col min="10" max="10" width="10.125" style="4" customWidth="1"/>
    <col min="11" max="16384" width="5.875" style="1"/>
  </cols>
  <sheetData>
    <row r="1" spans="1:11" ht="15" x14ac:dyDescent="0.1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</row>
    <row r="2" spans="1:11" ht="15" x14ac:dyDescent="0.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2" thickBot="1" x14ac:dyDescent="0.2">
      <c r="A3" s="3" t="s">
        <v>21</v>
      </c>
      <c r="B3" s="3"/>
      <c r="C3" s="3"/>
      <c r="D3" s="3"/>
      <c r="E3" s="3"/>
      <c r="F3" s="3"/>
      <c r="G3" s="3"/>
      <c r="H3" s="3"/>
      <c r="I3" s="3"/>
    </row>
    <row r="4" spans="1:11" ht="35.25" customHeight="1" x14ac:dyDescent="0.15">
      <c r="A4" s="39" t="s">
        <v>22</v>
      </c>
      <c r="B4" s="40" t="s">
        <v>23</v>
      </c>
      <c r="C4" s="40" t="s">
        <v>1</v>
      </c>
      <c r="D4" s="41" t="s">
        <v>2</v>
      </c>
      <c r="E4" s="41" t="s">
        <v>3</v>
      </c>
      <c r="F4" s="41" t="s">
        <v>4</v>
      </c>
      <c r="G4" s="41" t="s">
        <v>35</v>
      </c>
      <c r="H4" s="42" t="s">
        <v>24</v>
      </c>
      <c r="I4" s="5" t="s">
        <v>6</v>
      </c>
      <c r="J4" s="6" t="s">
        <v>7</v>
      </c>
    </row>
    <row r="5" spans="1:11" x14ac:dyDescent="0.15">
      <c r="A5" s="7"/>
      <c r="B5" s="8" t="s">
        <v>8</v>
      </c>
      <c r="C5" s="9" t="s">
        <v>8</v>
      </c>
      <c r="D5" s="9" t="s">
        <v>8</v>
      </c>
      <c r="E5" s="9" t="s">
        <v>8</v>
      </c>
      <c r="F5" s="9" t="s">
        <v>8</v>
      </c>
      <c r="G5" s="9" t="s">
        <v>8</v>
      </c>
      <c r="H5" s="9" t="s">
        <v>8</v>
      </c>
      <c r="I5" s="10" t="s">
        <v>8</v>
      </c>
      <c r="J5" s="11"/>
    </row>
    <row r="6" spans="1:11" ht="11.25" customHeight="1" x14ac:dyDescent="0.15">
      <c r="A6" s="12" t="s">
        <v>9</v>
      </c>
      <c r="B6" s="43">
        <v>376239</v>
      </c>
      <c r="C6" s="44">
        <v>4164548</v>
      </c>
      <c r="D6" s="44">
        <v>991446</v>
      </c>
      <c r="E6" s="44">
        <v>25050240</v>
      </c>
      <c r="F6" s="44">
        <v>443032</v>
      </c>
      <c r="G6" s="44">
        <v>930243</v>
      </c>
      <c r="H6" s="44">
        <v>47998</v>
      </c>
      <c r="I6" s="45">
        <v>32003745</v>
      </c>
      <c r="J6" s="13" t="s">
        <v>28</v>
      </c>
    </row>
    <row r="7" spans="1:11" ht="11.25" customHeight="1" x14ac:dyDescent="0.15">
      <c r="A7" s="14" t="s">
        <v>10</v>
      </c>
      <c r="B7" s="46">
        <v>17141</v>
      </c>
      <c r="C7" s="47">
        <v>49379</v>
      </c>
      <c r="D7" s="47">
        <v>0</v>
      </c>
      <c r="E7" s="47">
        <v>1873406</v>
      </c>
      <c r="F7" s="47">
        <v>25937</v>
      </c>
      <c r="G7" s="47">
        <v>75806</v>
      </c>
      <c r="H7" s="47">
        <v>347</v>
      </c>
      <c r="I7" s="48">
        <v>2042017</v>
      </c>
      <c r="J7" s="15" t="s">
        <v>29</v>
      </c>
    </row>
    <row r="8" spans="1:11" ht="11.25" customHeight="1" x14ac:dyDescent="0.15">
      <c r="A8" s="14" t="s">
        <v>11</v>
      </c>
      <c r="B8" s="46">
        <v>4839</v>
      </c>
      <c r="C8" s="47">
        <v>18274</v>
      </c>
      <c r="D8" s="47">
        <v>0</v>
      </c>
      <c r="E8" s="47">
        <v>2006289</v>
      </c>
      <c r="F8" s="47">
        <v>12615</v>
      </c>
      <c r="G8" s="47">
        <v>84798</v>
      </c>
      <c r="H8" s="47">
        <v>31878</v>
      </c>
      <c r="I8" s="48">
        <v>2158694</v>
      </c>
      <c r="J8" s="15" t="s">
        <v>30</v>
      </c>
    </row>
    <row r="9" spans="1:11" ht="11.25" customHeight="1" x14ac:dyDescent="0.15">
      <c r="A9" s="16" t="s">
        <v>12</v>
      </c>
      <c r="B9" s="46">
        <v>59066</v>
      </c>
      <c r="C9" s="47">
        <v>1638839</v>
      </c>
      <c r="D9" s="47">
        <v>0</v>
      </c>
      <c r="E9" s="47">
        <v>15998772</v>
      </c>
      <c r="F9" s="47">
        <v>431343</v>
      </c>
      <c r="G9" s="47">
        <v>641192</v>
      </c>
      <c r="H9" s="47">
        <v>44660</v>
      </c>
      <c r="I9" s="48">
        <v>18813871</v>
      </c>
      <c r="J9" s="17" t="s">
        <v>31</v>
      </c>
    </row>
    <row r="10" spans="1:11" ht="11.25" customHeight="1" x14ac:dyDescent="0.15">
      <c r="A10" s="14" t="s">
        <v>13</v>
      </c>
      <c r="B10" s="46">
        <v>26399</v>
      </c>
      <c r="C10" s="47">
        <v>165109</v>
      </c>
      <c r="D10" s="47">
        <v>0</v>
      </c>
      <c r="E10" s="47">
        <v>4170148</v>
      </c>
      <c r="F10" s="47">
        <v>51695</v>
      </c>
      <c r="G10" s="47">
        <v>143184</v>
      </c>
      <c r="H10" s="47">
        <v>33919</v>
      </c>
      <c r="I10" s="48">
        <v>4590454</v>
      </c>
      <c r="J10" s="15" t="s">
        <v>32</v>
      </c>
    </row>
    <row r="11" spans="1:11" ht="11.25" customHeight="1" x14ac:dyDescent="0.15">
      <c r="A11" s="14" t="s">
        <v>14</v>
      </c>
      <c r="B11" s="46">
        <v>67205</v>
      </c>
      <c r="C11" s="47">
        <v>1013641</v>
      </c>
      <c r="D11" s="47">
        <v>279</v>
      </c>
      <c r="E11" s="47">
        <v>14979085</v>
      </c>
      <c r="F11" s="47">
        <v>183224</v>
      </c>
      <c r="G11" s="47">
        <v>574075</v>
      </c>
      <c r="H11" s="47">
        <v>353866</v>
      </c>
      <c r="I11" s="48">
        <v>17171374</v>
      </c>
      <c r="J11" s="15" t="s">
        <v>33</v>
      </c>
    </row>
    <row r="12" spans="1:11" ht="12" thickBot="1" x14ac:dyDescent="0.2">
      <c r="A12" s="18"/>
      <c r="B12" s="49"/>
      <c r="C12" s="50"/>
      <c r="D12" s="50"/>
      <c r="E12" s="50"/>
      <c r="F12" s="50"/>
      <c r="G12" s="50"/>
      <c r="H12" s="50"/>
      <c r="I12" s="51"/>
      <c r="J12" s="19"/>
    </row>
    <row r="13" spans="1:11" s="21" customFormat="1" ht="21" customHeight="1" thickTop="1" thickBot="1" x14ac:dyDescent="0.2">
      <c r="A13" s="36" t="s">
        <v>25</v>
      </c>
      <c r="B13" s="52">
        <v>550888</v>
      </c>
      <c r="C13" s="53">
        <v>7049790</v>
      </c>
      <c r="D13" s="53">
        <v>991725</v>
      </c>
      <c r="E13" s="53">
        <v>64077940</v>
      </c>
      <c r="F13" s="53">
        <v>1147846</v>
      </c>
      <c r="G13" s="53">
        <v>2449298</v>
      </c>
      <c r="H13" s="53">
        <v>512669</v>
      </c>
      <c r="I13" s="54">
        <v>76780156</v>
      </c>
      <c r="J13" s="37" t="s">
        <v>26</v>
      </c>
      <c r="K13" s="20"/>
    </row>
    <row r="14" spans="1:11" x14ac:dyDescent="0.15">
      <c r="A14" s="22" t="s">
        <v>34</v>
      </c>
      <c r="B14" s="22"/>
      <c r="C14" s="22"/>
      <c r="D14" s="22"/>
      <c r="E14" s="22"/>
      <c r="F14" s="22"/>
      <c r="G14" s="22"/>
      <c r="H14" s="22"/>
      <c r="I14" s="22"/>
    </row>
    <row r="15" spans="1:11" x14ac:dyDescent="0.15">
      <c r="A15" s="22" t="s">
        <v>37</v>
      </c>
      <c r="B15" s="23"/>
      <c r="C15" s="23"/>
      <c r="D15" s="23"/>
      <c r="E15" s="23"/>
      <c r="F15" s="23"/>
      <c r="G15" s="23"/>
      <c r="H15" s="23"/>
      <c r="I15" s="23"/>
    </row>
  </sheetData>
  <mergeCells count="1">
    <mergeCell ref="A1:J1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>&amp;R沖縄国税事務所
源泉所得税4
（R03）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showGridLines="0" tabSelected="1" zoomScale="110" zoomScaleNormal="110" zoomScalePageLayoutView="130" workbookViewId="0">
      <selection activeCell="F13" sqref="F13"/>
    </sheetView>
  </sheetViews>
  <sheetFormatPr defaultColWidth="5.875" defaultRowHeight="11.25" x14ac:dyDescent="0.15"/>
  <cols>
    <col min="1" max="1" width="10.125" style="33" customWidth="1"/>
    <col min="2" max="3" width="10.5" style="1" customWidth="1"/>
    <col min="4" max="4" width="12.125" style="1" customWidth="1"/>
    <col min="5" max="7" width="10.5" style="1" customWidth="1"/>
    <col min="8" max="8" width="10.125" style="4" customWidth="1"/>
    <col min="9" max="16384" width="5.875" style="1"/>
  </cols>
  <sheetData>
    <row r="1" spans="1:8" ht="12" thickBot="1" x14ac:dyDescent="0.2">
      <c r="A1" s="3" t="s">
        <v>15</v>
      </c>
      <c r="B1" s="3"/>
      <c r="C1" s="3"/>
      <c r="D1" s="3"/>
      <c r="E1" s="3"/>
      <c r="F1" s="3"/>
      <c r="G1" s="3"/>
    </row>
    <row r="2" spans="1:8" ht="11.25" customHeight="1" x14ac:dyDescent="0.15">
      <c r="A2" s="70" t="s">
        <v>27</v>
      </c>
      <c r="B2" s="73" t="s">
        <v>16</v>
      </c>
      <c r="C2" s="64" t="s">
        <v>17</v>
      </c>
      <c r="D2" s="75" t="s">
        <v>2</v>
      </c>
      <c r="E2" s="75" t="s">
        <v>18</v>
      </c>
      <c r="F2" s="75" t="s">
        <v>36</v>
      </c>
      <c r="G2" s="64" t="s">
        <v>5</v>
      </c>
      <c r="H2" s="67" t="s">
        <v>19</v>
      </c>
    </row>
    <row r="3" spans="1:8" ht="11.25" customHeight="1" x14ac:dyDescent="0.15">
      <c r="A3" s="71"/>
      <c r="B3" s="74"/>
      <c r="C3" s="65"/>
      <c r="D3" s="76"/>
      <c r="E3" s="76"/>
      <c r="F3" s="76"/>
      <c r="G3" s="65"/>
      <c r="H3" s="68"/>
    </row>
    <row r="4" spans="1:8" ht="22.5" customHeight="1" x14ac:dyDescent="0.15">
      <c r="A4" s="72"/>
      <c r="B4" s="74"/>
      <c r="C4" s="65"/>
      <c r="D4" s="76"/>
      <c r="E4" s="76"/>
      <c r="F4" s="77"/>
      <c r="G4" s="66"/>
      <c r="H4" s="69"/>
    </row>
    <row r="5" spans="1:8" s="28" customFormat="1" x14ac:dyDescent="0.15">
      <c r="A5" s="24"/>
      <c r="B5" s="25" t="s">
        <v>20</v>
      </c>
      <c r="C5" s="26" t="s">
        <v>20</v>
      </c>
      <c r="D5" s="26" t="s">
        <v>20</v>
      </c>
      <c r="E5" s="25" t="s">
        <v>38</v>
      </c>
      <c r="F5" s="25" t="s">
        <v>20</v>
      </c>
      <c r="G5" s="26" t="s">
        <v>20</v>
      </c>
      <c r="H5" s="27"/>
    </row>
    <row r="6" spans="1:8" ht="11.25" customHeight="1" x14ac:dyDescent="0.15">
      <c r="A6" s="29" t="s">
        <v>9</v>
      </c>
      <c r="B6" s="56">
        <v>123</v>
      </c>
      <c r="C6" s="57">
        <v>363</v>
      </c>
      <c r="D6" s="57">
        <v>13</v>
      </c>
      <c r="E6" s="57">
        <v>9049</v>
      </c>
      <c r="F6" s="57">
        <f>7694+697+2+11</f>
        <v>8404</v>
      </c>
      <c r="G6" s="58">
        <v>68</v>
      </c>
      <c r="H6" s="30" t="s">
        <v>28</v>
      </c>
    </row>
    <row r="7" spans="1:8" ht="11.25" customHeight="1" x14ac:dyDescent="0.15">
      <c r="A7" s="16" t="s">
        <v>10</v>
      </c>
      <c r="B7" s="59">
        <v>16</v>
      </c>
      <c r="C7" s="60">
        <v>35</v>
      </c>
      <c r="D7" s="60">
        <v>1</v>
      </c>
      <c r="E7" s="60">
        <v>1469</v>
      </c>
      <c r="F7" s="60">
        <f>1252+52</f>
        <v>1304</v>
      </c>
      <c r="G7" s="61">
        <v>4</v>
      </c>
      <c r="H7" s="17" t="s">
        <v>29</v>
      </c>
    </row>
    <row r="8" spans="1:8" ht="11.25" customHeight="1" x14ac:dyDescent="0.15">
      <c r="A8" s="16" t="s">
        <v>11</v>
      </c>
      <c r="B8" s="59">
        <v>13</v>
      </c>
      <c r="C8" s="60">
        <v>24</v>
      </c>
      <c r="D8" s="60">
        <v>1</v>
      </c>
      <c r="E8" s="60">
        <v>1457</v>
      </c>
      <c r="F8" s="60">
        <f>1163+82+3+2</f>
        <v>1250</v>
      </c>
      <c r="G8" s="61">
        <v>5</v>
      </c>
      <c r="H8" s="17" t="s">
        <v>30</v>
      </c>
    </row>
    <row r="9" spans="1:8" ht="11.25" customHeight="1" x14ac:dyDescent="0.15">
      <c r="A9" s="16" t="s">
        <v>12</v>
      </c>
      <c r="B9" s="59">
        <v>81</v>
      </c>
      <c r="C9" s="60">
        <v>404</v>
      </c>
      <c r="D9" s="60">
        <v>3</v>
      </c>
      <c r="E9" s="60">
        <v>6695</v>
      </c>
      <c r="F9" s="60">
        <f>5420+552+8+7</f>
        <v>5987</v>
      </c>
      <c r="G9" s="61">
        <v>49</v>
      </c>
      <c r="H9" s="17" t="s">
        <v>31</v>
      </c>
    </row>
    <row r="10" spans="1:8" ht="11.25" customHeight="1" x14ac:dyDescent="0.15">
      <c r="A10" s="16" t="s">
        <v>13</v>
      </c>
      <c r="B10" s="59">
        <v>33</v>
      </c>
      <c r="C10" s="60">
        <v>69</v>
      </c>
      <c r="D10" s="60">
        <v>2</v>
      </c>
      <c r="E10" s="60">
        <v>2527</v>
      </c>
      <c r="F10" s="60">
        <f>1828+131+5+5</f>
        <v>1969</v>
      </c>
      <c r="G10" s="61">
        <v>21</v>
      </c>
      <c r="H10" s="17" t="s">
        <v>32</v>
      </c>
    </row>
    <row r="11" spans="1:8" ht="11.25" customHeight="1" x14ac:dyDescent="0.15">
      <c r="A11" s="16" t="s">
        <v>14</v>
      </c>
      <c r="B11" s="59">
        <v>93</v>
      </c>
      <c r="C11" s="60">
        <v>235</v>
      </c>
      <c r="D11" s="60">
        <v>3</v>
      </c>
      <c r="E11" s="60">
        <v>8912</v>
      </c>
      <c r="F11" s="60">
        <f>6618+491+8</f>
        <v>7117</v>
      </c>
      <c r="G11" s="61">
        <v>79</v>
      </c>
      <c r="H11" s="17" t="s">
        <v>33</v>
      </c>
    </row>
    <row r="12" spans="1:8" ht="12" thickBot="1" x14ac:dyDescent="0.2">
      <c r="A12" s="31"/>
      <c r="B12" s="55"/>
      <c r="C12" s="55"/>
      <c r="D12" s="55"/>
      <c r="E12" s="55"/>
      <c r="F12" s="55"/>
      <c r="G12" s="55"/>
      <c r="H12" s="32"/>
    </row>
    <row r="13" spans="1:8" s="21" customFormat="1" ht="24.75" customHeight="1" thickTop="1" thickBot="1" x14ac:dyDescent="0.2">
      <c r="A13" s="36" t="s">
        <v>25</v>
      </c>
      <c r="B13" s="62">
        <f>SUM(B6:B11)</f>
        <v>359</v>
      </c>
      <c r="C13" s="62">
        <f t="shared" ref="C13:G13" si="0">SUM(C6:C11)</f>
        <v>1130</v>
      </c>
      <c r="D13" s="62">
        <f t="shared" si="0"/>
        <v>23</v>
      </c>
      <c r="E13" s="62">
        <f t="shared" si="0"/>
        <v>30109</v>
      </c>
      <c r="F13" s="62">
        <f t="shared" si="0"/>
        <v>26031</v>
      </c>
      <c r="G13" s="62">
        <f t="shared" si="0"/>
        <v>226</v>
      </c>
      <c r="H13" s="38" t="s">
        <v>26</v>
      </c>
    </row>
    <row r="14" spans="1:8" x14ac:dyDescent="0.15">
      <c r="A14" s="3" t="s">
        <v>39</v>
      </c>
      <c r="B14" s="3"/>
      <c r="C14" s="3"/>
      <c r="D14" s="3"/>
      <c r="E14" s="3"/>
      <c r="F14" s="3"/>
      <c r="G14" s="3"/>
    </row>
    <row r="15" spans="1:8" x14ac:dyDescent="0.15">
      <c r="C15" s="34"/>
    </row>
    <row r="16" spans="1:8" x14ac:dyDescent="0.15">
      <c r="B16" s="35"/>
      <c r="C16" s="35"/>
      <c r="D16" s="35"/>
      <c r="E16" s="35"/>
      <c r="F16" s="35"/>
      <c r="G16" s="35"/>
    </row>
    <row r="17" spans="2:7" s="1" customFormat="1" x14ac:dyDescent="0.15">
      <c r="B17" s="34"/>
      <c r="C17" s="34"/>
      <c r="D17" s="34"/>
      <c r="E17" s="34"/>
      <c r="F17" s="34"/>
      <c r="G17" s="34"/>
    </row>
  </sheetData>
  <mergeCells count="8">
    <mergeCell ref="G2:G4"/>
    <mergeCell ref="H2:H4"/>
    <mergeCell ref="A2:A4"/>
    <mergeCell ref="B2:B4"/>
    <mergeCell ref="C2:C4"/>
    <mergeCell ref="D2:D4"/>
    <mergeCell ref="E2:E4"/>
    <mergeCell ref="F2:F4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120" orientation="landscape" r:id="rId1"/>
  <headerFooter alignWithMargins="0">
    <oddFooter>&amp;R沖縄国税事務所
源泉所得税4
（R03）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_x8aac__x660e_ xmlns="c1e1fd5d-d5a4-4438-b594-53628234b2d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3" ma:contentTypeDescription="新しいドキュメントを作成します。" ma:contentTypeScope="" ma:versionID="3a51d9428bc37956255033d6ecd1ce29">
  <xsd:schema xmlns:xsd="http://www.w3.org/2001/XMLSchema" xmlns:xs="http://www.w3.org/2001/XMLSchema" xmlns:p="http://schemas.microsoft.com/office/2006/metadata/properties" xmlns:ns2="c1e1fd5d-d5a4-4438-b594-53628234b2d5" xmlns:ns3="c69fedeb-612f-4f71-bf39-c359edfd8fe7" targetNamespace="http://schemas.microsoft.com/office/2006/metadata/properties" ma:root="true" ma:fieldsID="910210ea6ec9d6189a536e97850af9b5" ns2:_="" ns3:_="">
    <xsd:import namespace="c1e1fd5d-d5a4-4438-b594-53628234b2d5"/>
    <xsd:import namespace="c69fedeb-612f-4f71-bf39-c359edfd8fe7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fedeb-612f-4f71-bf39-c359edfd8fe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5FDAA589-8B2C-4231-BB9D-96796B54F9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1BEBF3-3B4C-467B-BF3D-479D2C8E4904}">
  <ds:schemaRefs>
    <ds:schemaRef ds:uri="http://www.w3.org/XML/1998/namespace"/>
    <ds:schemaRef ds:uri="c69fedeb-612f-4f71-bf39-c359edfd8fe7"/>
    <ds:schemaRef ds:uri="http://purl.org/dc/terms/"/>
    <ds:schemaRef ds:uri="http://schemas.microsoft.com/office/2006/documentManagement/types"/>
    <ds:schemaRef ds:uri="c1e1fd5d-d5a4-4438-b594-53628234b2d5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B2BFE7E-7C51-4D1D-AF87-1B919C4E26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c69fedeb-612f-4f71-bf39-c359edfd8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0B5B1CB-4857-4943-8AC6-5D637C19247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(1)　税務署別源泉徴収税額</vt:lpstr>
      <vt:lpstr>(2)　税務署別源泉徴収義務者数</vt:lpstr>
      <vt:lpstr>'(1)　税務署別源泉徴収税額'!Print_Area</vt:lpstr>
      <vt:lpstr>'(2)　税務署別源泉徴収義務者数'!Print_Area</vt:lpstr>
      <vt:lpstr>'(1)　税務署別源泉徴収税額'!Print_Titles</vt:lpstr>
      <vt:lpstr>'(2)　税務署別源泉徴収義務者数'!Print_Titles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国税庁</dc:creator>
  <cp:lastModifiedBy>玉那覇 格</cp:lastModifiedBy>
  <cp:lastPrinted>2022-11-09T04:13:06Z</cp:lastPrinted>
  <dcterms:created xsi:type="dcterms:W3CDTF">2012-06-27T05:14:09Z</dcterms:created>
  <dcterms:modified xsi:type="dcterms:W3CDTF">2023-05-08T06:47:49Z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ドキュメント</vt:lpwstr>
  </property>
  <property fmtid="{D5CDD505-2E9C-101B-9397-08002B2CF9AE}" pid="3" name="ContentTypeId">
    <vt:lpwstr>0x0101001352FBB25AD26741878EC5ACE9AA909C</vt:lpwstr>
  </property>
</Properties>
</file>