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939" activeTab="5"/>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'(4)税務署別(個人事業者）'!$A$1:$N$49</definedName>
    <definedName name="_xlnm.Print_Area" localSheetId="5">'(4)税務署別（合計）'!$A$1:$R$49</definedName>
    <definedName name="_xlnm.Print_Area" localSheetId="4">'(4)税務署別（法人）'!$A$1:$N$49</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<sst xmlns="http://schemas.openxmlformats.org/spreadsheetml/2006/main" count="263" uniqueCount="104">
  <si>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</si>
  <si>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</si>
  <si>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</si>
  <si>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</si>
  <si>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</si>
  <si>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</si>
  <si>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</si>
  <si>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</si>
  <si>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</si>
  <si>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</si>
  <si>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</si>
  <si>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</si>
  <si>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</si>
  <si>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</si>
  <si>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</si>
  <si>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</si>
  <si>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</si>
  <si>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</si>
  <si>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</si>
  <si>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</si>
  <si>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</si>
  <si>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</si>
  <si>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</si>
  <si>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</si>
  <si>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</si>
  <si>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</si>
  <si>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</si>
  <si>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</si>
  <si>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</si>
  <si>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</si>
  <si>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</si>
  <si>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</si>
  <si>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</si>
  <si>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</si>
  <si>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</si>
  <si>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</si>
  <si>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</si>
  <si>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</si>
  <si>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</si>
  <si>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</si>
  <si>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</si>
  <si>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</si>
  <si>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</si>
  <si>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</si>
  <si>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</si>
  <si>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</si>
  <si>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</si>
  <si>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</si>
  <si>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</si>
  <si>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</si>
  <si>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</si>
  <si>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</si>
  <si>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</si>
  <si>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</si>
  <si>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平成14年度</t>
  </si>
  <si>
    <t>平成15年度</t>
  </si>
  <si>
    <t>総  計</t>
  </si>
  <si>
    <t>税務署名</t>
  </si>
  <si>
    <t>税務署名</t>
  </si>
  <si>
    <t>税務署名</t>
  </si>
  <si>
    <t>(3)　課税事業者等届出件数</t>
  </si>
  <si>
    <t>税額
(①－②＋③)</t>
  </si>
  <si>
    <t>(1)　課税状況</t>
  </si>
  <si>
    <t>千円</t>
  </si>
  <si>
    <t>平成16年度</t>
  </si>
  <si>
    <t>平成17年度</t>
  </si>
  <si>
    <t>既往年分の
申告及び処理</t>
  </si>
  <si>
    <t>件数</t>
  </si>
  <si>
    <t>税額</t>
  </si>
  <si>
    <t>件</t>
  </si>
  <si>
    <t>ＮＮＮ県計</t>
  </si>
  <si>
    <t>税額
(①－②＋③)</t>
  </si>
  <si>
    <t>調査対象等：</t>
  </si>
  <si>
    <t>現年分</t>
  </si>
  <si>
    <t>既往年分</t>
  </si>
  <si>
    <t>総　計</t>
  </si>
  <si>
    <t>総　計</t>
  </si>
  <si>
    <t>(2)　課税状況の累年比較</t>
  </si>
  <si>
    <t>(4)　税務署別課税状況</t>
  </si>
  <si>
    <t>(4)　税務署別課税状況（続）</t>
  </si>
  <si>
    <t>那覇</t>
  </si>
  <si>
    <t>那覇</t>
  </si>
  <si>
    <t>平良</t>
  </si>
  <si>
    <t>平良</t>
  </si>
  <si>
    <t>石垣</t>
  </si>
  <si>
    <t>石垣</t>
  </si>
  <si>
    <t>北那覇</t>
  </si>
  <si>
    <t>北那覇</t>
  </si>
  <si>
    <t>名護</t>
  </si>
  <si>
    <t>名護</t>
  </si>
  <si>
    <t>沖縄</t>
  </si>
  <si>
    <t>沖縄</t>
  </si>
  <si>
    <t>沖縄県計</t>
  </si>
  <si>
    <t>沖縄県計</t>
  </si>
  <si>
    <t>（注）この表は「(1)　課税状況の現年分」を税務署別に示したものである。</t>
  </si>
  <si>
    <t>課税事業者
届出書</t>
  </si>
  <si>
    <t>課税事業者
選択届出書</t>
  </si>
  <si>
    <t>新設法人に
該当する旨
の届出書</t>
  </si>
  <si>
    <t>「現年分」は、平成18年4月1日から平成19年3月31日までに終了した課税期間について、平成19年6月30日現在の申告（国・地方公共団体等については平成19年9月30日までの申告を含む。）又は処理（更正、決定等）による課税事績を「申告書及び決議書」に基づいて作成した。</t>
  </si>
  <si>
    <t>「既往年分」は、平成18年3月31日以前に終了した課税期間について、平成18年7月1日から平成19年6月30日までの間の申告（平成18年7月1日から同年9月30日までの間の国・地方公共団体等に係る申告を除く。）及び処理（更正、決定等）による課税事績を「申告書及び決議書」に基づいて作成した。</t>
  </si>
  <si>
    <t>平成18年度</t>
  </si>
  <si>
    <t>調査対象等：平成18年度末（平成19年3月31日現在）の届出件数を示している。</t>
  </si>
  <si>
    <t>（注）この表は「(1)　課税状況の現年分」及び「（3）課税事業者等届出件数」を税務署別に示したものである。</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</si>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</sst>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0">
    <border>
      <left/>
      <right/>
      <top/>
      <bottom/>
      <diagonal/>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hair"/>
      <top>
        <color indexed="63"/>
      </top>
      <bottom style="medium"/>
    </border>
    <border>
      <left style="hair"/>
      <right style="thin"/>
      <top>
        <color indexed="63"/>
      </top>
      <bottom style="medium"/>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style="medium"/>
      <right>
        <color indexed="63"/>
      </right>
      <top>
        <color indexed="63"/>
      </top>
      <bottom style="thin">
        <color indexed="55"/>
      </bottom>
    </border>
    <border>
      <left style="hair"/>
      <right>
        <color indexed="63"/>
      </right>
      <top style="thin">
        <color indexed="55"/>
      </top>
      <bottom>
        <color indexed="63"/>
      </bottom>
    </border>
    <border>
      <left style="medium"/>
      <right>
        <color indexed="63"/>
      </right>
      <top style="thin">
        <color indexed="23"/>
      </top>
      <bottom style="double"/>
    </border>
    <border>
      <left style="thin"/>
      <right style="hair"/>
      <top style="thin">
        <color indexed="23"/>
      </top>
      <bottom style="double"/>
    </border>
    <border>
      <left style="hair"/>
      <right style="thin"/>
      <top style="thin">
        <color indexed="23"/>
      </top>
      <bottom style="double"/>
    </border>
    <border>
      <left style="hair"/>
      <right>
        <color indexed="63"/>
      </right>
      <top style="thin">
        <color indexed="23"/>
      </top>
      <bottom style="double"/>
    </border>
    <border>
      <left style="hair"/>
      <right style="thin"/>
      <top>
        <color indexed="63"/>
      </top>
      <bottom>
        <color indexed="63"/>
      </bottom>
    </border>
    <border>
      <left style="hair"/>
      <right style="hair"/>
      <top>
        <color indexed="63"/>
      </top>
      <bottom>
        <color indexed="63"/>
      </bottom>
    </border>
    <border>
      <left>
        <color indexed="63"/>
      </left>
      <right>
        <color indexed="63"/>
      </right>
      <top style="medium"/>
      <bottom>
        <color indexed="63"/>
      </bottom>
    </border>
    <border>
      <left style="thin"/>
      <right style="hair"/>
      <top style="hair">
        <color indexed="55"/>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style="thin">
        <color indexed="23"/>
      </top>
      <bottom style="double"/>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color indexed="63"/>
      </top>
      <bottom style="hair"/>
    </border>
    <border>
      <left style="medium"/>
      <right style="hair"/>
      <top style="hair"/>
      <bottom style="medium"/>
    </border>
    <border>
      <left style="medium"/>
      <right style="hair"/>
      <top style="thin"/>
      <bottom>
        <color indexed="63"/>
      </bottom>
    </border>
    <border>
      <left style="medium"/>
      <right style="hair"/>
      <top style="hair"/>
      <bottom style="thin"/>
    </border>
    <border>
      <left style="thin"/>
      <right style="thin"/>
      <top style="medium"/>
      <bottom style="thin"/>
    </border>
    <border>
      <left>
        <color indexed="63"/>
      </left>
      <right style="medium"/>
      <top style="medium"/>
      <bottom>
        <color indexed="63"/>
      </bottom>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hair"/>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5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0" fillId="0" borderId="0" xfId="0" applyFill="1" applyAlignment="1">
      <alignment/>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xf>
    <xf numFmtId="3" fontId="2" fillId="2" borderId="9" xfId="0" applyNumberFormat="1" applyFont="1" applyFill="1" applyBorder="1" applyAlignment="1">
      <alignment horizontal="right" vertical="center" indent="1"/>
    </xf>
    <xf numFmtId="3" fontId="2" fillId="2" borderId="10" xfId="0" applyNumberFormat="1" applyFont="1" applyFill="1" applyBorder="1" applyAlignment="1">
      <alignment horizontal="right" vertical="center" indent="1"/>
    </xf>
    <xf numFmtId="3" fontId="2" fillId="2" borderId="11" xfId="0" applyNumberFormat="1" applyFont="1" applyFill="1" applyBorder="1" applyAlignment="1">
      <alignment horizontal="right"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 fontId="2" fillId="2" borderId="16" xfId="0" applyNumberFormat="1" applyFont="1" applyFill="1" applyBorder="1" applyAlignment="1">
      <alignment horizontal="right" vertical="center" indent="1"/>
    </xf>
    <xf numFmtId="176" fontId="2" fillId="0" borderId="17" xfId="0" applyNumberFormat="1" applyFont="1" applyFill="1" applyBorder="1" applyAlignment="1">
      <alignment horizontal="right" vertical="center"/>
    </xf>
    <xf numFmtId="176" fontId="0" fillId="0" borderId="18" xfId="0" applyNumberFormat="1" applyFill="1" applyBorder="1" applyAlignment="1">
      <alignment horizontal="right" vertical="center"/>
    </xf>
    <xf numFmtId="176" fontId="2" fillId="0" borderId="19" xfId="0" applyNumberFormat="1" applyFont="1" applyFill="1" applyBorder="1" applyAlignment="1">
      <alignment horizontal="right" vertical="center"/>
    </xf>
    <xf numFmtId="176" fontId="2" fillId="0" borderId="18" xfId="0" applyNumberFormat="1" applyFont="1" applyFill="1" applyBorder="1" applyAlignment="1">
      <alignment horizontal="right" vertical="center"/>
    </xf>
    <xf numFmtId="176" fontId="6" fillId="2" borderId="20" xfId="0" applyNumberFormat="1" applyFont="1" applyFill="1" applyBorder="1" applyAlignment="1">
      <alignment horizontal="right" vertical="center"/>
    </xf>
    <xf numFmtId="176" fontId="6" fillId="3" borderId="21" xfId="0" applyNumberFormat="1" applyFont="1" applyFill="1" applyBorder="1" applyAlignment="1">
      <alignment horizontal="right" vertical="center"/>
    </xf>
    <xf numFmtId="176" fontId="6" fillId="2" borderId="22" xfId="0" applyNumberFormat="1" applyFont="1" applyFill="1" applyBorder="1" applyAlignment="1">
      <alignment horizontal="right" vertical="center"/>
    </xf>
    <xf numFmtId="176" fontId="6" fillId="2" borderId="21" xfId="0" applyNumberFormat="1" applyFont="1" applyFill="1" applyBorder="1" applyAlignment="1">
      <alignment horizontal="right" vertical="center"/>
    </xf>
    <xf numFmtId="176" fontId="6" fillId="2" borderId="23" xfId="0" applyNumberFormat="1" applyFont="1" applyFill="1" applyBorder="1" applyAlignment="1">
      <alignment horizontal="right" vertical="center"/>
    </xf>
    <xf numFmtId="176" fontId="6" fillId="3" borderId="24" xfId="0" applyNumberFormat="1" applyFon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6" fillId="3" borderId="25" xfId="0" applyNumberFormat="1" applyFont="1" applyFill="1" applyBorder="1" applyAlignment="1">
      <alignment horizontal="right" vertical="center"/>
    </xf>
    <xf numFmtId="0" fontId="2" fillId="0" borderId="26" xfId="0" applyFont="1" applyBorder="1" applyAlignment="1">
      <alignment horizontal="center" vertical="center"/>
    </xf>
    <xf numFmtId="176" fontId="2" fillId="0" borderId="27" xfId="0" applyNumberFormat="1" applyFont="1" applyFill="1" applyBorder="1" applyAlignment="1">
      <alignment horizontal="right" vertical="center"/>
    </xf>
    <xf numFmtId="0" fontId="2" fillId="0" borderId="28" xfId="0" applyFont="1" applyBorder="1" applyAlignment="1">
      <alignment horizontal="right" vertical="center"/>
    </xf>
    <xf numFmtId="0" fontId="6" fillId="0" borderId="28" xfId="0" applyFont="1" applyBorder="1" applyAlignment="1">
      <alignment horizontal="right" vertical="center"/>
    </xf>
    <xf numFmtId="0" fontId="2" fillId="0" borderId="23" xfId="0" applyFont="1" applyBorder="1" applyAlignment="1">
      <alignment horizontal="right" vertical="center"/>
    </xf>
    <xf numFmtId="3" fontId="2" fillId="0" borderId="28" xfId="0" applyNumberFormat="1" applyFont="1" applyBorder="1" applyAlignment="1">
      <alignment horizontal="right" vertical="center"/>
    </xf>
    <xf numFmtId="3" fontId="2" fillId="0" borderId="23" xfId="0" applyNumberFormat="1" applyFont="1" applyBorder="1" applyAlignment="1">
      <alignment horizontal="right" vertical="center"/>
    </xf>
    <xf numFmtId="177"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177" fontId="6" fillId="2" borderId="23" xfId="0"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177" fontId="6" fillId="3" borderId="25" xfId="0" applyNumberFormat="1" applyFont="1" applyFill="1" applyBorder="1" applyAlignment="1">
      <alignment horizontal="right" vertical="center"/>
    </xf>
    <xf numFmtId="0" fontId="0" fillId="0" borderId="0" xfId="0" applyBorder="1" applyAlignment="1">
      <alignment/>
    </xf>
    <xf numFmtId="176" fontId="2" fillId="2" borderId="29" xfId="0" applyNumberFormat="1" applyFont="1" applyFill="1" applyBorder="1" applyAlignment="1">
      <alignment horizontal="right" vertical="center"/>
    </xf>
    <xf numFmtId="176" fontId="2" fillId="3" borderId="30"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30" xfId="0" applyNumberFormat="1" applyFont="1" applyFill="1" applyBorder="1" applyAlignment="1">
      <alignment horizontal="right" vertical="center"/>
    </xf>
    <xf numFmtId="176" fontId="2" fillId="2" borderId="32" xfId="0" applyNumberFormat="1" applyFont="1" applyFill="1" applyBorder="1" applyAlignment="1">
      <alignment horizontal="right" vertical="center"/>
    </xf>
    <xf numFmtId="176" fontId="2" fillId="3" borderId="33"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6" fillId="2" borderId="35" xfId="0" applyNumberFormat="1" applyFont="1" applyFill="1" applyBorder="1" applyAlignment="1">
      <alignment horizontal="right" vertical="center"/>
    </xf>
    <xf numFmtId="176" fontId="6" fillId="3" borderId="36" xfId="0" applyNumberFormat="1" applyFont="1" applyFill="1" applyBorder="1" applyAlignment="1">
      <alignment horizontal="right" vertical="center"/>
    </xf>
    <xf numFmtId="176" fontId="6" fillId="2" borderId="37" xfId="0" applyNumberFormat="1" applyFont="1" applyFill="1" applyBorder="1" applyAlignment="1">
      <alignment horizontal="right" vertical="center"/>
    </xf>
    <xf numFmtId="176" fontId="6" fillId="2" borderId="36"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176" fontId="2" fillId="3" borderId="39" xfId="0" applyNumberFormat="1"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39" xfId="0" applyNumberFormat="1" applyFont="1" applyFill="1" applyBorder="1" applyAlignment="1">
      <alignment horizontal="right" vertical="center"/>
    </xf>
    <xf numFmtId="3" fontId="2" fillId="3" borderId="41"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3" borderId="33" xfId="0" applyNumberFormat="1" applyFont="1" applyFill="1" applyBorder="1" applyAlignment="1">
      <alignment horizontal="right" vertical="center"/>
    </xf>
    <xf numFmtId="3" fontId="6" fillId="2" borderId="34" xfId="0" applyNumberFormat="1" applyFont="1" applyFill="1" applyBorder="1" applyAlignment="1">
      <alignment horizontal="right" vertical="center"/>
    </xf>
    <xf numFmtId="3" fontId="6" fillId="3" borderId="33"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3" fontId="2" fillId="3" borderId="44"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3" fontId="2" fillId="3" borderId="46" xfId="0" applyNumberFormat="1" applyFont="1" applyFill="1" applyBorder="1" applyAlignment="1">
      <alignment horizontal="right" vertical="center"/>
    </xf>
    <xf numFmtId="0" fontId="2" fillId="0" borderId="41" xfId="0" applyFont="1" applyBorder="1" applyAlignment="1">
      <alignment horizontal="distributed" vertical="center"/>
    </xf>
    <xf numFmtId="0" fontId="2" fillId="0" borderId="33" xfId="0" applyFont="1" applyBorder="1" applyAlignment="1">
      <alignment horizontal="distributed" vertical="center"/>
    </xf>
    <xf numFmtId="0" fontId="6" fillId="0" borderId="33" xfId="0" applyFont="1" applyBorder="1" applyAlignment="1">
      <alignment horizontal="distributed" vertical="center"/>
    </xf>
    <xf numFmtId="0" fontId="2" fillId="0" borderId="47" xfId="0" applyFont="1" applyBorder="1" applyAlignment="1">
      <alignment horizontal="distributed" vertical="center"/>
    </xf>
    <xf numFmtId="3" fontId="2" fillId="2" borderId="48" xfId="0" applyNumberFormat="1" applyFont="1" applyFill="1" applyBorder="1" applyAlignment="1">
      <alignment horizontal="right" vertical="center"/>
    </xf>
    <xf numFmtId="3" fontId="2" fillId="3" borderId="24" xfId="0" applyNumberFormat="1" applyFont="1" applyFill="1" applyBorder="1" applyAlignment="1">
      <alignment horizontal="right" vertical="center"/>
    </xf>
    <xf numFmtId="3" fontId="2" fillId="3" borderId="49" xfId="0" applyNumberFormat="1" applyFont="1" applyFill="1" applyBorder="1" applyAlignment="1">
      <alignment horizontal="right" vertical="center"/>
    </xf>
    <xf numFmtId="3" fontId="6" fillId="2" borderId="50" xfId="0" applyNumberFormat="1" applyFont="1" applyFill="1" applyBorder="1" applyAlignment="1">
      <alignment horizontal="right" vertical="center"/>
    </xf>
    <xf numFmtId="3" fontId="6" fillId="3" borderId="51" xfId="0" applyNumberFormat="1" applyFont="1" applyFill="1" applyBorder="1" applyAlignment="1">
      <alignment horizontal="right" vertical="center"/>
    </xf>
    <xf numFmtId="3" fontId="6" fillId="3" borderId="52" xfId="0" applyNumberFormat="1" applyFont="1" applyFill="1" applyBorder="1" applyAlignment="1">
      <alignment horizontal="right" vertical="center"/>
    </xf>
    <xf numFmtId="0" fontId="6" fillId="0" borderId="53" xfId="0" applyFont="1" applyBorder="1" applyAlignment="1">
      <alignment horizontal="right" vertical="center"/>
    </xf>
    <xf numFmtId="3" fontId="2" fillId="2" borderId="54"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3" fontId="2" fillId="3" borderId="56" xfId="0" applyNumberFormat="1" applyFont="1" applyFill="1" applyBorder="1" applyAlignment="1">
      <alignment horizontal="right" vertical="center"/>
    </xf>
    <xf numFmtId="0" fontId="2" fillId="0" borderId="57" xfId="0" applyFont="1" applyBorder="1" applyAlignment="1">
      <alignment horizontal="distributed" vertical="center"/>
    </xf>
    <xf numFmtId="3" fontId="2" fillId="2" borderId="58"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177" fontId="2" fillId="2" borderId="29" xfId="0" applyNumberFormat="1" applyFont="1" applyFill="1" applyBorder="1" applyAlignment="1">
      <alignment horizontal="right" vertical="center"/>
    </xf>
    <xf numFmtId="177" fontId="2" fillId="3" borderId="30" xfId="0" applyNumberFormat="1" applyFont="1" applyFill="1" applyBorder="1" applyAlignment="1">
      <alignment horizontal="right" vertical="center"/>
    </xf>
    <xf numFmtId="177" fontId="2" fillId="3" borderId="60" xfId="0" applyNumberFormat="1" applyFont="1" applyFill="1" applyBorder="1" applyAlignment="1">
      <alignment horizontal="right" vertical="center"/>
    </xf>
    <xf numFmtId="177" fontId="2" fillId="2" borderId="32" xfId="0" applyNumberFormat="1" applyFont="1" applyFill="1" applyBorder="1" applyAlignment="1">
      <alignment horizontal="right" vertical="center"/>
    </xf>
    <xf numFmtId="177" fontId="2" fillId="3" borderId="33" xfId="0" applyNumberFormat="1" applyFont="1" applyFill="1" applyBorder="1" applyAlignment="1">
      <alignment horizontal="right" vertical="center"/>
    </xf>
    <xf numFmtId="177" fontId="2" fillId="3" borderId="61" xfId="0" applyNumberFormat="1" applyFont="1" applyFill="1" applyBorder="1" applyAlignment="1">
      <alignment horizontal="right" vertical="center"/>
    </xf>
    <xf numFmtId="177" fontId="6" fillId="2" borderId="35" xfId="0" applyNumberFormat="1" applyFont="1" applyFill="1" applyBorder="1" applyAlignment="1">
      <alignment horizontal="right" vertical="center"/>
    </xf>
    <xf numFmtId="177" fontId="6" fillId="3" borderId="36" xfId="0" applyNumberFormat="1" applyFont="1" applyFill="1" applyBorder="1" applyAlignment="1">
      <alignment horizontal="right" vertical="center"/>
    </xf>
    <xf numFmtId="177" fontId="6" fillId="3" borderId="62" xfId="0" applyNumberFormat="1" applyFont="1" applyFill="1" applyBorder="1" applyAlignment="1">
      <alignment horizontal="right" vertical="center"/>
    </xf>
    <xf numFmtId="177" fontId="2" fillId="2" borderId="38" xfId="0" applyNumberFormat="1" applyFont="1" applyFill="1" applyBorder="1" applyAlignment="1">
      <alignment horizontal="right" vertical="center"/>
    </xf>
    <xf numFmtId="177" fontId="2" fillId="3" borderId="39" xfId="0" applyNumberFormat="1" applyFont="1" applyFill="1" applyBorder="1" applyAlignment="1">
      <alignment horizontal="right" vertical="center"/>
    </xf>
    <xf numFmtId="177" fontId="2" fillId="3" borderId="63" xfId="0" applyNumberFormat="1" applyFont="1" applyFill="1" applyBorder="1" applyAlignment="1">
      <alignment horizontal="right" vertical="center"/>
    </xf>
    <xf numFmtId="176" fontId="2" fillId="3" borderId="60" xfId="0" applyNumberFormat="1" applyFont="1" applyFill="1" applyBorder="1" applyAlignment="1">
      <alignment horizontal="right" vertical="center"/>
    </xf>
    <xf numFmtId="176" fontId="2" fillId="3" borderId="61" xfId="0" applyNumberFormat="1" applyFont="1" applyFill="1" applyBorder="1" applyAlignment="1">
      <alignment horizontal="right" vertical="center"/>
    </xf>
    <xf numFmtId="176" fontId="6" fillId="3" borderId="62" xfId="0" applyNumberFormat="1" applyFont="1" applyFill="1" applyBorder="1" applyAlignment="1">
      <alignment horizontal="right" vertical="center"/>
    </xf>
    <xf numFmtId="176" fontId="2" fillId="3" borderId="63"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8" xfId="0" applyFont="1" applyFill="1" applyBorder="1" applyAlignment="1">
      <alignment horizontal="right" vertical="top"/>
    </xf>
    <xf numFmtId="0" fontId="10" fillId="3" borderId="5" xfId="0" applyFont="1" applyFill="1" applyBorder="1" applyAlignment="1">
      <alignment horizontal="right" vertical="top"/>
    </xf>
    <xf numFmtId="0" fontId="10" fillId="3" borderId="64" xfId="0" applyFont="1" applyFill="1" applyBorder="1" applyAlignment="1">
      <alignment horizontal="right" vertical="top"/>
    </xf>
    <xf numFmtId="0" fontId="10" fillId="4" borderId="65" xfId="0" applyFont="1" applyFill="1" applyBorder="1" applyAlignment="1">
      <alignment horizontal="distributed" vertical="top"/>
    </xf>
    <xf numFmtId="0" fontId="11" fillId="0" borderId="0" xfId="0" applyFont="1" applyAlignment="1">
      <alignment horizontal="right" vertical="top"/>
    </xf>
    <xf numFmtId="0" fontId="10" fillId="2" borderId="66" xfId="0" applyFont="1" applyFill="1" applyBorder="1" applyAlignment="1">
      <alignment horizontal="right" vertical="top"/>
    </xf>
    <xf numFmtId="0" fontId="10" fillId="2" borderId="5" xfId="0" applyFont="1" applyFill="1" applyBorder="1" applyAlignment="1">
      <alignment horizontal="right" vertical="top"/>
    </xf>
    <xf numFmtId="0" fontId="11" fillId="0" borderId="0" xfId="0" applyFont="1" applyAlignment="1">
      <alignment vertical="top"/>
    </xf>
    <xf numFmtId="3" fontId="2" fillId="0" borderId="8" xfId="0" applyNumberFormat="1" applyFont="1" applyBorder="1" applyAlignment="1">
      <alignment horizontal="center" vertical="center"/>
    </xf>
    <xf numFmtId="0" fontId="8" fillId="0" borderId="67" xfId="0" applyFont="1" applyFill="1" applyBorder="1" applyAlignment="1">
      <alignment horizontal="distributed" vertical="center"/>
    </xf>
    <xf numFmtId="0" fontId="6" fillId="5" borderId="68" xfId="0" applyFont="1" applyFill="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0" xfId="0" applyFont="1" applyBorder="1" applyAlignment="1">
      <alignment horizontal="center" vertical="center" wrapText="1"/>
    </xf>
    <xf numFmtId="0" fontId="2" fillId="0" borderId="28" xfId="0" applyFont="1" applyBorder="1" applyAlignment="1">
      <alignment horizontal="center" vertical="center"/>
    </xf>
    <xf numFmtId="3" fontId="2" fillId="2" borderId="72" xfId="0" applyNumberFormat="1" applyFont="1" applyFill="1" applyBorder="1" applyAlignment="1">
      <alignment vertical="center"/>
    </xf>
    <xf numFmtId="3" fontId="2" fillId="2" borderId="34" xfId="0" applyNumberFormat="1" applyFont="1" applyFill="1" applyBorder="1" applyAlignment="1">
      <alignment vertical="center"/>
    </xf>
    <xf numFmtId="3" fontId="2" fillId="0" borderId="28" xfId="0" applyNumberFormat="1" applyFont="1" applyBorder="1" applyAlignment="1">
      <alignment horizontal="center" vertical="center"/>
    </xf>
    <xf numFmtId="0" fontId="2" fillId="0" borderId="41" xfId="0" applyFont="1" applyBorder="1" applyAlignment="1">
      <alignment horizontal="center" vertical="center" wrapText="1"/>
    </xf>
    <xf numFmtId="0" fontId="2" fillId="0" borderId="33" xfId="0" applyFont="1" applyBorder="1" applyAlignment="1">
      <alignment horizontal="center" vertical="center" wrapText="1"/>
    </xf>
    <xf numFmtId="0" fontId="2" fillId="5" borderId="73" xfId="0" applyFont="1" applyFill="1" applyBorder="1" applyAlignment="1">
      <alignment horizontal="distributed" vertical="center"/>
    </xf>
    <xf numFmtId="0" fontId="2" fillId="5" borderId="74" xfId="0" applyFont="1" applyFill="1" applyBorder="1" applyAlignment="1">
      <alignment horizontal="distributed" vertical="center"/>
    </xf>
    <xf numFmtId="0" fontId="2" fillId="5" borderId="75" xfId="0" applyFont="1" applyFill="1" applyBorder="1" applyAlignment="1">
      <alignment horizontal="distributed" vertical="center"/>
    </xf>
    <xf numFmtId="0" fontId="2" fillId="0" borderId="30" xfId="0" applyFont="1" applyBorder="1" applyAlignment="1">
      <alignment horizontal="distributed" vertical="center"/>
    </xf>
    <xf numFmtId="3" fontId="2" fillId="2" borderId="31" xfId="0" applyNumberFormat="1" applyFont="1" applyFill="1" applyBorder="1" applyAlignment="1">
      <alignment horizontal="right" vertical="center"/>
    </xf>
    <xf numFmtId="3" fontId="2" fillId="3" borderId="30" xfId="0" applyNumberFormat="1" applyFont="1" applyFill="1" applyBorder="1" applyAlignment="1">
      <alignment horizontal="right" vertical="center"/>
    </xf>
    <xf numFmtId="3" fontId="2" fillId="3" borderId="76" xfId="0" applyNumberFormat="1" applyFont="1" applyFill="1" applyBorder="1" applyAlignment="1">
      <alignment horizontal="right" vertical="center"/>
    </xf>
    <xf numFmtId="0" fontId="10" fillId="0" borderId="65" xfId="0" applyFont="1" applyFill="1" applyBorder="1" applyAlignment="1">
      <alignment horizontal="center" vertical="center"/>
    </xf>
    <xf numFmtId="0" fontId="10" fillId="0" borderId="8" xfId="0" applyFont="1" applyFill="1" applyBorder="1" applyAlignment="1">
      <alignment horizontal="right" vertical="top"/>
    </xf>
    <xf numFmtId="0" fontId="10" fillId="3" borderId="26" xfId="0" applyFont="1" applyFill="1" applyBorder="1" applyAlignment="1">
      <alignment horizontal="right" vertical="top"/>
    </xf>
    <xf numFmtId="0" fontId="10" fillId="0" borderId="5" xfId="0" applyFont="1" applyFill="1" applyBorder="1" applyAlignment="1">
      <alignment horizontal="center" vertical="center"/>
    </xf>
    <xf numFmtId="3" fontId="2" fillId="2" borderId="29" xfId="0" applyNumberFormat="1" applyFont="1" applyFill="1" applyBorder="1" applyAlignment="1">
      <alignment horizontal="right" vertical="center"/>
    </xf>
    <xf numFmtId="0" fontId="2" fillId="0" borderId="65" xfId="0" applyFont="1" applyBorder="1" applyAlignment="1">
      <alignment horizontal="center" vertical="center"/>
    </xf>
    <xf numFmtId="0" fontId="10" fillId="2" borderId="8" xfId="0" applyFont="1" applyFill="1" applyBorder="1" applyAlignment="1">
      <alignment horizontal="right"/>
    </xf>
    <xf numFmtId="0" fontId="10" fillId="3" borderId="5" xfId="0" applyFont="1" applyFill="1" applyBorder="1" applyAlignment="1">
      <alignment horizontal="right"/>
    </xf>
    <xf numFmtId="0" fontId="10" fillId="3" borderId="26" xfId="0" applyFont="1" applyFill="1" applyBorder="1" applyAlignment="1">
      <alignment horizontal="right"/>
    </xf>
    <xf numFmtId="0" fontId="10" fillId="2" borderId="77" xfId="0" applyFont="1" applyFill="1" applyBorder="1" applyAlignment="1">
      <alignment horizontal="right"/>
    </xf>
    <xf numFmtId="0" fontId="10" fillId="2" borderId="78" xfId="0" applyFont="1" applyFill="1" applyBorder="1" applyAlignment="1">
      <alignment horizontal="right"/>
    </xf>
    <xf numFmtId="0" fontId="10" fillId="2" borderId="79" xfId="0" applyFont="1" applyFill="1" applyBorder="1" applyAlignment="1">
      <alignment horizontal="right"/>
    </xf>
    <xf numFmtId="0" fontId="10" fillId="2" borderId="80" xfId="0" applyFont="1" applyFill="1" applyBorder="1" applyAlignment="1">
      <alignment horizontal="right"/>
    </xf>
    <xf numFmtId="0" fontId="6" fillId="0" borderId="81" xfId="0" applyFont="1" applyBorder="1" applyAlignment="1">
      <alignment horizontal="center" vertical="center"/>
    </xf>
    <xf numFmtId="3" fontId="2" fillId="2" borderId="72" xfId="0" applyNumberFormat="1" applyFont="1" applyFill="1" applyBorder="1" applyAlignment="1">
      <alignment horizontal="right" vertical="center"/>
    </xf>
    <xf numFmtId="0" fontId="6" fillId="0" borderId="82" xfId="0" applyFont="1" applyBorder="1" applyAlignment="1">
      <alignment horizontal="center" vertical="center"/>
    </xf>
    <xf numFmtId="0" fontId="8" fillId="0" borderId="83" xfId="0" applyFont="1" applyFill="1" applyBorder="1" applyAlignment="1">
      <alignment horizontal="distributed" vertical="center"/>
    </xf>
    <xf numFmtId="177" fontId="8" fillId="0" borderId="17"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177" fontId="8" fillId="0" borderId="84" xfId="0" applyNumberFormat="1" applyFont="1" applyFill="1" applyBorder="1" applyAlignment="1">
      <alignment horizontal="right" vertical="center"/>
    </xf>
    <xf numFmtId="0" fontId="8" fillId="0" borderId="85" xfId="0" applyFont="1" applyFill="1" applyBorder="1" applyAlignment="1">
      <alignment horizontal="distributed" vertical="center"/>
    </xf>
    <xf numFmtId="177" fontId="8" fillId="0" borderId="86" xfId="0" applyNumberFormat="1" applyFont="1" applyFill="1" applyBorder="1" applyAlignment="1">
      <alignment horizontal="right" vertical="center"/>
    </xf>
    <xf numFmtId="177" fontId="8" fillId="0" borderId="87" xfId="0" applyNumberFormat="1" applyFont="1" applyFill="1" applyBorder="1" applyAlignment="1">
      <alignment horizontal="right" vertical="center"/>
    </xf>
    <xf numFmtId="177" fontId="8" fillId="0" borderId="88"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89" xfId="0" applyNumberFormat="1" applyFont="1" applyFill="1" applyBorder="1" applyAlignment="1">
      <alignment horizontal="right" vertical="center"/>
    </xf>
    <xf numFmtId="176" fontId="0" fillId="0" borderId="89" xfId="0" applyNumberFormat="1" applyFill="1" applyBorder="1" applyAlignment="1">
      <alignment horizontal="right" vertical="center"/>
    </xf>
    <xf numFmtId="176" fontId="2" fillId="0" borderId="84" xfId="0" applyNumberFormat="1" applyFont="1" applyFill="1" applyBorder="1" applyAlignment="1">
      <alignment horizontal="right" vertical="center"/>
    </xf>
    <xf numFmtId="176" fontId="0" fillId="0" borderId="17" xfId="0" applyNumberFormat="1" applyFill="1" applyBorder="1" applyAlignment="1">
      <alignment horizontal="right" vertical="center"/>
    </xf>
    <xf numFmtId="176" fontId="2" fillId="0" borderId="86" xfId="0" applyNumberFormat="1" applyFont="1" applyFill="1" applyBorder="1" applyAlignment="1">
      <alignment horizontal="right" vertical="center"/>
    </xf>
    <xf numFmtId="176" fontId="2" fillId="0" borderId="87" xfId="0" applyNumberFormat="1" applyFont="1" applyFill="1" applyBorder="1" applyAlignment="1">
      <alignment horizontal="right" vertical="center"/>
    </xf>
    <xf numFmtId="176" fontId="2" fillId="0" borderId="88" xfId="0" applyNumberFormat="1" applyFont="1" applyFill="1" applyBorder="1" applyAlignment="1">
      <alignment horizontal="right" vertical="center"/>
    </xf>
    <xf numFmtId="176" fontId="0" fillId="0" borderId="86" xfId="0" applyNumberFormat="1" applyFill="1" applyBorder="1" applyAlignment="1">
      <alignment horizontal="right" vertical="center"/>
    </xf>
    <xf numFmtId="176" fontId="0" fillId="0" borderId="87" xfId="0" applyNumberFormat="1" applyFill="1" applyBorder="1" applyAlignment="1">
      <alignment horizontal="right" vertical="center"/>
    </xf>
    <xf numFmtId="176" fontId="2" fillId="0" borderId="90" xfId="0" applyNumberFormat="1" applyFont="1" applyFill="1" applyBorder="1" applyAlignment="1">
      <alignment horizontal="right" vertical="center"/>
    </xf>
    <xf numFmtId="0" fontId="2" fillId="0" borderId="91" xfId="0" applyFont="1" applyBorder="1" applyAlignment="1">
      <alignment horizontal="center" vertical="top" wrapText="1"/>
    </xf>
    <xf numFmtId="0" fontId="2" fillId="0" borderId="91" xfId="0" applyFont="1" applyBorder="1" applyAlignment="1">
      <alignment vertical="center"/>
    </xf>
    <xf numFmtId="3" fontId="2" fillId="2" borderId="92" xfId="0" applyNumberFormat="1" applyFont="1" applyFill="1" applyBorder="1" applyAlignment="1">
      <alignment horizontal="right" vertical="center"/>
    </xf>
    <xf numFmtId="0" fontId="2" fillId="0" borderId="71" xfId="0" applyFont="1" applyBorder="1" applyAlignment="1">
      <alignment horizontal="center" vertical="center" wrapText="1"/>
    </xf>
    <xf numFmtId="0" fontId="10" fillId="4" borderId="80" xfId="0" applyFont="1" applyFill="1" applyBorder="1" applyAlignment="1">
      <alignment horizontal="distributed" vertical="top"/>
    </xf>
    <xf numFmtId="0" fontId="2" fillId="5" borderId="93" xfId="0" applyFont="1" applyFill="1" applyBorder="1" applyAlignment="1">
      <alignment horizontal="distributed" vertical="center"/>
    </xf>
    <xf numFmtId="0" fontId="2" fillId="5" borderId="94" xfId="0" applyFont="1" applyFill="1" applyBorder="1" applyAlignment="1">
      <alignment horizontal="distributed" vertical="center"/>
    </xf>
    <xf numFmtId="0" fontId="6" fillId="5" borderId="95" xfId="0" applyFont="1" applyFill="1" applyBorder="1" applyAlignment="1">
      <alignment horizontal="distributed" vertical="center"/>
    </xf>
    <xf numFmtId="0" fontId="8" fillId="0" borderId="96" xfId="0" applyFont="1" applyFill="1" applyBorder="1" applyAlignment="1">
      <alignment horizontal="distributed" vertical="center"/>
    </xf>
    <xf numFmtId="0" fontId="2" fillId="5" borderId="97" xfId="0" applyFont="1" applyFill="1" applyBorder="1" applyAlignment="1">
      <alignment horizontal="distributed" vertical="center"/>
    </xf>
    <xf numFmtId="0" fontId="8" fillId="0" borderId="98" xfId="0" applyFont="1" applyFill="1" applyBorder="1" applyAlignment="1">
      <alignment horizontal="distributed" vertical="center"/>
    </xf>
    <xf numFmtId="0" fontId="8" fillId="0" borderId="99" xfId="0" applyFont="1" applyFill="1" applyBorder="1" applyAlignment="1">
      <alignment horizontal="distributed" vertical="center"/>
    </xf>
    <xf numFmtId="0" fontId="6" fillId="0" borderId="11" xfId="0" applyFont="1" applyBorder="1" applyAlignment="1">
      <alignment horizontal="center" vertical="center"/>
    </xf>
    <xf numFmtId="0" fontId="2" fillId="0" borderId="0" xfId="0" applyFont="1" applyAlignment="1">
      <alignment/>
    </xf>
    <xf numFmtId="0" fontId="5" fillId="0" borderId="0" xfId="0" applyFont="1" applyAlignment="1">
      <alignment horizontal="center" vertical="top"/>
    </xf>
    <xf numFmtId="0" fontId="6" fillId="0" borderId="100" xfId="0" applyFont="1" applyBorder="1" applyAlignment="1">
      <alignment horizontal="distributed" vertical="center"/>
    </xf>
    <xf numFmtId="0" fontId="2" fillId="0" borderId="0" xfId="0" applyFont="1" applyAlignment="1">
      <alignment horizontal="left" vertical="top"/>
    </xf>
    <xf numFmtId="0" fontId="2" fillId="0" borderId="8" xfId="0" applyFont="1" applyBorder="1" applyAlignment="1">
      <alignment horizontal="center" vertical="center"/>
    </xf>
    <xf numFmtId="0" fontId="2" fillId="0" borderId="66"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 xfId="0" applyFont="1" applyBorder="1" applyAlignment="1">
      <alignment horizontal="center" vertical="center"/>
    </xf>
    <xf numFmtId="0" fontId="2" fillId="0" borderId="106" xfId="0" applyFont="1" applyBorder="1" applyAlignment="1">
      <alignment horizontal="center" vertical="center"/>
    </xf>
    <xf numFmtId="0" fontId="2" fillId="0" borderId="91" xfId="0" applyFont="1" applyBorder="1" applyAlignment="1">
      <alignment horizontal="left" vertical="top" wrapText="1"/>
    </xf>
    <xf numFmtId="0" fontId="2" fillId="0" borderId="0" xfId="0" applyFont="1" applyAlignment="1">
      <alignment horizontal="left" vertical="top" wrapText="1"/>
    </xf>
    <xf numFmtId="0" fontId="6" fillId="0" borderId="107" xfId="0" applyFont="1" applyBorder="1" applyAlignment="1">
      <alignment horizontal="distributed" vertical="center"/>
    </xf>
    <xf numFmtId="0" fontId="2" fillId="0" borderId="81" xfId="0" applyFont="1" applyBorder="1" applyAlignment="1">
      <alignment horizontal="distributed" vertical="center"/>
    </xf>
    <xf numFmtId="0" fontId="2" fillId="0" borderId="108" xfId="0" applyFont="1" applyBorder="1" applyAlignment="1">
      <alignment horizontal="distributed" vertical="center"/>
    </xf>
    <xf numFmtId="0" fontId="2" fillId="0" borderId="109" xfId="0" applyFont="1" applyBorder="1" applyAlignment="1">
      <alignment horizontal="distributed" vertical="center" wrapText="1"/>
    </xf>
    <xf numFmtId="0" fontId="2" fillId="0" borderId="110" xfId="0" applyFont="1" applyBorder="1" applyAlignment="1">
      <alignment horizontal="distributed" vertical="center"/>
    </xf>
    <xf numFmtId="0" fontId="2" fillId="0" borderId="111" xfId="0" applyFont="1" applyBorder="1" applyAlignment="1">
      <alignment horizontal="center" vertical="center"/>
    </xf>
    <xf numFmtId="0" fontId="2" fillId="0" borderId="112" xfId="0" applyFont="1" applyBorder="1" applyAlignment="1">
      <alignment horizontal="distributed" vertical="center" wrapText="1"/>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6" xfId="0" applyFont="1" applyBorder="1" applyAlignment="1">
      <alignment horizontal="center" vertical="center"/>
    </xf>
    <xf numFmtId="0" fontId="2" fillId="0" borderId="109"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91" xfId="0" applyFont="1" applyBorder="1" applyAlignment="1">
      <alignment horizontal="center" vertical="center"/>
    </xf>
    <xf numFmtId="0" fontId="2" fillId="0" borderId="119" xfId="0" applyFont="1" applyBorder="1" applyAlignment="1">
      <alignment horizontal="center" vertical="center"/>
    </xf>
    <xf numFmtId="0" fontId="2" fillId="0" borderId="91" xfId="0" applyFont="1" applyBorder="1" applyAlignment="1">
      <alignment horizontal="left" vertical="center"/>
    </xf>
    <xf numFmtId="0" fontId="2" fillId="0" borderId="0" xfId="0" applyFont="1" applyAlignment="1">
      <alignment horizontal="left"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0" xfId="0" applyFont="1" applyBorder="1" applyAlignment="1">
      <alignment horizontal="center" vertical="center" wrapText="1"/>
    </xf>
    <xf numFmtId="0" fontId="2" fillId="0" borderId="14" xfId="0" applyFont="1" applyBorder="1" applyAlignment="1">
      <alignment horizontal="distributed" vertical="center"/>
    </xf>
    <xf numFmtId="0" fontId="2" fillId="0" borderId="96" xfId="0" applyFont="1" applyBorder="1" applyAlignment="1">
      <alignment horizontal="distributed" vertical="center"/>
    </xf>
    <xf numFmtId="0" fontId="2" fillId="0" borderId="124" xfId="0" applyFont="1" applyBorder="1" applyAlignment="1">
      <alignment horizontal="distributed" vertical="center"/>
    </xf>
    <xf numFmtId="0" fontId="2" fillId="0" borderId="104" xfId="0" applyFont="1" applyBorder="1" applyAlignment="1">
      <alignment horizontal="distributed" vertical="center"/>
    </xf>
    <xf numFmtId="0" fontId="2" fillId="0" borderId="1" xfId="0" applyFont="1" applyBorder="1" applyAlignment="1">
      <alignment horizontal="distributed" vertical="center"/>
    </xf>
    <xf numFmtId="0" fontId="2" fillId="0" borderId="125" xfId="0" applyFont="1" applyBorder="1" applyAlignment="1">
      <alignment horizontal="distributed"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left"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70" xfId="0" applyFont="1" applyBorder="1" applyAlignment="1">
      <alignment horizontal="center" vertical="center"/>
    </xf>
    <xf numFmtId="0" fontId="2" fillId="0" borderId="134"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136" xfId="0" applyFont="1" applyBorder="1" applyAlignment="1">
      <alignment horizontal="distributed" vertical="center" wrapText="1"/>
    </xf>
    <xf numFmtId="0" fontId="2" fillId="0" borderId="137" xfId="0" applyFont="1" applyBorder="1" applyAlignment="1">
      <alignment horizontal="distributed" vertical="center"/>
    </xf>
    <xf numFmtId="0" fontId="2" fillId="0" borderId="138" xfId="0" applyFont="1" applyBorder="1" applyAlignment="1">
      <alignment horizontal="distributed" vertical="center" wrapText="1"/>
    </xf>
    <xf numFmtId="0" fontId="2" fillId="0" borderId="139" xfId="0" applyFont="1" applyBorder="1" applyAlignment="1">
      <alignment horizontal="distributed" vertical="center"/>
    </xf>
    <xf numFmtId="0" fontId="2" fillId="0" borderId="126"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zoomScaleSheetLayoutView="85"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94" t="s">
        <v>0</v>
      </c>
      <c r="B1" s="194"/>
      <c r="C1" s="194"/>
      <c r="D1" s="194"/>
      <c r="E1" s="194"/>
      <c r="F1" s="194"/>
      <c r="G1" s="194"/>
      <c r="H1" s="194"/>
      <c r="I1" s="194"/>
      <c r="J1" s="194"/>
      <c r="K1" s="194"/>
    </row>
    <row r="2" spans="1:11" ht="12" thickBot="1">
      <c r="A2" s="196" t="s">
        <v>62</v>
      </c>
      <c r="B2" s="196"/>
      <c r="C2" s="196"/>
      <c r="D2" s="196"/>
      <c r="E2" s="196"/>
      <c r="F2" s="196"/>
      <c r="G2" s="196"/>
      <c r="H2" s="196"/>
      <c r="I2" s="196"/>
      <c r="J2" s="196"/>
      <c r="K2" s="196"/>
    </row>
    <row r="3" spans="1:11" ht="24" customHeight="1">
      <c r="A3" s="202" t="s">
        <v>1</v>
      </c>
      <c r="B3" s="203"/>
      <c r="C3" s="199" t="s">
        <v>16</v>
      </c>
      <c r="D3" s="200"/>
      <c r="E3" s="201"/>
      <c r="F3" s="199" t="s">
        <v>17</v>
      </c>
      <c r="G3" s="200"/>
      <c r="H3" s="201"/>
      <c r="I3" s="199" t="s">
        <v>18</v>
      </c>
      <c r="J3" s="200"/>
      <c r="K3" s="213"/>
    </row>
    <row r="4" spans="1:11" ht="24" customHeight="1">
      <c r="A4" s="204"/>
      <c r="B4" s="205"/>
      <c r="C4" s="197" t="s">
        <v>2</v>
      </c>
      <c r="D4" s="198"/>
      <c r="E4" s="14" t="s">
        <v>3</v>
      </c>
      <c r="F4" s="197" t="s">
        <v>2</v>
      </c>
      <c r="G4" s="198"/>
      <c r="H4" s="14" t="s">
        <v>3</v>
      </c>
      <c r="I4" s="197" t="s">
        <v>2</v>
      </c>
      <c r="J4" s="198"/>
      <c r="K4" s="40" t="s">
        <v>3</v>
      </c>
    </row>
    <row r="5" spans="1:11" ht="12" customHeight="1">
      <c r="A5" s="145"/>
      <c r="B5" s="148"/>
      <c r="C5" s="146"/>
      <c r="D5" s="121" t="s">
        <v>69</v>
      </c>
      <c r="E5" s="117" t="s">
        <v>63</v>
      </c>
      <c r="F5" s="146"/>
      <c r="G5" s="121" t="s">
        <v>69</v>
      </c>
      <c r="H5" s="117" t="s">
        <v>63</v>
      </c>
      <c r="I5" s="146"/>
      <c r="J5" s="121" t="s">
        <v>69</v>
      </c>
      <c r="K5" s="147" t="s">
        <v>63</v>
      </c>
    </row>
    <row r="6" spans="1:11" ht="30" customHeight="1">
      <c r="A6" s="214" t="s">
        <v>73</v>
      </c>
      <c r="B6" s="141" t="s">
        <v>19</v>
      </c>
      <c r="C6" s="42"/>
      <c r="D6" s="142">
        <v>6308</v>
      </c>
      <c r="E6" s="143">
        <v>2634259</v>
      </c>
      <c r="F6" s="45"/>
      <c r="G6" s="142">
        <v>9758</v>
      </c>
      <c r="H6" s="143">
        <v>41494748</v>
      </c>
      <c r="I6" s="45"/>
      <c r="J6" s="142">
        <f aca="true" t="shared" si="0" ref="J6:K10">D6+G6</f>
        <v>16066</v>
      </c>
      <c r="K6" s="144">
        <f t="shared" si="0"/>
        <v>44129007</v>
      </c>
    </row>
    <row r="7" spans="1:11" ht="30" customHeight="1">
      <c r="A7" s="215"/>
      <c r="B7" s="81" t="s">
        <v>20</v>
      </c>
      <c r="C7" s="42"/>
      <c r="D7" s="71">
        <v>7200</v>
      </c>
      <c r="E7" s="72">
        <v>1751062</v>
      </c>
      <c r="F7" s="45"/>
      <c r="G7" s="71">
        <v>2391</v>
      </c>
      <c r="H7" s="72">
        <v>1012897</v>
      </c>
      <c r="I7" s="45"/>
      <c r="J7" s="71">
        <f t="shared" si="0"/>
        <v>9591</v>
      </c>
      <c r="K7" s="78">
        <f t="shared" si="0"/>
        <v>2763959</v>
      </c>
    </row>
    <row r="8" spans="1:11" s="3" customFormat="1" ht="30" customHeight="1">
      <c r="A8" s="215"/>
      <c r="B8" s="82" t="s">
        <v>21</v>
      </c>
      <c r="C8" s="43"/>
      <c r="D8" s="73">
        <v>13508</v>
      </c>
      <c r="E8" s="74">
        <v>4385321</v>
      </c>
      <c r="F8" s="43"/>
      <c r="G8" s="73">
        <v>12149</v>
      </c>
      <c r="H8" s="74">
        <v>42507645</v>
      </c>
      <c r="I8" s="43"/>
      <c r="J8" s="73">
        <f t="shared" si="0"/>
        <v>25657</v>
      </c>
      <c r="K8" s="78">
        <f t="shared" si="0"/>
        <v>46892966</v>
      </c>
    </row>
    <row r="9" spans="1:11" ht="30" customHeight="1">
      <c r="A9" s="216"/>
      <c r="B9" s="83" t="s">
        <v>22</v>
      </c>
      <c r="C9" s="42"/>
      <c r="D9" s="75">
        <v>364</v>
      </c>
      <c r="E9" s="76">
        <v>282595</v>
      </c>
      <c r="F9" s="42"/>
      <c r="G9" s="75">
        <v>921</v>
      </c>
      <c r="H9" s="76">
        <v>3282251</v>
      </c>
      <c r="I9" s="42"/>
      <c r="J9" s="75">
        <f t="shared" si="0"/>
        <v>1285</v>
      </c>
      <c r="K9" s="79">
        <v>3564847</v>
      </c>
    </row>
    <row r="10" spans="1:11" ht="30" customHeight="1">
      <c r="A10" s="211" t="s">
        <v>74</v>
      </c>
      <c r="B10" s="136" t="s">
        <v>23</v>
      </c>
      <c r="C10" s="17"/>
      <c r="D10" s="159">
        <v>508</v>
      </c>
      <c r="E10" s="70">
        <v>154470</v>
      </c>
      <c r="F10" s="124"/>
      <c r="G10" s="133">
        <v>673</v>
      </c>
      <c r="H10" s="70">
        <v>353003</v>
      </c>
      <c r="I10" s="124"/>
      <c r="J10" s="133">
        <f t="shared" si="0"/>
        <v>1181</v>
      </c>
      <c r="K10" s="77">
        <f t="shared" si="0"/>
        <v>507473</v>
      </c>
    </row>
    <row r="11" spans="1:11" ht="30" customHeight="1">
      <c r="A11" s="212"/>
      <c r="B11" s="137" t="s">
        <v>24</v>
      </c>
      <c r="C11" s="132"/>
      <c r="D11" s="71">
        <v>65</v>
      </c>
      <c r="E11" s="72">
        <v>25028</v>
      </c>
      <c r="F11" s="135"/>
      <c r="G11" s="134">
        <v>106</v>
      </c>
      <c r="H11" s="72">
        <v>144237</v>
      </c>
      <c r="I11" s="135"/>
      <c r="J11" s="134">
        <f>D11+G11</f>
        <v>171</v>
      </c>
      <c r="K11" s="78">
        <v>169266</v>
      </c>
    </row>
    <row r="12" spans="1:11" s="3" customFormat="1" ht="30" customHeight="1">
      <c r="A12" s="195" t="s">
        <v>6</v>
      </c>
      <c r="B12" s="208"/>
      <c r="C12" s="90" t="s">
        <v>15</v>
      </c>
      <c r="D12" s="87">
        <v>14082</v>
      </c>
      <c r="E12" s="88">
        <v>4232167</v>
      </c>
      <c r="F12" s="90" t="s">
        <v>15</v>
      </c>
      <c r="G12" s="87">
        <v>13277</v>
      </c>
      <c r="H12" s="88">
        <v>39434159</v>
      </c>
      <c r="I12" s="90" t="s">
        <v>15</v>
      </c>
      <c r="J12" s="87">
        <f>D12+G12</f>
        <v>27359</v>
      </c>
      <c r="K12" s="89">
        <v>43666327</v>
      </c>
    </row>
    <row r="13" spans="1:11" ht="30" customHeight="1" thickBot="1">
      <c r="A13" s="209" t="s">
        <v>7</v>
      </c>
      <c r="B13" s="210"/>
      <c r="C13" s="44"/>
      <c r="D13" s="84">
        <v>797</v>
      </c>
      <c r="E13" s="85">
        <v>40728</v>
      </c>
      <c r="F13" s="46"/>
      <c r="G13" s="84">
        <v>762</v>
      </c>
      <c r="H13" s="85">
        <v>51820</v>
      </c>
      <c r="I13" s="46"/>
      <c r="J13" s="84">
        <f>D13+G13</f>
        <v>1559</v>
      </c>
      <c r="K13" s="86">
        <v>92549</v>
      </c>
    </row>
    <row r="14" spans="1:11" ht="41.25" customHeight="1">
      <c r="A14" s="180" t="s">
        <v>72</v>
      </c>
      <c r="B14" s="206" t="s">
        <v>98</v>
      </c>
      <c r="C14" s="206"/>
      <c r="D14" s="206"/>
      <c r="E14" s="206"/>
      <c r="F14" s="206"/>
      <c r="G14" s="206"/>
      <c r="H14" s="206"/>
      <c r="I14" s="206"/>
      <c r="J14" s="206"/>
      <c r="K14" s="206"/>
    </row>
    <row r="15" spans="2:11" ht="47.25" customHeight="1">
      <c r="B15" s="207" t="s">
        <v>99</v>
      </c>
      <c r="C15" s="207"/>
      <c r="D15" s="207"/>
      <c r="E15" s="207"/>
      <c r="F15" s="207"/>
      <c r="G15" s="207"/>
      <c r="H15" s="207"/>
      <c r="I15" s="207"/>
      <c r="J15" s="207"/>
      <c r="K15" s="207"/>
    </row>
    <row r="16" spans="1:11" ht="14.25" customHeight="1">
      <c r="A16" s="196" t="s">
        <v>25</v>
      </c>
      <c r="B16" s="196"/>
      <c r="C16" s="196"/>
      <c r="D16" s="196"/>
      <c r="E16" s="196"/>
      <c r="F16" s="196"/>
      <c r="G16" s="196"/>
      <c r="H16" s="196"/>
      <c r="I16" s="196"/>
      <c r="J16" s="196"/>
      <c r="K16" s="196"/>
    </row>
    <row r="17" spans="1:11" ht="11.25">
      <c r="A17" s="196" t="s">
        <v>8</v>
      </c>
      <c r="B17" s="196"/>
      <c r="C17" s="196"/>
      <c r="D17" s="196"/>
      <c r="E17" s="196"/>
      <c r="F17" s="196"/>
      <c r="G17" s="196"/>
      <c r="H17" s="196"/>
      <c r="I17" s="196"/>
      <c r="J17" s="196"/>
      <c r="K17" s="196"/>
    </row>
  </sheetData>
  <mergeCells count="17">
    <mergeCell ref="B14:K14"/>
    <mergeCell ref="B15:K15"/>
    <mergeCell ref="A17:K17"/>
    <mergeCell ref="A1:K1"/>
    <mergeCell ref="A12:B12"/>
    <mergeCell ref="A13:B13"/>
    <mergeCell ref="A10:A11"/>
    <mergeCell ref="I3:K3"/>
    <mergeCell ref="A16:K16"/>
    <mergeCell ref="A6:A9"/>
    <mergeCell ref="A2:K2"/>
    <mergeCell ref="I4:J4"/>
    <mergeCell ref="C3:E3"/>
    <mergeCell ref="F3:H3"/>
    <mergeCell ref="C4:D4"/>
    <mergeCell ref="F4:G4"/>
    <mergeCell ref="A3:B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&amp;R&amp;"ＭＳ Ｐゴシック,太字"&amp;9沖縄国税事務所　消費税　（H18）</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0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77</v>
      </c>
    </row>
    <row r="2" spans="1:8" s="1" customFormat="1" ht="15" customHeight="1">
      <c r="A2" s="202" t="s">
        <v>1</v>
      </c>
      <c r="B2" s="203"/>
      <c r="C2" s="224" t="s">
        <v>27</v>
      </c>
      <c r="D2" s="224"/>
      <c r="E2" s="224" t="s">
        <v>28</v>
      </c>
      <c r="F2" s="224"/>
      <c r="G2" s="225" t="s">
        <v>29</v>
      </c>
      <c r="H2" s="226"/>
    </row>
    <row r="3" spans="1:8" s="1" customFormat="1" ht="15" customHeight="1">
      <c r="A3" s="204"/>
      <c r="B3" s="205"/>
      <c r="C3" s="17" t="s">
        <v>30</v>
      </c>
      <c r="D3" s="14" t="s">
        <v>31</v>
      </c>
      <c r="E3" s="17" t="s">
        <v>30</v>
      </c>
      <c r="F3" s="15" t="s">
        <v>31</v>
      </c>
      <c r="G3" s="17" t="s">
        <v>30</v>
      </c>
      <c r="H3" s="16" t="s">
        <v>31</v>
      </c>
    </row>
    <row r="4" spans="1:8" s="18" customFormat="1" ht="15" customHeight="1">
      <c r="A4" s="150"/>
      <c r="B4" s="14"/>
      <c r="C4" s="151" t="s">
        <v>4</v>
      </c>
      <c r="D4" s="152" t="s">
        <v>5</v>
      </c>
      <c r="E4" s="151" t="s">
        <v>4</v>
      </c>
      <c r="F4" s="152" t="s">
        <v>5</v>
      </c>
      <c r="G4" s="151" t="s">
        <v>4</v>
      </c>
      <c r="H4" s="153" t="s">
        <v>5</v>
      </c>
    </row>
    <row r="5" spans="1:8" s="1" customFormat="1" ht="30" customHeight="1">
      <c r="A5" s="219" t="s">
        <v>54</v>
      </c>
      <c r="B5" s="141" t="s">
        <v>13</v>
      </c>
      <c r="C5" s="149">
        <v>4732</v>
      </c>
      <c r="D5" s="143">
        <v>2755564</v>
      </c>
      <c r="E5" s="149">
        <v>9604</v>
      </c>
      <c r="F5" s="143">
        <v>41830864</v>
      </c>
      <c r="G5" s="149">
        <f>C5+E5</f>
        <v>14336</v>
      </c>
      <c r="H5" s="144">
        <f>D5+F5</f>
        <v>44586428</v>
      </c>
    </row>
    <row r="6" spans="1:8" s="1" customFormat="1" ht="30" customHeight="1">
      <c r="A6" s="220"/>
      <c r="B6" s="83" t="s">
        <v>14</v>
      </c>
      <c r="C6" s="92">
        <v>141</v>
      </c>
      <c r="D6" s="93">
        <v>209740</v>
      </c>
      <c r="E6" s="92">
        <v>583</v>
      </c>
      <c r="F6" s="93">
        <v>3048452</v>
      </c>
      <c r="G6" s="92">
        <f aca="true" t="shared" si="0" ref="G6:G12">C6+E6</f>
        <v>724</v>
      </c>
      <c r="H6" s="94">
        <v>3258193</v>
      </c>
    </row>
    <row r="7" spans="1:8" s="1" customFormat="1" ht="30" customHeight="1">
      <c r="A7" s="221" t="s">
        <v>55</v>
      </c>
      <c r="B7" s="80" t="s">
        <v>13</v>
      </c>
      <c r="C7" s="91">
        <v>4457</v>
      </c>
      <c r="D7" s="70">
        <v>2618298</v>
      </c>
      <c r="E7" s="91">
        <v>9595</v>
      </c>
      <c r="F7" s="70">
        <v>41196804</v>
      </c>
      <c r="G7" s="91">
        <f t="shared" si="0"/>
        <v>14052</v>
      </c>
      <c r="H7" s="77">
        <f>D7+F7</f>
        <v>43815102</v>
      </c>
    </row>
    <row r="8" spans="1:8" s="1" customFormat="1" ht="30" customHeight="1">
      <c r="A8" s="220"/>
      <c r="B8" s="83" t="s">
        <v>14</v>
      </c>
      <c r="C8" s="92">
        <v>132</v>
      </c>
      <c r="D8" s="93">
        <v>149388</v>
      </c>
      <c r="E8" s="92">
        <v>615</v>
      </c>
      <c r="F8" s="93">
        <v>2694387</v>
      </c>
      <c r="G8" s="92">
        <f t="shared" si="0"/>
        <v>747</v>
      </c>
      <c r="H8" s="94">
        <f>D8+F8</f>
        <v>2843775</v>
      </c>
    </row>
    <row r="9" spans="1:8" s="1" customFormat="1" ht="30" customHeight="1">
      <c r="A9" s="221" t="s">
        <v>64</v>
      </c>
      <c r="B9" s="80" t="s">
        <v>13</v>
      </c>
      <c r="C9" s="91">
        <v>4384</v>
      </c>
      <c r="D9" s="70">
        <v>2517194</v>
      </c>
      <c r="E9" s="91">
        <v>10466</v>
      </c>
      <c r="F9" s="70">
        <v>41906501</v>
      </c>
      <c r="G9" s="91">
        <f t="shared" si="0"/>
        <v>14850</v>
      </c>
      <c r="H9" s="77">
        <f>D9+F9</f>
        <v>44423695</v>
      </c>
    </row>
    <row r="10" spans="1:8" s="1" customFormat="1" ht="30" customHeight="1">
      <c r="A10" s="220"/>
      <c r="B10" s="83" t="s">
        <v>14</v>
      </c>
      <c r="C10" s="92">
        <v>161</v>
      </c>
      <c r="D10" s="93">
        <v>194998</v>
      </c>
      <c r="E10" s="92">
        <v>711</v>
      </c>
      <c r="F10" s="93">
        <v>3028976</v>
      </c>
      <c r="G10" s="92">
        <f t="shared" si="0"/>
        <v>872</v>
      </c>
      <c r="H10" s="94">
        <f>D10+F10</f>
        <v>3223974</v>
      </c>
    </row>
    <row r="11" spans="1:8" s="1" customFormat="1" ht="30" customHeight="1">
      <c r="A11" s="222" t="s">
        <v>65</v>
      </c>
      <c r="B11" s="80" t="s">
        <v>13</v>
      </c>
      <c r="C11" s="91">
        <v>14077</v>
      </c>
      <c r="D11" s="70">
        <v>4597440</v>
      </c>
      <c r="E11" s="91">
        <v>12091</v>
      </c>
      <c r="F11" s="70">
        <v>44086832</v>
      </c>
      <c r="G11" s="91">
        <f t="shared" si="0"/>
        <v>26168</v>
      </c>
      <c r="H11" s="77">
        <v>48684273</v>
      </c>
    </row>
    <row r="12" spans="1:8" s="1" customFormat="1" ht="30" customHeight="1">
      <c r="A12" s="223"/>
      <c r="B12" s="83" t="s">
        <v>14</v>
      </c>
      <c r="C12" s="92">
        <v>458</v>
      </c>
      <c r="D12" s="93">
        <v>285815</v>
      </c>
      <c r="E12" s="92">
        <v>828</v>
      </c>
      <c r="F12" s="93">
        <v>2676055</v>
      </c>
      <c r="G12" s="92">
        <f t="shared" si="0"/>
        <v>1286</v>
      </c>
      <c r="H12" s="94">
        <f>D12+F12</f>
        <v>2961870</v>
      </c>
    </row>
    <row r="13" spans="1:8" s="1" customFormat="1" ht="30" customHeight="1">
      <c r="A13" s="217" t="s">
        <v>100</v>
      </c>
      <c r="B13" s="141" t="s">
        <v>13</v>
      </c>
      <c r="C13" s="149">
        <f>'(1)　課税状況'!D8</f>
        <v>13508</v>
      </c>
      <c r="D13" s="143">
        <f>'(1)　課税状況'!E8</f>
        <v>4385321</v>
      </c>
      <c r="E13" s="149">
        <f>'(1)　課税状況'!G8</f>
        <v>12149</v>
      </c>
      <c r="F13" s="143">
        <f>'(1)　課税状況'!H8</f>
        <v>42507645</v>
      </c>
      <c r="G13" s="182">
        <f>'(1)　課税状況'!J8</f>
        <v>25657</v>
      </c>
      <c r="H13" s="77">
        <f>'(1)　課税状況'!K8</f>
        <v>46892966</v>
      </c>
    </row>
    <row r="14" spans="1:8" s="1" customFormat="1" ht="30" customHeight="1" thickBot="1">
      <c r="A14" s="218"/>
      <c r="B14" s="95" t="s">
        <v>14</v>
      </c>
      <c r="C14" s="96">
        <f>'(1)　課税状況'!D9</f>
        <v>364</v>
      </c>
      <c r="D14" s="97">
        <f>'(1)　課税状況'!E9</f>
        <v>282595</v>
      </c>
      <c r="E14" s="96">
        <f>'(1)　課税状況'!G9</f>
        <v>921</v>
      </c>
      <c r="F14" s="97">
        <f>'(1)　課税状況'!H9</f>
        <v>3282251</v>
      </c>
      <c r="G14" s="96">
        <f>'(1)　課税状況'!J9</f>
        <v>1285</v>
      </c>
      <c r="H14" s="98">
        <f>'(1)　課税状況'!K9</f>
        <v>3564847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C2:D2"/>
    <mergeCell ref="E2:F2"/>
    <mergeCell ref="G2:H2"/>
    <mergeCell ref="A2:B3"/>
    <mergeCell ref="A13:A14"/>
    <mergeCell ref="A5:A6"/>
    <mergeCell ref="A7:A8"/>
    <mergeCell ref="A9:A10"/>
    <mergeCell ref="A11:A12"/>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&amp;R&amp;"ＭＳ Ｐゴシック,太字"&amp;9沖縄国税事務所　消費税　（H18）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10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60</v>
      </c>
    </row>
    <row r="2" spans="1:4" s="4" customFormat="1" ht="19.5" customHeight="1">
      <c r="A2" s="22" t="s">
        <v>9</v>
      </c>
      <c r="B2" s="23" t="s">
        <v>10</v>
      </c>
      <c r="C2" s="25" t="s">
        <v>11</v>
      </c>
      <c r="D2" s="24" t="s">
        <v>26</v>
      </c>
    </row>
    <row r="3" spans="1:4" s="18" customFormat="1" ht="15" customHeight="1">
      <c r="A3" s="154" t="s">
        <v>4</v>
      </c>
      <c r="B3" s="155" t="s">
        <v>4</v>
      </c>
      <c r="C3" s="156" t="s">
        <v>4</v>
      </c>
      <c r="D3" s="157" t="s">
        <v>4</v>
      </c>
    </row>
    <row r="4" spans="1:9" s="4" customFormat="1" ht="30" customHeight="1" thickBot="1">
      <c r="A4" s="19">
        <v>27583</v>
      </c>
      <c r="B4" s="20">
        <v>865</v>
      </c>
      <c r="C4" s="26">
        <v>332</v>
      </c>
      <c r="D4" s="21">
        <f>SUM(A4:C4)</f>
        <v>28780</v>
      </c>
      <c r="E4" s="5"/>
      <c r="G4" s="5"/>
      <c r="I4" s="5"/>
    </row>
    <row r="5" spans="1:4" s="4" customFormat="1" ht="15" customHeight="1">
      <c r="A5" s="227" t="s">
        <v>101</v>
      </c>
      <c r="B5" s="227"/>
      <c r="C5" s="227"/>
      <c r="D5" s="227"/>
    </row>
    <row r="6" spans="1:4" s="4" customFormat="1" ht="15" customHeight="1">
      <c r="A6" s="228" t="s">
        <v>12</v>
      </c>
      <c r="B6" s="228"/>
      <c r="C6" s="228"/>
      <c r="D6" s="228"/>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&amp;R&amp;"ＭＳ Ｐゴシック,太字"&amp;9沖縄国税事務所　消費税　（H18）</oddHeader>
  </headerFooter>
</worksheet>
</file>

<file path=xl/worksheets/sheet4.xml><?xml version="1.0" encoding="utf-8"?>
<worksheet xmlns="http://schemas.openxmlformats.org/spreadsheetml/2006/main" xmlns:r="http://schemas.openxmlformats.org/officeDocument/2006/relationships">
  <dimension ref="A1:N63"/>
  <sheetViews>
    <sheetView showGridLines="0" zoomScale="85" zoomScaleNormal="85" zoomScaleSheetLayoutView="100" workbookViewId="0" topLeftCell="A1">
      <selection activeCell="A1" sqref="A1:G1"/>
    </sheetView>
  </sheetViews>
  <sheetFormatPr defaultColWidth="9.00390625" defaultRowHeight="13.5"/>
  <cols>
    <col min="1" max="1" width="11.375" style="0" customWidth="1"/>
    <col min="2" max="2" width="9.50390625" style="0" customWidth="1"/>
    <col min="3" max="3" width="11.50390625" style="0" bestFit="1" customWidth="1"/>
    <col min="4" max="4" width="9.50390625" style="0" customWidth="1"/>
    <col min="5" max="5" width="11.50390625" style="0" bestFit="1" customWidth="1"/>
    <col min="6" max="6" width="9.50390625" style="0"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1.50390625" style="0" customWidth="1"/>
    <col min="14" max="14" width="11.375" style="0" customWidth="1"/>
  </cols>
  <sheetData>
    <row r="1" spans="1:14" ht="13.5">
      <c r="A1" s="228" t="s">
        <v>78</v>
      </c>
      <c r="B1" s="228"/>
      <c r="C1" s="228"/>
      <c r="D1" s="228"/>
      <c r="E1" s="228"/>
      <c r="F1" s="228"/>
      <c r="G1" s="228"/>
      <c r="H1" s="1"/>
      <c r="I1" s="1"/>
      <c r="J1" s="1"/>
      <c r="K1" s="1"/>
      <c r="L1" s="1"/>
      <c r="M1" s="1"/>
      <c r="N1" s="1"/>
    </row>
    <row r="2" spans="1:14" ht="14.25" thickBot="1">
      <c r="A2" s="228" t="s">
        <v>32</v>
      </c>
      <c r="B2" s="228"/>
      <c r="C2" s="228"/>
      <c r="D2" s="228"/>
      <c r="E2" s="228"/>
      <c r="F2" s="228"/>
      <c r="G2" s="228"/>
      <c r="H2" s="1"/>
      <c r="I2" s="1"/>
      <c r="J2" s="1"/>
      <c r="K2" s="1"/>
      <c r="L2" s="1"/>
      <c r="M2" s="1"/>
      <c r="N2" s="1"/>
    </row>
    <row r="3" spans="1:14" ht="19.5" customHeight="1">
      <c r="A3" s="237" t="s">
        <v>59</v>
      </c>
      <c r="B3" s="240" t="s">
        <v>38</v>
      </c>
      <c r="C3" s="240"/>
      <c r="D3" s="240"/>
      <c r="E3" s="240"/>
      <c r="F3" s="240"/>
      <c r="G3" s="240"/>
      <c r="H3" s="229" t="s">
        <v>14</v>
      </c>
      <c r="I3" s="230"/>
      <c r="J3" s="233" t="s">
        <v>66</v>
      </c>
      <c r="K3" s="230"/>
      <c r="L3" s="229" t="s">
        <v>33</v>
      </c>
      <c r="M3" s="230"/>
      <c r="N3" s="234" t="s">
        <v>59</v>
      </c>
    </row>
    <row r="4" spans="1:14" ht="17.25" customHeight="1">
      <c r="A4" s="238"/>
      <c r="B4" s="241" t="s">
        <v>39</v>
      </c>
      <c r="C4" s="241"/>
      <c r="D4" s="231" t="s">
        <v>34</v>
      </c>
      <c r="E4" s="242"/>
      <c r="F4" s="231" t="s">
        <v>35</v>
      </c>
      <c r="G4" s="242"/>
      <c r="H4" s="231"/>
      <c r="I4" s="232"/>
      <c r="J4" s="231"/>
      <c r="K4" s="232"/>
      <c r="L4" s="231"/>
      <c r="M4" s="232"/>
      <c r="N4" s="235"/>
    </row>
    <row r="5" spans="1:14" s="6" customFormat="1" ht="28.5" customHeight="1">
      <c r="A5" s="239"/>
      <c r="B5" s="127" t="s">
        <v>67</v>
      </c>
      <c r="C5" s="128" t="s">
        <v>68</v>
      </c>
      <c r="D5" s="127" t="s">
        <v>67</v>
      </c>
      <c r="E5" s="128" t="s">
        <v>68</v>
      </c>
      <c r="F5" s="127" t="s">
        <v>67</v>
      </c>
      <c r="G5" s="129" t="s">
        <v>40</v>
      </c>
      <c r="H5" s="127" t="s">
        <v>37</v>
      </c>
      <c r="I5" s="130" t="s">
        <v>41</v>
      </c>
      <c r="J5" s="127" t="s">
        <v>37</v>
      </c>
      <c r="K5" s="130" t="s">
        <v>42</v>
      </c>
      <c r="L5" s="127" t="s">
        <v>37</v>
      </c>
      <c r="M5" s="183" t="s">
        <v>71</v>
      </c>
      <c r="N5" s="236"/>
    </row>
    <row r="6" spans="1:14" s="120" customFormat="1" ht="10.5">
      <c r="A6" s="119"/>
      <c r="B6" s="116" t="s">
        <v>4</v>
      </c>
      <c r="C6" s="117" t="s">
        <v>5</v>
      </c>
      <c r="D6" s="116" t="s">
        <v>4</v>
      </c>
      <c r="E6" s="117" t="s">
        <v>5</v>
      </c>
      <c r="F6" s="116" t="s">
        <v>4</v>
      </c>
      <c r="G6" s="117" t="s">
        <v>5</v>
      </c>
      <c r="H6" s="116" t="s">
        <v>4</v>
      </c>
      <c r="I6" s="118" t="s">
        <v>5</v>
      </c>
      <c r="J6" s="116" t="s">
        <v>4</v>
      </c>
      <c r="K6" s="118" t="s">
        <v>5</v>
      </c>
      <c r="L6" s="116" t="s">
        <v>4</v>
      </c>
      <c r="M6" s="118" t="s">
        <v>5</v>
      </c>
      <c r="N6" s="184"/>
    </row>
    <row r="7" spans="1:14" ht="15" customHeight="1">
      <c r="A7" s="139" t="s">
        <v>81</v>
      </c>
      <c r="B7" s="99">
        <v>1873</v>
      </c>
      <c r="C7" s="100">
        <v>759718</v>
      </c>
      <c r="D7" s="99">
        <v>2266</v>
      </c>
      <c r="E7" s="100">
        <v>563564</v>
      </c>
      <c r="F7" s="99">
        <f>B7+D7</f>
        <v>4139</v>
      </c>
      <c r="G7" s="100">
        <f>C7+E7</f>
        <v>1323282</v>
      </c>
      <c r="H7" s="99">
        <v>128</v>
      </c>
      <c r="I7" s="101">
        <v>144789</v>
      </c>
      <c r="J7" s="99">
        <v>189</v>
      </c>
      <c r="K7" s="101">
        <v>36763</v>
      </c>
      <c r="L7" s="99">
        <v>4337</v>
      </c>
      <c r="M7" s="101">
        <v>1215255</v>
      </c>
      <c r="N7" s="185" t="s">
        <v>81</v>
      </c>
    </row>
    <row r="8" spans="1:14" ht="15" customHeight="1">
      <c r="A8" s="138" t="s">
        <v>83</v>
      </c>
      <c r="B8" s="102">
        <v>332</v>
      </c>
      <c r="C8" s="103">
        <v>104855</v>
      </c>
      <c r="D8" s="102">
        <v>347</v>
      </c>
      <c r="E8" s="103">
        <v>69542</v>
      </c>
      <c r="F8" s="102">
        <f>B8+D8</f>
        <v>679</v>
      </c>
      <c r="G8" s="103">
        <f>C8+E8</f>
        <v>174397</v>
      </c>
      <c r="H8" s="102">
        <v>13</v>
      </c>
      <c r="I8" s="104">
        <v>10401</v>
      </c>
      <c r="J8" s="102">
        <v>15</v>
      </c>
      <c r="K8" s="104">
        <v>6326</v>
      </c>
      <c r="L8" s="102">
        <v>695</v>
      </c>
      <c r="M8" s="104">
        <v>170321</v>
      </c>
      <c r="N8" s="186" t="s">
        <v>83</v>
      </c>
    </row>
    <row r="9" spans="1:14" ht="15" customHeight="1">
      <c r="A9" s="138" t="s">
        <v>85</v>
      </c>
      <c r="B9" s="102">
        <v>397</v>
      </c>
      <c r="C9" s="103">
        <v>170688</v>
      </c>
      <c r="D9" s="102">
        <v>431</v>
      </c>
      <c r="E9" s="103">
        <v>110015</v>
      </c>
      <c r="F9" s="102">
        <f>B9+D9</f>
        <v>828</v>
      </c>
      <c r="G9" s="103">
        <v>280702</v>
      </c>
      <c r="H9" s="102">
        <v>30</v>
      </c>
      <c r="I9" s="104">
        <v>12859</v>
      </c>
      <c r="J9" s="102">
        <v>24</v>
      </c>
      <c r="K9" s="104">
        <v>8168</v>
      </c>
      <c r="L9" s="102">
        <v>876</v>
      </c>
      <c r="M9" s="104">
        <f>G9-I9+K9</f>
        <v>276011</v>
      </c>
      <c r="N9" s="186" t="s">
        <v>85</v>
      </c>
    </row>
    <row r="10" spans="1:14" ht="15" customHeight="1">
      <c r="A10" s="138" t="s">
        <v>87</v>
      </c>
      <c r="B10" s="102">
        <v>1334</v>
      </c>
      <c r="C10" s="103">
        <v>580861</v>
      </c>
      <c r="D10" s="102">
        <v>1344</v>
      </c>
      <c r="E10" s="103">
        <v>336993</v>
      </c>
      <c r="F10" s="102">
        <f>B10+D10</f>
        <v>2678</v>
      </c>
      <c r="G10" s="103">
        <v>917855</v>
      </c>
      <c r="H10" s="102">
        <v>82</v>
      </c>
      <c r="I10" s="104">
        <v>57829</v>
      </c>
      <c r="J10" s="102">
        <v>172</v>
      </c>
      <c r="K10" s="104">
        <v>31780</v>
      </c>
      <c r="L10" s="102">
        <v>2814</v>
      </c>
      <c r="M10" s="104">
        <f>G10-I10+K10</f>
        <v>891806</v>
      </c>
      <c r="N10" s="186" t="s">
        <v>87</v>
      </c>
    </row>
    <row r="11" spans="1:14" ht="15" customHeight="1">
      <c r="A11" s="138" t="s">
        <v>89</v>
      </c>
      <c r="B11" s="102">
        <v>494</v>
      </c>
      <c r="C11" s="103">
        <v>205105</v>
      </c>
      <c r="D11" s="102">
        <v>856</v>
      </c>
      <c r="E11" s="103">
        <v>175048</v>
      </c>
      <c r="F11" s="102">
        <f>B11+D11</f>
        <v>1350</v>
      </c>
      <c r="G11" s="103">
        <v>380154</v>
      </c>
      <c r="H11" s="102">
        <v>18</v>
      </c>
      <c r="I11" s="104">
        <v>14987</v>
      </c>
      <c r="J11" s="102">
        <v>51</v>
      </c>
      <c r="K11" s="104">
        <v>9366</v>
      </c>
      <c r="L11" s="102">
        <v>1389</v>
      </c>
      <c r="M11" s="104">
        <f>G11-I11+K11</f>
        <v>374533</v>
      </c>
      <c r="N11" s="186" t="s">
        <v>89</v>
      </c>
    </row>
    <row r="12" spans="1:14" ht="15" customHeight="1">
      <c r="A12" s="138" t="s">
        <v>91</v>
      </c>
      <c r="B12" s="102">
        <v>1878</v>
      </c>
      <c r="C12" s="103">
        <v>813032</v>
      </c>
      <c r="D12" s="102">
        <v>1956</v>
      </c>
      <c r="E12" s="103">
        <v>495900</v>
      </c>
      <c r="F12" s="102">
        <f>B12+D12</f>
        <v>3834</v>
      </c>
      <c r="G12" s="103">
        <f>C12+E12</f>
        <v>1308932</v>
      </c>
      <c r="H12" s="102">
        <v>93</v>
      </c>
      <c r="I12" s="104">
        <v>41730</v>
      </c>
      <c r="J12" s="102">
        <v>122</v>
      </c>
      <c r="K12" s="104">
        <v>37039</v>
      </c>
      <c r="L12" s="102">
        <v>3971</v>
      </c>
      <c r="M12" s="104">
        <f>G12-I12+K12</f>
        <v>1304241</v>
      </c>
      <c r="N12" s="186" t="s">
        <v>91</v>
      </c>
    </row>
    <row r="13" spans="1:14" ht="15" customHeight="1">
      <c r="A13" s="138"/>
      <c r="B13" s="102"/>
      <c r="C13" s="103"/>
      <c r="D13" s="102"/>
      <c r="E13" s="103"/>
      <c r="F13" s="102"/>
      <c r="G13" s="103"/>
      <c r="H13" s="102"/>
      <c r="I13" s="104"/>
      <c r="J13" s="102"/>
      <c r="K13" s="104"/>
      <c r="L13" s="102"/>
      <c r="M13" s="104"/>
      <c r="N13" s="186"/>
    </row>
    <row r="14" spans="1:14" ht="15" customHeight="1">
      <c r="A14" s="138"/>
      <c r="B14" s="102"/>
      <c r="C14" s="103"/>
      <c r="D14" s="102"/>
      <c r="E14" s="103"/>
      <c r="F14" s="102"/>
      <c r="G14" s="103"/>
      <c r="H14" s="102"/>
      <c r="I14" s="104"/>
      <c r="J14" s="102"/>
      <c r="K14" s="104"/>
      <c r="L14" s="102"/>
      <c r="M14" s="104"/>
      <c r="N14" s="186"/>
    </row>
    <row r="15" spans="1:14" s="7" customFormat="1" ht="15" customHeight="1">
      <c r="A15" s="126" t="s">
        <v>93</v>
      </c>
      <c r="B15" s="105">
        <f>SUM(B7:B12)</f>
        <v>6308</v>
      </c>
      <c r="C15" s="106">
        <f>SUM(C7:C14)</f>
        <v>2634259</v>
      </c>
      <c r="D15" s="105">
        <f aca="true" t="shared" si="0" ref="D15:J15">SUM(D7:D12)</f>
        <v>7200</v>
      </c>
      <c r="E15" s="106">
        <f>SUM(E7:E14)</f>
        <v>1751062</v>
      </c>
      <c r="F15" s="105">
        <f t="shared" si="0"/>
        <v>13508</v>
      </c>
      <c r="G15" s="106">
        <v>4385321</v>
      </c>
      <c r="H15" s="105">
        <f t="shared" si="0"/>
        <v>364</v>
      </c>
      <c r="I15" s="107">
        <f>SUM(I7:I14)</f>
        <v>282595</v>
      </c>
      <c r="J15" s="105">
        <f t="shared" si="0"/>
        <v>573</v>
      </c>
      <c r="K15" s="107">
        <f>SUM(K7:K14)</f>
        <v>129442</v>
      </c>
      <c r="L15" s="105">
        <f>SUM(L7:L14)</f>
        <v>14082</v>
      </c>
      <c r="M15" s="107">
        <f>SUM(M7:M14)</f>
        <v>4232167</v>
      </c>
      <c r="N15" s="187" t="s">
        <v>93</v>
      </c>
    </row>
    <row r="16" spans="1:14" s="8" customFormat="1" ht="15" customHeight="1" hidden="1">
      <c r="A16" s="9"/>
      <c r="B16" s="47"/>
      <c r="C16" s="48"/>
      <c r="D16" s="47"/>
      <c r="E16" s="48"/>
      <c r="F16" s="47"/>
      <c r="G16" s="48"/>
      <c r="H16" s="47"/>
      <c r="I16" s="49"/>
      <c r="J16" s="47"/>
      <c r="K16" s="49"/>
      <c r="L16" s="47"/>
      <c r="M16" s="49"/>
      <c r="N16" s="188"/>
    </row>
    <row r="17" spans="1:14" ht="15" customHeight="1" hidden="1">
      <c r="A17" s="140"/>
      <c r="B17" s="108"/>
      <c r="C17" s="109"/>
      <c r="D17" s="108"/>
      <c r="E17" s="109"/>
      <c r="F17" s="108"/>
      <c r="G17" s="109"/>
      <c r="H17" s="108"/>
      <c r="I17" s="110"/>
      <c r="J17" s="108"/>
      <c r="K17" s="110"/>
      <c r="L17" s="108"/>
      <c r="M17" s="110"/>
      <c r="N17" s="189"/>
    </row>
    <row r="18" spans="1:14" ht="15" customHeight="1" hidden="1">
      <c r="A18" s="138"/>
      <c r="B18" s="102"/>
      <c r="C18" s="103"/>
      <c r="D18" s="102"/>
      <c r="E18" s="103"/>
      <c r="F18" s="102"/>
      <c r="G18" s="103"/>
      <c r="H18" s="102"/>
      <c r="I18" s="104"/>
      <c r="J18" s="102"/>
      <c r="K18" s="104"/>
      <c r="L18" s="102"/>
      <c r="M18" s="104"/>
      <c r="N18" s="186"/>
    </row>
    <row r="19" spans="1:14" ht="15" customHeight="1" hidden="1">
      <c r="A19" s="138"/>
      <c r="B19" s="102"/>
      <c r="C19" s="103"/>
      <c r="D19" s="102"/>
      <c r="E19" s="103"/>
      <c r="F19" s="102"/>
      <c r="G19" s="103"/>
      <c r="H19" s="102"/>
      <c r="I19" s="104"/>
      <c r="J19" s="102"/>
      <c r="K19" s="104"/>
      <c r="L19" s="102"/>
      <c r="M19" s="104"/>
      <c r="N19" s="186"/>
    </row>
    <row r="20" spans="1:14" ht="15" customHeight="1" hidden="1">
      <c r="A20" s="138"/>
      <c r="B20" s="102"/>
      <c r="C20" s="103"/>
      <c r="D20" s="102"/>
      <c r="E20" s="103"/>
      <c r="F20" s="102"/>
      <c r="G20" s="103"/>
      <c r="H20" s="102"/>
      <c r="I20" s="104"/>
      <c r="J20" s="102"/>
      <c r="K20" s="104"/>
      <c r="L20" s="102"/>
      <c r="M20" s="104"/>
      <c r="N20" s="186"/>
    </row>
    <row r="21" spans="1:14" ht="15" customHeight="1" hidden="1">
      <c r="A21" s="138"/>
      <c r="B21" s="102"/>
      <c r="C21" s="103"/>
      <c r="D21" s="102"/>
      <c r="E21" s="103"/>
      <c r="F21" s="102"/>
      <c r="G21" s="103"/>
      <c r="H21" s="102"/>
      <c r="I21" s="104"/>
      <c r="J21" s="102"/>
      <c r="K21" s="104"/>
      <c r="L21" s="102"/>
      <c r="M21" s="104"/>
      <c r="N21" s="186"/>
    </row>
    <row r="22" spans="1:14" ht="15" customHeight="1" hidden="1">
      <c r="A22" s="138"/>
      <c r="B22" s="102"/>
      <c r="C22" s="103"/>
      <c r="D22" s="102"/>
      <c r="E22" s="103"/>
      <c r="F22" s="102"/>
      <c r="G22" s="103"/>
      <c r="H22" s="102"/>
      <c r="I22" s="104"/>
      <c r="J22" s="102"/>
      <c r="K22" s="104"/>
      <c r="L22" s="102"/>
      <c r="M22" s="104"/>
      <c r="N22" s="186"/>
    </row>
    <row r="23" spans="1:14" ht="15" customHeight="1" hidden="1">
      <c r="A23" s="138"/>
      <c r="B23" s="102"/>
      <c r="C23" s="103"/>
      <c r="D23" s="102"/>
      <c r="E23" s="103"/>
      <c r="F23" s="102"/>
      <c r="G23" s="103"/>
      <c r="H23" s="102"/>
      <c r="I23" s="104"/>
      <c r="J23" s="102"/>
      <c r="K23" s="104"/>
      <c r="L23" s="102"/>
      <c r="M23" s="104"/>
      <c r="N23" s="186"/>
    </row>
    <row r="24" spans="1:14" ht="15" customHeight="1" hidden="1">
      <c r="A24" s="138"/>
      <c r="B24" s="102"/>
      <c r="C24" s="103"/>
      <c r="D24" s="102"/>
      <c r="E24" s="103"/>
      <c r="F24" s="102"/>
      <c r="G24" s="103"/>
      <c r="H24" s="102"/>
      <c r="I24" s="104"/>
      <c r="J24" s="102"/>
      <c r="K24" s="104"/>
      <c r="L24" s="102"/>
      <c r="M24" s="104"/>
      <c r="N24" s="186"/>
    </row>
    <row r="25" spans="1:14" s="7" customFormat="1" ht="15" customHeight="1" hidden="1">
      <c r="A25" s="126" t="s">
        <v>70</v>
      </c>
      <c r="B25" s="105"/>
      <c r="C25" s="106"/>
      <c r="D25" s="105"/>
      <c r="E25" s="106"/>
      <c r="F25" s="105"/>
      <c r="G25" s="106"/>
      <c r="H25" s="105"/>
      <c r="I25" s="107"/>
      <c r="J25" s="105"/>
      <c r="K25" s="107"/>
      <c r="L25" s="105"/>
      <c r="M25" s="107"/>
      <c r="N25" s="187" t="s">
        <v>70</v>
      </c>
    </row>
    <row r="26" spans="1:14" s="8" customFormat="1" ht="15" customHeight="1" hidden="1">
      <c r="A26" s="125"/>
      <c r="B26" s="47"/>
      <c r="C26" s="48"/>
      <c r="D26" s="47"/>
      <c r="E26" s="48"/>
      <c r="F26" s="47"/>
      <c r="G26" s="48"/>
      <c r="H26" s="47"/>
      <c r="I26" s="49"/>
      <c r="J26" s="47"/>
      <c r="K26" s="49"/>
      <c r="L26" s="47"/>
      <c r="M26" s="49"/>
      <c r="N26" s="190"/>
    </row>
    <row r="27" spans="1:14" ht="15" customHeight="1" hidden="1">
      <c r="A27" s="139"/>
      <c r="B27" s="99"/>
      <c r="C27" s="100"/>
      <c r="D27" s="99"/>
      <c r="E27" s="100"/>
      <c r="F27" s="99"/>
      <c r="G27" s="100"/>
      <c r="H27" s="99"/>
      <c r="I27" s="101"/>
      <c r="J27" s="99"/>
      <c r="K27" s="101"/>
      <c r="L27" s="99"/>
      <c r="M27" s="101"/>
      <c r="N27" s="185"/>
    </row>
    <row r="28" spans="1:14" ht="15" customHeight="1" hidden="1">
      <c r="A28" s="138"/>
      <c r="B28" s="102"/>
      <c r="C28" s="103"/>
      <c r="D28" s="102"/>
      <c r="E28" s="103"/>
      <c r="F28" s="102"/>
      <c r="G28" s="103"/>
      <c r="H28" s="102"/>
      <c r="I28" s="104"/>
      <c r="J28" s="102"/>
      <c r="K28" s="104"/>
      <c r="L28" s="102"/>
      <c r="M28" s="104"/>
      <c r="N28" s="186"/>
    </row>
    <row r="29" spans="1:14" ht="15" customHeight="1" hidden="1">
      <c r="A29" s="138"/>
      <c r="B29" s="102"/>
      <c r="C29" s="103"/>
      <c r="D29" s="102"/>
      <c r="E29" s="103"/>
      <c r="F29" s="102"/>
      <c r="G29" s="103"/>
      <c r="H29" s="102"/>
      <c r="I29" s="104"/>
      <c r="J29" s="102"/>
      <c r="K29" s="104"/>
      <c r="L29" s="102"/>
      <c r="M29" s="104"/>
      <c r="N29" s="186"/>
    </row>
    <row r="30" spans="1:14" ht="15" customHeight="1" hidden="1">
      <c r="A30" s="138"/>
      <c r="B30" s="102"/>
      <c r="C30" s="103"/>
      <c r="D30" s="102"/>
      <c r="E30" s="103"/>
      <c r="F30" s="102"/>
      <c r="G30" s="103"/>
      <c r="H30" s="102"/>
      <c r="I30" s="104"/>
      <c r="J30" s="102"/>
      <c r="K30" s="104"/>
      <c r="L30" s="102"/>
      <c r="M30" s="104"/>
      <c r="N30" s="186"/>
    </row>
    <row r="31" spans="1:14" ht="15" customHeight="1" hidden="1">
      <c r="A31" s="138"/>
      <c r="B31" s="102"/>
      <c r="C31" s="103"/>
      <c r="D31" s="102"/>
      <c r="E31" s="103"/>
      <c r="F31" s="102"/>
      <c r="G31" s="103"/>
      <c r="H31" s="102"/>
      <c r="I31" s="104"/>
      <c r="J31" s="102"/>
      <c r="K31" s="104"/>
      <c r="L31" s="102"/>
      <c r="M31" s="104"/>
      <c r="N31" s="186"/>
    </row>
    <row r="32" spans="1:14" ht="15" customHeight="1" hidden="1">
      <c r="A32" s="138"/>
      <c r="B32" s="102"/>
      <c r="C32" s="103"/>
      <c r="D32" s="102"/>
      <c r="E32" s="103"/>
      <c r="F32" s="102"/>
      <c r="G32" s="103"/>
      <c r="H32" s="102"/>
      <c r="I32" s="104"/>
      <c r="J32" s="102"/>
      <c r="K32" s="104"/>
      <c r="L32" s="102"/>
      <c r="M32" s="104"/>
      <c r="N32" s="186"/>
    </row>
    <row r="33" spans="1:14" ht="15" customHeight="1" hidden="1">
      <c r="A33" s="138"/>
      <c r="B33" s="102"/>
      <c r="C33" s="103"/>
      <c r="D33" s="102"/>
      <c r="E33" s="103"/>
      <c r="F33" s="102"/>
      <c r="G33" s="103"/>
      <c r="H33" s="102"/>
      <c r="I33" s="104"/>
      <c r="J33" s="102"/>
      <c r="K33" s="104"/>
      <c r="L33" s="102"/>
      <c r="M33" s="104"/>
      <c r="N33" s="186"/>
    </row>
    <row r="34" spans="1:14" ht="15" customHeight="1" hidden="1">
      <c r="A34" s="138"/>
      <c r="B34" s="102"/>
      <c r="C34" s="103"/>
      <c r="D34" s="102"/>
      <c r="E34" s="103"/>
      <c r="F34" s="102"/>
      <c r="G34" s="103"/>
      <c r="H34" s="102"/>
      <c r="I34" s="104"/>
      <c r="J34" s="102"/>
      <c r="K34" s="104"/>
      <c r="L34" s="102"/>
      <c r="M34" s="104"/>
      <c r="N34" s="186"/>
    </row>
    <row r="35" spans="1:14" s="7" customFormat="1" ht="15" customHeight="1" hidden="1">
      <c r="A35" s="126" t="s">
        <v>70</v>
      </c>
      <c r="B35" s="105"/>
      <c r="C35" s="106"/>
      <c r="D35" s="105"/>
      <c r="E35" s="106"/>
      <c r="F35" s="105"/>
      <c r="G35" s="106"/>
      <c r="H35" s="105"/>
      <c r="I35" s="107"/>
      <c r="J35" s="105"/>
      <c r="K35" s="107"/>
      <c r="L35" s="105"/>
      <c r="M35" s="107"/>
      <c r="N35" s="187" t="s">
        <v>70</v>
      </c>
    </row>
    <row r="36" spans="1:14" s="8" customFormat="1" ht="15" customHeight="1" hidden="1">
      <c r="A36" s="125"/>
      <c r="B36" s="47"/>
      <c r="C36" s="48"/>
      <c r="D36" s="47"/>
      <c r="E36" s="48"/>
      <c r="F36" s="47"/>
      <c r="G36" s="48"/>
      <c r="H36" s="47"/>
      <c r="I36" s="49"/>
      <c r="J36" s="47"/>
      <c r="K36" s="49"/>
      <c r="L36" s="47"/>
      <c r="M36" s="49"/>
      <c r="N36" s="190"/>
    </row>
    <row r="37" spans="1:14" ht="15" customHeight="1" hidden="1">
      <c r="A37" s="139"/>
      <c r="B37" s="99"/>
      <c r="C37" s="100"/>
      <c r="D37" s="99"/>
      <c r="E37" s="100"/>
      <c r="F37" s="99"/>
      <c r="G37" s="100"/>
      <c r="H37" s="99"/>
      <c r="I37" s="101"/>
      <c r="J37" s="99"/>
      <c r="K37" s="101"/>
      <c r="L37" s="99"/>
      <c r="M37" s="101"/>
      <c r="N37" s="185"/>
    </row>
    <row r="38" spans="1:14" ht="15" customHeight="1" hidden="1">
      <c r="A38" s="138"/>
      <c r="B38" s="102"/>
      <c r="C38" s="103"/>
      <c r="D38" s="102"/>
      <c r="E38" s="103"/>
      <c r="F38" s="102"/>
      <c r="G38" s="103"/>
      <c r="H38" s="102"/>
      <c r="I38" s="104"/>
      <c r="J38" s="102"/>
      <c r="K38" s="104"/>
      <c r="L38" s="102"/>
      <c r="M38" s="104"/>
      <c r="N38" s="186"/>
    </row>
    <row r="39" spans="1:14" ht="15" customHeight="1" hidden="1">
      <c r="A39" s="138"/>
      <c r="B39" s="102"/>
      <c r="C39" s="103"/>
      <c r="D39" s="102"/>
      <c r="E39" s="103"/>
      <c r="F39" s="102"/>
      <c r="G39" s="103"/>
      <c r="H39" s="102"/>
      <c r="I39" s="104"/>
      <c r="J39" s="102"/>
      <c r="K39" s="104"/>
      <c r="L39" s="102"/>
      <c r="M39" s="104"/>
      <c r="N39" s="186"/>
    </row>
    <row r="40" spans="1:14" ht="15" customHeight="1" hidden="1">
      <c r="A40" s="138"/>
      <c r="B40" s="102"/>
      <c r="C40" s="103"/>
      <c r="D40" s="102"/>
      <c r="E40" s="103"/>
      <c r="F40" s="102"/>
      <c r="G40" s="103"/>
      <c r="H40" s="102"/>
      <c r="I40" s="104"/>
      <c r="J40" s="102"/>
      <c r="K40" s="104"/>
      <c r="L40" s="102"/>
      <c r="M40" s="104"/>
      <c r="N40" s="186"/>
    </row>
    <row r="41" spans="1:14" ht="15" customHeight="1" hidden="1">
      <c r="A41" s="138"/>
      <c r="B41" s="102"/>
      <c r="C41" s="103"/>
      <c r="D41" s="102"/>
      <c r="E41" s="103"/>
      <c r="F41" s="102"/>
      <c r="G41" s="103"/>
      <c r="H41" s="102"/>
      <c r="I41" s="104"/>
      <c r="J41" s="102"/>
      <c r="K41" s="104"/>
      <c r="L41" s="102"/>
      <c r="M41" s="104"/>
      <c r="N41" s="186"/>
    </row>
    <row r="42" spans="1:14" ht="15" customHeight="1" hidden="1">
      <c r="A42" s="138"/>
      <c r="B42" s="102"/>
      <c r="C42" s="103"/>
      <c r="D42" s="102"/>
      <c r="E42" s="103"/>
      <c r="F42" s="102"/>
      <c r="G42" s="103"/>
      <c r="H42" s="102"/>
      <c r="I42" s="104"/>
      <c r="J42" s="102"/>
      <c r="K42" s="104"/>
      <c r="L42" s="102"/>
      <c r="M42" s="104"/>
      <c r="N42" s="186"/>
    </row>
    <row r="43" spans="1:14" ht="15" customHeight="1" hidden="1">
      <c r="A43" s="138"/>
      <c r="B43" s="102"/>
      <c r="C43" s="103"/>
      <c r="D43" s="102"/>
      <c r="E43" s="103"/>
      <c r="F43" s="102"/>
      <c r="G43" s="103"/>
      <c r="H43" s="102"/>
      <c r="I43" s="104"/>
      <c r="J43" s="102"/>
      <c r="K43" s="104"/>
      <c r="L43" s="102"/>
      <c r="M43" s="104"/>
      <c r="N43" s="186"/>
    </row>
    <row r="44" spans="1:14" ht="15" customHeight="1" hidden="1">
      <c r="A44" s="138"/>
      <c r="B44" s="102"/>
      <c r="C44" s="103"/>
      <c r="D44" s="102"/>
      <c r="E44" s="103"/>
      <c r="F44" s="102"/>
      <c r="G44" s="103"/>
      <c r="H44" s="102"/>
      <c r="I44" s="104"/>
      <c r="J44" s="102"/>
      <c r="K44" s="104"/>
      <c r="L44" s="102"/>
      <c r="M44" s="104"/>
      <c r="N44" s="186"/>
    </row>
    <row r="45" spans="1:14" s="7" customFormat="1" ht="15" customHeight="1" hidden="1">
      <c r="A45" s="126" t="s">
        <v>70</v>
      </c>
      <c r="B45" s="105"/>
      <c r="C45" s="106"/>
      <c r="D45" s="105"/>
      <c r="E45" s="106"/>
      <c r="F45" s="105"/>
      <c r="G45" s="106"/>
      <c r="H45" s="105"/>
      <c r="I45" s="107"/>
      <c r="J45" s="105"/>
      <c r="K45" s="107"/>
      <c r="L45" s="105"/>
      <c r="M45" s="107"/>
      <c r="N45" s="187" t="s">
        <v>70</v>
      </c>
    </row>
    <row r="46" spans="1:14" s="8" customFormat="1" ht="15" customHeight="1" hidden="1" thickBot="1">
      <c r="A46" s="9"/>
      <c r="B46" s="162"/>
      <c r="C46" s="163"/>
      <c r="D46" s="162"/>
      <c r="E46" s="163"/>
      <c r="F46" s="162"/>
      <c r="G46" s="163"/>
      <c r="H46" s="162"/>
      <c r="I46" s="164"/>
      <c r="J46" s="162"/>
      <c r="K46" s="164"/>
      <c r="L46" s="162"/>
      <c r="M46" s="164"/>
      <c r="N46" s="188"/>
    </row>
    <row r="47" spans="1:14" s="8" customFormat="1" ht="15" customHeight="1" thickBot="1">
      <c r="A47" s="165"/>
      <c r="B47" s="166"/>
      <c r="C47" s="167"/>
      <c r="D47" s="166"/>
      <c r="E47" s="167"/>
      <c r="F47" s="166"/>
      <c r="G47" s="167"/>
      <c r="H47" s="166"/>
      <c r="I47" s="168"/>
      <c r="J47" s="166"/>
      <c r="K47" s="168"/>
      <c r="L47" s="166"/>
      <c r="M47" s="168"/>
      <c r="N47" s="191"/>
    </row>
    <row r="48" spans="1:14" s="7" customFormat="1" ht="24" customHeight="1" thickBot="1" thickTop="1">
      <c r="A48" s="158" t="s">
        <v>76</v>
      </c>
      <c r="B48" s="50">
        <f>B15</f>
        <v>6308</v>
      </c>
      <c r="C48" s="51">
        <f aca="true" t="shared" si="1" ref="C48:M48">C15</f>
        <v>2634259</v>
      </c>
      <c r="D48" s="50">
        <f t="shared" si="1"/>
        <v>7200</v>
      </c>
      <c r="E48" s="51">
        <f t="shared" si="1"/>
        <v>1751062</v>
      </c>
      <c r="F48" s="50">
        <f t="shared" si="1"/>
        <v>13508</v>
      </c>
      <c r="G48" s="51">
        <f t="shared" si="1"/>
        <v>4385321</v>
      </c>
      <c r="H48" s="50">
        <f t="shared" si="1"/>
        <v>364</v>
      </c>
      <c r="I48" s="52">
        <f t="shared" si="1"/>
        <v>282595</v>
      </c>
      <c r="J48" s="50">
        <f t="shared" si="1"/>
        <v>573</v>
      </c>
      <c r="K48" s="52">
        <f t="shared" si="1"/>
        <v>129442</v>
      </c>
      <c r="L48" s="50">
        <f t="shared" si="1"/>
        <v>14082</v>
      </c>
      <c r="M48" s="52">
        <f t="shared" si="1"/>
        <v>4232167</v>
      </c>
      <c r="N48" s="192" t="s">
        <v>76</v>
      </c>
    </row>
    <row r="49" spans="1:14" ht="13.5">
      <c r="A49" s="227" t="s">
        <v>94</v>
      </c>
      <c r="B49" s="227"/>
      <c r="C49" s="227"/>
      <c r="D49" s="227"/>
      <c r="E49" s="227"/>
      <c r="F49" s="227"/>
      <c r="G49" s="227"/>
      <c r="H49" s="227"/>
      <c r="I49" s="227"/>
      <c r="J49" s="115"/>
      <c r="K49" s="115"/>
      <c r="L49" s="1"/>
      <c r="M49" s="1"/>
      <c r="N49" s="1"/>
    </row>
    <row r="51" spans="2:10" ht="13.5">
      <c r="B51" s="53"/>
      <c r="C51" s="53"/>
      <c r="D51" s="53"/>
      <c r="E51" s="53"/>
      <c r="F51" s="53"/>
      <c r="G51" s="53"/>
      <c r="H51" s="53"/>
      <c r="J51" s="53"/>
    </row>
    <row r="52" spans="2:10" ht="13.5">
      <c r="B52" s="53"/>
      <c r="C52" s="53"/>
      <c r="D52" s="53"/>
      <c r="E52" s="53"/>
      <c r="F52" s="53"/>
      <c r="G52" s="53"/>
      <c r="H52" s="53"/>
      <c r="J52" s="53"/>
    </row>
    <row r="53" spans="2:10" ht="13.5">
      <c r="B53" s="53"/>
      <c r="C53" s="53"/>
      <c r="D53" s="53"/>
      <c r="E53" s="53"/>
      <c r="F53" s="53"/>
      <c r="G53" s="53"/>
      <c r="H53" s="53"/>
      <c r="J53" s="53"/>
    </row>
    <row r="54" spans="2:10" ht="13.5">
      <c r="B54" s="53"/>
      <c r="C54" s="53"/>
      <c r="D54" s="53"/>
      <c r="E54" s="53"/>
      <c r="F54" s="53"/>
      <c r="G54" s="53"/>
      <c r="H54" s="53"/>
      <c r="J54" s="53"/>
    </row>
    <row r="55" spans="2:10" ht="13.5">
      <c r="B55" s="53"/>
      <c r="C55" s="53"/>
      <c r="D55" s="53"/>
      <c r="E55" s="53"/>
      <c r="F55" s="53"/>
      <c r="G55" s="53"/>
      <c r="H55" s="53"/>
      <c r="J55" s="53"/>
    </row>
    <row r="56" spans="2:10" ht="13.5">
      <c r="B56" s="53"/>
      <c r="C56" s="53"/>
      <c r="D56" s="53"/>
      <c r="E56" s="53"/>
      <c r="F56" s="53"/>
      <c r="G56" s="53"/>
      <c r="H56" s="53"/>
      <c r="J56" s="53"/>
    </row>
    <row r="57" spans="2:10" ht="13.5">
      <c r="B57" s="53"/>
      <c r="C57" s="53"/>
      <c r="D57" s="53"/>
      <c r="E57" s="53"/>
      <c r="F57" s="53"/>
      <c r="G57" s="53"/>
      <c r="H57" s="53"/>
      <c r="J57" s="53"/>
    </row>
    <row r="58" spans="2:10" ht="13.5">
      <c r="B58" s="53"/>
      <c r="C58" s="53"/>
      <c r="D58" s="53"/>
      <c r="E58" s="53"/>
      <c r="F58" s="53"/>
      <c r="G58" s="53"/>
      <c r="H58" s="53"/>
      <c r="J58" s="53"/>
    </row>
    <row r="59" spans="2:10" ht="13.5">
      <c r="B59" s="53"/>
      <c r="C59" s="53"/>
      <c r="D59" s="53"/>
      <c r="E59" s="53"/>
      <c r="F59" s="53"/>
      <c r="G59" s="53"/>
      <c r="H59" s="53"/>
      <c r="J59" s="53"/>
    </row>
    <row r="60" spans="2:10" ht="13.5">
      <c r="B60" s="53"/>
      <c r="C60" s="53"/>
      <c r="D60" s="53"/>
      <c r="E60" s="53"/>
      <c r="F60" s="53"/>
      <c r="G60" s="53"/>
      <c r="H60" s="53"/>
      <c r="J60" s="53"/>
    </row>
    <row r="61" spans="2:10" ht="13.5">
      <c r="B61" s="53"/>
      <c r="C61" s="53"/>
      <c r="D61" s="53"/>
      <c r="E61" s="53"/>
      <c r="F61" s="53"/>
      <c r="G61" s="53"/>
      <c r="H61" s="53"/>
      <c r="J61" s="53"/>
    </row>
    <row r="62" spans="2:10" ht="13.5">
      <c r="B62" s="53"/>
      <c r="C62" s="53"/>
      <c r="D62" s="53"/>
      <c r="E62" s="53"/>
      <c r="F62" s="53"/>
      <c r="G62" s="53"/>
      <c r="H62" s="53"/>
      <c r="J62" s="53"/>
    </row>
    <row r="63" spans="2:10" ht="13.5">
      <c r="B63" s="53"/>
      <c r="C63" s="53"/>
      <c r="D63" s="53"/>
      <c r="E63" s="53"/>
      <c r="F63" s="53"/>
      <c r="G63" s="53"/>
      <c r="H63" s="53"/>
      <c r="J63" s="53"/>
    </row>
  </sheetData>
  <mergeCells count="12">
    <mergeCell ref="N3:N5"/>
    <mergeCell ref="A3:A5"/>
    <mergeCell ref="A1:G1"/>
    <mergeCell ref="A2:G2"/>
    <mergeCell ref="B3:G3"/>
    <mergeCell ref="B4:C4"/>
    <mergeCell ref="D4:E4"/>
    <mergeCell ref="F4:G4"/>
    <mergeCell ref="A49:I49"/>
    <mergeCell ref="L3:M4"/>
    <mergeCell ref="H3:I4"/>
    <mergeCell ref="J3:K4"/>
  </mergeCells>
  <printOptions/>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&amp;R&amp;"ＭＳ Ｐゴシック,太字"&amp;9沖縄国税事務所　消費税　（H18）</oddHeader>
  </headerFooter>
</worksheet>
</file>

<file path=xl/worksheets/sheet5.xml><?xml version="1.0" encoding="utf-8"?>
<worksheet xmlns="http://schemas.openxmlformats.org/spreadsheetml/2006/main" xmlns:r="http://schemas.openxmlformats.org/officeDocument/2006/relationships">
  <dimension ref="A1:N86"/>
  <sheetViews>
    <sheetView showGridLines="0" zoomScale="85" zoomScaleNormal="85" zoomScaleSheetLayoutView="100" workbookViewId="0" topLeftCell="A1">
      <selection activeCell="A1" sqref="A1:I1"/>
    </sheetView>
  </sheetViews>
  <sheetFormatPr defaultColWidth="9.00390625" defaultRowHeight="13.5"/>
  <cols>
    <col min="1" max="1" width="11.25390625" style="0" customWidth="1"/>
    <col min="2" max="2" width="9.50390625" style="0" customWidth="1"/>
    <col min="3" max="3" width="11.50390625" style="0" customWidth="1"/>
    <col min="4" max="4" width="9.50390625" style="0" customWidth="1"/>
    <col min="5" max="5" width="11.50390625" style="0" customWidth="1"/>
    <col min="6" max="6" width="9.50390625" style="0" customWidth="1"/>
    <col min="7" max="7" width="11.50390625" style="0" customWidth="1"/>
    <col min="8" max="8" width="9.50390625" style="0" customWidth="1"/>
    <col min="9" max="9" width="11.50390625" style="0" customWidth="1"/>
    <col min="10" max="10" width="9.50390625" style="0" customWidth="1"/>
    <col min="11" max="11" width="11.50390625" style="0" customWidth="1"/>
    <col min="12" max="12" width="9.50390625" style="0" customWidth="1"/>
    <col min="13" max="13" width="11.50390625" style="0" customWidth="1"/>
    <col min="14" max="14" width="11.375" style="0" customWidth="1"/>
  </cols>
  <sheetData>
    <row r="1" spans="1:13" ht="13.5">
      <c r="A1" s="228" t="s">
        <v>79</v>
      </c>
      <c r="B1" s="228"/>
      <c r="C1" s="228"/>
      <c r="D1" s="228"/>
      <c r="E1" s="228"/>
      <c r="F1" s="228"/>
      <c r="G1" s="228"/>
      <c r="H1" s="228"/>
      <c r="I1" s="228"/>
      <c r="J1" s="4"/>
      <c r="K1" s="4"/>
      <c r="L1" s="1"/>
      <c r="M1" s="1"/>
    </row>
    <row r="2" spans="1:13" ht="14.25" thickBot="1">
      <c r="A2" s="243" t="s">
        <v>49</v>
      </c>
      <c r="B2" s="243"/>
      <c r="C2" s="243"/>
      <c r="D2" s="243"/>
      <c r="E2" s="243"/>
      <c r="F2" s="243"/>
      <c r="G2" s="243"/>
      <c r="H2" s="243"/>
      <c r="I2" s="243"/>
      <c r="J2" s="115"/>
      <c r="K2" s="115"/>
      <c r="L2" s="1"/>
      <c r="M2" s="1"/>
    </row>
    <row r="3" spans="1:14" ht="19.5" customHeight="1">
      <c r="A3" s="237" t="s">
        <v>57</v>
      </c>
      <c r="B3" s="240" t="s">
        <v>50</v>
      </c>
      <c r="C3" s="240"/>
      <c r="D3" s="240"/>
      <c r="E3" s="240"/>
      <c r="F3" s="240"/>
      <c r="G3" s="240"/>
      <c r="H3" s="229" t="s">
        <v>14</v>
      </c>
      <c r="I3" s="230"/>
      <c r="J3" s="233" t="s">
        <v>66</v>
      </c>
      <c r="K3" s="230"/>
      <c r="L3" s="229" t="s">
        <v>33</v>
      </c>
      <c r="M3" s="244"/>
      <c r="N3" s="234" t="s">
        <v>59</v>
      </c>
    </row>
    <row r="4" spans="1:14" ht="17.25" customHeight="1">
      <c r="A4" s="238"/>
      <c r="B4" s="231" t="s">
        <v>51</v>
      </c>
      <c r="C4" s="242"/>
      <c r="D4" s="231" t="s">
        <v>34</v>
      </c>
      <c r="E4" s="242"/>
      <c r="F4" s="231" t="s">
        <v>35</v>
      </c>
      <c r="G4" s="242"/>
      <c r="H4" s="231"/>
      <c r="I4" s="232"/>
      <c r="J4" s="231"/>
      <c r="K4" s="232"/>
      <c r="L4" s="231"/>
      <c r="M4" s="242"/>
      <c r="N4" s="235"/>
    </row>
    <row r="5" spans="1:14" ht="28.5" customHeight="1">
      <c r="A5" s="239"/>
      <c r="B5" s="127" t="s">
        <v>67</v>
      </c>
      <c r="C5" s="128" t="s">
        <v>68</v>
      </c>
      <c r="D5" s="127" t="s">
        <v>67</v>
      </c>
      <c r="E5" s="128" t="s">
        <v>68</v>
      </c>
      <c r="F5" s="127" t="s">
        <v>67</v>
      </c>
      <c r="G5" s="129" t="s">
        <v>52</v>
      </c>
      <c r="H5" s="127" t="s">
        <v>67</v>
      </c>
      <c r="I5" s="130" t="s">
        <v>53</v>
      </c>
      <c r="J5" s="127" t="s">
        <v>67</v>
      </c>
      <c r="K5" s="130" t="s">
        <v>42</v>
      </c>
      <c r="L5" s="127" t="s">
        <v>67</v>
      </c>
      <c r="M5" s="131" t="s">
        <v>61</v>
      </c>
      <c r="N5" s="236"/>
    </row>
    <row r="6" spans="1:14" s="123" customFormat="1" ht="10.5">
      <c r="A6" s="119"/>
      <c r="B6" s="116" t="s">
        <v>4</v>
      </c>
      <c r="C6" s="117" t="s">
        <v>5</v>
      </c>
      <c r="D6" s="116" t="s">
        <v>4</v>
      </c>
      <c r="E6" s="117" t="s">
        <v>5</v>
      </c>
      <c r="F6" s="116" t="s">
        <v>4</v>
      </c>
      <c r="G6" s="117" t="s">
        <v>5</v>
      </c>
      <c r="H6" s="116" t="s">
        <v>4</v>
      </c>
      <c r="I6" s="117" t="s">
        <v>5</v>
      </c>
      <c r="J6" s="116" t="s">
        <v>4</v>
      </c>
      <c r="K6" s="118" t="s">
        <v>5</v>
      </c>
      <c r="L6" s="116" t="s">
        <v>4</v>
      </c>
      <c r="M6" s="117" t="s">
        <v>5</v>
      </c>
      <c r="N6" s="184"/>
    </row>
    <row r="7" spans="1:14" ht="15" customHeight="1">
      <c r="A7" s="139" t="s">
        <v>80</v>
      </c>
      <c r="B7" s="54">
        <v>3110</v>
      </c>
      <c r="C7" s="55">
        <v>14077193</v>
      </c>
      <c r="D7" s="54">
        <v>824</v>
      </c>
      <c r="E7" s="55">
        <v>351414</v>
      </c>
      <c r="F7" s="54">
        <f>B7+D7</f>
        <v>3934</v>
      </c>
      <c r="G7" s="55">
        <f>C7+E7</f>
        <v>14428607</v>
      </c>
      <c r="H7" s="54">
        <v>266</v>
      </c>
      <c r="I7" s="111">
        <v>1279637</v>
      </c>
      <c r="J7" s="54">
        <v>240</v>
      </c>
      <c r="K7" s="111">
        <v>126829</v>
      </c>
      <c r="L7" s="54">
        <v>4257</v>
      </c>
      <c r="M7" s="55">
        <v>13275798</v>
      </c>
      <c r="N7" s="185" t="s">
        <v>81</v>
      </c>
    </row>
    <row r="8" spans="1:14" ht="15" customHeight="1">
      <c r="A8" s="138" t="s">
        <v>82</v>
      </c>
      <c r="B8" s="58">
        <v>435</v>
      </c>
      <c r="C8" s="59">
        <v>852075</v>
      </c>
      <c r="D8" s="58">
        <v>103</v>
      </c>
      <c r="E8" s="59">
        <v>38669</v>
      </c>
      <c r="F8" s="54">
        <f>B8+D8</f>
        <v>538</v>
      </c>
      <c r="G8" s="55">
        <f>C8+E8</f>
        <v>890744</v>
      </c>
      <c r="H8" s="58">
        <v>28</v>
      </c>
      <c r="I8" s="112">
        <v>153509</v>
      </c>
      <c r="J8" s="58">
        <v>25</v>
      </c>
      <c r="K8" s="112">
        <v>10595</v>
      </c>
      <c r="L8" s="58">
        <v>584</v>
      </c>
      <c r="M8" s="59">
        <v>747829</v>
      </c>
      <c r="N8" s="186" t="s">
        <v>83</v>
      </c>
    </row>
    <row r="9" spans="1:14" ht="15" customHeight="1">
      <c r="A9" s="138" t="s">
        <v>84</v>
      </c>
      <c r="B9" s="58">
        <v>493</v>
      </c>
      <c r="C9" s="59">
        <v>1212259</v>
      </c>
      <c r="D9" s="58">
        <v>94</v>
      </c>
      <c r="E9" s="59">
        <v>46111</v>
      </c>
      <c r="F9" s="58">
        <f>B9+D9</f>
        <v>587</v>
      </c>
      <c r="G9" s="59">
        <v>1258369</v>
      </c>
      <c r="H9" s="58">
        <v>56</v>
      </c>
      <c r="I9" s="112">
        <v>161185</v>
      </c>
      <c r="J9" s="58">
        <v>22</v>
      </c>
      <c r="K9" s="112">
        <v>13179</v>
      </c>
      <c r="L9" s="58">
        <v>657</v>
      </c>
      <c r="M9" s="59">
        <v>1110364</v>
      </c>
      <c r="N9" s="186" t="s">
        <v>85</v>
      </c>
    </row>
    <row r="10" spans="1:14" ht="15" customHeight="1">
      <c r="A10" s="138" t="s">
        <v>86</v>
      </c>
      <c r="B10" s="58">
        <v>2530</v>
      </c>
      <c r="C10" s="59">
        <v>14968323</v>
      </c>
      <c r="D10" s="58">
        <v>569</v>
      </c>
      <c r="E10" s="59">
        <v>240379</v>
      </c>
      <c r="F10" s="58">
        <f>B10+D10</f>
        <v>3099</v>
      </c>
      <c r="G10" s="59">
        <f>C10+E10</f>
        <v>15208702</v>
      </c>
      <c r="H10" s="58">
        <v>210</v>
      </c>
      <c r="I10" s="112">
        <v>540649</v>
      </c>
      <c r="J10" s="58">
        <v>209</v>
      </c>
      <c r="K10" s="112">
        <v>38487</v>
      </c>
      <c r="L10" s="58">
        <v>3348</v>
      </c>
      <c r="M10" s="59">
        <v>14706541</v>
      </c>
      <c r="N10" s="186" t="s">
        <v>87</v>
      </c>
    </row>
    <row r="11" spans="1:14" ht="15" customHeight="1">
      <c r="A11" s="138" t="s">
        <v>88</v>
      </c>
      <c r="B11" s="58">
        <v>875</v>
      </c>
      <c r="C11" s="59">
        <v>2651120</v>
      </c>
      <c r="D11" s="58">
        <v>128</v>
      </c>
      <c r="E11" s="59">
        <v>50193</v>
      </c>
      <c r="F11" s="58">
        <f>B11+D11</f>
        <v>1003</v>
      </c>
      <c r="G11" s="59">
        <f>C11+E11</f>
        <v>2701313</v>
      </c>
      <c r="H11" s="58">
        <v>55</v>
      </c>
      <c r="I11" s="112">
        <v>236568</v>
      </c>
      <c r="J11" s="58">
        <v>84</v>
      </c>
      <c r="K11" s="112">
        <v>3221</v>
      </c>
      <c r="L11" s="58">
        <v>1081</v>
      </c>
      <c r="M11" s="59">
        <v>2467967</v>
      </c>
      <c r="N11" s="186" t="s">
        <v>89</v>
      </c>
    </row>
    <row r="12" spans="1:14" ht="15" customHeight="1">
      <c r="A12" s="138" t="s">
        <v>90</v>
      </c>
      <c r="B12" s="58">
        <v>2315</v>
      </c>
      <c r="C12" s="59">
        <v>7733779</v>
      </c>
      <c r="D12" s="58">
        <v>673</v>
      </c>
      <c r="E12" s="59">
        <v>286131</v>
      </c>
      <c r="F12" s="58">
        <v>2988</v>
      </c>
      <c r="G12" s="59">
        <v>8019910</v>
      </c>
      <c r="H12" s="58">
        <v>306</v>
      </c>
      <c r="I12" s="112">
        <v>910704</v>
      </c>
      <c r="J12" s="58">
        <v>199</v>
      </c>
      <c r="K12" s="104">
        <v>16455</v>
      </c>
      <c r="L12" s="58">
        <v>3350</v>
      </c>
      <c r="M12" s="59">
        <f>G12-I12+K12</f>
        <v>7125661</v>
      </c>
      <c r="N12" s="186" t="s">
        <v>91</v>
      </c>
    </row>
    <row r="13" spans="1:14" ht="15" customHeight="1">
      <c r="A13" s="138"/>
      <c r="B13" s="58"/>
      <c r="C13" s="59"/>
      <c r="D13" s="58"/>
      <c r="E13" s="59"/>
      <c r="F13" s="58"/>
      <c r="G13" s="59"/>
      <c r="H13" s="58"/>
      <c r="I13" s="112"/>
      <c r="J13" s="58"/>
      <c r="K13" s="112"/>
      <c r="L13" s="58"/>
      <c r="M13" s="59"/>
      <c r="N13" s="186"/>
    </row>
    <row r="14" spans="1:14" ht="15" customHeight="1">
      <c r="A14" s="138"/>
      <c r="B14" s="58"/>
      <c r="C14" s="59"/>
      <c r="D14" s="58"/>
      <c r="E14" s="59"/>
      <c r="F14" s="58"/>
      <c r="G14" s="59"/>
      <c r="H14" s="58"/>
      <c r="I14" s="112"/>
      <c r="J14" s="58"/>
      <c r="K14" s="112"/>
      <c r="L14" s="58"/>
      <c r="M14" s="59"/>
      <c r="N14" s="186"/>
    </row>
    <row r="15" spans="1:14" s="7" customFormat="1" ht="15" customHeight="1">
      <c r="A15" s="126" t="s">
        <v>92</v>
      </c>
      <c r="B15" s="62">
        <f>SUM(B7:B14)</f>
        <v>9758</v>
      </c>
      <c r="C15" s="63">
        <v>41494748</v>
      </c>
      <c r="D15" s="62">
        <f aca="true" t="shared" si="0" ref="D15:L15">SUM(D7:D14)</f>
        <v>2391</v>
      </c>
      <c r="E15" s="63">
        <f t="shared" si="0"/>
        <v>1012897</v>
      </c>
      <c r="F15" s="62">
        <f t="shared" si="0"/>
        <v>12149</v>
      </c>
      <c r="G15" s="63">
        <f>SUM(G7:G14)</f>
        <v>42507645</v>
      </c>
      <c r="H15" s="62">
        <f t="shared" si="0"/>
        <v>921</v>
      </c>
      <c r="I15" s="113">
        <v>3282251</v>
      </c>
      <c r="J15" s="62">
        <f t="shared" si="0"/>
        <v>779</v>
      </c>
      <c r="K15" s="113">
        <f t="shared" si="0"/>
        <v>208766</v>
      </c>
      <c r="L15" s="62">
        <f t="shared" si="0"/>
        <v>13277</v>
      </c>
      <c r="M15" s="63">
        <v>39434159</v>
      </c>
      <c r="N15" s="187" t="s">
        <v>93</v>
      </c>
    </row>
    <row r="16" spans="1:14" s="10" customFormat="1" ht="15" customHeight="1" hidden="1">
      <c r="A16" s="9"/>
      <c r="B16" s="11"/>
      <c r="C16" s="12"/>
      <c r="D16" s="11"/>
      <c r="E16" s="12"/>
      <c r="F16" s="11"/>
      <c r="G16" s="12"/>
      <c r="H16" s="11"/>
      <c r="I16" s="41"/>
      <c r="J16" s="11"/>
      <c r="K16" s="41"/>
      <c r="L16" s="37"/>
      <c r="M16" s="38"/>
      <c r="N16" s="188"/>
    </row>
    <row r="17" spans="1:14" ht="15" customHeight="1" hidden="1">
      <c r="A17" s="140"/>
      <c r="B17" s="66"/>
      <c r="C17" s="67"/>
      <c r="D17" s="66"/>
      <c r="E17" s="67"/>
      <c r="F17" s="66"/>
      <c r="G17" s="67"/>
      <c r="H17" s="66"/>
      <c r="I17" s="114"/>
      <c r="J17" s="66"/>
      <c r="K17" s="114"/>
      <c r="L17" s="66"/>
      <c r="M17" s="67"/>
      <c r="N17" s="189"/>
    </row>
    <row r="18" spans="1:14" ht="15" customHeight="1" hidden="1">
      <c r="A18" s="138"/>
      <c r="B18" s="58"/>
      <c r="C18" s="59"/>
      <c r="D18" s="58"/>
      <c r="E18" s="59"/>
      <c r="F18" s="58"/>
      <c r="G18" s="59"/>
      <c r="H18" s="58"/>
      <c r="I18" s="112"/>
      <c r="J18" s="58"/>
      <c r="K18" s="112"/>
      <c r="L18" s="58"/>
      <c r="M18" s="59"/>
      <c r="N18" s="186"/>
    </row>
    <row r="19" spans="1:14" ht="15" customHeight="1" hidden="1">
      <c r="A19" s="138"/>
      <c r="B19" s="58"/>
      <c r="C19" s="59"/>
      <c r="D19" s="58"/>
      <c r="E19" s="59"/>
      <c r="F19" s="58"/>
      <c r="G19" s="59"/>
      <c r="H19" s="58"/>
      <c r="I19" s="112"/>
      <c r="J19" s="58"/>
      <c r="K19" s="112"/>
      <c r="L19" s="58"/>
      <c r="M19" s="59"/>
      <c r="N19" s="186"/>
    </row>
    <row r="20" spans="1:14" ht="15" customHeight="1" hidden="1">
      <c r="A20" s="138"/>
      <c r="B20" s="58"/>
      <c r="C20" s="59"/>
      <c r="D20" s="58"/>
      <c r="E20" s="59"/>
      <c r="F20" s="58"/>
      <c r="G20" s="59"/>
      <c r="H20" s="58"/>
      <c r="I20" s="112"/>
      <c r="J20" s="58"/>
      <c r="K20" s="112"/>
      <c r="L20" s="58"/>
      <c r="M20" s="59"/>
      <c r="N20" s="186"/>
    </row>
    <row r="21" spans="1:14" ht="15" customHeight="1" hidden="1">
      <c r="A21" s="138"/>
      <c r="B21" s="58"/>
      <c r="C21" s="59"/>
      <c r="D21" s="58"/>
      <c r="E21" s="59"/>
      <c r="F21" s="58"/>
      <c r="G21" s="59"/>
      <c r="H21" s="58"/>
      <c r="I21" s="112"/>
      <c r="J21" s="58"/>
      <c r="K21" s="112"/>
      <c r="L21" s="58"/>
      <c r="M21" s="59"/>
      <c r="N21" s="186"/>
    </row>
    <row r="22" spans="1:14" ht="15" customHeight="1" hidden="1">
      <c r="A22" s="138"/>
      <c r="B22" s="58"/>
      <c r="C22" s="59"/>
      <c r="D22" s="58"/>
      <c r="E22" s="59"/>
      <c r="F22" s="58"/>
      <c r="G22" s="59"/>
      <c r="H22" s="58"/>
      <c r="I22" s="112"/>
      <c r="J22" s="58"/>
      <c r="K22" s="112"/>
      <c r="L22" s="58"/>
      <c r="M22" s="59"/>
      <c r="N22" s="186"/>
    </row>
    <row r="23" spans="1:14" ht="15" customHeight="1" hidden="1">
      <c r="A23" s="138"/>
      <c r="B23" s="58"/>
      <c r="C23" s="59"/>
      <c r="D23" s="58"/>
      <c r="E23" s="59"/>
      <c r="F23" s="58"/>
      <c r="G23" s="59"/>
      <c r="H23" s="58"/>
      <c r="I23" s="112"/>
      <c r="J23" s="58"/>
      <c r="K23" s="112"/>
      <c r="L23" s="58"/>
      <c r="M23" s="59"/>
      <c r="N23" s="186"/>
    </row>
    <row r="24" spans="1:14" ht="15" customHeight="1" hidden="1">
      <c r="A24" s="138"/>
      <c r="B24" s="58"/>
      <c r="C24" s="59"/>
      <c r="D24" s="58"/>
      <c r="E24" s="59"/>
      <c r="F24" s="58"/>
      <c r="G24" s="59"/>
      <c r="H24" s="58"/>
      <c r="I24" s="112"/>
      <c r="J24" s="58"/>
      <c r="K24" s="112"/>
      <c r="L24" s="58"/>
      <c r="M24" s="59"/>
      <c r="N24" s="186"/>
    </row>
    <row r="25" spans="1:14" s="7" customFormat="1" ht="15" customHeight="1" hidden="1">
      <c r="A25" s="126" t="s">
        <v>70</v>
      </c>
      <c r="B25" s="62"/>
      <c r="C25" s="63"/>
      <c r="D25" s="62"/>
      <c r="E25" s="63"/>
      <c r="F25" s="62"/>
      <c r="G25" s="63"/>
      <c r="H25" s="62"/>
      <c r="I25" s="113"/>
      <c r="J25" s="62"/>
      <c r="K25" s="113"/>
      <c r="L25" s="62"/>
      <c r="M25" s="63"/>
      <c r="N25" s="187" t="s">
        <v>70</v>
      </c>
    </row>
    <row r="26" spans="1:14" s="10" customFormat="1" ht="15" customHeight="1" hidden="1">
      <c r="A26" s="125"/>
      <c r="B26" s="11"/>
      <c r="C26" s="12"/>
      <c r="D26" s="11"/>
      <c r="E26" s="12"/>
      <c r="F26" s="11"/>
      <c r="G26" s="12"/>
      <c r="H26" s="11"/>
      <c r="I26" s="41"/>
      <c r="J26" s="11"/>
      <c r="K26" s="41"/>
      <c r="L26" s="37"/>
      <c r="M26" s="38"/>
      <c r="N26" s="190"/>
    </row>
    <row r="27" spans="1:14" ht="15" customHeight="1" hidden="1">
      <c r="A27" s="139"/>
      <c r="B27" s="54"/>
      <c r="C27" s="55"/>
      <c r="D27" s="54"/>
      <c r="E27" s="55"/>
      <c r="F27" s="54"/>
      <c r="G27" s="55"/>
      <c r="H27" s="54"/>
      <c r="I27" s="111"/>
      <c r="J27" s="54"/>
      <c r="K27" s="111"/>
      <c r="L27" s="54"/>
      <c r="M27" s="55"/>
      <c r="N27" s="185"/>
    </row>
    <row r="28" spans="1:14" ht="15" customHeight="1" hidden="1">
      <c r="A28" s="138"/>
      <c r="B28" s="58"/>
      <c r="C28" s="59"/>
      <c r="D28" s="58"/>
      <c r="E28" s="59"/>
      <c r="F28" s="58"/>
      <c r="G28" s="59"/>
      <c r="H28" s="58"/>
      <c r="I28" s="112"/>
      <c r="J28" s="58"/>
      <c r="K28" s="112"/>
      <c r="L28" s="58"/>
      <c r="M28" s="59"/>
      <c r="N28" s="186"/>
    </row>
    <row r="29" spans="1:14" ht="15" customHeight="1" hidden="1">
      <c r="A29" s="138"/>
      <c r="B29" s="58"/>
      <c r="C29" s="59"/>
      <c r="D29" s="58"/>
      <c r="E29" s="59"/>
      <c r="F29" s="58"/>
      <c r="G29" s="59"/>
      <c r="H29" s="58"/>
      <c r="I29" s="112"/>
      <c r="J29" s="58"/>
      <c r="K29" s="112"/>
      <c r="L29" s="58"/>
      <c r="M29" s="59"/>
      <c r="N29" s="186"/>
    </row>
    <row r="30" spans="1:14" ht="15" customHeight="1" hidden="1">
      <c r="A30" s="138"/>
      <c r="B30" s="58"/>
      <c r="C30" s="59"/>
      <c r="D30" s="58"/>
      <c r="E30" s="59"/>
      <c r="F30" s="58"/>
      <c r="G30" s="59"/>
      <c r="H30" s="58"/>
      <c r="I30" s="112"/>
      <c r="J30" s="58"/>
      <c r="K30" s="112"/>
      <c r="L30" s="58"/>
      <c r="M30" s="59"/>
      <c r="N30" s="186"/>
    </row>
    <row r="31" spans="1:14" ht="15" customHeight="1" hidden="1">
      <c r="A31" s="138"/>
      <c r="B31" s="58"/>
      <c r="C31" s="59"/>
      <c r="D31" s="58"/>
      <c r="E31" s="59"/>
      <c r="F31" s="58"/>
      <c r="G31" s="59"/>
      <c r="H31" s="58"/>
      <c r="I31" s="112"/>
      <c r="J31" s="58"/>
      <c r="K31" s="112"/>
      <c r="L31" s="58"/>
      <c r="M31" s="59"/>
      <c r="N31" s="186"/>
    </row>
    <row r="32" spans="1:14" ht="15" customHeight="1" hidden="1">
      <c r="A32" s="138"/>
      <c r="B32" s="58"/>
      <c r="C32" s="59"/>
      <c r="D32" s="58"/>
      <c r="E32" s="59"/>
      <c r="F32" s="58"/>
      <c r="G32" s="59"/>
      <c r="H32" s="58"/>
      <c r="I32" s="112"/>
      <c r="J32" s="58"/>
      <c r="K32" s="112"/>
      <c r="L32" s="58"/>
      <c r="M32" s="59"/>
      <c r="N32" s="186"/>
    </row>
    <row r="33" spans="1:14" ht="15" customHeight="1" hidden="1">
      <c r="A33" s="138"/>
      <c r="B33" s="58"/>
      <c r="C33" s="59"/>
      <c r="D33" s="58"/>
      <c r="E33" s="59"/>
      <c r="F33" s="58"/>
      <c r="G33" s="59"/>
      <c r="H33" s="58"/>
      <c r="I33" s="112"/>
      <c r="J33" s="58"/>
      <c r="K33" s="112"/>
      <c r="L33" s="58"/>
      <c r="M33" s="59"/>
      <c r="N33" s="186"/>
    </row>
    <row r="34" spans="1:14" ht="15" customHeight="1" hidden="1">
      <c r="A34" s="138"/>
      <c r="B34" s="58"/>
      <c r="C34" s="59"/>
      <c r="D34" s="58"/>
      <c r="E34" s="59"/>
      <c r="F34" s="58"/>
      <c r="G34" s="59"/>
      <c r="H34" s="58"/>
      <c r="I34" s="112"/>
      <c r="J34" s="58"/>
      <c r="K34" s="112"/>
      <c r="L34" s="58"/>
      <c r="M34" s="59"/>
      <c r="N34" s="186"/>
    </row>
    <row r="35" spans="1:14" s="7" customFormat="1" ht="15" customHeight="1" hidden="1">
      <c r="A35" s="126" t="s">
        <v>70</v>
      </c>
      <c r="B35" s="62"/>
      <c r="C35" s="63"/>
      <c r="D35" s="62"/>
      <c r="E35" s="63"/>
      <c r="F35" s="62"/>
      <c r="G35" s="63"/>
      <c r="H35" s="62"/>
      <c r="I35" s="113"/>
      <c r="J35" s="62"/>
      <c r="K35" s="113"/>
      <c r="L35" s="62"/>
      <c r="M35" s="63"/>
      <c r="N35" s="187" t="s">
        <v>70</v>
      </c>
    </row>
    <row r="36" spans="1:14" s="10" customFormat="1" ht="15" customHeight="1" hidden="1">
      <c r="A36" s="125"/>
      <c r="B36" s="11"/>
      <c r="C36" s="12"/>
      <c r="D36" s="11"/>
      <c r="E36" s="12"/>
      <c r="F36" s="11"/>
      <c r="G36" s="12"/>
      <c r="H36" s="11"/>
      <c r="I36" s="41"/>
      <c r="J36" s="11"/>
      <c r="K36" s="41"/>
      <c r="L36" s="37"/>
      <c r="M36" s="38"/>
      <c r="N36" s="190"/>
    </row>
    <row r="37" spans="1:14" ht="15" customHeight="1" hidden="1">
      <c r="A37" s="139"/>
      <c r="B37" s="54"/>
      <c r="C37" s="55"/>
      <c r="D37" s="54"/>
      <c r="E37" s="55"/>
      <c r="F37" s="54"/>
      <c r="G37" s="55"/>
      <c r="H37" s="54"/>
      <c r="I37" s="111"/>
      <c r="J37" s="54"/>
      <c r="K37" s="111"/>
      <c r="L37" s="54"/>
      <c r="M37" s="55"/>
      <c r="N37" s="185"/>
    </row>
    <row r="38" spans="1:14" ht="15" customHeight="1" hidden="1">
      <c r="A38" s="138"/>
      <c r="B38" s="58"/>
      <c r="C38" s="59"/>
      <c r="D38" s="58"/>
      <c r="E38" s="59"/>
      <c r="F38" s="58"/>
      <c r="G38" s="59"/>
      <c r="H38" s="58"/>
      <c r="I38" s="112"/>
      <c r="J38" s="58"/>
      <c r="K38" s="112"/>
      <c r="L38" s="58"/>
      <c r="M38" s="59"/>
      <c r="N38" s="186"/>
    </row>
    <row r="39" spans="1:14" ht="15" customHeight="1" hidden="1">
      <c r="A39" s="138"/>
      <c r="B39" s="58"/>
      <c r="C39" s="59"/>
      <c r="D39" s="58"/>
      <c r="E39" s="59"/>
      <c r="F39" s="58"/>
      <c r="G39" s="59"/>
      <c r="H39" s="58"/>
      <c r="I39" s="112"/>
      <c r="J39" s="58"/>
      <c r="K39" s="112"/>
      <c r="L39" s="58"/>
      <c r="M39" s="59"/>
      <c r="N39" s="186"/>
    </row>
    <row r="40" spans="1:14" ht="15" customHeight="1" hidden="1">
      <c r="A40" s="138"/>
      <c r="B40" s="58"/>
      <c r="C40" s="59"/>
      <c r="D40" s="58"/>
      <c r="E40" s="59"/>
      <c r="F40" s="58"/>
      <c r="G40" s="59"/>
      <c r="H40" s="58"/>
      <c r="I40" s="112"/>
      <c r="J40" s="58"/>
      <c r="K40" s="112"/>
      <c r="L40" s="58"/>
      <c r="M40" s="59"/>
      <c r="N40" s="186"/>
    </row>
    <row r="41" spans="1:14" ht="15" customHeight="1" hidden="1">
      <c r="A41" s="138"/>
      <c r="B41" s="58"/>
      <c r="C41" s="59"/>
      <c r="D41" s="58"/>
      <c r="E41" s="59"/>
      <c r="F41" s="58"/>
      <c r="G41" s="59"/>
      <c r="H41" s="58"/>
      <c r="I41" s="112"/>
      <c r="J41" s="58"/>
      <c r="K41" s="112"/>
      <c r="L41" s="58"/>
      <c r="M41" s="59"/>
      <c r="N41" s="186"/>
    </row>
    <row r="42" spans="1:14" ht="15" customHeight="1" hidden="1">
      <c r="A42" s="138"/>
      <c r="B42" s="58"/>
      <c r="C42" s="59"/>
      <c r="D42" s="58"/>
      <c r="E42" s="59"/>
      <c r="F42" s="58"/>
      <c r="G42" s="59"/>
      <c r="H42" s="58"/>
      <c r="I42" s="112"/>
      <c r="J42" s="58"/>
      <c r="K42" s="112"/>
      <c r="L42" s="58"/>
      <c r="M42" s="59"/>
      <c r="N42" s="186"/>
    </row>
    <row r="43" spans="1:14" ht="15" customHeight="1" hidden="1">
      <c r="A43" s="138"/>
      <c r="B43" s="58"/>
      <c r="C43" s="59"/>
      <c r="D43" s="58"/>
      <c r="E43" s="59"/>
      <c r="F43" s="58"/>
      <c r="G43" s="59"/>
      <c r="H43" s="58"/>
      <c r="I43" s="112"/>
      <c r="J43" s="58"/>
      <c r="K43" s="112"/>
      <c r="L43" s="58"/>
      <c r="M43" s="59"/>
      <c r="N43" s="186"/>
    </row>
    <row r="44" spans="1:14" ht="15" customHeight="1" hidden="1">
      <c r="A44" s="138"/>
      <c r="B44" s="58"/>
      <c r="C44" s="59"/>
      <c r="D44" s="58"/>
      <c r="E44" s="59"/>
      <c r="F44" s="58"/>
      <c r="G44" s="59"/>
      <c r="H44" s="58"/>
      <c r="I44" s="112"/>
      <c r="J44" s="58"/>
      <c r="K44" s="112"/>
      <c r="L44" s="58"/>
      <c r="M44" s="59"/>
      <c r="N44" s="186"/>
    </row>
    <row r="45" spans="1:14" s="7" customFormat="1" ht="15" customHeight="1" hidden="1">
      <c r="A45" s="126" t="s">
        <v>70</v>
      </c>
      <c r="B45" s="62"/>
      <c r="C45" s="63"/>
      <c r="D45" s="62"/>
      <c r="E45" s="63"/>
      <c r="F45" s="62"/>
      <c r="G45" s="63"/>
      <c r="H45" s="62"/>
      <c r="I45" s="113"/>
      <c r="J45" s="62"/>
      <c r="K45" s="113"/>
      <c r="L45" s="62"/>
      <c r="M45" s="63"/>
      <c r="N45" s="187" t="s">
        <v>70</v>
      </c>
    </row>
    <row r="46" spans="1:14" s="10" customFormat="1" ht="15" customHeight="1" hidden="1" thickBot="1">
      <c r="A46" s="9"/>
      <c r="B46" s="27"/>
      <c r="C46" s="30"/>
      <c r="D46" s="27"/>
      <c r="E46" s="30"/>
      <c r="F46" s="27"/>
      <c r="G46" s="30"/>
      <c r="H46" s="27"/>
      <c r="I46" s="172"/>
      <c r="J46" s="27"/>
      <c r="K46" s="172"/>
      <c r="L46" s="173"/>
      <c r="M46" s="28"/>
      <c r="N46" s="188"/>
    </row>
    <row r="47" spans="1:14" s="10" customFormat="1" ht="15" customHeight="1" thickBot="1">
      <c r="A47" s="165"/>
      <c r="B47" s="174"/>
      <c r="C47" s="175"/>
      <c r="D47" s="174"/>
      <c r="E47" s="175"/>
      <c r="F47" s="174"/>
      <c r="G47" s="175"/>
      <c r="H47" s="174"/>
      <c r="I47" s="176"/>
      <c r="J47" s="174"/>
      <c r="K47" s="176"/>
      <c r="L47" s="177"/>
      <c r="M47" s="178"/>
      <c r="N47" s="191"/>
    </row>
    <row r="48" spans="1:14" s="7" customFormat="1" ht="24" customHeight="1" thickBot="1" thickTop="1">
      <c r="A48" s="158" t="s">
        <v>75</v>
      </c>
      <c r="B48" s="35">
        <f>B15</f>
        <v>9758</v>
      </c>
      <c r="C48" s="36">
        <f aca="true" t="shared" si="1" ref="C48:M48">C15</f>
        <v>41494748</v>
      </c>
      <c r="D48" s="35">
        <f t="shared" si="1"/>
        <v>2391</v>
      </c>
      <c r="E48" s="36">
        <f t="shared" si="1"/>
        <v>1012897</v>
      </c>
      <c r="F48" s="35">
        <f t="shared" si="1"/>
        <v>12149</v>
      </c>
      <c r="G48" s="36">
        <f t="shared" si="1"/>
        <v>42507645</v>
      </c>
      <c r="H48" s="35">
        <f t="shared" si="1"/>
        <v>921</v>
      </c>
      <c r="I48" s="39">
        <f t="shared" si="1"/>
        <v>3282251</v>
      </c>
      <c r="J48" s="35">
        <f t="shared" si="1"/>
        <v>779</v>
      </c>
      <c r="K48" s="39">
        <f t="shared" si="1"/>
        <v>208766</v>
      </c>
      <c r="L48" s="35">
        <f t="shared" si="1"/>
        <v>13277</v>
      </c>
      <c r="M48" s="36">
        <f t="shared" si="1"/>
        <v>39434159</v>
      </c>
      <c r="N48" s="192" t="s">
        <v>76</v>
      </c>
    </row>
    <row r="49" spans="1:9" ht="13.5">
      <c r="A49" s="227" t="s">
        <v>94</v>
      </c>
      <c r="B49" s="227"/>
      <c r="C49" s="227"/>
      <c r="D49" s="227"/>
      <c r="E49" s="227"/>
      <c r="F49" s="227"/>
      <c r="G49" s="227"/>
      <c r="H49" s="227"/>
      <c r="I49" s="227"/>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sheetData>
  <mergeCells count="12">
    <mergeCell ref="N3:N5"/>
    <mergeCell ref="J3:K4"/>
    <mergeCell ref="L3:M4"/>
    <mergeCell ref="A49:I49"/>
    <mergeCell ref="A1:I1"/>
    <mergeCell ref="A2:I2"/>
    <mergeCell ref="B3:G3"/>
    <mergeCell ref="H3:I4"/>
    <mergeCell ref="B4:C4"/>
    <mergeCell ref="D4:E4"/>
    <mergeCell ref="F4:G4"/>
    <mergeCell ref="A3:A5"/>
  </mergeCells>
  <printOptions/>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&amp;R&amp;"ＭＳ Ｐゴシック,太字"&amp;9沖縄国税事務所　消費税　（H18）</oddHeader>
  </headerFooter>
</worksheet>
</file>

<file path=xl/worksheets/sheet6.xml><?xml version="1.0" encoding="utf-8"?>
<worksheet xmlns="http://schemas.openxmlformats.org/spreadsheetml/2006/main" xmlns:r="http://schemas.openxmlformats.org/officeDocument/2006/relationships">
  <dimension ref="A1:R51"/>
  <sheetViews>
    <sheetView showGridLines="0" tabSelected="1" zoomScale="85" zoomScaleNormal="85" zoomScaleSheetLayoutView="100" workbookViewId="0" topLeftCell="A1">
      <selection activeCell="A1" sqref="A1"/>
    </sheetView>
  </sheetViews>
  <sheetFormatPr defaultColWidth="9.00390625" defaultRowHeight="13.5"/>
  <cols>
    <col min="1" max="1" width="11.25390625" style="0" customWidth="1"/>
    <col min="2" max="2" width="7.625" style="0" customWidth="1"/>
    <col min="3" max="3" width="11.50390625" style="0" customWidth="1"/>
    <col min="4" max="4" width="7.625" style="0" customWidth="1"/>
    <col min="5" max="5" width="11.50390625" style="0" customWidth="1"/>
    <col min="6" max="6" width="7.625" style="0" customWidth="1"/>
    <col min="7" max="7" width="11.50390625" style="0" customWidth="1"/>
    <col min="8" max="8" width="7.625" style="0" customWidth="1"/>
    <col min="9" max="9" width="11.50390625" style="0" customWidth="1"/>
    <col min="10" max="10" width="7.625" style="0" customWidth="1"/>
    <col min="11" max="11" width="11.50390625" style="0" customWidth="1"/>
    <col min="12" max="12" width="7.625" style="0" customWidth="1"/>
    <col min="13" max="13" width="11.50390625" style="0" customWidth="1"/>
    <col min="14" max="17" width="10.125" style="0" customWidth="1"/>
    <col min="18" max="18" width="11.375" style="0" customWidth="1"/>
  </cols>
  <sheetData>
    <row r="1" spans="1:16" ht="13.5">
      <c r="A1" s="4" t="s">
        <v>79</v>
      </c>
      <c r="B1" s="4"/>
      <c r="C1" s="4"/>
      <c r="D1" s="4"/>
      <c r="E1" s="4"/>
      <c r="F1" s="4"/>
      <c r="G1" s="4"/>
      <c r="H1" s="4"/>
      <c r="I1" s="4"/>
      <c r="J1" s="4"/>
      <c r="K1" s="4"/>
      <c r="L1" s="1"/>
      <c r="M1" s="1"/>
      <c r="N1" s="1"/>
      <c r="O1" s="1"/>
      <c r="P1" s="1"/>
    </row>
    <row r="2" spans="1:16" ht="14.25" thickBot="1">
      <c r="A2" s="243" t="s">
        <v>43</v>
      </c>
      <c r="B2" s="243"/>
      <c r="C2" s="243"/>
      <c r="D2" s="243"/>
      <c r="E2" s="243"/>
      <c r="F2" s="243"/>
      <c r="G2" s="243"/>
      <c r="H2" s="243"/>
      <c r="I2" s="243"/>
      <c r="J2" s="115"/>
      <c r="K2" s="115"/>
      <c r="L2" s="1"/>
      <c r="M2" s="1"/>
      <c r="N2" s="1"/>
      <c r="O2" s="1"/>
      <c r="P2" s="1"/>
    </row>
    <row r="3" spans="1:18" ht="19.5" customHeight="1">
      <c r="A3" s="237" t="s">
        <v>58</v>
      </c>
      <c r="B3" s="240" t="s">
        <v>44</v>
      </c>
      <c r="C3" s="240"/>
      <c r="D3" s="240"/>
      <c r="E3" s="240"/>
      <c r="F3" s="240"/>
      <c r="G3" s="240"/>
      <c r="H3" s="240" t="s">
        <v>14</v>
      </c>
      <c r="I3" s="240"/>
      <c r="J3" s="255" t="s">
        <v>66</v>
      </c>
      <c r="K3" s="240"/>
      <c r="L3" s="240" t="s">
        <v>33</v>
      </c>
      <c r="M3" s="240"/>
      <c r="N3" s="245" t="s">
        <v>45</v>
      </c>
      <c r="O3" s="246"/>
      <c r="P3" s="246"/>
      <c r="Q3" s="247"/>
      <c r="R3" s="234" t="s">
        <v>59</v>
      </c>
    </row>
    <row r="4" spans="1:18" ht="17.25" customHeight="1">
      <c r="A4" s="238"/>
      <c r="B4" s="241" t="s">
        <v>46</v>
      </c>
      <c r="C4" s="241"/>
      <c r="D4" s="241" t="s">
        <v>34</v>
      </c>
      <c r="E4" s="241"/>
      <c r="F4" s="241" t="s">
        <v>35</v>
      </c>
      <c r="G4" s="241"/>
      <c r="H4" s="241"/>
      <c r="I4" s="241"/>
      <c r="J4" s="241"/>
      <c r="K4" s="241"/>
      <c r="L4" s="241"/>
      <c r="M4" s="241"/>
      <c r="N4" s="251" t="s">
        <v>95</v>
      </c>
      <c r="O4" s="253" t="s">
        <v>96</v>
      </c>
      <c r="P4" s="249" t="s">
        <v>97</v>
      </c>
      <c r="Q4" s="242" t="s">
        <v>36</v>
      </c>
      <c r="R4" s="235"/>
    </row>
    <row r="5" spans="1:18" ht="28.5" customHeight="1">
      <c r="A5" s="239"/>
      <c r="B5" s="127" t="s">
        <v>67</v>
      </c>
      <c r="C5" s="129" t="s">
        <v>68</v>
      </c>
      <c r="D5" s="127" t="s">
        <v>67</v>
      </c>
      <c r="E5" s="129" t="s">
        <v>68</v>
      </c>
      <c r="F5" s="127" t="s">
        <v>67</v>
      </c>
      <c r="G5" s="129" t="s">
        <v>47</v>
      </c>
      <c r="H5" s="127" t="s">
        <v>67</v>
      </c>
      <c r="I5" s="129" t="s">
        <v>48</v>
      </c>
      <c r="J5" s="127" t="s">
        <v>67</v>
      </c>
      <c r="K5" s="129" t="s">
        <v>42</v>
      </c>
      <c r="L5" s="127" t="s">
        <v>67</v>
      </c>
      <c r="M5" s="131" t="s">
        <v>61</v>
      </c>
      <c r="N5" s="252"/>
      <c r="O5" s="254"/>
      <c r="P5" s="250"/>
      <c r="Q5" s="248"/>
      <c r="R5" s="236"/>
    </row>
    <row r="6" spans="1:18" s="123" customFormat="1" ht="10.5">
      <c r="A6" s="119"/>
      <c r="B6" s="116" t="s">
        <v>4</v>
      </c>
      <c r="C6" s="117" t="s">
        <v>5</v>
      </c>
      <c r="D6" s="116" t="s">
        <v>4</v>
      </c>
      <c r="E6" s="117" t="s">
        <v>5</v>
      </c>
      <c r="F6" s="116" t="s">
        <v>4</v>
      </c>
      <c r="G6" s="117" t="s">
        <v>5</v>
      </c>
      <c r="H6" s="116" t="s">
        <v>4</v>
      </c>
      <c r="I6" s="117" t="s">
        <v>5</v>
      </c>
      <c r="J6" s="116" t="s">
        <v>4</v>
      </c>
      <c r="K6" s="117" t="s">
        <v>5</v>
      </c>
      <c r="L6" s="116" t="s">
        <v>4</v>
      </c>
      <c r="M6" s="117" t="s">
        <v>5</v>
      </c>
      <c r="N6" s="116" t="s">
        <v>4</v>
      </c>
      <c r="O6" s="121" t="s">
        <v>4</v>
      </c>
      <c r="P6" s="121" t="s">
        <v>4</v>
      </c>
      <c r="Q6" s="122" t="s">
        <v>4</v>
      </c>
      <c r="R6" s="184"/>
    </row>
    <row r="7" spans="1:18" ht="15" customHeight="1">
      <c r="A7" s="139" t="s">
        <v>80</v>
      </c>
      <c r="B7" s="54">
        <f>SUM('(4)税務署別(個人事業者）:(4)税務署別（法人）'!B7)</f>
        <v>4983</v>
      </c>
      <c r="C7" s="55">
        <v>14836910</v>
      </c>
      <c r="D7" s="54">
        <f>SUM('(4)税務署別(個人事業者）:(4)税務署別（法人）'!D7)</f>
        <v>3090</v>
      </c>
      <c r="E7" s="55">
        <f>SUM('(4)税務署別(個人事業者）:(4)税務署別（法人）'!E7)</f>
        <v>914978</v>
      </c>
      <c r="F7" s="54">
        <f>SUM('(4)税務署別(個人事業者）:(4)税務署別（法人）'!F7)</f>
        <v>8073</v>
      </c>
      <c r="G7" s="55">
        <v>15751888</v>
      </c>
      <c r="H7" s="54">
        <f>SUM('(4)税務署別(個人事業者）:(4)税務署別（法人）'!H7)</f>
        <v>394</v>
      </c>
      <c r="I7" s="55">
        <f>SUM('(4)税務署別(個人事業者）:(4)税務署別（法人）'!I7)</f>
        <v>1424426</v>
      </c>
      <c r="J7" s="54">
        <f>SUM('(4)税務署別(個人事業者）:(4)税務署別（法人）'!J7)</f>
        <v>429</v>
      </c>
      <c r="K7" s="55">
        <v>163591</v>
      </c>
      <c r="L7" s="54">
        <f>SUM('(4)税務署別(個人事業者）:(4)税務署別（法人）'!L7)</f>
        <v>8594</v>
      </c>
      <c r="M7" s="55">
        <v>14491054</v>
      </c>
      <c r="N7" s="54">
        <v>8499</v>
      </c>
      <c r="O7" s="56">
        <v>288</v>
      </c>
      <c r="P7" s="56">
        <v>120</v>
      </c>
      <c r="Q7" s="57">
        <f aca="true" t="shared" si="0" ref="Q7:Q12">SUM(N7:P7)</f>
        <v>8907</v>
      </c>
      <c r="R7" s="185" t="s">
        <v>81</v>
      </c>
    </row>
    <row r="8" spans="1:18" ht="15" customHeight="1">
      <c r="A8" s="138" t="s">
        <v>82</v>
      </c>
      <c r="B8" s="54">
        <f>SUM('(4)税務署別(個人事業者）:(4)税務署別（法人）'!B8)</f>
        <v>767</v>
      </c>
      <c r="C8" s="55">
        <f>SUM('(4)税務署別(個人事業者）:(4)税務署別（法人）'!C8)</f>
        <v>956930</v>
      </c>
      <c r="D8" s="54">
        <f>SUM('(4)税務署別(個人事業者）:(4)税務署別（法人）'!D8)</f>
        <v>450</v>
      </c>
      <c r="E8" s="55">
        <f>SUM('(4)税務署別(個人事業者）:(4)税務署別（法人）'!E8)</f>
        <v>108211</v>
      </c>
      <c r="F8" s="54">
        <f>SUM('(4)税務署別(個人事業者）:(4)税務署別（法人）'!F8)</f>
        <v>1217</v>
      </c>
      <c r="G8" s="55">
        <f>SUM('(4)税務署別(個人事業者）:(4)税務署別（法人）'!G8)</f>
        <v>1065141</v>
      </c>
      <c r="H8" s="54">
        <f>SUM('(4)税務署別(個人事業者）:(4)税務署別（法人）'!H8)</f>
        <v>41</v>
      </c>
      <c r="I8" s="55">
        <v>163911</v>
      </c>
      <c r="J8" s="54">
        <f>SUM('(4)税務署別(個人事業者）:(4)税務署別（法人）'!J8)</f>
        <v>40</v>
      </c>
      <c r="K8" s="55">
        <v>16920</v>
      </c>
      <c r="L8" s="54">
        <f>SUM('(4)税務署別(個人事業者）:(4)税務署別（法人）'!L8)</f>
        <v>1279</v>
      </c>
      <c r="M8" s="55">
        <f>SUM('(4)税務署別(個人事業者）:(4)税務署別（法人）'!M8)</f>
        <v>918150</v>
      </c>
      <c r="N8" s="54">
        <v>1304</v>
      </c>
      <c r="O8" s="56">
        <v>35</v>
      </c>
      <c r="P8" s="56">
        <v>7</v>
      </c>
      <c r="Q8" s="57">
        <f t="shared" si="0"/>
        <v>1346</v>
      </c>
      <c r="R8" s="186" t="s">
        <v>83</v>
      </c>
    </row>
    <row r="9" spans="1:18" ht="15" customHeight="1">
      <c r="A9" s="138" t="s">
        <v>84</v>
      </c>
      <c r="B9" s="58">
        <f>SUM('(4)税務署別(個人事業者）:(4)税務署別（法人）'!B9)</f>
        <v>890</v>
      </c>
      <c r="C9" s="59">
        <v>1382946</v>
      </c>
      <c r="D9" s="58">
        <f>SUM('(4)税務署別(個人事業者）:(4)税務署別（法人）'!D9)</f>
        <v>525</v>
      </c>
      <c r="E9" s="59">
        <v>156125</v>
      </c>
      <c r="F9" s="58">
        <f>SUM('(4)税務署別(個人事業者）:(4)税務署別（法人）'!F9)</f>
        <v>1415</v>
      </c>
      <c r="G9" s="59">
        <v>1539072</v>
      </c>
      <c r="H9" s="58">
        <f>SUM('(4)税務署別(個人事業者）:(4)税務署別（法人）'!H9)</f>
        <v>86</v>
      </c>
      <c r="I9" s="59">
        <f>SUM('(4)税務署別(個人事業者）:(4)税務署別（法人）'!I9)</f>
        <v>174044</v>
      </c>
      <c r="J9" s="58">
        <f>SUM('(4)税務署別(個人事業者）:(4)税務署別（法人）'!J9)</f>
        <v>46</v>
      </c>
      <c r="K9" s="59">
        <v>21348</v>
      </c>
      <c r="L9" s="58">
        <f>SUM('(4)税務署別(個人事業者）:(4)税務署別（法人）'!L9)</f>
        <v>1533</v>
      </c>
      <c r="M9" s="59">
        <f>SUM('(4)税務署別(個人事業者）:(4)税務署別（法人）'!M9)</f>
        <v>1386375</v>
      </c>
      <c r="N9" s="58">
        <v>1563</v>
      </c>
      <c r="O9" s="60">
        <v>43</v>
      </c>
      <c r="P9" s="60">
        <v>11</v>
      </c>
      <c r="Q9" s="61">
        <f t="shared" si="0"/>
        <v>1617</v>
      </c>
      <c r="R9" s="186" t="s">
        <v>85</v>
      </c>
    </row>
    <row r="10" spans="1:18" ht="15" customHeight="1">
      <c r="A10" s="138" t="s">
        <v>86</v>
      </c>
      <c r="B10" s="58">
        <f>SUM('(4)税務署別(個人事業者）:(4)税務署別（法人）'!B10)</f>
        <v>3864</v>
      </c>
      <c r="C10" s="59">
        <f>SUM('(4)税務署別(個人事業者）:(4)税務署別（法人）'!C10)</f>
        <v>15549184</v>
      </c>
      <c r="D10" s="58">
        <f>SUM('(4)税務署別(個人事業者）:(4)税務署別（法人）'!D10)</f>
        <v>1913</v>
      </c>
      <c r="E10" s="59">
        <v>577373</v>
      </c>
      <c r="F10" s="58">
        <f>SUM('(4)税務署別(個人事業者）:(4)税務署別（法人）'!F10)</f>
        <v>5777</v>
      </c>
      <c r="G10" s="59">
        <f>SUM('(4)税務署別(個人事業者）:(4)税務署別（法人）'!G10)</f>
        <v>16126557</v>
      </c>
      <c r="H10" s="58">
        <f>SUM('(4)税務署別(個人事業者）:(4)税務署別（法人）'!H10)</f>
        <v>292</v>
      </c>
      <c r="I10" s="59">
        <v>598477</v>
      </c>
      <c r="J10" s="58">
        <f>SUM('(4)税務署別(個人事業者）:(4)税務署別（法人）'!J10)</f>
        <v>381</v>
      </c>
      <c r="K10" s="59">
        <f>SUM('(4)税務署別(個人事業者）:(4)税務署別（法人）'!K10)</f>
        <v>70267</v>
      </c>
      <c r="L10" s="58">
        <f>SUM('(4)税務署別(個人事業者）:(4)税務署別（法人）'!L10)</f>
        <v>6162</v>
      </c>
      <c r="M10" s="59">
        <f>SUM('(4)税務署別(個人事業者）:(4)税務署別（法人）'!M10)</f>
        <v>15598347</v>
      </c>
      <c r="N10" s="58">
        <v>6185</v>
      </c>
      <c r="O10" s="60">
        <v>181</v>
      </c>
      <c r="P10" s="60">
        <v>101</v>
      </c>
      <c r="Q10" s="61">
        <f t="shared" si="0"/>
        <v>6467</v>
      </c>
      <c r="R10" s="186" t="s">
        <v>87</v>
      </c>
    </row>
    <row r="11" spans="1:18" ht="15" customHeight="1">
      <c r="A11" s="138" t="s">
        <v>88</v>
      </c>
      <c r="B11" s="58">
        <f>SUM('(4)税務署別(個人事業者）:(4)税務署別（法人）'!B11)</f>
        <v>1369</v>
      </c>
      <c r="C11" s="59">
        <v>2856226</v>
      </c>
      <c r="D11" s="58">
        <f>SUM('(4)税務署別(個人事業者）:(4)税務署別（法人）'!D11)</f>
        <v>984</v>
      </c>
      <c r="E11" s="59">
        <f>SUM('(4)税務署別(個人事業者）:(4)税務署別（法人）'!E11)</f>
        <v>225241</v>
      </c>
      <c r="F11" s="58">
        <f>SUM('(4)税務署別(個人事業者）:(4)税務署別（法人）'!F11)</f>
        <v>2353</v>
      </c>
      <c r="G11" s="59">
        <f>SUM('(4)税務署別(個人事業者）:(4)税務署別（法人）'!G11)</f>
        <v>3081467</v>
      </c>
      <c r="H11" s="58">
        <f>SUM('(4)税務署別(個人事業者）:(4)税務署別（法人）'!H11)</f>
        <v>73</v>
      </c>
      <c r="I11" s="59">
        <f>SUM('(4)税務署別(個人事業者）:(4)税務署別（法人）'!I11)</f>
        <v>251555</v>
      </c>
      <c r="J11" s="58">
        <f>SUM('(4)税務署別(個人事業者）:(4)税務署別（法人）'!J11)</f>
        <v>135</v>
      </c>
      <c r="K11" s="59">
        <v>12588</v>
      </c>
      <c r="L11" s="58">
        <f>SUM('(4)税務署別(個人事業者）:(4)税務署別（法人）'!L11)</f>
        <v>2470</v>
      </c>
      <c r="M11" s="59">
        <f>SUM('(4)税務署別(個人事業者）:(4)税務署別（法人）'!M11)</f>
        <v>2842500</v>
      </c>
      <c r="N11" s="58">
        <v>2591</v>
      </c>
      <c r="O11" s="60">
        <v>81</v>
      </c>
      <c r="P11" s="60">
        <v>30</v>
      </c>
      <c r="Q11" s="61">
        <f t="shared" si="0"/>
        <v>2702</v>
      </c>
      <c r="R11" s="186" t="s">
        <v>89</v>
      </c>
    </row>
    <row r="12" spans="1:18" ht="15" customHeight="1">
      <c r="A12" s="138" t="s">
        <v>90</v>
      </c>
      <c r="B12" s="58">
        <f>SUM('(4)税務署別(個人事業者）:(4)税務署別（法人）'!B12)</f>
        <v>4193</v>
      </c>
      <c r="C12" s="59">
        <f>SUM('(4)税務署別(個人事業者）:(4)税務署別（法人）'!C12)</f>
        <v>8546811</v>
      </c>
      <c r="D12" s="58">
        <f>SUM('(4)税務署別(個人事業者）:(4)税務署別（法人）'!D12)</f>
        <v>2629</v>
      </c>
      <c r="E12" s="59">
        <f>SUM('(4)税務署別(個人事業者）:(4)税務署別（法人）'!E12)</f>
        <v>782031</v>
      </c>
      <c r="F12" s="58">
        <f>SUM('(4)税務署別(個人事業者）:(4)税務署別（法人）'!F12)</f>
        <v>6822</v>
      </c>
      <c r="G12" s="59">
        <f>SUM('(4)税務署別(個人事業者）:(4)税務署別（法人）'!G12)</f>
        <v>9328842</v>
      </c>
      <c r="H12" s="58">
        <f>SUM('(4)税務署別(個人事業者）:(4)税務署別（法人）'!H12)</f>
        <v>399</v>
      </c>
      <c r="I12" s="59">
        <f>SUM('(4)税務署別(個人事業者）:(4)税務署別（法人）'!I12)</f>
        <v>952434</v>
      </c>
      <c r="J12" s="58">
        <f>SUM('(4)税務署別(個人事業者）:(4)税務署別（法人）'!J12)</f>
        <v>321</v>
      </c>
      <c r="K12" s="103">
        <v>53493</v>
      </c>
      <c r="L12" s="58">
        <f>SUM('(4)税務署別(個人事業者）:(4)税務署別（法人）'!L12)</f>
        <v>7321</v>
      </c>
      <c r="M12" s="59">
        <v>8429901</v>
      </c>
      <c r="N12" s="58">
        <v>7441</v>
      </c>
      <c r="O12" s="60">
        <v>237</v>
      </c>
      <c r="P12" s="60">
        <v>63</v>
      </c>
      <c r="Q12" s="61">
        <f t="shared" si="0"/>
        <v>7741</v>
      </c>
      <c r="R12" s="186" t="s">
        <v>91</v>
      </c>
    </row>
    <row r="13" spans="1:18" ht="15" customHeight="1">
      <c r="A13" s="138"/>
      <c r="B13" s="58"/>
      <c r="C13" s="59"/>
      <c r="D13" s="58"/>
      <c r="E13" s="59"/>
      <c r="F13" s="58"/>
      <c r="G13" s="59"/>
      <c r="H13" s="58"/>
      <c r="I13" s="59"/>
      <c r="J13" s="58"/>
      <c r="K13" s="59"/>
      <c r="L13" s="58"/>
      <c r="M13" s="59"/>
      <c r="N13" s="58"/>
      <c r="O13" s="60"/>
      <c r="P13" s="60"/>
      <c r="Q13" s="61"/>
      <c r="R13" s="186"/>
    </row>
    <row r="14" spans="1:18" ht="15" customHeight="1">
      <c r="A14" s="138"/>
      <c r="B14" s="58"/>
      <c r="C14" s="59"/>
      <c r="D14" s="58"/>
      <c r="E14" s="59"/>
      <c r="F14" s="58"/>
      <c r="G14" s="59"/>
      <c r="H14" s="58"/>
      <c r="I14" s="59"/>
      <c r="J14" s="58"/>
      <c r="K14" s="59"/>
      <c r="L14" s="58"/>
      <c r="M14" s="59"/>
      <c r="N14" s="58"/>
      <c r="O14" s="60"/>
      <c r="P14" s="60"/>
      <c r="Q14" s="61"/>
      <c r="R14" s="186"/>
    </row>
    <row r="15" spans="1:18" s="7" customFormat="1" ht="15" customHeight="1">
      <c r="A15" s="126" t="s">
        <v>92</v>
      </c>
      <c r="B15" s="62">
        <f>SUM('(4)税務署別(個人事業者）:(4)税務署別（法人）'!B15)</f>
        <v>16066</v>
      </c>
      <c r="C15" s="63">
        <f>SUM('(4)税務署別(個人事業者）:(4)税務署別（法人）'!C15)</f>
        <v>44129007</v>
      </c>
      <c r="D15" s="62">
        <f>SUM('(4)税務署別(個人事業者）:(4)税務署別（法人）'!D15)</f>
        <v>9591</v>
      </c>
      <c r="E15" s="63">
        <f>SUM('(4)税務署別(個人事業者）:(4)税務署別（法人）'!E15)</f>
        <v>2763959</v>
      </c>
      <c r="F15" s="62">
        <f>SUM('(4)税務署別(個人事業者）:(4)税務署別（法人）'!F15)</f>
        <v>25657</v>
      </c>
      <c r="G15" s="63">
        <f>SUM('(4)税務署別(個人事業者）:(4)税務署別（法人）'!G15)</f>
        <v>46892966</v>
      </c>
      <c r="H15" s="62">
        <f>SUM('(4)税務署別(個人事業者）:(4)税務署別（法人）'!H15)</f>
        <v>1285</v>
      </c>
      <c r="I15" s="63">
        <v>3564847</v>
      </c>
      <c r="J15" s="62">
        <f>SUM('(4)税務署別(個人事業者）:(4)税務署別（法人）'!J15)</f>
        <v>1352</v>
      </c>
      <c r="K15" s="63">
        <v>338207</v>
      </c>
      <c r="L15" s="62">
        <f>SUM('(4)税務署別(個人事業者）:(4)税務署別（法人）'!L15)</f>
        <v>27359</v>
      </c>
      <c r="M15" s="63">
        <v>43666327</v>
      </c>
      <c r="N15" s="62">
        <f>SUM(N7:N12)</f>
        <v>27583</v>
      </c>
      <c r="O15" s="64">
        <f>SUM(O7:O12)</f>
        <v>865</v>
      </c>
      <c r="P15" s="64">
        <f>SUM(P7:P12)</f>
        <v>332</v>
      </c>
      <c r="Q15" s="65">
        <f>SUM(Q7:Q12)</f>
        <v>28780</v>
      </c>
      <c r="R15" s="187" t="s">
        <v>93</v>
      </c>
    </row>
    <row r="16" spans="1:18" s="10" customFormat="1" ht="15" customHeight="1" hidden="1">
      <c r="A16" s="9"/>
      <c r="B16" s="11"/>
      <c r="C16" s="12"/>
      <c r="D16" s="11"/>
      <c r="E16" s="12"/>
      <c r="F16" s="11"/>
      <c r="G16" s="12"/>
      <c r="H16" s="11"/>
      <c r="I16" s="12"/>
      <c r="J16" s="11"/>
      <c r="K16" s="12"/>
      <c r="L16" s="11"/>
      <c r="M16" s="12"/>
      <c r="N16" s="11"/>
      <c r="O16" s="13"/>
      <c r="P16" s="13"/>
      <c r="Q16" s="12"/>
      <c r="R16" s="188"/>
    </row>
    <row r="17" spans="1:18" ht="15" customHeight="1" hidden="1">
      <c r="A17" s="140"/>
      <c r="B17" s="66"/>
      <c r="C17" s="67"/>
      <c r="D17" s="66"/>
      <c r="E17" s="67"/>
      <c r="F17" s="66"/>
      <c r="G17" s="67"/>
      <c r="H17" s="66"/>
      <c r="I17" s="67"/>
      <c r="J17" s="66"/>
      <c r="K17" s="67"/>
      <c r="L17" s="66"/>
      <c r="M17" s="67"/>
      <c r="N17" s="66"/>
      <c r="O17" s="68"/>
      <c r="P17" s="68"/>
      <c r="Q17" s="69"/>
      <c r="R17" s="189"/>
    </row>
    <row r="18" spans="1:18" ht="15" customHeight="1" hidden="1">
      <c r="A18" s="138"/>
      <c r="B18" s="58"/>
      <c r="C18" s="59"/>
      <c r="D18" s="58"/>
      <c r="E18" s="59"/>
      <c r="F18" s="58"/>
      <c r="G18" s="59"/>
      <c r="H18" s="58"/>
      <c r="I18" s="59"/>
      <c r="J18" s="58"/>
      <c r="K18" s="59"/>
      <c r="L18" s="58"/>
      <c r="M18" s="59"/>
      <c r="N18" s="58"/>
      <c r="O18" s="60"/>
      <c r="P18" s="60"/>
      <c r="Q18" s="61"/>
      <c r="R18" s="186"/>
    </row>
    <row r="19" spans="1:18" ht="15" customHeight="1" hidden="1">
      <c r="A19" s="138"/>
      <c r="B19" s="58"/>
      <c r="C19" s="59"/>
      <c r="D19" s="58"/>
      <c r="E19" s="59"/>
      <c r="F19" s="58"/>
      <c r="G19" s="59"/>
      <c r="H19" s="58"/>
      <c r="I19" s="59"/>
      <c r="J19" s="58"/>
      <c r="K19" s="59"/>
      <c r="L19" s="58"/>
      <c r="M19" s="59"/>
      <c r="N19" s="58"/>
      <c r="O19" s="60"/>
      <c r="P19" s="60"/>
      <c r="Q19" s="61"/>
      <c r="R19" s="186"/>
    </row>
    <row r="20" spans="1:18" ht="15" customHeight="1" hidden="1">
      <c r="A20" s="138"/>
      <c r="B20" s="58"/>
      <c r="C20" s="59"/>
      <c r="D20" s="58"/>
      <c r="E20" s="59"/>
      <c r="F20" s="58"/>
      <c r="G20" s="59"/>
      <c r="H20" s="58"/>
      <c r="I20" s="59"/>
      <c r="J20" s="58"/>
      <c r="K20" s="59"/>
      <c r="L20" s="58"/>
      <c r="M20" s="59"/>
      <c r="N20" s="58"/>
      <c r="O20" s="60"/>
      <c r="P20" s="60"/>
      <c r="Q20" s="61"/>
      <c r="R20" s="186"/>
    </row>
    <row r="21" spans="1:18" ht="15" customHeight="1" hidden="1">
      <c r="A21" s="138"/>
      <c r="B21" s="58"/>
      <c r="C21" s="59"/>
      <c r="D21" s="58"/>
      <c r="E21" s="59"/>
      <c r="F21" s="58"/>
      <c r="G21" s="59"/>
      <c r="H21" s="58"/>
      <c r="I21" s="59"/>
      <c r="J21" s="58"/>
      <c r="K21" s="59"/>
      <c r="L21" s="58"/>
      <c r="M21" s="59"/>
      <c r="N21" s="58"/>
      <c r="O21" s="60"/>
      <c r="P21" s="60"/>
      <c r="Q21" s="61"/>
      <c r="R21" s="186"/>
    </row>
    <row r="22" spans="1:18" ht="15" customHeight="1" hidden="1">
      <c r="A22" s="138"/>
      <c r="B22" s="58"/>
      <c r="C22" s="59"/>
      <c r="D22" s="58"/>
      <c r="E22" s="59"/>
      <c r="F22" s="58"/>
      <c r="G22" s="59"/>
      <c r="H22" s="58"/>
      <c r="I22" s="59"/>
      <c r="J22" s="58"/>
      <c r="K22" s="59"/>
      <c r="L22" s="58"/>
      <c r="M22" s="59"/>
      <c r="N22" s="58"/>
      <c r="O22" s="60"/>
      <c r="P22" s="60"/>
      <c r="Q22" s="61"/>
      <c r="R22" s="186"/>
    </row>
    <row r="23" spans="1:18" ht="15" customHeight="1" hidden="1">
      <c r="A23" s="138"/>
      <c r="B23" s="58"/>
      <c r="C23" s="59"/>
      <c r="D23" s="58"/>
      <c r="E23" s="59"/>
      <c r="F23" s="58"/>
      <c r="G23" s="59"/>
      <c r="H23" s="58"/>
      <c r="I23" s="59"/>
      <c r="J23" s="58"/>
      <c r="K23" s="59"/>
      <c r="L23" s="58"/>
      <c r="M23" s="59"/>
      <c r="N23" s="58"/>
      <c r="O23" s="60"/>
      <c r="P23" s="60"/>
      <c r="Q23" s="61"/>
      <c r="R23" s="186"/>
    </row>
    <row r="24" spans="1:18" ht="15" customHeight="1" hidden="1">
      <c r="A24" s="138"/>
      <c r="B24" s="58"/>
      <c r="C24" s="59"/>
      <c r="D24" s="58"/>
      <c r="E24" s="59"/>
      <c r="F24" s="58"/>
      <c r="G24" s="59"/>
      <c r="H24" s="58"/>
      <c r="I24" s="59"/>
      <c r="J24" s="58"/>
      <c r="K24" s="59"/>
      <c r="L24" s="58"/>
      <c r="M24" s="59"/>
      <c r="N24" s="58"/>
      <c r="O24" s="60"/>
      <c r="P24" s="60"/>
      <c r="Q24" s="61"/>
      <c r="R24" s="186"/>
    </row>
    <row r="25" spans="1:18" s="7" customFormat="1" ht="15" customHeight="1" hidden="1">
      <c r="A25" s="126" t="s">
        <v>70</v>
      </c>
      <c r="B25" s="62"/>
      <c r="C25" s="63"/>
      <c r="D25" s="62"/>
      <c r="E25" s="63"/>
      <c r="F25" s="62"/>
      <c r="G25" s="63"/>
      <c r="H25" s="62"/>
      <c r="I25" s="63"/>
      <c r="J25" s="62"/>
      <c r="K25" s="63"/>
      <c r="L25" s="62"/>
      <c r="M25" s="63"/>
      <c r="N25" s="62"/>
      <c r="O25" s="64"/>
      <c r="P25" s="64"/>
      <c r="Q25" s="65"/>
      <c r="R25" s="187" t="s">
        <v>70</v>
      </c>
    </row>
    <row r="26" spans="1:18" s="10" customFormat="1" ht="15" customHeight="1" hidden="1">
      <c r="A26" s="9"/>
      <c r="B26" s="27"/>
      <c r="C26" s="28"/>
      <c r="D26" s="27"/>
      <c r="E26" s="28"/>
      <c r="F26" s="27"/>
      <c r="G26" s="28"/>
      <c r="H26" s="27"/>
      <c r="I26" s="28"/>
      <c r="J26" s="27"/>
      <c r="K26" s="28"/>
      <c r="L26" s="27"/>
      <c r="M26" s="28"/>
      <c r="N26" s="27"/>
      <c r="O26" s="29"/>
      <c r="P26" s="29"/>
      <c r="Q26" s="30"/>
      <c r="R26" s="190"/>
    </row>
    <row r="27" spans="1:18" ht="15" customHeight="1" hidden="1">
      <c r="A27" s="140"/>
      <c r="B27" s="66"/>
      <c r="C27" s="67"/>
      <c r="D27" s="66"/>
      <c r="E27" s="67"/>
      <c r="F27" s="66"/>
      <c r="G27" s="67"/>
      <c r="H27" s="66"/>
      <c r="I27" s="67"/>
      <c r="J27" s="66"/>
      <c r="K27" s="67"/>
      <c r="L27" s="66"/>
      <c r="M27" s="67"/>
      <c r="N27" s="66"/>
      <c r="O27" s="68"/>
      <c r="P27" s="68"/>
      <c r="Q27" s="69"/>
      <c r="R27" s="185"/>
    </row>
    <row r="28" spans="1:18" ht="15" customHeight="1" hidden="1">
      <c r="A28" s="138"/>
      <c r="B28" s="58"/>
      <c r="C28" s="59"/>
      <c r="D28" s="58"/>
      <c r="E28" s="59"/>
      <c r="F28" s="58"/>
      <c r="G28" s="59"/>
      <c r="H28" s="58"/>
      <c r="I28" s="59"/>
      <c r="J28" s="58"/>
      <c r="K28" s="59"/>
      <c r="L28" s="58"/>
      <c r="M28" s="59"/>
      <c r="N28" s="58"/>
      <c r="O28" s="60"/>
      <c r="P28" s="60"/>
      <c r="Q28" s="61"/>
      <c r="R28" s="186"/>
    </row>
    <row r="29" spans="1:18" ht="15" customHeight="1" hidden="1">
      <c r="A29" s="138"/>
      <c r="B29" s="58"/>
      <c r="C29" s="59"/>
      <c r="D29" s="58"/>
      <c r="E29" s="59"/>
      <c r="F29" s="58"/>
      <c r="G29" s="59"/>
      <c r="H29" s="58"/>
      <c r="I29" s="59"/>
      <c r="J29" s="58"/>
      <c r="K29" s="59"/>
      <c r="L29" s="58"/>
      <c r="M29" s="59"/>
      <c r="N29" s="58"/>
      <c r="O29" s="60"/>
      <c r="P29" s="60"/>
      <c r="Q29" s="61"/>
      <c r="R29" s="186"/>
    </row>
    <row r="30" spans="1:18" ht="15" customHeight="1" hidden="1">
      <c r="A30" s="138"/>
      <c r="B30" s="58"/>
      <c r="C30" s="59"/>
      <c r="D30" s="58"/>
      <c r="E30" s="59"/>
      <c r="F30" s="58"/>
      <c r="G30" s="59"/>
      <c r="H30" s="58"/>
      <c r="I30" s="59"/>
      <c r="J30" s="58"/>
      <c r="K30" s="59"/>
      <c r="L30" s="58"/>
      <c r="M30" s="59"/>
      <c r="N30" s="58"/>
      <c r="O30" s="60"/>
      <c r="P30" s="60"/>
      <c r="Q30" s="61"/>
      <c r="R30" s="186"/>
    </row>
    <row r="31" spans="1:18" ht="15" customHeight="1" hidden="1">
      <c r="A31" s="138"/>
      <c r="B31" s="58"/>
      <c r="C31" s="59"/>
      <c r="D31" s="58"/>
      <c r="E31" s="59"/>
      <c r="F31" s="58"/>
      <c r="G31" s="59"/>
      <c r="H31" s="58"/>
      <c r="I31" s="59"/>
      <c r="J31" s="58"/>
      <c r="K31" s="59"/>
      <c r="L31" s="58"/>
      <c r="M31" s="59"/>
      <c r="N31" s="58"/>
      <c r="O31" s="60"/>
      <c r="P31" s="60"/>
      <c r="Q31" s="61"/>
      <c r="R31" s="186"/>
    </row>
    <row r="32" spans="1:18" ht="15" customHeight="1" hidden="1">
      <c r="A32" s="138"/>
      <c r="B32" s="58"/>
      <c r="C32" s="59"/>
      <c r="D32" s="58"/>
      <c r="E32" s="59"/>
      <c r="F32" s="58"/>
      <c r="G32" s="59"/>
      <c r="H32" s="58"/>
      <c r="I32" s="59"/>
      <c r="J32" s="58"/>
      <c r="K32" s="59"/>
      <c r="L32" s="58"/>
      <c r="M32" s="59"/>
      <c r="N32" s="58"/>
      <c r="O32" s="60"/>
      <c r="P32" s="60"/>
      <c r="Q32" s="61"/>
      <c r="R32" s="186"/>
    </row>
    <row r="33" spans="1:18" ht="15" customHeight="1" hidden="1">
      <c r="A33" s="138"/>
      <c r="B33" s="58"/>
      <c r="C33" s="59"/>
      <c r="D33" s="58"/>
      <c r="E33" s="59"/>
      <c r="F33" s="58"/>
      <c r="G33" s="59"/>
      <c r="H33" s="58"/>
      <c r="I33" s="59"/>
      <c r="J33" s="58"/>
      <c r="K33" s="59"/>
      <c r="L33" s="58"/>
      <c r="M33" s="59"/>
      <c r="N33" s="58"/>
      <c r="O33" s="60"/>
      <c r="P33" s="60"/>
      <c r="Q33" s="61"/>
      <c r="R33" s="186"/>
    </row>
    <row r="34" spans="1:18" ht="15" customHeight="1" hidden="1">
      <c r="A34" s="138"/>
      <c r="B34" s="58"/>
      <c r="C34" s="59"/>
      <c r="D34" s="58"/>
      <c r="E34" s="59"/>
      <c r="F34" s="58"/>
      <c r="G34" s="59"/>
      <c r="H34" s="58"/>
      <c r="I34" s="59"/>
      <c r="J34" s="58"/>
      <c r="K34" s="59"/>
      <c r="L34" s="58"/>
      <c r="M34" s="59"/>
      <c r="N34" s="58"/>
      <c r="O34" s="60"/>
      <c r="P34" s="60"/>
      <c r="Q34" s="61"/>
      <c r="R34" s="186"/>
    </row>
    <row r="35" spans="1:18" s="7" customFormat="1" ht="15" customHeight="1" hidden="1">
      <c r="A35" s="126" t="s">
        <v>70</v>
      </c>
      <c r="B35" s="62"/>
      <c r="C35" s="63"/>
      <c r="D35" s="62"/>
      <c r="E35" s="63"/>
      <c r="F35" s="62"/>
      <c r="G35" s="63"/>
      <c r="H35" s="62"/>
      <c r="I35" s="63"/>
      <c r="J35" s="62"/>
      <c r="K35" s="63"/>
      <c r="L35" s="62"/>
      <c r="M35" s="63"/>
      <c r="N35" s="62"/>
      <c r="O35" s="64"/>
      <c r="P35" s="64"/>
      <c r="Q35" s="65"/>
      <c r="R35" s="187" t="s">
        <v>70</v>
      </c>
    </row>
    <row r="36" spans="1:18" s="10" customFormat="1" ht="15" customHeight="1" hidden="1">
      <c r="A36" s="161"/>
      <c r="B36" s="11"/>
      <c r="C36" s="38"/>
      <c r="D36" s="11"/>
      <c r="E36" s="38"/>
      <c r="F36" s="11"/>
      <c r="G36" s="38"/>
      <c r="H36" s="11"/>
      <c r="I36" s="38"/>
      <c r="J36" s="11"/>
      <c r="K36" s="38"/>
      <c r="L36" s="11"/>
      <c r="M36" s="38"/>
      <c r="N36" s="11"/>
      <c r="O36" s="13"/>
      <c r="P36" s="13"/>
      <c r="Q36" s="12"/>
      <c r="R36" s="190"/>
    </row>
    <row r="37" spans="1:18" ht="15" customHeight="1" hidden="1">
      <c r="A37" s="139"/>
      <c r="B37" s="54"/>
      <c r="C37" s="55"/>
      <c r="D37" s="54"/>
      <c r="E37" s="55"/>
      <c r="F37" s="54"/>
      <c r="G37" s="55"/>
      <c r="H37" s="54"/>
      <c r="I37" s="55"/>
      <c r="J37" s="54"/>
      <c r="K37" s="55"/>
      <c r="L37" s="54"/>
      <c r="M37" s="55"/>
      <c r="N37" s="54"/>
      <c r="O37" s="56"/>
      <c r="P37" s="56"/>
      <c r="Q37" s="57"/>
      <c r="R37" s="185"/>
    </row>
    <row r="38" spans="1:18" ht="15" customHeight="1" hidden="1">
      <c r="A38" s="138"/>
      <c r="B38" s="58"/>
      <c r="C38" s="59"/>
      <c r="D38" s="58"/>
      <c r="E38" s="59"/>
      <c r="F38" s="58"/>
      <c r="G38" s="59"/>
      <c r="H38" s="58"/>
      <c r="I38" s="59"/>
      <c r="J38" s="58"/>
      <c r="K38" s="59"/>
      <c r="L38" s="58"/>
      <c r="M38" s="59"/>
      <c r="N38" s="58"/>
      <c r="O38" s="60"/>
      <c r="P38" s="60"/>
      <c r="Q38" s="61"/>
      <c r="R38" s="186"/>
    </row>
    <row r="39" spans="1:18" ht="15" customHeight="1" hidden="1">
      <c r="A39" s="138"/>
      <c r="B39" s="58"/>
      <c r="C39" s="59"/>
      <c r="D39" s="58"/>
      <c r="E39" s="59"/>
      <c r="F39" s="58"/>
      <c r="G39" s="59"/>
      <c r="H39" s="58"/>
      <c r="I39" s="59"/>
      <c r="J39" s="58"/>
      <c r="K39" s="59"/>
      <c r="L39" s="58"/>
      <c r="M39" s="59"/>
      <c r="N39" s="58"/>
      <c r="O39" s="60"/>
      <c r="P39" s="60"/>
      <c r="Q39" s="61"/>
      <c r="R39" s="186"/>
    </row>
    <row r="40" spans="1:18" ht="15" customHeight="1" hidden="1">
      <c r="A40" s="138"/>
      <c r="B40" s="58"/>
      <c r="C40" s="59"/>
      <c r="D40" s="58"/>
      <c r="E40" s="59"/>
      <c r="F40" s="58"/>
      <c r="G40" s="59"/>
      <c r="H40" s="58"/>
      <c r="I40" s="59"/>
      <c r="J40" s="58"/>
      <c r="K40" s="59"/>
      <c r="L40" s="58"/>
      <c r="M40" s="59"/>
      <c r="N40" s="58"/>
      <c r="O40" s="60"/>
      <c r="P40" s="60"/>
      <c r="Q40" s="61"/>
      <c r="R40" s="186"/>
    </row>
    <row r="41" spans="1:18" ht="15" customHeight="1" hidden="1">
      <c r="A41" s="138"/>
      <c r="B41" s="58"/>
      <c r="C41" s="59"/>
      <c r="D41" s="58"/>
      <c r="E41" s="59"/>
      <c r="F41" s="58"/>
      <c r="G41" s="59"/>
      <c r="H41" s="58"/>
      <c r="I41" s="59"/>
      <c r="J41" s="58"/>
      <c r="K41" s="59"/>
      <c r="L41" s="58"/>
      <c r="M41" s="59"/>
      <c r="N41" s="58"/>
      <c r="O41" s="60"/>
      <c r="P41" s="60"/>
      <c r="Q41" s="61"/>
      <c r="R41" s="186"/>
    </row>
    <row r="42" spans="1:18" ht="15" customHeight="1" hidden="1">
      <c r="A42" s="138"/>
      <c r="B42" s="58"/>
      <c r="C42" s="59"/>
      <c r="D42" s="58"/>
      <c r="E42" s="59"/>
      <c r="F42" s="58"/>
      <c r="G42" s="59"/>
      <c r="H42" s="58"/>
      <c r="I42" s="59"/>
      <c r="J42" s="58"/>
      <c r="K42" s="59"/>
      <c r="L42" s="58"/>
      <c r="M42" s="59"/>
      <c r="N42" s="58"/>
      <c r="O42" s="60"/>
      <c r="P42" s="60"/>
      <c r="Q42" s="61"/>
      <c r="R42" s="186"/>
    </row>
    <row r="43" spans="1:18" ht="15" customHeight="1" hidden="1">
      <c r="A43" s="138"/>
      <c r="B43" s="58"/>
      <c r="C43" s="59"/>
      <c r="D43" s="58"/>
      <c r="E43" s="59"/>
      <c r="F43" s="58"/>
      <c r="G43" s="59"/>
      <c r="H43" s="58"/>
      <c r="I43" s="59"/>
      <c r="J43" s="58"/>
      <c r="K43" s="59"/>
      <c r="L43" s="58"/>
      <c r="M43" s="59"/>
      <c r="N43" s="58"/>
      <c r="O43" s="60"/>
      <c r="P43" s="60"/>
      <c r="Q43" s="61"/>
      <c r="R43" s="186"/>
    </row>
    <row r="44" spans="1:18" ht="15" customHeight="1" hidden="1">
      <c r="A44" s="138"/>
      <c r="B44" s="58"/>
      <c r="C44" s="59"/>
      <c r="D44" s="58"/>
      <c r="E44" s="59"/>
      <c r="F44" s="58"/>
      <c r="G44" s="59"/>
      <c r="H44" s="58"/>
      <c r="I44" s="59"/>
      <c r="J44" s="58"/>
      <c r="K44" s="59"/>
      <c r="L44" s="58"/>
      <c r="M44" s="59"/>
      <c r="N44" s="58"/>
      <c r="O44" s="60"/>
      <c r="P44" s="60"/>
      <c r="Q44" s="61"/>
      <c r="R44" s="186"/>
    </row>
    <row r="45" spans="1:18" s="7" customFormat="1" ht="15" customHeight="1" hidden="1">
      <c r="A45" s="126" t="s">
        <v>70</v>
      </c>
      <c r="B45" s="62"/>
      <c r="C45" s="63"/>
      <c r="D45" s="62"/>
      <c r="E45" s="63"/>
      <c r="F45" s="62"/>
      <c r="G45" s="63"/>
      <c r="H45" s="62"/>
      <c r="I45" s="63"/>
      <c r="J45" s="62"/>
      <c r="K45" s="63"/>
      <c r="L45" s="62"/>
      <c r="M45" s="63"/>
      <c r="N45" s="62"/>
      <c r="O45" s="64"/>
      <c r="P45" s="64"/>
      <c r="Q45" s="65"/>
      <c r="R45" s="187" t="s">
        <v>70</v>
      </c>
    </row>
    <row r="46" spans="1:18" s="10" customFormat="1" ht="15" customHeight="1" hidden="1" thickBot="1">
      <c r="A46" s="9"/>
      <c r="B46" s="27"/>
      <c r="C46" s="28"/>
      <c r="D46" s="27"/>
      <c r="E46" s="28"/>
      <c r="F46" s="27"/>
      <c r="G46" s="28"/>
      <c r="H46" s="27"/>
      <c r="I46" s="28"/>
      <c r="J46" s="27"/>
      <c r="K46" s="28"/>
      <c r="L46" s="27"/>
      <c r="M46" s="28"/>
      <c r="N46" s="27"/>
      <c r="O46" s="29"/>
      <c r="P46" s="29"/>
      <c r="Q46" s="30"/>
      <c r="R46" s="188"/>
    </row>
    <row r="47" spans="1:18" s="10" customFormat="1" ht="15" customHeight="1" thickBot="1">
      <c r="A47" s="9"/>
      <c r="B47" s="169"/>
      <c r="C47" s="171"/>
      <c r="D47" s="169"/>
      <c r="E47" s="171"/>
      <c r="F47" s="169"/>
      <c r="G47" s="171"/>
      <c r="H47" s="169"/>
      <c r="I47" s="171"/>
      <c r="J47" s="169"/>
      <c r="K47" s="171"/>
      <c r="L47" s="169"/>
      <c r="M47" s="171"/>
      <c r="N47" s="169"/>
      <c r="O47" s="179"/>
      <c r="P47" s="179"/>
      <c r="Q47" s="170"/>
      <c r="R47" s="191"/>
    </row>
    <row r="48" spans="1:18" s="7" customFormat="1" ht="24" customHeight="1" thickBot="1" thickTop="1">
      <c r="A48" s="160" t="s">
        <v>56</v>
      </c>
      <c r="B48" s="31">
        <f>SUM('(4)税務署別(個人事業者）:(4)税務署別（法人）'!B48)</f>
        <v>16066</v>
      </c>
      <c r="C48" s="32">
        <f>SUM('(4)税務署別(個人事業者）:(4)税務署別（法人）'!C48)</f>
        <v>44129007</v>
      </c>
      <c r="D48" s="31">
        <f>SUM('(4)税務署別(個人事業者）:(4)税務署別（法人）'!D48)</f>
        <v>9591</v>
      </c>
      <c r="E48" s="32">
        <f>SUM('(4)税務署別(個人事業者）:(4)税務署別（法人）'!E48)</f>
        <v>2763959</v>
      </c>
      <c r="F48" s="31">
        <f>SUM('(4)税務署別(個人事業者）:(4)税務署別（法人）'!F48)</f>
        <v>25657</v>
      </c>
      <c r="G48" s="32">
        <f>SUM('(4)税務署別(個人事業者）:(4)税務署別（法人）'!G48)</f>
        <v>46892966</v>
      </c>
      <c r="H48" s="31">
        <f>SUM('(4)税務署別(個人事業者）:(4)税務署別（法人）'!H48)</f>
        <v>1285</v>
      </c>
      <c r="I48" s="32">
        <v>3564847</v>
      </c>
      <c r="J48" s="31">
        <f>SUM('(4)税務署別(個人事業者）:(4)税務署別（法人）'!J48)</f>
        <v>1352</v>
      </c>
      <c r="K48" s="32">
        <v>338207</v>
      </c>
      <c r="L48" s="31">
        <f>SUM('(4)税務署別(個人事業者）:(4)税務署別（法人）'!L48)</f>
        <v>27359</v>
      </c>
      <c r="M48" s="32">
        <v>43666327</v>
      </c>
      <c r="N48" s="31">
        <f>N15</f>
        <v>27583</v>
      </c>
      <c r="O48" s="33">
        <f>O15</f>
        <v>865</v>
      </c>
      <c r="P48" s="33">
        <f>P15</f>
        <v>332</v>
      </c>
      <c r="Q48" s="34">
        <f>Q15</f>
        <v>28780</v>
      </c>
      <c r="R48" s="192" t="s">
        <v>76</v>
      </c>
    </row>
    <row r="49" spans="1:14" ht="13.5">
      <c r="A49" s="193" t="s">
        <v>102</v>
      </c>
      <c r="F49" s="181"/>
      <c r="G49" s="181"/>
      <c r="H49" s="181"/>
      <c r="I49" s="181"/>
      <c r="J49" s="181"/>
      <c r="K49" s="181"/>
      <c r="L49" s="181"/>
      <c r="M49" s="181"/>
      <c r="N49" s="181"/>
    </row>
    <row r="51" ht="13.5">
      <c r="A51" t="s">
        <v>103</v>
      </c>
    </row>
  </sheetData>
  <mergeCells count="15">
    <mergeCell ref="P4:P5"/>
    <mergeCell ref="A3:A5"/>
    <mergeCell ref="N4:N5"/>
    <mergeCell ref="O4:O5"/>
    <mergeCell ref="J3:K4"/>
    <mergeCell ref="R3:R5"/>
    <mergeCell ref="A2:I2"/>
    <mergeCell ref="H3:I4"/>
    <mergeCell ref="B3:G3"/>
    <mergeCell ref="B4:C4"/>
    <mergeCell ref="D4:E4"/>
    <mergeCell ref="F4:G4"/>
    <mergeCell ref="L3:M4"/>
    <mergeCell ref="N3:Q3"/>
    <mergeCell ref="Q4:Q5"/>
  </mergeCells>
  <printOptions/>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&amp;R&amp;"ＭＳ Ｐゴシック,太字"&amp;9沖縄国税事務所　消費税　（H18）</oddHeader>
  </headerFooter>
  <ignoredErrors>
    <ignoredError sqref="Q7:Q8 Q9:Q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2008-06-18T06:54:43Z</cp:lastPrinted>
  <dcterms:created xsi:type="dcterms:W3CDTF">2003-07-09T01:05:10Z</dcterms:created>
  <dcterms:modified xsi:type="dcterms:W3CDTF">2008-06-18T06:54:49Z</dcterms:modified>
  <cp:category/>
  <cp:version/>
  <cp:contentType/>
  <cp:contentStatus/>
</cp:coreProperties>
</file>