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75" windowWidth="7680" windowHeight="9120" firstSheet="3" activeTab="5"/>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'(4)税務署別(個人事業者）'!$A$1:$N$64</definedName>
    <definedName name="_xlnm.Print_Area" localSheetId="5">'(4)税務署別（合計）'!$A$1:$R$64</definedName>
    <definedName name="_xlnm.Print_Area" localSheetId="4">'(4)税務署別（法人）'!$A$1:$N$64</definedName>
    <definedName name="_xlnm.Print_Titles" localSheetId="3">'(4)税務署別(個人事業者）'!$1:$5</definedName>
    <definedName name="_xlnm.Print_Titles" localSheetId="5">'(4)税務署別（合計）'!$1:$5</definedName>
    <definedName name="_xlnm.Print_Titles" localSheetId="4">'(4)税務署別（法人）'!$1:$5</definedName>
    <definedName name="しぐ">'(4)税務署別(個人事業者）'!$A$16</definedName>
  </definedNames>
  <calcPr calcMode="manual" fullCalcOnLoad="1"/>
</workbook>
</file>

<file path=xl/sharedStrings.xml><?xml version="1.0" encoding="utf-8"?>
<sst xmlns="http://schemas.openxmlformats.org/spreadsheetml/2006/main" count="410" uniqueCount="195">
  <si>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</si>
  <si>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</si>
  <si>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</si>
  <si>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</si>
  <si>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</si>
  <si>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</si>
  <si>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</si>
  <si>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</si>
  <si>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</si>
  <si>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</si>
  <si>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</si>
  <si>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</si>
  <si>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</si>
  <si>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</si>
  <si>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</si>
  <si>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</si>
  <si>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</si>
  <si>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</si>
  <si>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</si>
  <si>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</si>
  <si>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</si>
  <si>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</si>
  <si>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</si>
  <si>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</si>
  <si>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</si>
  <si>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</si>
  <si>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</si>
  <si>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</si>
  <si>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</si>
  <si>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</si>
  <si>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</si>
  <si>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</si>
  <si>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</si>
  <si>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</si>
  <si>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</si>
  <si>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</si>
  <si>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</si>
  <si>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</si>
  <si>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</si>
  <si>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</si>
  <si>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</si>
  <si>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</si>
  <si>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</si>
  <si>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</si>
  <si>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</si>
  <si>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</si>
  <si>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</si>
  <si>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</si>
  <si>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</si>
  <si>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</si>
  <si>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</si>
  <si>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</si>
  <si>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</si>
  <si>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平成14年度</t>
  </si>
  <si>
    <t>税務署名</t>
  </si>
  <si>
    <t>税務署名</t>
  </si>
  <si>
    <t>税務署名</t>
  </si>
  <si>
    <t>(3)　課税事業者等届出件数</t>
  </si>
  <si>
    <t>税額
(①－②＋③)</t>
  </si>
  <si>
    <t>(1)　課税状況</t>
  </si>
  <si>
    <t>千円</t>
  </si>
  <si>
    <t>総　計</t>
  </si>
  <si>
    <t>平成17年度</t>
  </si>
  <si>
    <t>既往年分の
申告及び処理</t>
  </si>
  <si>
    <t>件数</t>
  </si>
  <si>
    <t>税額</t>
  </si>
  <si>
    <t>件</t>
  </si>
  <si>
    <t>税務署名</t>
  </si>
  <si>
    <t>税務署名</t>
  </si>
  <si>
    <t>税額
(①－②＋③)</t>
  </si>
  <si>
    <t>調査対象等：</t>
  </si>
  <si>
    <t>現年分</t>
  </si>
  <si>
    <t>既往年分</t>
  </si>
  <si>
    <t>総　計</t>
  </si>
  <si>
    <t>総　計</t>
  </si>
  <si>
    <t>(2)　課税状況の累年比較</t>
  </si>
  <si>
    <t>(4)　税務署別課税状況</t>
  </si>
  <si>
    <t>(4)　税務署別課税状況（続）</t>
  </si>
  <si>
    <t>岐阜北</t>
  </si>
  <si>
    <t>岐阜南</t>
  </si>
  <si>
    <t>大垣</t>
  </si>
  <si>
    <t>高山</t>
  </si>
  <si>
    <t>多治見</t>
  </si>
  <si>
    <t>関</t>
  </si>
  <si>
    <t>中津川</t>
  </si>
  <si>
    <t>岐阜県計</t>
  </si>
  <si>
    <t>静岡</t>
  </si>
  <si>
    <t>浜松西</t>
  </si>
  <si>
    <t>浜松東</t>
  </si>
  <si>
    <t>沼津</t>
  </si>
  <si>
    <t>清水</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</si>
  <si>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</si>
  <si>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</si>
  <si>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</si>
  <si>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</si>
  <si>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</si>
  <si>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</si>
  <si>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</si>
  <si>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</si>
  <si>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</si>
  <si>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</si>
  <si>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</si>
  <si>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</si>
  <si>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</si>
  <si>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</si>
  <si>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</si>
  <si>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</si>
  <si>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</si>
  <si>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</si>
  <si>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</si>
  <si>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</si>
  <si>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</si>
  <si>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</si>
  <si>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</si>
  <si>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</si>
  <si>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</si>
  <si>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</si>
  <si>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</si>
  <si>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</si>
  <si>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</si>
  <si>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</si>
  <si>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</si>
  <si>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</si>
  <si>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</si>
  <si>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</si>
  <si>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</si>
  <si>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</si>
  <si>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</si>
  <si>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</si>
  <si>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</si>
  <si>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岐阜北</t>
  </si>
  <si>
    <t>岐阜南</t>
  </si>
  <si>
    <t>大垣</t>
  </si>
  <si>
    <t>高山</t>
  </si>
  <si>
    <t>多治見</t>
  </si>
  <si>
    <t>関</t>
  </si>
  <si>
    <t>中津川</t>
  </si>
  <si>
    <t>岐阜県計</t>
  </si>
  <si>
    <t>静岡</t>
  </si>
  <si>
    <t>浜松西</t>
  </si>
  <si>
    <t>浜松東</t>
  </si>
  <si>
    <t>沼津</t>
  </si>
  <si>
    <t>清水</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</si>
  <si>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</si>
  <si>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</si>
  <si>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</si>
  <si>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</si>
  <si>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</si>
  <si>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</si>
  <si>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</si>
  <si>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</si>
  <si>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</si>
  <si>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</si>
  <si>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</si>
  <si>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</si>
  <si>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</si>
  <si>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</si>
  <si>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</si>
  <si>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</si>
  <si>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</si>
  <si>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</si>
  <si>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</si>
  <si>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</si>
  <si>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</si>
  <si>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</si>
  <si>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</si>
  <si>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</si>
  <si>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</si>
  <si>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</si>
  <si>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</si>
  <si>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</si>
  <si>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</si>
  <si>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</si>
  <si>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</si>
  <si>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</si>
  <si>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</si>
  <si>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</si>
  <si>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</si>
  <si>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</si>
  <si>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</si>
  <si>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</si>
  <si>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</si>
  <si>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  計</t>
  </si>
  <si>
    <t>（注）この表は「(1)　課税状況の現年分」を税務署別に示したものである。</t>
  </si>
  <si>
    <t>課税事業者
届出書</t>
  </si>
  <si>
    <t>課税事業者
選択届出書</t>
  </si>
  <si>
    <t>新設法人に
該当する旨
の届出書</t>
  </si>
  <si>
    <t>（注）この表は「(1)　課税状況の現年分」及び「(3)　課税事業者等届出件数」を税務署別に示したものである。</t>
  </si>
  <si>
    <t>平成18年度</t>
  </si>
  <si>
    <t>平成15年度</t>
  </si>
  <si>
    <t>平成16年度</t>
  </si>
  <si>
    <t>「現年分」は、平成18年４月１日から平成19年３月31日までに終了した課税期間について、平成19年６月30日現在の申告（国・地方公共団体等については平成19年９月30日までの申告を含む。）又は処理（更正、決定等）による課税事績を「申告書及び決議書」に基づいて作成した。</t>
  </si>
  <si>
    <t>「既往年分」は、平成18年３月31日以前に終了した課税期間について、平成18年７月１日から平成19年６月30日までの間の申告（平成18年７月１日から同年９月30日までの間の国・地方公共団体等に係る申告を除く。）及び処理（更正、決定等）による課税事績を「申告書及び決議書」に基づいて作成した。</t>
  </si>
  <si>
    <t>調査対象等：平成18年度末（平成19年３月31日現在）の届出件数を示している。</t>
  </si>
  <si>
    <t>納税申告計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</si>
</sst>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quot;△ &quot;0"/>
  </numFmts>
  <fonts count="1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thin"/>
      <right style="medium"/>
      <top style="hair">
        <color indexed="55"/>
      </top>
      <bottom style="hair">
        <color indexed="55"/>
      </botto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thin"/>
      <right style="medium"/>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hair"/>
      <right style="hair"/>
      <top style="thin">
        <color indexed="55"/>
      </top>
      <bottom style="thin">
        <color indexed="55"/>
      </bottom>
    </border>
    <border>
      <left style="thin"/>
      <right style="medium"/>
      <top style="thin">
        <color indexed="24"/>
      </top>
      <bottom style="thin">
        <color indexed="24"/>
      </bottom>
    </border>
    <border>
      <left style="hair"/>
      <right style="hair"/>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medium"/>
      <right style="thin"/>
      <top style="thin">
        <color indexed="24"/>
      </top>
      <bottom style="hair">
        <color indexed="55"/>
      </bottom>
    </border>
    <border>
      <left style="medium"/>
      <right>
        <color indexed="63"/>
      </right>
      <top>
        <color indexed="63"/>
      </top>
      <bottom style="thin">
        <color indexed="55"/>
      </bottom>
    </border>
    <border>
      <left style="hair"/>
      <right style="hair"/>
      <top style="hair">
        <color indexed="55"/>
      </top>
      <bottom style="thin">
        <color indexed="55"/>
      </bottom>
    </border>
    <border>
      <left style="thin"/>
      <right style="medium"/>
      <top style="thin">
        <color indexed="24"/>
      </top>
      <bottom style="double"/>
    </border>
    <border>
      <left style="medium"/>
      <right>
        <color indexed="63"/>
      </right>
      <top style="double"/>
      <bottom style="mediu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style="medium"/>
      <top style="thin"/>
      <bottom style="thin"/>
    </border>
    <border>
      <left style="medium"/>
      <right style="hair"/>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color indexed="63"/>
      </top>
      <bottom style="hair"/>
    </border>
    <border>
      <left style="medium"/>
      <right style="hair"/>
      <top style="hair"/>
      <bottom style="medium"/>
    </border>
    <border>
      <left style="medium"/>
      <right style="hair"/>
      <top style="thin"/>
      <bottom>
        <color indexed="63"/>
      </bottom>
    </border>
    <border>
      <left style="medium"/>
      <right style="hair"/>
      <top style="hair"/>
      <bottom style="thin"/>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style="thin"/>
      <top style="medium"/>
      <bottom style="hair"/>
    </border>
    <border>
      <left style="hair"/>
      <right>
        <color indexed="63"/>
      </right>
      <top style="medium"/>
      <bottom style="hair"/>
    </border>
    <border>
      <left style="hair"/>
      <right>
        <color indexed="63"/>
      </right>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8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8" fillId="0" borderId="2" xfId="0" applyFont="1" applyFill="1" applyBorder="1" applyAlignment="1">
      <alignment horizontal="center" vertical="center"/>
    </xf>
    <xf numFmtId="0" fontId="6"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xf>
    <xf numFmtId="3" fontId="2" fillId="2" borderId="8" xfId="0" applyNumberFormat="1" applyFont="1" applyFill="1" applyBorder="1" applyAlignment="1">
      <alignment horizontal="right" vertical="center" indent="1"/>
    </xf>
    <xf numFmtId="3" fontId="2" fillId="2" borderId="9" xfId="0" applyNumberFormat="1" applyFont="1" applyFill="1" applyBorder="1" applyAlignment="1">
      <alignment horizontal="right" vertical="center" indent="1"/>
    </xf>
    <xf numFmtId="3" fontId="2" fillId="2" borderId="10" xfId="0" applyNumberFormat="1" applyFont="1" applyFill="1" applyBorder="1" applyAlignment="1">
      <alignment horizontal="right" vertical="center" inden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 fontId="2" fillId="2" borderId="15" xfId="0" applyNumberFormat="1" applyFont="1" applyFill="1" applyBorder="1" applyAlignment="1">
      <alignment horizontal="right" vertical="center" indent="1"/>
    </xf>
    <xf numFmtId="0" fontId="8" fillId="0" borderId="16" xfId="0" applyFont="1" applyFill="1" applyBorder="1" applyAlignment="1">
      <alignment horizontal="distributed" vertical="center"/>
    </xf>
    <xf numFmtId="0" fontId="8" fillId="0" borderId="17"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3" fontId="2" fillId="0" borderId="19" xfId="0" applyNumberFormat="1" applyFont="1" applyBorder="1" applyAlignment="1">
      <alignment horizontal="right" vertical="center"/>
    </xf>
    <xf numFmtId="3" fontId="2" fillId="0" borderId="20" xfId="0" applyNumberFormat="1" applyFont="1" applyBorder="1" applyAlignment="1">
      <alignment horizontal="right" vertical="center"/>
    </xf>
    <xf numFmtId="177" fontId="8" fillId="0" borderId="21" xfId="0" applyNumberFormat="1" applyFont="1" applyFill="1" applyBorder="1" applyAlignment="1">
      <alignment horizontal="right" vertical="center"/>
    </xf>
    <xf numFmtId="177" fontId="8" fillId="0" borderId="22" xfId="0" applyNumberFormat="1" applyFont="1" applyFill="1" applyBorder="1" applyAlignment="1">
      <alignment horizontal="right" vertical="center"/>
    </xf>
    <xf numFmtId="177" fontId="8" fillId="0" borderId="23" xfId="0" applyNumberFormat="1" applyFont="1" applyFill="1" applyBorder="1" applyAlignment="1">
      <alignment horizontal="right" vertical="center"/>
    </xf>
    <xf numFmtId="177" fontId="8" fillId="0" borderId="24" xfId="0" applyNumberFormat="1" applyFont="1" applyFill="1" applyBorder="1" applyAlignment="1">
      <alignment horizontal="right" vertical="center"/>
    </xf>
    <xf numFmtId="177" fontId="8" fillId="0" borderId="25"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177" fontId="6" fillId="2" borderId="20" xfId="0" applyNumberFormat="1" applyFont="1" applyFill="1" applyBorder="1" applyAlignment="1">
      <alignment horizontal="right" vertical="center"/>
    </xf>
    <xf numFmtId="177" fontId="6" fillId="3" borderId="27" xfId="0" applyNumberFormat="1" applyFont="1" applyFill="1" applyBorder="1" applyAlignment="1">
      <alignment horizontal="right" vertical="center"/>
    </xf>
    <xf numFmtId="177" fontId="6" fillId="3" borderId="28" xfId="0" applyNumberFormat="1" applyFont="1" applyFill="1" applyBorder="1" applyAlignment="1">
      <alignment horizontal="right" vertical="center"/>
    </xf>
    <xf numFmtId="0" fontId="0" fillId="0" borderId="0" xfId="0" applyBorder="1" applyAlignment="1">
      <alignment/>
    </xf>
    <xf numFmtId="0" fontId="2" fillId="0" borderId="29" xfId="0" applyFont="1" applyBorder="1" applyAlignment="1">
      <alignment horizontal="center" vertical="center"/>
    </xf>
    <xf numFmtId="3" fontId="2" fillId="3"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3" fontId="2" fillId="3"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3" borderId="34"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3" fontId="2" fillId="3" borderId="36" xfId="0" applyNumberFormat="1" applyFont="1" applyFill="1" applyBorder="1" applyAlignment="1">
      <alignment horizontal="right" vertical="center"/>
    </xf>
    <xf numFmtId="3" fontId="2" fillId="3" borderId="37"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32" xfId="0" applyFont="1" applyBorder="1" applyAlignment="1">
      <alignment horizontal="distributed" vertical="center"/>
    </xf>
    <xf numFmtId="0" fontId="2" fillId="0" borderId="38" xfId="0" applyFont="1" applyBorder="1" applyAlignment="1">
      <alignment horizontal="distributed" vertical="center"/>
    </xf>
    <xf numFmtId="3" fontId="2" fillId="2" borderId="39" xfId="0" applyNumberFormat="1" applyFont="1" applyFill="1" applyBorder="1" applyAlignment="1">
      <alignment horizontal="right" vertical="center"/>
    </xf>
    <xf numFmtId="3" fontId="2" fillId="3" borderId="27" xfId="0" applyNumberFormat="1" applyFont="1" applyFill="1" applyBorder="1" applyAlignment="1">
      <alignment horizontal="right" vertical="center"/>
    </xf>
    <xf numFmtId="3" fontId="2" fillId="3"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2" borderId="42" xfId="0" applyNumberFormat="1" applyFont="1" applyFill="1" applyBorder="1" applyAlignment="1">
      <alignment horizontal="right" vertical="center"/>
    </xf>
    <xf numFmtId="3" fontId="2" fillId="3" borderId="38" xfId="0" applyNumberFormat="1" applyFont="1" applyFill="1" applyBorder="1" applyAlignment="1">
      <alignment horizontal="right" vertical="center"/>
    </xf>
    <xf numFmtId="3" fontId="2" fillId="3" borderId="43" xfId="0" applyNumberFormat="1" applyFont="1" applyFill="1" applyBorder="1" applyAlignment="1">
      <alignment horizontal="right" vertical="center"/>
    </xf>
    <xf numFmtId="0" fontId="2" fillId="0" borderId="44" xfId="0" applyFont="1" applyBorder="1" applyAlignment="1">
      <alignment horizontal="distributed" vertical="center"/>
    </xf>
    <xf numFmtId="3" fontId="2" fillId="2" borderId="45" xfId="0" applyNumberFormat="1" applyFont="1" applyFill="1" applyBorder="1" applyAlignment="1">
      <alignment horizontal="right" vertical="center"/>
    </xf>
    <xf numFmtId="3" fontId="2" fillId="3" borderId="44" xfId="0" applyNumberFormat="1" applyFont="1" applyFill="1" applyBorder="1" applyAlignment="1">
      <alignment horizontal="right" vertical="center"/>
    </xf>
    <xf numFmtId="3" fontId="2" fillId="3" borderId="46" xfId="0" applyNumberFormat="1" applyFont="1" applyFill="1" applyBorder="1" applyAlignment="1">
      <alignment horizontal="right" vertical="center"/>
    </xf>
    <xf numFmtId="177" fontId="2" fillId="2" borderId="47" xfId="0" applyNumberFormat="1" applyFont="1" applyFill="1" applyBorder="1" applyAlignment="1">
      <alignment horizontal="right" vertical="center"/>
    </xf>
    <xf numFmtId="177" fontId="2" fillId="3" borderId="48" xfId="0" applyNumberFormat="1" applyFont="1" applyFill="1" applyBorder="1" applyAlignment="1">
      <alignment horizontal="right" vertical="center"/>
    </xf>
    <xf numFmtId="177" fontId="2" fillId="3" borderId="49" xfId="0" applyNumberFormat="1" applyFont="1" applyFill="1" applyBorder="1" applyAlignment="1">
      <alignment horizontal="right" vertical="center"/>
    </xf>
    <xf numFmtId="0" fontId="2" fillId="0" borderId="50" xfId="0" applyFont="1" applyBorder="1" applyAlignment="1">
      <alignment horizontal="center" vertical="center"/>
    </xf>
    <xf numFmtId="177" fontId="2" fillId="2" borderId="51" xfId="0" applyNumberFormat="1" applyFont="1" applyFill="1" applyBorder="1" applyAlignment="1">
      <alignment horizontal="right" vertical="center"/>
    </xf>
    <xf numFmtId="177" fontId="2" fillId="3" borderId="32" xfId="0" applyNumberFormat="1" applyFont="1" applyFill="1" applyBorder="1" applyAlignment="1">
      <alignment horizontal="right" vertical="center"/>
    </xf>
    <xf numFmtId="177" fontId="2" fillId="3" borderId="52" xfId="0" applyNumberFormat="1" applyFont="1" applyFill="1" applyBorder="1" applyAlignment="1">
      <alignment horizontal="right" vertical="center"/>
    </xf>
    <xf numFmtId="177" fontId="6" fillId="2" borderId="53" xfId="0" applyNumberFormat="1" applyFont="1" applyFill="1" applyBorder="1" applyAlignment="1">
      <alignment horizontal="right" vertical="center"/>
    </xf>
    <xf numFmtId="177" fontId="6" fillId="3" borderId="54" xfId="0" applyNumberFormat="1" applyFont="1" applyFill="1" applyBorder="1" applyAlignment="1">
      <alignment horizontal="right" vertical="center"/>
    </xf>
    <xf numFmtId="177" fontId="6" fillId="3" borderId="55" xfId="0" applyNumberFormat="1" applyFont="1" applyFill="1" applyBorder="1" applyAlignment="1">
      <alignment horizontal="right" vertical="center"/>
    </xf>
    <xf numFmtId="0" fontId="6" fillId="0" borderId="56" xfId="0" applyFont="1" applyBorder="1" applyAlignment="1">
      <alignment horizontal="center" vertical="center"/>
    </xf>
    <xf numFmtId="177" fontId="2" fillId="2" borderId="57" xfId="0" applyNumberFormat="1" applyFont="1" applyFill="1" applyBorder="1" applyAlignment="1">
      <alignment horizontal="right" vertical="center"/>
    </xf>
    <xf numFmtId="177" fontId="2" fillId="3" borderId="58" xfId="0" applyNumberFormat="1" applyFont="1" applyFill="1" applyBorder="1" applyAlignment="1">
      <alignment horizontal="right" vertical="center"/>
    </xf>
    <xf numFmtId="177" fontId="2" fillId="3" borderId="59" xfId="0" applyNumberFormat="1" applyFont="1" applyFill="1" applyBorder="1" applyAlignment="1">
      <alignment horizontal="right" vertical="center"/>
    </xf>
    <xf numFmtId="0" fontId="2" fillId="0" borderId="60" xfId="0" applyFont="1" applyBorder="1" applyAlignment="1">
      <alignment horizontal="center" vertical="center"/>
    </xf>
    <xf numFmtId="0" fontId="2" fillId="0" borderId="0" xfId="0" applyFont="1" applyBorder="1" applyAlignment="1">
      <alignment horizontal="left" vertical="center"/>
    </xf>
    <xf numFmtId="0" fontId="10" fillId="2" borderId="7" xfId="0" applyFont="1" applyFill="1" applyBorder="1" applyAlignment="1">
      <alignment horizontal="right" vertical="top"/>
    </xf>
    <xf numFmtId="0" fontId="10" fillId="3" borderId="4" xfId="0" applyFont="1" applyFill="1" applyBorder="1" applyAlignment="1">
      <alignment horizontal="right" vertical="top"/>
    </xf>
    <xf numFmtId="0" fontId="10" fillId="3" borderId="61" xfId="0" applyFont="1" applyFill="1" applyBorder="1" applyAlignment="1">
      <alignment horizontal="right" vertical="top"/>
    </xf>
    <xf numFmtId="0" fontId="10" fillId="4" borderId="62" xfId="0" applyFont="1" applyFill="1" applyBorder="1" applyAlignment="1">
      <alignment horizontal="distributed" vertical="top"/>
    </xf>
    <xf numFmtId="0" fontId="10" fillId="0" borderId="63" xfId="0" applyFont="1" applyBorder="1" applyAlignment="1">
      <alignment horizontal="center" vertical="top" textRotation="255" wrapText="1"/>
    </xf>
    <xf numFmtId="0" fontId="11" fillId="0" borderId="0" xfId="0" applyFont="1" applyAlignment="1">
      <alignment horizontal="right" vertical="top"/>
    </xf>
    <xf numFmtId="0" fontId="10" fillId="2" borderId="64" xfId="0" applyFont="1" applyFill="1" applyBorder="1" applyAlignment="1">
      <alignment horizontal="right" vertical="top"/>
    </xf>
    <xf numFmtId="3" fontId="2" fillId="0" borderId="7" xfId="0" applyNumberFormat="1" applyFont="1" applyBorder="1" applyAlignment="1">
      <alignment horizontal="center" vertical="center"/>
    </xf>
    <xf numFmtId="0" fontId="8" fillId="0" borderId="65" xfId="0" applyFont="1" applyFill="1" applyBorder="1" applyAlignment="1">
      <alignment horizontal="distributed" vertical="center"/>
    </xf>
    <xf numFmtId="0" fontId="8" fillId="0" borderId="66" xfId="0" applyFont="1" applyFill="1" applyBorder="1" applyAlignment="1">
      <alignment horizontal="center" vertical="center"/>
    </xf>
    <xf numFmtId="0" fontId="6" fillId="5" borderId="67" xfId="0" applyFont="1" applyFill="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69" xfId="0" applyFont="1" applyBorder="1" applyAlignment="1">
      <alignment horizontal="center" vertical="center" wrapText="1"/>
    </xf>
    <xf numFmtId="0" fontId="2" fillId="0" borderId="19" xfId="0" applyFont="1" applyBorder="1" applyAlignment="1">
      <alignment horizontal="center" vertical="center"/>
    </xf>
    <xf numFmtId="3" fontId="2" fillId="2" borderId="71" xfId="0" applyNumberFormat="1" applyFont="1" applyFill="1" applyBorder="1" applyAlignment="1">
      <alignment vertical="center"/>
    </xf>
    <xf numFmtId="3" fontId="2" fillId="2" borderId="31" xfId="0" applyNumberFormat="1" applyFont="1" applyFill="1" applyBorder="1" applyAlignment="1">
      <alignment vertical="center"/>
    </xf>
    <xf numFmtId="3" fontId="2" fillId="0" borderId="19"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5" borderId="72" xfId="0" applyFont="1" applyFill="1" applyBorder="1" applyAlignment="1">
      <alignment horizontal="distributed" vertical="center"/>
    </xf>
    <xf numFmtId="0" fontId="2" fillId="5" borderId="73" xfId="0" applyFont="1" applyFill="1" applyBorder="1" applyAlignment="1">
      <alignment horizontal="distributed" vertical="center"/>
    </xf>
    <xf numFmtId="0" fontId="2" fillId="5" borderId="74" xfId="0" applyFont="1" applyFill="1" applyBorder="1" applyAlignment="1">
      <alignment horizontal="distributed" vertical="center"/>
    </xf>
    <xf numFmtId="0" fontId="2" fillId="0" borderId="48" xfId="0" applyFont="1" applyBorder="1" applyAlignment="1">
      <alignment horizontal="distributed" vertical="center"/>
    </xf>
    <xf numFmtId="3" fontId="2" fillId="2" borderId="75" xfId="0" applyNumberFormat="1" applyFont="1" applyFill="1" applyBorder="1" applyAlignment="1">
      <alignment horizontal="right" vertical="center"/>
    </xf>
    <xf numFmtId="3" fontId="2" fillId="3" borderId="48" xfId="0" applyNumberFormat="1" applyFont="1" applyFill="1" applyBorder="1" applyAlignment="1">
      <alignment horizontal="right" vertical="center"/>
    </xf>
    <xf numFmtId="3" fontId="2" fillId="3" borderId="76" xfId="0" applyNumberFormat="1" applyFont="1" applyFill="1" applyBorder="1" applyAlignment="1">
      <alignment horizontal="right" vertical="center"/>
    </xf>
    <xf numFmtId="0" fontId="10" fillId="0" borderId="62" xfId="0" applyFont="1" applyFill="1" applyBorder="1" applyAlignment="1">
      <alignment horizontal="center" vertical="center"/>
    </xf>
    <xf numFmtId="0" fontId="10" fillId="0" borderId="7" xfId="0" applyFont="1" applyFill="1" applyBorder="1" applyAlignment="1">
      <alignment horizontal="right" vertical="top"/>
    </xf>
    <xf numFmtId="0" fontId="10" fillId="3" borderId="18" xfId="0" applyFont="1" applyFill="1" applyBorder="1" applyAlignment="1">
      <alignment horizontal="right" vertical="top"/>
    </xf>
    <xf numFmtId="0" fontId="10" fillId="0" borderId="4" xfId="0" applyFont="1" applyFill="1" applyBorder="1" applyAlignment="1">
      <alignment horizontal="center" vertical="center"/>
    </xf>
    <xf numFmtId="0" fontId="2" fillId="0" borderId="62" xfId="0" applyFont="1" applyBorder="1" applyAlignment="1">
      <alignment horizontal="center" vertical="center"/>
    </xf>
    <xf numFmtId="0" fontId="10" fillId="2" borderId="7" xfId="0" applyFont="1" applyFill="1" applyBorder="1" applyAlignment="1">
      <alignment horizontal="right"/>
    </xf>
    <xf numFmtId="0" fontId="10" fillId="3" borderId="4" xfId="0" applyFont="1" applyFill="1" applyBorder="1" applyAlignment="1">
      <alignment horizontal="right"/>
    </xf>
    <xf numFmtId="0" fontId="10" fillId="3" borderId="18" xfId="0" applyFont="1" applyFill="1" applyBorder="1" applyAlignment="1">
      <alignment horizontal="right"/>
    </xf>
    <xf numFmtId="0" fontId="10" fillId="2" borderId="77" xfId="0" applyFont="1" applyFill="1" applyBorder="1" applyAlignment="1">
      <alignment horizontal="right"/>
    </xf>
    <xf numFmtId="0" fontId="10" fillId="2" borderId="78" xfId="0" applyFont="1" applyFill="1" applyBorder="1" applyAlignment="1">
      <alignment horizontal="right"/>
    </xf>
    <xf numFmtId="0" fontId="10" fillId="2" borderId="79" xfId="0" applyFont="1" applyFill="1" applyBorder="1" applyAlignment="1">
      <alignment horizontal="right"/>
    </xf>
    <xf numFmtId="0" fontId="10" fillId="2" borderId="63" xfId="0" applyFont="1" applyFill="1" applyBorder="1" applyAlignment="1">
      <alignment horizontal="right"/>
    </xf>
    <xf numFmtId="0" fontId="6" fillId="0" borderId="80" xfId="0" applyFont="1" applyBorder="1" applyAlignment="1">
      <alignment horizontal="center" vertical="center"/>
    </xf>
    <xf numFmtId="3" fontId="2" fillId="2" borderId="71" xfId="0" applyNumberFormat="1" applyFont="1" applyFill="1" applyBorder="1" applyAlignment="1">
      <alignment horizontal="right" vertical="center"/>
    </xf>
    <xf numFmtId="0" fontId="2" fillId="0" borderId="81" xfId="0" applyFont="1" applyBorder="1" applyAlignment="1">
      <alignment horizontal="left" vertical="top" wrapText="1"/>
    </xf>
    <xf numFmtId="177" fontId="2" fillId="0" borderId="26" xfId="0" applyNumberFormat="1" applyFont="1" applyFill="1" applyBorder="1" applyAlignment="1">
      <alignment horizontal="right" vertical="center"/>
    </xf>
    <xf numFmtId="177" fontId="2" fillId="0" borderId="0" xfId="0" applyNumberFormat="1" applyFont="1" applyAlignment="1">
      <alignment horizontal="left" vertical="center"/>
    </xf>
    <xf numFmtId="177" fontId="2" fillId="0" borderId="0" xfId="0" applyNumberFormat="1" applyFont="1" applyAlignment="1">
      <alignment horizontal="left" vertical="top"/>
    </xf>
    <xf numFmtId="177" fontId="0" fillId="0" borderId="0" xfId="0" applyNumberFormat="1" applyAlignment="1">
      <alignment/>
    </xf>
    <xf numFmtId="177" fontId="2" fillId="0" borderId="0" xfId="0" applyNumberFormat="1" applyFont="1" applyBorder="1" applyAlignment="1">
      <alignment horizontal="left" vertical="center"/>
    </xf>
    <xf numFmtId="177" fontId="2" fillId="0" borderId="68" xfId="0" applyNumberFormat="1" applyFont="1" applyBorder="1" applyAlignment="1">
      <alignment horizontal="distributed" vertical="center"/>
    </xf>
    <xf numFmtId="177" fontId="2" fillId="0" borderId="69" xfId="0" applyNumberFormat="1" applyFont="1" applyBorder="1" applyAlignment="1">
      <alignment horizontal="distributed" vertical="center"/>
    </xf>
    <xf numFmtId="177" fontId="2" fillId="0" borderId="69" xfId="0" applyNumberFormat="1" applyFont="1" applyBorder="1" applyAlignment="1">
      <alignment horizontal="center" vertical="center"/>
    </xf>
    <xf numFmtId="177" fontId="2" fillId="0" borderId="70" xfId="0" applyNumberFormat="1" applyFont="1" applyBorder="1" applyAlignment="1">
      <alignment horizontal="center" vertical="center"/>
    </xf>
    <xf numFmtId="177" fontId="2" fillId="0" borderId="69" xfId="0" applyNumberFormat="1" applyFont="1" applyBorder="1" applyAlignment="1">
      <alignment horizontal="center" vertical="center" wrapText="1"/>
    </xf>
    <xf numFmtId="177" fontId="10" fillId="4" borderId="62" xfId="0" applyNumberFormat="1" applyFont="1" applyFill="1" applyBorder="1" applyAlignment="1">
      <alignment horizontal="distributed" vertical="top"/>
    </xf>
    <xf numFmtId="177" fontId="10" fillId="2" borderId="7" xfId="0" applyNumberFormat="1" applyFont="1" applyFill="1" applyBorder="1" applyAlignment="1">
      <alignment horizontal="right" vertical="top"/>
    </xf>
    <xf numFmtId="177" fontId="10" fillId="3" borderId="4" xfId="0" applyNumberFormat="1" applyFont="1" applyFill="1" applyBorder="1" applyAlignment="1">
      <alignment horizontal="right" vertical="top"/>
    </xf>
    <xf numFmtId="177" fontId="10" fillId="3" borderId="61" xfId="0" applyNumberFormat="1" applyFont="1" applyFill="1" applyBorder="1" applyAlignment="1">
      <alignment horizontal="right" vertical="top"/>
    </xf>
    <xf numFmtId="177" fontId="10" fillId="0" borderId="63" xfId="0" applyNumberFormat="1" applyFont="1" applyBorder="1" applyAlignment="1">
      <alignment horizontal="center" vertical="top" textRotation="255" wrapText="1"/>
    </xf>
    <xf numFmtId="177" fontId="11" fillId="0" borderId="0" xfId="0" applyNumberFormat="1" applyFont="1" applyAlignment="1">
      <alignment vertical="top"/>
    </xf>
    <xf numFmtId="177" fontId="2" fillId="5" borderId="73" xfId="0" applyNumberFormat="1" applyFont="1" applyFill="1" applyBorder="1" applyAlignment="1">
      <alignment horizontal="distributed" vertical="center"/>
    </xf>
    <xf numFmtId="177" fontId="2" fillId="0" borderId="50" xfId="0" applyNumberFormat="1" applyFont="1" applyBorder="1" applyAlignment="1">
      <alignment horizontal="center" vertical="center"/>
    </xf>
    <xf numFmtId="177" fontId="2" fillId="5" borderId="72" xfId="0" applyNumberFormat="1" applyFont="1" applyFill="1" applyBorder="1" applyAlignment="1">
      <alignment horizontal="distributed" vertical="center"/>
    </xf>
    <xf numFmtId="177" fontId="2" fillId="0" borderId="29" xfId="0" applyNumberFormat="1" applyFont="1" applyBorder="1" applyAlignment="1">
      <alignment horizontal="center" vertical="center"/>
    </xf>
    <xf numFmtId="177" fontId="6" fillId="5" borderId="67" xfId="0" applyNumberFormat="1" applyFont="1" applyFill="1" applyBorder="1" applyAlignment="1">
      <alignment horizontal="distributed" vertical="center"/>
    </xf>
    <xf numFmtId="177" fontId="6" fillId="0" borderId="56" xfId="0" applyNumberFormat="1" applyFont="1" applyBorder="1" applyAlignment="1">
      <alignment horizontal="center" vertical="center"/>
    </xf>
    <xf numFmtId="177" fontId="8" fillId="0" borderId="1" xfId="0" applyNumberFormat="1" applyFont="1" applyFill="1" applyBorder="1" applyAlignment="1">
      <alignment horizontal="distributed" vertical="center"/>
    </xf>
    <xf numFmtId="177" fontId="2" fillId="0" borderId="21" xfId="0" applyNumberFormat="1" applyFont="1" applyFill="1" applyBorder="1" applyAlignment="1">
      <alignment horizontal="right" vertical="center"/>
    </xf>
    <xf numFmtId="177" fontId="2" fillId="0" borderId="22" xfId="0" applyNumberFormat="1" applyFont="1" applyFill="1" applyBorder="1" applyAlignment="1">
      <alignment horizontal="right" vertical="center"/>
    </xf>
    <xf numFmtId="177" fontId="2" fillId="0" borderId="23" xfId="0" applyNumberFormat="1" applyFont="1" applyFill="1" applyBorder="1" applyAlignment="1">
      <alignment horizontal="right" vertical="center"/>
    </xf>
    <xf numFmtId="177" fontId="0" fillId="0" borderId="21" xfId="0" applyNumberFormat="1" applyFill="1" applyBorder="1" applyAlignment="1">
      <alignment horizontal="right" vertical="center"/>
    </xf>
    <xf numFmtId="177" fontId="0" fillId="0" borderId="22" xfId="0" applyNumberFormat="1" applyFill="1" applyBorder="1" applyAlignment="1">
      <alignment horizontal="right" vertical="center"/>
    </xf>
    <xf numFmtId="177" fontId="8" fillId="0" borderId="2" xfId="0" applyNumberFormat="1" applyFont="1" applyFill="1" applyBorder="1" applyAlignment="1">
      <alignment horizontal="center" vertical="center"/>
    </xf>
    <xf numFmtId="177" fontId="0" fillId="0" borderId="0" xfId="0" applyNumberFormat="1" applyFill="1" applyAlignment="1">
      <alignment/>
    </xf>
    <xf numFmtId="177" fontId="2" fillId="5" borderId="74" xfId="0" applyNumberFormat="1" applyFont="1" applyFill="1" applyBorder="1" applyAlignment="1">
      <alignment horizontal="distributed" vertical="center"/>
    </xf>
    <xf numFmtId="177" fontId="2" fillId="0" borderId="60" xfId="0" applyNumberFormat="1" applyFont="1" applyBorder="1" applyAlignment="1">
      <alignment horizontal="center" vertical="center"/>
    </xf>
    <xf numFmtId="177" fontId="8" fillId="0" borderId="65" xfId="0" applyNumberFormat="1" applyFont="1" applyFill="1" applyBorder="1" applyAlignment="1">
      <alignment horizontal="distributed" vertical="center"/>
    </xf>
    <xf numFmtId="177" fontId="8" fillId="0" borderId="66" xfId="0" applyNumberFormat="1" applyFont="1" applyFill="1" applyBorder="1" applyAlignment="1">
      <alignment horizontal="center" vertical="center"/>
    </xf>
    <xf numFmtId="177" fontId="7" fillId="0" borderId="0" xfId="0" applyNumberFormat="1" applyFont="1" applyAlignment="1">
      <alignment/>
    </xf>
    <xf numFmtId="177" fontId="8" fillId="0" borderId="16" xfId="0" applyNumberFormat="1" applyFont="1" applyFill="1" applyBorder="1" applyAlignment="1">
      <alignment horizontal="distributed" vertical="center"/>
    </xf>
    <xf numFmtId="177" fontId="2" fillId="0" borderId="24" xfId="0" applyNumberFormat="1" applyFont="1" applyFill="1" applyBorder="1" applyAlignment="1">
      <alignment horizontal="right" vertical="center"/>
    </xf>
    <xf numFmtId="177" fontId="2" fillId="0" borderId="25" xfId="0" applyNumberFormat="1" applyFont="1" applyFill="1" applyBorder="1" applyAlignment="1">
      <alignment horizontal="right" vertical="center"/>
    </xf>
    <xf numFmtId="177" fontId="0" fillId="0" borderId="24" xfId="0" applyNumberFormat="1" applyFill="1" applyBorder="1" applyAlignment="1">
      <alignment horizontal="right" vertical="center"/>
    </xf>
    <xf numFmtId="177" fontId="0" fillId="0" borderId="25" xfId="0" applyNumberFormat="1" applyFill="1" applyBorder="1" applyAlignment="1">
      <alignment horizontal="right" vertical="center"/>
    </xf>
    <xf numFmtId="177" fontId="8" fillId="0" borderId="17" xfId="0" applyNumberFormat="1" applyFont="1" applyFill="1" applyBorder="1" applyAlignment="1">
      <alignment horizontal="center" vertical="center"/>
    </xf>
    <xf numFmtId="177" fontId="6" fillId="0" borderId="80"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10" fillId="2" borderId="64" xfId="0" applyNumberFormat="1" applyFont="1" applyFill="1" applyBorder="1" applyAlignment="1">
      <alignment horizontal="right" vertical="top"/>
    </xf>
    <xf numFmtId="177" fontId="10" fillId="2" borderId="4" xfId="0" applyNumberFormat="1" applyFont="1" applyFill="1" applyBorder="1" applyAlignment="1">
      <alignment horizontal="right" vertical="top"/>
    </xf>
    <xf numFmtId="177" fontId="2" fillId="2" borderId="75" xfId="0" applyNumberFormat="1" applyFont="1" applyFill="1" applyBorder="1" applyAlignment="1">
      <alignment horizontal="right" vertical="center"/>
    </xf>
    <xf numFmtId="177" fontId="2" fillId="2" borderId="48" xfId="0" applyNumberFormat="1" applyFont="1" applyFill="1" applyBorder="1" applyAlignment="1">
      <alignment horizontal="right" vertical="center"/>
    </xf>
    <xf numFmtId="177" fontId="2" fillId="2" borderId="31" xfId="0" applyNumberFormat="1" applyFont="1" applyFill="1" applyBorder="1" applyAlignment="1">
      <alignment horizontal="right" vertical="center"/>
    </xf>
    <xf numFmtId="177" fontId="2" fillId="2" borderId="32" xfId="0" applyNumberFormat="1" applyFont="1" applyFill="1" applyBorder="1" applyAlignment="1">
      <alignment horizontal="right" vertical="center"/>
    </xf>
    <xf numFmtId="177" fontId="6" fillId="2" borderId="51" xfId="0" applyNumberFormat="1" applyFont="1" applyFill="1" applyBorder="1" applyAlignment="1">
      <alignment horizontal="right" vertical="center"/>
    </xf>
    <xf numFmtId="177" fontId="6" fillId="3" borderId="32" xfId="0" applyNumberFormat="1" applyFont="1" applyFill="1" applyBorder="1" applyAlignment="1">
      <alignment horizontal="right" vertical="center"/>
    </xf>
    <xf numFmtId="177" fontId="6" fillId="2" borderId="31" xfId="0" applyNumberFormat="1" applyFont="1" applyFill="1" applyBorder="1" applyAlignment="1">
      <alignment horizontal="right" vertical="center"/>
    </xf>
    <xf numFmtId="177" fontId="6" fillId="2" borderId="32" xfId="0" applyNumberFormat="1" applyFont="1" applyFill="1" applyBorder="1" applyAlignment="1">
      <alignment horizontal="right" vertical="center"/>
    </xf>
    <xf numFmtId="177" fontId="6" fillId="0" borderId="82" xfId="0" applyNumberFormat="1" applyFont="1" applyBorder="1" applyAlignment="1">
      <alignment horizontal="center" vertical="center"/>
    </xf>
    <xf numFmtId="177" fontId="2" fillId="0" borderId="83" xfId="0" applyNumberFormat="1" applyFont="1" applyFill="1" applyBorder="1" applyAlignment="1">
      <alignment horizontal="right" vertical="center"/>
    </xf>
    <xf numFmtId="177" fontId="2" fillId="0" borderId="84" xfId="0" applyNumberFormat="1" applyFont="1" applyBorder="1" applyAlignment="1">
      <alignment horizontal="center" vertical="center"/>
    </xf>
    <xf numFmtId="177" fontId="2" fillId="2" borderId="85" xfId="0" applyNumberFormat="1" applyFont="1" applyFill="1" applyBorder="1" applyAlignment="1">
      <alignment horizontal="right" vertical="center"/>
    </xf>
    <xf numFmtId="177" fontId="2" fillId="2" borderId="58" xfId="0" applyNumberFormat="1" applyFont="1" applyFill="1" applyBorder="1" applyAlignment="1">
      <alignment horizontal="right" vertical="center"/>
    </xf>
    <xf numFmtId="177" fontId="2" fillId="0" borderId="86" xfId="0" applyNumberFormat="1" applyFont="1" applyFill="1" applyBorder="1" applyAlignment="1">
      <alignment horizontal="right" vertical="center"/>
    </xf>
    <xf numFmtId="177" fontId="0" fillId="0" borderId="87" xfId="0" applyNumberFormat="1" applyFill="1" applyBorder="1" applyAlignment="1">
      <alignment horizontal="right" vertical="center"/>
    </xf>
    <xf numFmtId="177" fontId="2" fillId="0" borderId="88" xfId="0" applyNumberFormat="1" applyFont="1" applyFill="1" applyBorder="1" applyAlignment="1">
      <alignment horizontal="right" vertical="center"/>
    </xf>
    <xf numFmtId="177" fontId="2" fillId="0" borderId="87" xfId="0" applyNumberFormat="1" applyFont="1" applyFill="1" applyBorder="1" applyAlignment="1">
      <alignment horizontal="right" vertical="center"/>
    </xf>
    <xf numFmtId="177" fontId="2" fillId="5" borderId="89" xfId="0" applyNumberFormat="1" applyFont="1" applyFill="1" applyBorder="1" applyAlignment="1">
      <alignment horizontal="distributed" vertical="center"/>
    </xf>
    <xf numFmtId="177" fontId="6" fillId="2" borderId="47" xfId="0" applyNumberFormat="1" applyFont="1" applyFill="1" applyBorder="1" applyAlignment="1">
      <alignment horizontal="right" vertical="center"/>
    </xf>
    <xf numFmtId="177" fontId="6" fillId="3" borderId="48" xfId="0" applyNumberFormat="1" applyFont="1" applyFill="1" applyBorder="1" applyAlignment="1">
      <alignment horizontal="right" vertical="center"/>
    </xf>
    <xf numFmtId="177" fontId="6" fillId="2" borderId="75" xfId="0" applyNumberFormat="1" applyFont="1" applyFill="1" applyBorder="1" applyAlignment="1">
      <alignment horizontal="right" vertical="center"/>
    </xf>
    <xf numFmtId="177" fontId="6" fillId="2" borderId="48" xfId="0" applyNumberFormat="1" applyFont="1" applyFill="1" applyBorder="1" applyAlignment="1">
      <alignment horizontal="right" vertical="center"/>
    </xf>
    <xf numFmtId="177" fontId="8" fillId="0" borderId="90" xfId="0" applyNumberFormat="1" applyFont="1" applyFill="1" applyBorder="1" applyAlignment="1">
      <alignment horizontal="distributed" vertical="center"/>
    </xf>
    <xf numFmtId="177" fontId="6" fillId="2" borderId="91" xfId="0" applyNumberFormat="1" applyFont="1" applyFill="1" applyBorder="1" applyAlignment="1">
      <alignment horizontal="right" vertical="center"/>
    </xf>
    <xf numFmtId="177" fontId="6" fillId="2" borderId="54" xfId="0" applyNumberFormat="1" applyFont="1" applyFill="1" applyBorder="1" applyAlignment="1">
      <alignment horizontal="right" vertical="center"/>
    </xf>
    <xf numFmtId="177" fontId="6" fillId="0" borderId="2" xfId="0" applyNumberFormat="1" applyFont="1" applyFill="1" applyBorder="1" applyAlignment="1">
      <alignment horizontal="center" vertical="center"/>
    </xf>
    <xf numFmtId="177" fontId="0" fillId="0" borderId="92" xfId="0" applyNumberFormat="1" applyFill="1" applyBorder="1" applyAlignment="1">
      <alignment/>
    </xf>
    <xf numFmtId="177" fontId="6" fillId="0" borderId="93" xfId="0" applyNumberFormat="1" applyFont="1" applyBorder="1" applyAlignment="1">
      <alignment horizontal="center" vertical="center"/>
    </xf>
    <xf numFmtId="177" fontId="6" fillId="2" borderId="94" xfId="0" applyNumberFormat="1" applyFont="1" applyFill="1" applyBorder="1" applyAlignment="1">
      <alignment horizontal="right" vertical="center"/>
    </xf>
    <xf numFmtId="177" fontId="6" fillId="3" borderId="95" xfId="0" applyNumberFormat="1" applyFont="1" applyFill="1" applyBorder="1" applyAlignment="1">
      <alignment horizontal="right" vertical="center"/>
    </xf>
    <xf numFmtId="177" fontId="6" fillId="2" borderId="96" xfId="0" applyNumberFormat="1" applyFont="1" applyFill="1" applyBorder="1" applyAlignment="1">
      <alignment horizontal="right" vertical="center"/>
    </xf>
    <xf numFmtId="177" fontId="6" fillId="2" borderId="95" xfId="0" applyNumberFormat="1" applyFont="1" applyFill="1" applyBorder="1" applyAlignment="1">
      <alignment horizontal="right" vertical="center"/>
    </xf>
    <xf numFmtId="177" fontId="2" fillId="0" borderId="0" xfId="0" applyNumberFormat="1" applyFont="1" applyAlignment="1">
      <alignment/>
    </xf>
    <xf numFmtId="3" fontId="2" fillId="2" borderId="47" xfId="0" applyNumberFormat="1" applyFont="1" applyFill="1" applyBorder="1" applyAlignment="1">
      <alignment horizontal="right" vertical="center"/>
    </xf>
    <xf numFmtId="0" fontId="6" fillId="0" borderId="32" xfId="0" applyFont="1" applyBorder="1" applyAlignment="1">
      <alignment horizontal="distributed" vertical="center"/>
    </xf>
    <xf numFmtId="3" fontId="6" fillId="2" borderId="31" xfId="0" applyNumberFormat="1" applyFont="1" applyFill="1" applyBorder="1" applyAlignment="1">
      <alignment horizontal="right" vertical="center"/>
    </xf>
    <xf numFmtId="3" fontId="6" fillId="3" borderId="32" xfId="0" applyNumberFormat="1" applyFont="1" applyFill="1" applyBorder="1" applyAlignment="1">
      <alignment horizontal="right" vertical="center"/>
    </xf>
    <xf numFmtId="3" fontId="6" fillId="3" borderId="36" xfId="0" applyNumberFormat="1" applyFont="1" applyFill="1" applyBorder="1" applyAlignment="1">
      <alignment horizontal="right" vertical="center"/>
    </xf>
    <xf numFmtId="0" fontId="6" fillId="0" borderId="97" xfId="0" applyFont="1" applyBorder="1" applyAlignment="1">
      <alignment horizontal="right" vertical="center"/>
    </xf>
    <xf numFmtId="3" fontId="6" fillId="2" borderId="98" xfId="0" applyNumberFormat="1" applyFont="1" applyFill="1" applyBorder="1" applyAlignment="1">
      <alignment horizontal="right" vertical="center"/>
    </xf>
    <xf numFmtId="3" fontId="6" fillId="3" borderId="99" xfId="0" applyNumberFormat="1" applyFont="1" applyFill="1" applyBorder="1" applyAlignment="1">
      <alignment horizontal="right" vertical="center"/>
    </xf>
    <xf numFmtId="3" fontId="6" fillId="3" borderId="100" xfId="0" applyNumberFormat="1" applyFont="1" applyFill="1" applyBorder="1" applyAlignment="1">
      <alignment horizontal="right" vertical="center"/>
    </xf>
    <xf numFmtId="0" fontId="2" fillId="0" borderId="101" xfId="0" applyFont="1" applyBorder="1" applyAlignment="1">
      <alignment horizontal="distributed" vertical="center" wrapText="1"/>
    </xf>
    <xf numFmtId="0" fontId="2" fillId="0" borderId="101" xfId="0" applyFont="1" applyBorder="1" applyAlignment="1">
      <alignment horizontal="distributed"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81"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04" xfId="0" applyFont="1" applyBorder="1" applyAlignment="1">
      <alignment horizontal="distributed" vertical="center"/>
    </xf>
    <xf numFmtId="0" fontId="6" fillId="0" borderId="105" xfId="0" applyFont="1" applyBorder="1" applyAlignment="1">
      <alignment horizontal="distributed" vertical="center"/>
    </xf>
    <xf numFmtId="0" fontId="2" fillId="0" borderId="80" xfId="0" applyFont="1" applyBorder="1" applyAlignment="1">
      <alignment horizontal="distributed" vertical="center"/>
    </xf>
    <xf numFmtId="0" fontId="2" fillId="0" borderId="106" xfId="0" applyFont="1" applyBorder="1" applyAlignment="1">
      <alignment horizontal="distributed" vertical="center"/>
    </xf>
    <xf numFmtId="0" fontId="2" fillId="0" borderId="107" xfId="0" applyFont="1" applyBorder="1" applyAlignment="1">
      <alignment horizontal="distributed" vertical="center" wrapText="1"/>
    </xf>
    <xf numFmtId="0" fontId="2" fillId="0" borderId="108" xfId="0" applyFont="1" applyBorder="1" applyAlignment="1">
      <alignment horizontal="distributed" vertical="center"/>
    </xf>
    <xf numFmtId="0" fontId="2" fillId="0" borderId="109" xfId="0" applyFont="1" applyBorder="1" applyAlignment="1">
      <alignment horizontal="center" vertical="center"/>
    </xf>
    <xf numFmtId="0" fontId="2" fillId="0" borderId="110" xfId="0" applyFont="1" applyBorder="1" applyAlignment="1">
      <alignment horizontal="distributed" vertical="center"/>
    </xf>
    <xf numFmtId="0" fontId="2" fillId="0" borderId="7" xfId="0" applyFont="1" applyBorder="1" applyAlignment="1">
      <alignment horizontal="center" vertical="center"/>
    </xf>
    <xf numFmtId="0" fontId="2" fillId="0" borderId="64"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81"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0" fillId="0" borderId="110" xfId="0" applyBorder="1" applyAlignment="1">
      <alignment horizontal="center" vertical="center"/>
    </xf>
    <xf numFmtId="0" fontId="2" fillId="0" borderId="107" xfId="0" applyFont="1" applyBorder="1" applyAlignment="1">
      <alignment horizontal="center" vertical="center"/>
    </xf>
    <xf numFmtId="0" fontId="2" fillId="0" borderId="120" xfId="0" applyFont="1" applyBorder="1" applyAlignment="1">
      <alignment horizontal="center" vertical="center"/>
    </xf>
    <xf numFmtId="0" fontId="2" fillId="0" borderId="81"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112" xfId="0" applyFont="1" applyBorder="1" applyAlignment="1">
      <alignment horizontal="distributed" vertical="center"/>
    </xf>
    <xf numFmtId="0" fontId="2" fillId="0" borderId="1" xfId="0" applyFont="1" applyBorder="1" applyAlignment="1">
      <alignment horizontal="distributed" vertical="center"/>
    </xf>
    <xf numFmtId="0" fontId="2" fillId="0" borderId="122" xfId="0" applyFont="1" applyBorder="1" applyAlignment="1">
      <alignment horizontal="distributed"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27" xfId="0" applyFont="1" applyBorder="1" applyAlignment="1">
      <alignment horizontal="center" vertical="center" wrapText="1"/>
    </xf>
    <xf numFmtId="177" fontId="2" fillId="0" borderId="13" xfId="0" applyNumberFormat="1" applyFont="1" applyBorder="1" applyAlignment="1">
      <alignment horizontal="center" vertical="center" wrapText="1"/>
    </xf>
    <xf numFmtId="177" fontId="2" fillId="0" borderId="82" xfId="0" applyNumberFormat="1" applyFont="1" applyBorder="1" applyAlignment="1">
      <alignment horizontal="center" vertical="center" wrapText="1"/>
    </xf>
    <xf numFmtId="177" fontId="2" fillId="0" borderId="121" xfId="0" applyNumberFormat="1" applyFont="1" applyBorder="1" applyAlignment="1">
      <alignment horizontal="center" vertical="center" wrapText="1"/>
    </xf>
    <xf numFmtId="177" fontId="2" fillId="0" borderId="127" xfId="0" applyNumberFormat="1" applyFont="1" applyBorder="1" applyAlignment="1">
      <alignment horizontal="center" vertical="center" wrapText="1"/>
    </xf>
    <xf numFmtId="177" fontId="2" fillId="0" borderId="129" xfId="0" applyNumberFormat="1" applyFont="1" applyBorder="1" applyAlignment="1">
      <alignment horizontal="center" vertical="center"/>
    </xf>
    <xf numFmtId="177" fontId="2" fillId="0" borderId="125" xfId="0" applyNumberFormat="1" applyFont="1" applyBorder="1" applyAlignment="1">
      <alignment horizontal="center" vertical="center"/>
    </xf>
    <xf numFmtId="177" fontId="2" fillId="0" borderId="130" xfId="0" applyNumberFormat="1" applyFont="1" applyBorder="1" applyAlignment="1">
      <alignment horizontal="center" vertical="center"/>
    </xf>
    <xf numFmtId="177" fontId="2" fillId="0" borderId="127" xfId="0" applyNumberFormat="1" applyFont="1" applyBorder="1" applyAlignment="1">
      <alignment horizontal="center" vertical="center"/>
    </xf>
    <xf numFmtId="177" fontId="2" fillId="0" borderId="128" xfId="0" applyNumberFormat="1" applyFont="1" applyBorder="1" applyAlignment="1">
      <alignment horizontal="center" vertical="center"/>
    </xf>
    <xf numFmtId="177" fontId="2" fillId="0" borderId="126" xfId="0" applyNumberFormat="1" applyFont="1" applyBorder="1" applyAlignment="1">
      <alignment horizontal="center" vertical="center"/>
    </xf>
    <xf numFmtId="177" fontId="2" fillId="0" borderId="0" xfId="0" applyNumberFormat="1" applyFont="1" applyAlignment="1">
      <alignment horizontal="left" vertical="center"/>
    </xf>
    <xf numFmtId="177" fontId="2" fillId="0" borderId="131" xfId="0" applyNumberFormat="1" applyFont="1" applyBorder="1" applyAlignment="1">
      <alignment horizontal="left" vertical="center"/>
    </xf>
    <xf numFmtId="177" fontId="2" fillId="0" borderId="123" xfId="0" applyNumberFormat="1" applyFont="1" applyBorder="1" applyAlignment="1">
      <alignment horizontal="center" vertical="center"/>
    </xf>
    <xf numFmtId="177" fontId="2" fillId="0" borderId="112" xfId="0" applyNumberFormat="1" applyFont="1" applyBorder="1" applyAlignment="1">
      <alignment horizontal="distributed" vertical="center"/>
    </xf>
    <xf numFmtId="177" fontId="2" fillId="0" borderId="1" xfId="0" applyNumberFormat="1" applyFont="1" applyBorder="1" applyAlignment="1">
      <alignment horizontal="distributed" vertical="center"/>
    </xf>
    <xf numFmtId="177" fontId="2" fillId="0" borderId="122" xfId="0" applyNumberFormat="1" applyFont="1" applyBorder="1" applyAlignment="1">
      <alignment horizontal="distributed" vertical="center"/>
    </xf>
    <xf numFmtId="177" fontId="2" fillId="0" borderId="132" xfId="0" applyNumberFormat="1" applyFont="1" applyBorder="1" applyAlignment="1">
      <alignment horizontal="distributed" vertical="center" wrapText="1"/>
    </xf>
    <xf numFmtId="177" fontId="2" fillId="0" borderId="133" xfId="0" applyNumberFormat="1" applyFont="1" applyBorder="1" applyAlignment="1">
      <alignment horizontal="distributed" vertical="center" wrapText="1"/>
    </xf>
    <xf numFmtId="177" fontId="2" fillId="0" borderId="134" xfId="0" applyNumberFormat="1" applyFont="1" applyBorder="1" applyAlignment="1">
      <alignment horizontal="distributed" vertical="center" wrapText="1"/>
    </xf>
    <xf numFmtId="177" fontId="2" fillId="0" borderId="135" xfId="0" applyNumberFormat="1" applyFont="1" applyBorder="1" applyAlignment="1">
      <alignment horizontal="distributed" vertical="center"/>
    </xf>
    <xf numFmtId="177" fontId="2" fillId="0" borderId="136" xfId="0" applyNumberFormat="1" applyFont="1" applyBorder="1" applyAlignment="1">
      <alignment horizontal="distributed" vertical="center" wrapText="1"/>
    </xf>
    <xf numFmtId="177" fontId="2" fillId="0" borderId="137" xfId="0" applyNumberFormat="1" applyFont="1" applyBorder="1" applyAlignment="1">
      <alignment horizontal="distributed" vertical="center"/>
    </xf>
    <xf numFmtId="177" fontId="2" fillId="0" borderId="123" xfId="0" applyNumberFormat="1" applyFont="1" applyBorder="1" applyAlignment="1">
      <alignment horizontal="center" vertical="center" wrapText="1"/>
    </xf>
    <xf numFmtId="177" fontId="2" fillId="0" borderId="124" xfId="0" applyNumberFormat="1" applyFont="1" applyBorder="1" applyAlignment="1">
      <alignment horizontal="center" vertical="center"/>
    </xf>
    <xf numFmtId="177" fontId="2" fillId="0" borderId="138" xfId="0" applyNumberFormat="1" applyFont="1" applyBorder="1" applyAlignment="1">
      <alignment horizontal="center" vertical="center"/>
    </xf>
    <xf numFmtId="177" fontId="2" fillId="0" borderId="139" xfId="0" applyNumberFormat="1" applyFont="1" applyBorder="1" applyAlignment="1">
      <alignment horizontal="center" vertical="center"/>
    </xf>
    <xf numFmtId="177" fontId="2" fillId="0" borderId="140" xfId="0" applyNumberFormat="1" applyFont="1" applyBorder="1" applyAlignment="1">
      <alignment horizontal="center" vertical="center"/>
    </xf>
    <xf numFmtId="177" fontId="2" fillId="0" borderId="69"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view="pageBreakPreview" zoomScale="125" zoomScaleSheetLayoutView="125" workbookViewId="0" topLeftCell="A1">
      <selection activeCell="A1" sqref="A1:K1"/>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125" style="1" bestFit="1" customWidth="1"/>
    <col min="9" max="9" width="2.125" style="1" customWidth="1"/>
    <col min="10" max="10" width="6.625" style="1" customWidth="1"/>
    <col min="11" max="11" width="12.875" style="1" bestFit="1" customWidth="1"/>
    <col min="12" max="16384" width="5.875" style="1" customWidth="1"/>
  </cols>
  <sheetData>
    <row r="1" spans="1:11" ht="15">
      <c r="A1" s="219" t="s">
        <v>0</v>
      </c>
      <c r="B1" s="219"/>
      <c r="C1" s="219"/>
      <c r="D1" s="219"/>
      <c r="E1" s="219"/>
      <c r="F1" s="219"/>
      <c r="G1" s="219"/>
      <c r="H1" s="219"/>
      <c r="I1" s="219"/>
      <c r="J1" s="219"/>
      <c r="K1" s="219"/>
    </row>
    <row r="2" spans="1:11" ht="12" thickBot="1">
      <c r="A2" s="218" t="s">
        <v>59</v>
      </c>
      <c r="B2" s="218"/>
      <c r="C2" s="218"/>
      <c r="D2" s="218"/>
      <c r="E2" s="218"/>
      <c r="F2" s="218"/>
      <c r="G2" s="218"/>
      <c r="H2" s="218"/>
      <c r="I2" s="218"/>
      <c r="J2" s="218"/>
      <c r="K2" s="218"/>
    </row>
    <row r="3" spans="1:11" ht="24" customHeight="1">
      <c r="A3" s="231" t="s">
        <v>1</v>
      </c>
      <c r="B3" s="232"/>
      <c r="C3" s="226" t="s">
        <v>16</v>
      </c>
      <c r="D3" s="214"/>
      <c r="E3" s="230"/>
      <c r="F3" s="226" t="s">
        <v>17</v>
      </c>
      <c r="G3" s="214"/>
      <c r="H3" s="230"/>
      <c r="I3" s="226" t="s">
        <v>18</v>
      </c>
      <c r="J3" s="214"/>
      <c r="K3" s="215"/>
    </row>
    <row r="4" spans="1:11" ht="24" customHeight="1">
      <c r="A4" s="233"/>
      <c r="B4" s="234"/>
      <c r="C4" s="228" t="s">
        <v>2</v>
      </c>
      <c r="D4" s="229"/>
      <c r="E4" s="12" t="s">
        <v>3</v>
      </c>
      <c r="F4" s="228" t="s">
        <v>2</v>
      </c>
      <c r="G4" s="229"/>
      <c r="H4" s="12" t="s">
        <v>3</v>
      </c>
      <c r="I4" s="228" t="s">
        <v>2</v>
      </c>
      <c r="J4" s="229"/>
      <c r="K4" s="27" t="s">
        <v>3</v>
      </c>
    </row>
    <row r="5" spans="1:11" ht="12" customHeight="1">
      <c r="A5" s="110"/>
      <c r="B5" s="113"/>
      <c r="C5" s="111"/>
      <c r="D5" s="87" t="s">
        <v>66</v>
      </c>
      <c r="E5" s="82" t="s">
        <v>60</v>
      </c>
      <c r="F5" s="111"/>
      <c r="G5" s="87" t="s">
        <v>66</v>
      </c>
      <c r="H5" s="82" t="s">
        <v>60</v>
      </c>
      <c r="I5" s="111"/>
      <c r="J5" s="87" t="s">
        <v>66</v>
      </c>
      <c r="K5" s="112" t="s">
        <v>60</v>
      </c>
    </row>
    <row r="6" spans="1:11" ht="30" customHeight="1">
      <c r="A6" s="212" t="s">
        <v>71</v>
      </c>
      <c r="B6" s="106" t="s">
        <v>19</v>
      </c>
      <c r="C6" s="28"/>
      <c r="D6" s="107">
        <v>73866</v>
      </c>
      <c r="E6" s="108">
        <v>33313368</v>
      </c>
      <c r="F6" s="30"/>
      <c r="G6" s="107">
        <v>164781</v>
      </c>
      <c r="H6" s="108">
        <v>936192854</v>
      </c>
      <c r="I6" s="30"/>
      <c r="J6" s="107">
        <v>238647</v>
      </c>
      <c r="K6" s="109">
        <v>969506221</v>
      </c>
    </row>
    <row r="7" spans="1:11" ht="30" customHeight="1">
      <c r="A7" s="213"/>
      <c r="B7" s="52" t="s">
        <v>20</v>
      </c>
      <c r="C7" s="28"/>
      <c r="D7" s="44">
        <v>136722</v>
      </c>
      <c r="E7" s="45">
        <v>34517807</v>
      </c>
      <c r="F7" s="30"/>
      <c r="G7" s="44">
        <v>66103</v>
      </c>
      <c r="H7" s="45">
        <v>25769518</v>
      </c>
      <c r="I7" s="30"/>
      <c r="J7" s="44">
        <v>202825</v>
      </c>
      <c r="K7" s="49">
        <v>60287325</v>
      </c>
    </row>
    <row r="8" spans="1:11" s="3" customFormat="1" ht="30" customHeight="1">
      <c r="A8" s="213"/>
      <c r="B8" s="204" t="s">
        <v>194</v>
      </c>
      <c r="C8" s="28"/>
      <c r="D8" s="205">
        <v>210588</v>
      </c>
      <c r="E8" s="206">
        <v>67831174</v>
      </c>
      <c r="F8" s="28"/>
      <c r="G8" s="205">
        <v>230884</v>
      </c>
      <c r="H8" s="206">
        <v>961962372</v>
      </c>
      <c r="I8" s="28"/>
      <c r="J8" s="205">
        <v>441472</v>
      </c>
      <c r="K8" s="207">
        <v>1029793546</v>
      </c>
    </row>
    <row r="9" spans="1:11" ht="30" customHeight="1">
      <c r="A9" s="227"/>
      <c r="B9" s="53" t="s">
        <v>21</v>
      </c>
      <c r="C9" s="28"/>
      <c r="D9" s="46">
        <v>4606</v>
      </c>
      <c r="E9" s="47">
        <v>3198068</v>
      </c>
      <c r="F9" s="28"/>
      <c r="G9" s="46">
        <v>10072</v>
      </c>
      <c r="H9" s="47">
        <v>357793050</v>
      </c>
      <c r="I9" s="28"/>
      <c r="J9" s="46">
        <v>14678</v>
      </c>
      <c r="K9" s="50">
        <v>360991118</v>
      </c>
    </row>
    <row r="10" spans="1:11" ht="30" customHeight="1">
      <c r="A10" s="224" t="s">
        <v>72</v>
      </c>
      <c r="B10" s="101" t="s">
        <v>22</v>
      </c>
      <c r="C10" s="15"/>
      <c r="D10" s="123">
        <v>9583</v>
      </c>
      <c r="E10" s="43">
        <v>2314993</v>
      </c>
      <c r="F10" s="88"/>
      <c r="G10" s="98">
        <v>12802</v>
      </c>
      <c r="H10" s="43">
        <v>4525928</v>
      </c>
      <c r="I10" s="88"/>
      <c r="J10" s="98">
        <v>22385</v>
      </c>
      <c r="K10" s="48">
        <v>6840921</v>
      </c>
    </row>
    <row r="11" spans="1:11" ht="30" customHeight="1">
      <c r="A11" s="225"/>
      <c r="B11" s="102" t="s">
        <v>23</v>
      </c>
      <c r="C11" s="97"/>
      <c r="D11" s="44">
        <v>1091</v>
      </c>
      <c r="E11" s="45">
        <v>204772</v>
      </c>
      <c r="F11" s="100"/>
      <c r="G11" s="99">
        <v>1434</v>
      </c>
      <c r="H11" s="45">
        <v>1702413</v>
      </c>
      <c r="I11" s="100"/>
      <c r="J11" s="99">
        <v>2525</v>
      </c>
      <c r="K11" s="49">
        <v>1907186</v>
      </c>
    </row>
    <row r="12" spans="1:11" s="3" customFormat="1" ht="30" customHeight="1">
      <c r="A12" s="220" t="s">
        <v>6</v>
      </c>
      <c r="B12" s="221"/>
      <c r="C12" s="208" t="s">
        <v>15</v>
      </c>
      <c r="D12" s="209">
        <v>218332</v>
      </c>
      <c r="E12" s="210">
        <v>66743327</v>
      </c>
      <c r="F12" s="208" t="s">
        <v>15</v>
      </c>
      <c r="G12" s="209">
        <v>242521</v>
      </c>
      <c r="H12" s="210">
        <v>606992836</v>
      </c>
      <c r="I12" s="208" t="s">
        <v>15</v>
      </c>
      <c r="J12" s="209">
        <v>460853</v>
      </c>
      <c r="K12" s="211">
        <v>673736163</v>
      </c>
    </row>
    <row r="13" spans="1:11" ht="30" customHeight="1" thickBot="1">
      <c r="A13" s="222" t="s">
        <v>7</v>
      </c>
      <c r="B13" s="223"/>
      <c r="C13" s="29"/>
      <c r="D13" s="54">
        <v>10827</v>
      </c>
      <c r="E13" s="55">
        <v>499991</v>
      </c>
      <c r="F13" s="31"/>
      <c r="G13" s="54">
        <v>11597</v>
      </c>
      <c r="H13" s="55">
        <v>974102</v>
      </c>
      <c r="I13" s="31"/>
      <c r="J13" s="54">
        <v>22424</v>
      </c>
      <c r="K13" s="56">
        <v>1474092</v>
      </c>
    </row>
    <row r="14" spans="1:11" ht="41.25" customHeight="1">
      <c r="A14" s="124" t="s">
        <v>70</v>
      </c>
      <c r="B14" s="216" t="s">
        <v>191</v>
      </c>
      <c r="C14" s="216"/>
      <c r="D14" s="216"/>
      <c r="E14" s="216"/>
      <c r="F14" s="216"/>
      <c r="G14" s="216"/>
      <c r="H14" s="216"/>
      <c r="I14" s="216"/>
      <c r="J14" s="216"/>
      <c r="K14" s="216"/>
    </row>
    <row r="15" spans="2:11" ht="47.25" customHeight="1">
      <c r="B15" s="217" t="s">
        <v>192</v>
      </c>
      <c r="C15" s="217"/>
      <c r="D15" s="217"/>
      <c r="E15" s="217"/>
      <c r="F15" s="217"/>
      <c r="G15" s="217"/>
      <c r="H15" s="217"/>
      <c r="I15" s="217"/>
      <c r="J15" s="217"/>
      <c r="K15" s="217"/>
    </row>
    <row r="16" spans="1:11" ht="14.25" customHeight="1">
      <c r="A16" s="218" t="s">
        <v>24</v>
      </c>
      <c r="B16" s="218"/>
      <c r="C16" s="218"/>
      <c r="D16" s="218"/>
      <c r="E16" s="218"/>
      <c r="F16" s="218"/>
      <c r="G16" s="218"/>
      <c r="H16" s="218"/>
      <c r="I16" s="218"/>
      <c r="J16" s="218"/>
      <c r="K16" s="218"/>
    </row>
    <row r="17" spans="1:11" ht="11.25">
      <c r="A17" s="218" t="s">
        <v>8</v>
      </c>
      <c r="B17" s="218"/>
      <c r="C17" s="218"/>
      <c r="D17" s="218"/>
      <c r="E17" s="218"/>
      <c r="F17" s="218"/>
      <c r="G17" s="218"/>
      <c r="H17" s="218"/>
      <c r="I17" s="218"/>
      <c r="J17" s="218"/>
      <c r="K17" s="218"/>
    </row>
  </sheetData>
  <mergeCells count="17">
    <mergeCell ref="A2:K2"/>
    <mergeCell ref="I4:J4"/>
    <mergeCell ref="C3:E3"/>
    <mergeCell ref="F3:H3"/>
    <mergeCell ref="C4:D4"/>
    <mergeCell ref="F4:G4"/>
    <mergeCell ref="A3:B4"/>
    <mergeCell ref="B14:K14"/>
    <mergeCell ref="B15:K15"/>
    <mergeCell ref="A17:K17"/>
    <mergeCell ref="A1:K1"/>
    <mergeCell ref="A12:B12"/>
    <mergeCell ref="A13:B13"/>
    <mergeCell ref="A10:A11"/>
    <mergeCell ref="I3:K3"/>
    <mergeCell ref="A16:K16"/>
    <mergeCell ref="A6:A9"/>
  </mergeCells>
  <printOptions/>
  <pageMargins left="0.7874015748031497" right="0.7874015748031497" top="0.984251968503937" bottom="0.984251968503937"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view="pageBreakPreview" zoomScaleSheetLayoutView="100" workbookViewId="0" topLeftCell="A1">
      <selection activeCell="K6" sqref="K6:K13"/>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75</v>
      </c>
    </row>
    <row r="2" spans="1:8" s="1" customFormat="1" ht="15" customHeight="1">
      <c r="A2" s="231" t="s">
        <v>1</v>
      </c>
      <c r="B2" s="232"/>
      <c r="C2" s="235" t="s">
        <v>26</v>
      </c>
      <c r="D2" s="235"/>
      <c r="E2" s="235" t="s">
        <v>27</v>
      </c>
      <c r="F2" s="235"/>
      <c r="G2" s="236" t="s">
        <v>28</v>
      </c>
      <c r="H2" s="237"/>
    </row>
    <row r="3" spans="1:8" s="1" customFormat="1" ht="15" customHeight="1">
      <c r="A3" s="233"/>
      <c r="B3" s="234"/>
      <c r="C3" s="15" t="s">
        <v>29</v>
      </c>
      <c r="D3" s="12" t="s">
        <v>30</v>
      </c>
      <c r="E3" s="15" t="s">
        <v>29</v>
      </c>
      <c r="F3" s="13" t="s">
        <v>30</v>
      </c>
      <c r="G3" s="15" t="s">
        <v>29</v>
      </c>
      <c r="H3" s="14" t="s">
        <v>30</v>
      </c>
    </row>
    <row r="4" spans="1:8" s="16" customFormat="1" ht="15" customHeight="1">
      <c r="A4" s="114"/>
      <c r="B4" s="12"/>
      <c r="C4" s="115" t="s">
        <v>4</v>
      </c>
      <c r="D4" s="116" t="s">
        <v>5</v>
      </c>
      <c r="E4" s="115" t="s">
        <v>4</v>
      </c>
      <c r="F4" s="116" t="s">
        <v>5</v>
      </c>
      <c r="G4" s="115" t="s">
        <v>4</v>
      </c>
      <c r="H4" s="117" t="s">
        <v>5</v>
      </c>
    </row>
    <row r="5" spans="1:8" s="1" customFormat="1" ht="30" customHeight="1">
      <c r="A5" s="240" t="s">
        <v>53</v>
      </c>
      <c r="B5" s="51" t="s">
        <v>13</v>
      </c>
      <c r="C5" s="57">
        <v>66345</v>
      </c>
      <c r="D5" s="43">
        <v>37263129</v>
      </c>
      <c r="E5" s="57">
        <v>188234</v>
      </c>
      <c r="F5" s="43">
        <v>953912449</v>
      </c>
      <c r="G5" s="57">
        <v>254579</v>
      </c>
      <c r="H5" s="48">
        <v>991175578</v>
      </c>
    </row>
    <row r="6" spans="1:8" s="1" customFormat="1" ht="30" customHeight="1">
      <c r="A6" s="241"/>
      <c r="B6" s="53" t="s">
        <v>14</v>
      </c>
      <c r="C6" s="58">
        <v>1949</v>
      </c>
      <c r="D6" s="59">
        <v>1502954</v>
      </c>
      <c r="E6" s="58">
        <v>7301</v>
      </c>
      <c r="F6" s="59">
        <v>201915036</v>
      </c>
      <c r="G6" s="58">
        <v>9250</v>
      </c>
      <c r="H6" s="60">
        <v>203417990</v>
      </c>
    </row>
    <row r="7" spans="1:8" s="1" customFormat="1" ht="30" customHeight="1">
      <c r="A7" s="240" t="s">
        <v>189</v>
      </c>
      <c r="B7" s="51" t="s">
        <v>13</v>
      </c>
      <c r="C7" s="57">
        <v>62372</v>
      </c>
      <c r="D7" s="43">
        <v>34973966</v>
      </c>
      <c r="E7" s="57">
        <v>186020</v>
      </c>
      <c r="F7" s="43">
        <v>950980228</v>
      </c>
      <c r="G7" s="57">
        <v>248392</v>
      </c>
      <c r="H7" s="48">
        <v>985954194</v>
      </c>
    </row>
    <row r="8" spans="1:8" s="1" customFormat="1" ht="30" customHeight="1">
      <c r="A8" s="241"/>
      <c r="B8" s="53" t="s">
        <v>14</v>
      </c>
      <c r="C8" s="58">
        <v>1981</v>
      </c>
      <c r="D8" s="59">
        <v>1649520</v>
      </c>
      <c r="E8" s="58">
        <v>7319</v>
      </c>
      <c r="F8" s="59">
        <v>207071217</v>
      </c>
      <c r="G8" s="58">
        <v>9300</v>
      </c>
      <c r="H8" s="60">
        <v>208720737</v>
      </c>
    </row>
    <row r="9" spans="1:8" s="1" customFormat="1" ht="30" customHeight="1">
      <c r="A9" s="240" t="s">
        <v>190</v>
      </c>
      <c r="B9" s="51" t="s">
        <v>13</v>
      </c>
      <c r="C9" s="57">
        <v>57665</v>
      </c>
      <c r="D9" s="43">
        <v>33214534</v>
      </c>
      <c r="E9" s="57">
        <v>191454</v>
      </c>
      <c r="F9" s="43">
        <v>944360132</v>
      </c>
      <c r="G9" s="57">
        <v>249119</v>
      </c>
      <c r="H9" s="48">
        <v>977574666</v>
      </c>
    </row>
    <row r="10" spans="1:8" s="1" customFormat="1" ht="30" customHeight="1">
      <c r="A10" s="241"/>
      <c r="B10" s="53" t="s">
        <v>14</v>
      </c>
      <c r="C10" s="58">
        <v>2086</v>
      </c>
      <c r="D10" s="59">
        <v>1999115</v>
      </c>
      <c r="E10" s="58">
        <v>8089</v>
      </c>
      <c r="F10" s="59">
        <v>243561098</v>
      </c>
      <c r="G10" s="58">
        <v>10175</v>
      </c>
      <c r="H10" s="60">
        <v>245560213</v>
      </c>
    </row>
    <row r="11" spans="1:8" s="1" customFormat="1" ht="30" customHeight="1">
      <c r="A11" s="242" t="s">
        <v>62</v>
      </c>
      <c r="B11" s="51" t="s">
        <v>13</v>
      </c>
      <c r="C11" s="57">
        <v>214676</v>
      </c>
      <c r="D11" s="43">
        <v>69107128</v>
      </c>
      <c r="E11" s="57">
        <v>231249</v>
      </c>
      <c r="F11" s="43">
        <v>969791314</v>
      </c>
      <c r="G11" s="57">
        <v>445925</v>
      </c>
      <c r="H11" s="48">
        <v>1038898442</v>
      </c>
    </row>
    <row r="12" spans="1:8" s="1" customFormat="1" ht="30" customHeight="1">
      <c r="A12" s="243"/>
      <c r="B12" s="53" t="s">
        <v>14</v>
      </c>
      <c r="C12" s="58">
        <v>6144</v>
      </c>
      <c r="D12" s="59">
        <v>3116753</v>
      </c>
      <c r="E12" s="58">
        <v>10238</v>
      </c>
      <c r="F12" s="59">
        <v>291758585</v>
      </c>
      <c r="G12" s="58">
        <v>16382</v>
      </c>
      <c r="H12" s="60">
        <v>294875338</v>
      </c>
    </row>
    <row r="13" spans="1:8" s="1" customFormat="1" ht="30" customHeight="1">
      <c r="A13" s="238" t="s">
        <v>188</v>
      </c>
      <c r="B13" s="106" t="s">
        <v>13</v>
      </c>
      <c r="C13" s="203">
        <v>210588</v>
      </c>
      <c r="D13" s="108">
        <v>67831174</v>
      </c>
      <c r="E13" s="203">
        <v>230884</v>
      </c>
      <c r="F13" s="108">
        <v>961962372</v>
      </c>
      <c r="G13" s="203">
        <v>441472</v>
      </c>
      <c r="H13" s="109">
        <v>1029793546</v>
      </c>
    </row>
    <row r="14" spans="1:8" s="1" customFormat="1" ht="30" customHeight="1" thickBot="1">
      <c r="A14" s="239"/>
      <c r="B14" s="61" t="s">
        <v>14</v>
      </c>
      <c r="C14" s="62">
        <v>4606</v>
      </c>
      <c r="D14" s="63">
        <v>3198068</v>
      </c>
      <c r="E14" s="62">
        <v>10072</v>
      </c>
      <c r="F14" s="63">
        <v>357793050</v>
      </c>
      <c r="G14" s="62">
        <v>14678</v>
      </c>
      <c r="H14" s="64">
        <v>360991118</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A13:A14"/>
    <mergeCell ref="A5:A6"/>
    <mergeCell ref="A7:A8"/>
    <mergeCell ref="A9:A10"/>
    <mergeCell ref="A11:A12"/>
    <mergeCell ref="C2:D2"/>
    <mergeCell ref="E2:F2"/>
    <mergeCell ref="G2:H2"/>
    <mergeCell ref="A2:B3"/>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view="pageBreakPreview" zoomScale="125" zoomScaleSheetLayoutView="125" workbookViewId="0" topLeftCell="A1">
      <selection activeCell="K6" sqref="K6:K13"/>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57</v>
      </c>
    </row>
    <row r="2" spans="1:4" s="4" customFormat="1" ht="19.5" customHeight="1">
      <c r="A2" s="20" t="s">
        <v>9</v>
      </c>
      <c r="B2" s="21" t="s">
        <v>10</v>
      </c>
      <c r="C2" s="23" t="s">
        <v>11</v>
      </c>
      <c r="D2" s="22" t="s">
        <v>25</v>
      </c>
    </row>
    <row r="3" spans="1:4" s="16" customFormat="1" ht="15" customHeight="1">
      <c r="A3" s="118" t="s">
        <v>4</v>
      </c>
      <c r="B3" s="119" t="s">
        <v>4</v>
      </c>
      <c r="C3" s="120" t="s">
        <v>4</v>
      </c>
      <c r="D3" s="121" t="s">
        <v>4</v>
      </c>
    </row>
    <row r="4" spans="1:9" s="4" customFormat="1" ht="30" customHeight="1" thickBot="1">
      <c r="A4" s="17">
        <v>451292</v>
      </c>
      <c r="B4" s="18">
        <v>7403</v>
      </c>
      <c r="C4" s="24">
        <v>3063</v>
      </c>
      <c r="D4" s="19">
        <v>461758</v>
      </c>
      <c r="E4" s="5"/>
      <c r="G4" s="5"/>
      <c r="I4" s="5"/>
    </row>
    <row r="5" spans="1:4" s="4" customFormat="1" ht="15" customHeight="1">
      <c r="A5" s="244" t="s">
        <v>193</v>
      </c>
      <c r="B5" s="244"/>
      <c r="C5" s="244"/>
      <c r="D5" s="244"/>
    </row>
    <row r="6" spans="1:4" s="4" customFormat="1" ht="15" customHeight="1">
      <c r="A6" s="245" t="s">
        <v>12</v>
      </c>
      <c r="B6" s="245"/>
      <c r="C6" s="245"/>
      <c r="D6" s="245"/>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78"/>
  <sheetViews>
    <sheetView view="pageBreakPreview" zoomScaleSheetLayoutView="100" workbookViewId="0" topLeftCell="A1">
      <selection activeCell="A1" sqref="A1:G1"/>
    </sheetView>
  </sheetViews>
  <sheetFormatPr defaultColWidth="9.00390625" defaultRowHeight="13.5"/>
  <cols>
    <col min="1" max="1" width="11.375" style="0" customWidth="1"/>
    <col min="2" max="2" width="7.75390625" style="0" bestFit="1" customWidth="1"/>
    <col min="3" max="3" width="11.625" style="0" bestFit="1" customWidth="1"/>
    <col min="4" max="4" width="8.50390625" style="0" bestFit="1" customWidth="1"/>
    <col min="5" max="5" width="11.625" style="0" bestFit="1" customWidth="1"/>
    <col min="6" max="6" width="8.50390625" style="0" bestFit="1" customWidth="1"/>
    <col min="7" max="7" width="11.625" style="0" bestFit="1" customWidth="1"/>
    <col min="8" max="8" width="9.625" style="0" bestFit="1" customWidth="1"/>
    <col min="9" max="9" width="11.625" style="0" bestFit="1" customWidth="1"/>
    <col min="10" max="10" width="9.625" style="0" bestFit="1" customWidth="1"/>
    <col min="11" max="11" width="11.625" style="0" bestFit="1" customWidth="1"/>
    <col min="12" max="12" width="9.625" style="0" bestFit="1" customWidth="1"/>
    <col min="13" max="13" width="13.875" style="0" bestFit="1" customWidth="1"/>
  </cols>
  <sheetData>
    <row r="1" spans="1:14" ht="13.5">
      <c r="A1" s="245" t="s">
        <v>76</v>
      </c>
      <c r="B1" s="245"/>
      <c r="C1" s="245"/>
      <c r="D1" s="245"/>
      <c r="E1" s="245"/>
      <c r="F1" s="245"/>
      <c r="G1" s="245"/>
      <c r="H1" s="1"/>
      <c r="I1" s="1"/>
      <c r="J1" s="1"/>
      <c r="K1" s="1"/>
      <c r="L1" s="1"/>
      <c r="M1" s="1"/>
      <c r="N1" s="1"/>
    </row>
    <row r="2" spans="1:14" ht="14.25" thickBot="1">
      <c r="A2" s="245" t="s">
        <v>31</v>
      </c>
      <c r="B2" s="245"/>
      <c r="C2" s="245"/>
      <c r="D2" s="245"/>
      <c r="E2" s="245"/>
      <c r="F2" s="245"/>
      <c r="G2" s="245"/>
      <c r="H2" s="1"/>
      <c r="I2" s="1"/>
      <c r="J2" s="1"/>
      <c r="K2" s="1"/>
      <c r="L2" s="1"/>
      <c r="M2" s="1"/>
      <c r="N2" s="1"/>
    </row>
    <row r="3" spans="1:14" ht="19.5" customHeight="1">
      <c r="A3" s="249" t="s">
        <v>56</v>
      </c>
      <c r="B3" s="252" t="s">
        <v>37</v>
      </c>
      <c r="C3" s="252"/>
      <c r="D3" s="252"/>
      <c r="E3" s="252"/>
      <c r="F3" s="252"/>
      <c r="G3" s="252"/>
      <c r="H3" s="256" t="s">
        <v>14</v>
      </c>
      <c r="I3" s="258"/>
      <c r="J3" s="260" t="s">
        <v>63</v>
      </c>
      <c r="K3" s="258"/>
      <c r="L3" s="256" t="s">
        <v>32</v>
      </c>
      <c r="M3" s="257"/>
      <c r="N3" s="246" t="s">
        <v>68</v>
      </c>
    </row>
    <row r="4" spans="1:14" ht="17.25" customHeight="1">
      <c r="A4" s="250"/>
      <c r="B4" s="253" t="s">
        <v>38</v>
      </c>
      <c r="C4" s="253"/>
      <c r="D4" s="254" t="s">
        <v>33</v>
      </c>
      <c r="E4" s="255"/>
      <c r="F4" s="254" t="s">
        <v>34</v>
      </c>
      <c r="G4" s="255"/>
      <c r="H4" s="254"/>
      <c r="I4" s="259"/>
      <c r="J4" s="254"/>
      <c r="K4" s="259"/>
      <c r="L4" s="254"/>
      <c r="M4" s="255"/>
      <c r="N4" s="247"/>
    </row>
    <row r="5" spans="1:14" s="6" customFormat="1" ht="28.5" customHeight="1">
      <c r="A5" s="251"/>
      <c r="B5" s="92" t="s">
        <v>64</v>
      </c>
      <c r="C5" s="93" t="s">
        <v>65</v>
      </c>
      <c r="D5" s="92" t="s">
        <v>64</v>
      </c>
      <c r="E5" s="93" t="s">
        <v>65</v>
      </c>
      <c r="F5" s="92" t="s">
        <v>64</v>
      </c>
      <c r="G5" s="94" t="s">
        <v>39</v>
      </c>
      <c r="H5" s="92" t="s">
        <v>36</v>
      </c>
      <c r="I5" s="95" t="s">
        <v>40</v>
      </c>
      <c r="J5" s="92" t="s">
        <v>36</v>
      </c>
      <c r="K5" s="95" t="s">
        <v>41</v>
      </c>
      <c r="L5" s="92" t="s">
        <v>36</v>
      </c>
      <c r="M5" s="96" t="s">
        <v>69</v>
      </c>
      <c r="N5" s="248"/>
    </row>
    <row r="6" spans="1:14" s="86" customFormat="1" ht="10.5">
      <c r="A6" s="84"/>
      <c r="B6" s="81" t="s">
        <v>4</v>
      </c>
      <c r="C6" s="82" t="s">
        <v>5</v>
      </c>
      <c r="D6" s="81" t="s">
        <v>4</v>
      </c>
      <c r="E6" s="82" t="s">
        <v>5</v>
      </c>
      <c r="F6" s="81" t="s">
        <v>4</v>
      </c>
      <c r="G6" s="82" t="s">
        <v>5</v>
      </c>
      <c r="H6" s="81" t="s">
        <v>4</v>
      </c>
      <c r="I6" s="83" t="s">
        <v>5</v>
      </c>
      <c r="J6" s="81" t="s">
        <v>4</v>
      </c>
      <c r="K6" s="83" t="s">
        <v>5</v>
      </c>
      <c r="L6" s="81" t="s">
        <v>4</v>
      </c>
      <c r="M6" s="82" t="s">
        <v>5</v>
      </c>
      <c r="N6" s="85"/>
    </row>
    <row r="7" spans="1:14" ht="15" customHeight="1">
      <c r="A7" s="104" t="s">
        <v>78</v>
      </c>
      <c r="B7" s="65">
        <v>2547</v>
      </c>
      <c r="C7" s="66">
        <v>1052871</v>
      </c>
      <c r="D7" s="65">
        <v>3853</v>
      </c>
      <c r="E7" s="66">
        <v>995768</v>
      </c>
      <c r="F7" s="65">
        <v>6400</v>
      </c>
      <c r="G7" s="66">
        <v>2048639</v>
      </c>
      <c r="H7" s="65">
        <v>125</v>
      </c>
      <c r="I7" s="67">
        <v>52382</v>
      </c>
      <c r="J7" s="65">
        <v>305</v>
      </c>
      <c r="K7" s="67">
        <v>52960</v>
      </c>
      <c r="L7" s="65">
        <v>6649</v>
      </c>
      <c r="M7" s="66">
        <v>2049216</v>
      </c>
      <c r="N7" s="68" t="str">
        <f>IF(A7="","",A7)</f>
        <v>岐阜北</v>
      </c>
    </row>
    <row r="8" spans="1:14" ht="15" customHeight="1">
      <c r="A8" s="103" t="s">
        <v>79</v>
      </c>
      <c r="B8" s="69">
        <v>2013</v>
      </c>
      <c r="C8" s="70">
        <v>880077</v>
      </c>
      <c r="D8" s="69">
        <v>2902</v>
      </c>
      <c r="E8" s="70">
        <v>739336</v>
      </c>
      <c r="F8" s="69">
        <v>4915</v>
      </c>
      <c r="G8" s="70">
        <v>1619413</v>
      </c>
      <c r="H8" s="69">
        <v>90</v>
      </c>
      <c r="I8" s="71">
        <v>70100</v>
      </c>
      <c r="J8" s="69">
        <v>258</v>
      </c>
      <c r="K8" s="71">
        <v>34030</v>
      </c>
      <c r="L8" s="69">
        <v>5059</v>
      </c>
      <c r="M8" s="70">
        <v>1583344</v>
      </c>
      <c r="N8" s="42" t="str">
        <f aca="true" t="shared" si="0" ref="N8:N14">IF(A8="","",A8)</f>
        <v>岐阜南</v>
      </c>
    </row>
    <row r="9" spans="1:14" ht="15" customHeight="1">
      <c r="A9" s="103" t="s">
        <v>80</v>
      </c>
      <c r="B9" s="69">
        <v>2122</v>
      </c>
      <c r="C9" s="70">
        <v>905390</v>
      </c>
      <c r="D9" s="69">
        <v>3431</v>
      </c>
      <c r="E9" s="70">
        <v>863733</v>
      </c>
      <c r="F9" s="69">
        <v>5553</v>
      </c>
      <c r="G9" s="70">
        <v>1769123</v>
      </c>
      <c r="H9" s="69">
        <v>113</v>
      </c>
      <c r="I9" s="71">
        <v>37712</v>
      </c>
      <c r="J9" s="69">
        <v>291</v>
      </c>
      <c r="K9" s="71">
        <v>39320</v>
      </c>
      <c r="L9" s="69">
        <v>5726</v>
      </c>
      <c r="M9" s="70">
        <v>1770731</v>
      </c>
      <c r="N9" s="42" t="str">
        <f t="shared" si="0"/>
        <v>大垣</v>
      </c>
    </row>
    <row r="10" spans="1:14" ht="15" customHeight="1">
      <c r="A10" s="103" t="s">
        <v>81</v>
      </c>
      <c r="B10" s="69">
        <v>947</v>
      </c>
      <c r="C10" s="70">
        <v>390321</v>
      </c>
      <c r="D10" s="69">
        <v>2224</v>
      </c>
      <c r="E10" s="70">
        <v>511582</v>
      </c>
      <c r="F10" s="69">
        <v>3171</v>
      </c>
      <c r="G10" s="70">
        <v>901903</v>
      </c>
      <c r="H10" s="69">
        <v>54</v>
      </c>
      <c r="I10" s="71">
        <v>16671</v>
      </c>
      <c r="J10" s="69">
        <v>99</v>
      </c>
      <c r="K10" s="71">
        <v>-3682</v>
      </c>
      <c r="L10" s="69">
        <v>3249</v>
      </c>
      <c r="M10" s="70">
        <v>881549</v>
      </c>
      <c r="N10" s="42" t="str">
        <f t="shared" si="0"/>
        <v>高山</v>
      </c>
    </row>
    <row r="11" spans="1:14" ht="15" customHeight="1">
      <c r="A11" s="103" t="s">
        <v>82</v>
      </c>
      <c r="B11" s="69">
        <v>1342</v>
      </c>
      <c r="C11" s="70">
        <v>616647</v>
      </c>
      <c r="D11" s="69">
        <v>2971</v>
      </c>
      <c r="E11" s="70">
        <v>673659</v>
      </c>
      <c r="F11" s="69">
        <v>4313</v>
      </c>
      <c r="G11" s="70">
        <v>1290306</v>
      </c>
      <c r="H11" s="69">
        <v>105</v>
      </c>
      <c r="I11" s="71">
        <v>77259</v>
      </c>
      <c r="J11" s="69">
        <v>187</v>
      </c>
      <c r="K11" s="71">
        <v>27704</v>
      </c>
      <c r="L11" s="69">
        <v>4474</v>
      </c>
      <c r="M11" s="70">
        <v>1240752</v>
      </c>
      <c r="N11" s="42" t="str">
        <f t="shared" si="0"/>
        <v>多治見</v>
      </c>
    </row>
    <row r="12" spans="1:14" ht="15" customHeight="1">
      <c r="A12" s="103" t="s">
        <v>83</v>
      </c>
      <c r="B12" s="69">
        <v>1848</v>
      </c>
      <c r="C12" s="70">
        <v>695072</v>
      </c>
      <c r="D12" s="69">
        <v>2819</v>
      </c>
      <c r="E12" s="70">
        <v>684241</v>
      </c>
      <c r="F12" s="69">
        <v>4667</v>
      </c>
      <c r="G12" s="70">
        <v>1379312</v>
      </c>
      <c r="H12" s="69">
        <v>90</v>
      </c>
      <c r="I12" s="71">
        <v>40133</v>
      </c>
      <c r="J12" s="69">
        <v>245</v>
      </c>
      <c r="K12" s="71">
        <v>10348</v>
      </c>
      <c r="L12" s="69">
        <v>4799</v>
      </c>
      <c r="M12" s="70">
        <v>1349527</v>
      </c>
      <c r="N12" s="42" t="str">
        <f t="shared" si="0"/>
        <v>関</v>
      </c>
    </row>
    <row r="13" spans="1:14" ht="15" customHeight="1">
      <c r="A13" s="103" t="s">
        <v>84</v>
      </c>
      <c r="B13" s="69">
        <v>693</v>
      </c>
      <c r="C13" s="70">
        <v>283489</v>
      </c>
      <c r="D13" s="69">
        <v>1330</v>
      </c>
      <c r="E13" s="70">
        <v>324197</v>
      </c>
      <c r="F13" s="69">
        <v>2023</v>
      </c>
      <c r="G13" s="70">
        <v>607686</v>
      </c>
      <c r="H13" s="69">
        <v>29</v>
      </c>
      <c r="I13" s="71">
        <v>17237</v>
      </c>
      <c r="J13" s="69">
        <v>97</v>
      </c>
      <c r="K13" s="71">
        <v>6025</v>
      </c>
      <c r="L13" s="69">
        <v>2087</v>
      </c>
      <c r="M13" s="70">
        <v>596473</v>
      </c>
      <c r="N13" s="42" t="str">
        <f t="shared" si="0"/>
        <v>中津川</v>
      </c>
    </row>
    <row r="14" spans="1:14" s="7" customFormat="1" ht="15" customHeight="1">
      <c r="A14" s="91" t="s">
        <v>85</v>
      </c>
      <c r="B14" s="72">
        <f>SUM(B7:B13)</f>
        <v>11512</v>
      </c>
      <c r="C14" s="73">
        <v>4823866</v>
      </c>
      <c r="D14" s="72">
        <f>SUM(D7:D13)</f>
        <v>19530</v>
      </c>
      <c r="E14" s="73">
        <v>4792516</v>
      </c>
      <c r="F14" s="72">
        <f>SUM(F7:F13)</f>
        <v>31042</v>
      </c>
      <c r="G14" s="73">
        <v>9616381</v>
      </c>
      <c r="H14" s="72">
        <f>SUM(H7:H13)</f>
        <v>606</v>
      </c>
      <c r="I14" s="74">
        <v>311493</v>
      </c>
      <c r="J14" s="72">
        <f>SUM(J7:J13)</f>
        <v>1482</v>
      </c>
      <c r="K14" s="74">
        <v>166704</v>
      </c>
      <c r="L14" s="72">
        <f>SUM(L7:L13)</f>
        <v>32043</v>
      </c>
      <c r="M14" s="73">
        <v>9471593</v>
      </c>
      <c r="N14" s="75" t="str">
        <f t="shared" si="0"/>
        <v>岐阜県計</v>
      </c>
    </row>
    <row r="15" spans="1:14" s="8" customFormat="1" ht="15" customHeight="1">
      <c r="A15" s="9"/>
      <c r="B15" s="32"/>
      <c r="C15" s="33"/>
      <c r="D15" s="32"/>
      <c r="E15" s="33"/>
      <c r="F15" s="32"/>
      <c r="G15" s="33"/>
      <c r="H15" s="32"/>
      <c r="I15" s="34"/>
      <c r="J15" s="32"/>
      <c r="K15" s="34"/>
      <c r="L15" s="32"/>
      <c r="M15" s="33"/>
      <c r="N15" s="10"/>
    </row>
    <row r="16" spans="1:14" ht="15" customHeight="1">
      <c r="A16" s="105" t="s">
        <v>86</v>
      </c>
      <c r="B16" s="76">
        <v>2739</v>
      </c>
      <c r="C16" s="77">
        <v>1172731</v>
      </c>
      <c r="D16" s="76">
        <v>5152</v>
      </c>
      <c r="E16" s="77">
        <v>1327729</v>
      </c>
      <c r="F16" s="76">
        <v>7891</v>
      </c>
      <c r="G16" s="77">
        <v>2500459</v>
      </c>
      <c r="H16" s="76">
        <v>142</v>
      </c>
      <c r="I16" s="78">
        <v>127547</v>
      </c>
      <c r="J16" s="76">
        <v>380</v>
      </c>
      <c r="K16" s="78">
        <v>69568</v>
      </c>
      <c r="L16" s="76">
        <v>8131</v>
      </c>
      <c r="M16" s="77">
        <v>2442480</v>
      </c>
      <c r="N16" s="79" t="str">
        <f>IF(A16="","",A16)</f>
        <v>静岡</v>
      </c>
    </row>
    <row r="17" spans="1:14" ht="15" customHeight="1">
      <c r="A17" s="103" t="s">
        <v>90</v>
      </c>
      <c r="B17" s="69">
        <v>1374</v>
      </c>
      <c r="C17" s="70">
        <v>665380</v>
      </c>
      <c r="D17" s="69">
        <v>2997</v>
      </c>
      <c r="E17" s="70">
        <v>756165</v>
      </c>
      <c r="F17" s="69">
        <v>4371</v>
      </c>
      <c r="G17" s="70">
        <v>1421545</v>
      </c>
      <c r="H17" s="69">
        <v>85</v>
      </c>
      <c r="I17" s="71">
        <v>86941</v>
      </c>
      <c r="J17" s="69">
        <v>251</v>
      </c>
      <c r="K17" s="71">
        <v>50007</v>
      </c>
      <c r="L17" s="69">
        <v>4544</v>
      </c>
      <c r="M17" s="70">
        <v>1384611</v>
      </c>
      <c r="N17" s="42" t="str">
        <f>IF(A17="","",A17)</f>
        <v>清水</v>
      </c>
    </row>
    <row r="18" spans="1:14" ht="15" customHeight="1">
      <c r="A18" s="103" t="s">
        <v>87</v>
      </c>
      <c r="B18" s="69">
        <v>2205</v>
      </c>
      <c r="C18" s="70">
        <v>1066673</v>
      </c>
      <c r="D18" s="69">
        <v>4732</v>
      </c>
      <c r="E18" s="70">
        <v>1170308</v>
      </c>
      <c r="F18" s="69">
        <v>6937</v>
      </c>
      <c r="G18" s="70">
        <v>2236982</v>
      </c>
      <c r="H18" s="69">
        <v>179</v>
      </c>
      <c r="I18" s="71">
        <v>167949</v>
      </c>
      <c r="J18" s="69">
        <v>258</v>
      </c>
      <c r="K18" s="71">
        <v>55115</v>
      </c>
      <c r="L18" s="69">
        <v>7209</v>
      </c>
      <c r="M18" s="70">
        <v>2124147</v>
      </c>
      <c r="N18" s="42" t="str">
        <f aca="true" t="shared" si="1" ref="N18:N29">IF(A18="","",A18)</f>
        <v>浜松西</v>
      </c>
    </row>
    <row r="19" spans="1:14" ht="15" customHeight="1">
      <c r="A19" s="103" t="s">
        <v>88</v>
      </c>
      <c r="B19" s="69">
        <v>1403</v>
      </c>
      <c r="C19" s="70">
        <v>570040</v>
      </c>
      <c r="D19" s="69">
        <v>2715</v>
      </c>
      <c r="E19" s="70">
        <v>662324</v>
      </c>
      <c r="F19" s="69">
        <v>4118</v>
      </c>
      <c r="G19" s="70">
        <v>1232364</v>
      </c>
      <c r="H19" s="69">
        <v>89</v>
      </c>
      <c r="I19" s="71">
        <v>61726</v>
      </c>
      <c r="J19" s="69">
        <v>156</v>
      </c>
      <c r="K19" s="71">
        <v>26752</v>
      </c>
      <c r="L19" s="69">
        <v>4262</v>
      </c>
      <c r="M19" s="70">
        <v>1197390</v>
      </c>
      <c r="N19" s="42" t="str">
        <f t="shared" si="1"/>
        <v>浜松東</v>
      </c>
    </row>
    <row r="20" spans="1:14" ht="15" customHeight="1">
      <c r="A20" s="103" t="s">
        <v>89</v>
      </c>
      <c r="B20" s="69">
        <v>1853</v>
      </c>
      <c r="C20" s="70">
        <v>834712</v>
      </c>
      <c r="D20" s="69">
        <v>3682</v>
      </c>
      <c r="E20" s="70">
        <v>957219</v>
      </c>
      <c r="F20" s="69">
        <v>5535</v>
      </c>
      <c r="G20" s="70">
        <v>1791931</v>
      </c>
      <c r="H20" s="69">
        <v>88</v>
      </c>
      <c r="I20" s="71">
        <v>60715</v>
      </c>
      <c r="J20" s="69">
        <v>231</v>
      </c>
      <c r="K20" s="71">
        <v>20524</v>
      </c>
      <c r="L20" s="69">
        <v>5687</v>
      </c>
      <c r="M20" s="70">
        <v>1751739</v>
      </c>
      <c r="N20" s="42" t="str">
        <f t="shared" si="1"/>
        <v>沼津</v>
      </c>
    </row>
    <row r="21" spans="1:14" ht="15" customHeight="1">
      <c r="A21" s="103" t="s">
        <v>91</v>
      </c>
      <c r="B21" s="69">
        <v>635</v>
      </c>
      <c r="C21" s="70">
        <v>246456</v>
      </c>
      <c r="D21" s="69">
        <v>1458</v>
      </c>
      <c r="E21" s="70">
        <v>360883</v>
      </c>
      <c r="F21" s="69">
        <v>2093</v>
      </c>
      <c r="G21" s="70">
        <v>607338</v>
      </c>
      <c r="H21" s="69">
        <v>26</v>
      </c>
      <c r="I21" s="71">
        <v>18572</v>
      </c>
      <c r="J21" s="69">
        <v>95</v>
      </c>
      <c r="K21" s="71">
        <v>15300</v>
      </c>
      <c r="L21" s="69">
        <v>2128</v>
      </c>
      <c r="M21" s="70">
        <v>604066</v>
      </c>
      <c r="N21" s="42" t="str">
        <f t="shared" si="1"/>
        <v>熱海</v>
      </c>
    </row>
    <row r="22" spans="1:14" ht="15" customHeight="1">
      <c r="A22" s="103" t="s">
        <v>92</v>
      </c>
      <c r="B22" s="69">
        <v>889</v>
      </c>
      <c r="C22" s="70">
        <v>376491</v>
      </c>
      <c r="D22" s="69">
        <v>2452</v>
      </c>
      <c r="E22" s="70">
        <v>596492</v>
      </c>
      <c r="F22" s="69">
        <v>3341</v>
      </c>
      <c r="G22" s="70">
        <v>972983</v>
      </c>
      <c r="H22" s="69">
        <v>41</v>
      </c>
      <c r="I22" s="71">
        <v>22804</v>
      </c>
      <c r="J22" s="69">
        <v>130</v>
      </c>
      <c r="K22" s="71">
        <v>10164</v>
      </c>
      <c r="L22" s="69">
        <v>3411</v>
      </c>
      <c r="M22" s="70">
        <v>960343</v>
      </c>
      <c r="N22" s="42" t="str">
        <f t="shared" si="1"/>
        <v>三島</v>
      </c>
    </row>
    <row r="23" spans="1:14" ht="15" customHeight="1">
      <c r="A23" s="103" t="s">
        <v>93</v>
      </c>
      <c r="B23" s="69">
        <v>1211</v>
      </c>
      <c r="C23" s="70">
        <v>491816</v>
      </c>
      <c r="D23" s="69">
        <v>2741</v>
      </c>
      <c r="E23" s="70">
        <v>591959</v>
      </c>
      <c r="F23" s="69">
        <v>3952</v>
      </c>
      <c r="G23" s="70">
        <v>1083775</v>
      </c>
      <c r="H23" s="69">
        <v>54</v>
      </c>
      <c r="I23" s="71">
        <v>30667</v>
      </c>
      <c r="J23" s="69">
        <v>219</v>
      </c>
      <c r="K23" s="71">
        <v>15315</v>
      </c>
      <c r="L23" s="69">
        <v>4036</v>
      </c>
      <c r="M23" s="70">
        <v>1068423</v>
      </c>
      <c r="N23" s="42" t="str">
        <f t="shared" si="1"/>
        <v>島田</v>
      </c>
    </row>
    <row r="24" spans="1:14" ht="15" customHeight="1">
      <c r="A24" s="103" t="s">
        <v>94</v>
      </c>
      <c r="B24" s="69">
        <v>1863</v>
      </c>
      <c r="C24" s="70">
        <v>888720</v>
      </c>
      <c r="D24" s="69">
        <v>3938</v>
      </c>
      <c r="E24" s="70">
        <v>1008180</v>
      </c>
      <c r="F24" s="69">
        <v>5801</v>
      </c>
      <c r="G24" s="70">
        <v>1896900</v>
      </c>
      <c r="H24" s="69">
        <v>77</v>
      </c>
      <c r="I24" s="71">
        <v>55278</v>
      </c>
      <c r="J24" s="69">
        <v>264</v>
      </c>
      <c r="K24" s="71">
        <v>131787</v>
      </c>
      <c r="L24" s="69">
        <v>5946</v>
      </c>
      <c r="M24" s="70">
        <v>1973408</v>
      </c>
      <c r="N24" s="42" t="str">
        <f t="shared" si="1"/>
        <v>富士</v>
      </c>
    </row>
    <row r="25" spans="1:14" ht="15" customHeight="1">
      <c r="A25" s="103" t="s">
        <v>95</v>
      </c>
      <c r="B25" s="69">
        <v>1510</v>
      </c>
      <c r="C25" s="70">
        <v>595908</v>
      </c>
      <c r="D25" s="69">
        <v>3001</v>
      </c>
      <c r="E25" s="70">
        <v>710399</v>
      </c>
      <c r="F25" s="69">
        <v>4511</v>
      </c>
      <c r="G25" s="70">
        <v>1306306</v>
      </c>
      <c r="H25" s="69">
        <v>88</v>
      </c>
      <c r="I25" s="71">
        <v>67304</v>
      </c>
      <c r="J25" s="69">
        <v>169</v>
      </c>
      <c r="K25" s="71">
        <v>19831</v>
      </c>
      <c r="L25" s="69">
        <v>4620</v>
      </c>
      <c r="M25" s="70">
        <v>1258833</v>
      </c>
      <c r="N25" s="42" t="str">
        <f t="shared" si="1"/>
        <v>磐田</v>
      </c>
    </row>
    <row r="26" spans="1:14" ht="15" customHeight="1">
      <c r="A26" s="103" t="s">
        <v>96</v>
      </c>
      <c r="B26" s="69">
        <v>960</v>
      </c>
      <c r="C26" s="70">
        <v>452003</v>
      </c>
      <c r="D26" s="69">
        <v>2441</v>
      </c>
      <c r="E26" s="70">
        <v>550468</v>
      </c>
      <c r="F26" s="69">
        <v>3401</v>
      </c>
      <c r="G26" s="70">
        <v>1002471</v>
      </c>
      <c r="H26" s="69">
        <v>79</v>
      </c>
      <c r="I26" s="71">
        <v>62374</v>
      </c>
      <c r="J26" s="69">
        <v>166</v>
      </c>
      <c r="K26" s="71">
        <v>16469</v>
      </c>
      <c r="L26" s="69">
        <v>3508</v>
      </c>
      <c r="M26" s="70">
        <v>956567</v>
      </c>
      <c r="N26" s="42" t="str">
        <f t="shared" si="1"/>
        <v>掛川</v>
      </c>
    </row>
    <row r="27" spans="1:14" ht="15" customHeight="1">
      <c r="A27" s="103" t="s">
        <v>97</v>
      </c>
      <c r="B27" s="69">
        <v>1536</v>
      </c>
      <c r="C27" s="70">
        <v>604228</v>
      </c>
      <c r="D27" s="69">
        <v>2658</v>
      </c>
      <c r="E27" s="70">
        <v>661532</v>
      </c>
      <c r="F27" s="69">
        <v>4194</v>
      </c>
      <c r="G27" s="70">
        <v>1265760</v>
      </c>
      <c r="H27" s="69">
        <v>71</v>
      </c>
      <c r="I27" s="71">
        <v>31102</v>
      </c>
      <c r="J27" s="69">
        <v>278</v>
      </c>
      <c r="K27" s="71">
        <v>31060</v>
      </c>
      <c r="L27" s="69">
        <v>4341</v>
      </c>
      <c r="M27" s="70">
        <v>1265718</v>
      </c>
      <c r="N27" s="42" t="str">
        <f t="shared" si="1"/>
        <v>藤枝</v>
      </c>
    </row>
    <row r="28" spans="1:14" ht="15" customHeight="1">
      <c r="A28" s="103" t="s">
        <v>98</v>
      </c>
      <c r="B28" s="69">
        <v>503</v>
      </c>
      <c r="C28" s="70">
        <v>187114</v>
      </c>
      <c r="D28" s="69">
        <v>1130</v>
      </c>
      <c r="E28" s="70">
        <v>258228</v>
      </c>
      <c r="F28" s="69">
        <v>1633</v>
      </c>
      <c r="G28" s="70">
        <v>445342</v>
      </c>
      <c r="H28" s="69">
        <v>22</v>
      </c>
      <c r="I28" s="71">
        <v>8835</v>
      </c>
      <c r="J28" s="69">
        <v>70</v>
      </c>
      <c r="K28" s="71">
        <v>7260</v>
      </c>
      <c r="L28" s="69">
        <v>1669</v>
      </c>
      <c r="M28" s="70">
        <v>443768</v>
      </c>
      <c r="N28" s="42" t="str">
        <f t="shared" si="1"/>
        <v>下田</v>
      </c>
    </row>
    <row r="29" spans="1:14" s="7" customFormat="1" ht="15" customHeight="1">
      <c r="A29" s="91" t="s">
        <v>99</v>
      </c>
      <c r="B29" s="72">
        <f>SUM(B16:B28)</f>
        <v>18681</v>
      </c>
      <c r="C29" s="73">
        <v>8152271</v>
      </c>
      <c r="D29" s="72">
        <f>SUM(D16:D28)</f>
        <v>39097</v>
      </c>
      <c r="E29" s="73">
        <v>9611885</v>
      </c>
      <c r="F29" s="72">
        <f>SUM(F16:F28)</f>
        <v>57778</v>
      </c>
      <c r="G29" s="73">
        <v>17764156</v>
      </c>
      <c r="H29" s="72">
        <f>SUM(H16:H28)</f>
        <v>1041</v>
      </c>
      <c r="I29" s="74">
        <v>801814</v>
      </c>
      <c r="J29" s="72">
        <f>SUM(J16:J28)</f>
        <v>2667</v>
      </c>
      <c r="K29" s="74">
        <v>469152</v>
      </c>
      <c r="L29" s="72">
        <f>SUM(L16:L28)</f>
        <v>59492</v>
      </c>
      <c r="M29" s="73">
        <v>17431494</v>
      </c>
      <c r="N29" s="75" t="str">
        <f t="shared" si="1"/>
        <v>静岡県計</v>
      </c>
    </row>
    <row r="30" spans="1:14" s="8" customFormat="1" ht="15" customHeight="1">
      <c r="A30" s="89"/>
      <c r="B30" s="32"/>
      <c r="C30" s="33"/>
      <c r="D30" s="32"/>
      <c r="E30" s="33"/>
      <c r="F30" s="32"/>
      <c r="G30" s="33"/>
      <c r="H30" s="32"/>
      <c r="I30" s="34"/>
      <c r="J30" s="32"/>
      <c r="K30" s="34"/>
      <c r="L30" s="32"/>
      <c r="M30" s="33"/>
      <c r="N30" s="90"/>
    </row>
    <row r="31" spans="1:14" ht="15" customHeight="1">
      <c r="A31" s="104" t="s">
        <v>100</v>
      </c>
      <c r="B31" s="65">
        <v>1410</v>
      </c>
      <c r="C31" s="66">
        <v>847492</v>
      </c>
      <c r="D31" s="65">
        <v>2354</v>
      </c>
      <c r="E31" s="66">
        <v>701772</v>
      </c>
      <c r="F31" s="65">
        <v>3764</v>
      </c>
      <c r="G31" s="66">
        <v>1549264</v>
      </c>
      <c r="H31" s="65">
        <v>134</v>
      </c>
      <c r="I31" s="67">
        <v>144688</v>
      </c>
      <c r="J31" s="65">
        <v>228</v>
      </c>
      <c r="K31" s="67">
        <v>39846</v>
      </c>
      <c r="L31" s="65">
        <v>3954</v>
      </c>
      <c r="M31" s="66">
        <v>1444422</v>
      </c>
      <c r="N31" s="68" t="str">
        <f aca="true" t="shared" si="2" ref="N31:N38">IF(A31="","",A31)</f>
        <v>千種</v>
      </c>
    </row>
    <row r="32" spans="1:14" ht="15" customHeight="1">
      <c r="A32" s="104" t="s">
        <v>101</v>
      </c>
      <c r="B32" s="65">
        <v>476</v>
      </c>
      <c r="C32" s="66">
        <v>384433</v>
      </c>
      <c r="D32" s="65">
        <v>737</v>
      </c>
      <c r="E32" s="66">
        <v>237877</v>
      </c>
      <c r="F32" s="65">
        <v>1213</v>
      </c>
      <c r="G32" s="66">
        <v>622309</v>
      </c>
      <c r="H32" s="65">
        <v>67</v>
      </c>
      <c r="I32" s="67">
        <v>18073</v>
      </c>
      <c r="J32" s="65">
        <v>82</v>
      </c>
      <c r="K32" s="67">
        <v>14677</v>
      </c>
      <c r="L32" s="65">
        <v>1312</v>
      </c>
      <c r="M32" s="66">
        <v>618914</v>
      </c>
      <c r="N32" s="68" t="str">
        <f t="shared" si="2"/>
        <v>名古屋東</v>
      </c>
    </row>
    <row r="33" spans="1:14" ht="15" customHeight="1">
      <c r="A33" s="104" t="s">
        <v>102</v>
      </c>
      <c r="B33" s="65">
        <v>1441</v>
      </c>
      <c r="C33" s="66">
        <v>584006</v>
      </c>
      <c r="D33" s="65">
        <v>2401</v>
      </c>
      <c r="E33" s="66">
        <v>616440</v>
      </c>
      <c r="F33" s="65">
        <v>3842</v>
      </c>
      <c r="G33" s="66">
        <v>1200446</v>
      </c>
      <c r="H33" s="65">
        <v>105</v>
      </c>
      <c r="I33" s="67">
        <v>90879</v>
      </c>
      <c r="J33" s="65">
        <v>243</v>
      </c>
      <c r="K33" s="67">
        <v>26943</v>
      </c>
      <c r="L33" s="65">
        <v>3998</v>
      </c>
      <c r="M33" s="66">
        <v>1136510</v>
      </c>
      <c r="N33" s="68" t="str">
        <f t="shared" si="2"/>
        <v>名古屋北</v>
      </c>
    </row>
    <row r="34" spans="1:14" ht="15" customHeight="1">
      <c r="A34" s="104" t="s">
        <v>103</v>
      </c>
      <c r="B34" s="65">
        <v>1626</v>
      </c>
      <c r="C34" s="66">
        <v>614034</v>
      </c>
      <c r="D34" s="65">
        <v>2630</v>
      </c>
      <c r="E34" s="66">
        <v>674870</v>
      </c>
      <c r="F34" s="65">
        <v>4256</v>
      </c>
      <c r="G34" s="66">
        <v>1288904</v>
      </c>
      <c r="H34" s="65">
        <v>93</v>
      </c>
      <c r="I34" s="67">
        <v>48259</v>
      </c>
      <c r="J34" s="65">
        <v>274</v>
      </c>
      <c r="K34" s="67">
        <v>49525</v>
      </c>
      <c r="L34" s="65">
        <v>4420</v>
      </c>
      <c r="M34" s="66">
        <v>1290170</v>
      </c>
      <c r="N34" s="68" t="str">
        <f t="shared" si="2"/>
        <v>名古屋西</v>
      </c>
    </row>
    <row r="35" spans="1:14" ht="15" customHeight="1">
      <c r="A35" s="104" t="s">
        <v>104</v>
      </c>
      <c r="B35" s="65">
        <v>852</v>
      </c>
      <c r="C35" s="66">
        <v>404534</v>
      </c>
      <c r="D35" s="65">
        <v>1327</v>
      </c>
      <c r="E35" s="66">
        <v>345457</v>
      </c>
      <c r="F35" s="65">
        <v>2179</v>
      </c>
      <c r="G35" s="66">
        <v>749991</v>
      </c>
      <c r="H35" s="65">
        <v>50</v>
      </c>
      <c r="I35" s="67">
        <v>39895</v>
      </c>
      <c r="J35" s="65">
        <v>91</v>
      </c>
      <c r="K35" s="67">
        <v>13986</v>
      </c>
      <c r="L35" s="65">
        <v>2257</v>
      </c>
      <c r="M35" s="66">
        <v>724083</v>
      </c>
      <c r="N35" s="68" t="str">
        <f t="shared" si="2"/>
        <v>名古屋中村</v>
      </c>
    </row>
    <row r="36" spans="1:14" ht="15" customHeight="1">
      <c r="A36" s="104" t="s">
        <v>105</v>
      </c>
      <c r="B36" s="65">
        <v>924</v>
      </c>
      <c r="C36" s="66">
        <v>697598</v>
      </c>
      <c r="D36" s="65">
        <v>1375</v>
      </c>
      <c r="E36" s="66">
        <v>438075</v>
      </c>
      <c r="F36" s="65">
        <v>2299</v>
      </c>
      <c r="G36" s="66">
        <v>1135672</v>
      </c>
      <c r="H36" s="65">
        <v>69</v>
      </c>
      <c r="I36" s="67">
        <v>61553</v>
      </c>
      <c r="J36" s="65">
        <v>140</v>
      </c>
      <c r="K36" s="67">
        <v>93248</v>
      </c>
      <c r="L36" s="65">
        <v>2430</v>
      </c>
      <c r="M36" s="66">
        <v>1167367</v>
      </c>
      <c r="N36" s="68" t="str">
        <f t="shared" si="2"/>
        <v>名古屋中</v>
      </c>
    </row>
    <row r="37" spans="1:14" ht="15" customHeight="1">
      <c r="A37" s="104" t="s">
        <v>106</v>
      </c>
      <c r="B37" s="65">
        <v>2339</v>
      </c>
      <c r="C37" s="66">
        <v>1198923</v>
      </c>
      <c r="D37" s="65">
        <v>4160</v>
      </c>
      <c r="E37" s="66">
        <v>1151783</v>
      </c>
      <c r="F37" s="65">
        <v>6499</v>
      </c>
      <c r="G37" s="66">
        <v>2350706</v>
      </c>
      <c r="H37" s="65">
        <v>178</v>
      </c>
      <c r="I37" s="67">
        <v>169725</v>
      </c>
      <c r="J37" s="65">
        <v>491</v>
      </c>
      <c r="K37" s="67">
        <v>80629</v>
      </c>
      <c r="L37" s="65">
        <v>6824</v>
      </c>
      <c r="M37" s="66">
        <v>2261609</v>
      </c>
      <c r="N37" s="68" t="str">
        <f t="shared" si="2"/>
        <v>昭和</v>
      </c>
    </row>
    <row r="38" spans="1:14" ht="15" customHeight="1">
      <c r="A38" s="104" t="s">
        <v>107</v>
      </c>
      <c r="B38" s="65">
        <v>2188</v>
      </c>
      <c r="C38" s="66">
        <v>919627</v>
      </c>
      <c r="D38" s="65">
        <v>3586</v>
      </c>
      <c r="E38" s="66">
        <v>962238</v>
      </c>
      <c r="F38" s="65">
        <v>5774</v>
      </c>
      <c r="G38" s="66">
        <v>1881865</v>
      </c>
      <c r="H38" s="65">
        <v>169</v>
      </c>
      <c r="I38" s="67">
        <v>121926</v>
      </c>
      <c r="J38" s="65">
        <v>337</v>
      </c>
      <c r="K38" s="67">
        <v>95602</v>
      </c>
      <c r="L38" s="65">
        <v>6075</v>
      </c>
      <c r="M38" s="66">
        <v>1855541</v>
      </c>
      <c r="N38" s="68" t="str">
        <f t="shared" si="2"/>
        <v>熱田</v>
      </c>
    </row>
    <row r="39" spans="1:14" ht="15" customHeight="1">
      <c r="A39" s="103" t="s">
        <v>108</v>
      </c>
      <c r="B39" s="69">
        <v>1785</v>
      </c>
      <c r="C39" s="70">
        <v>685258</v>
      </c>
      <c r="D39" s="69">
        <v>3099</v>
      </c>
      <c r="E39" s="70">
        <v>770477</v>
      </c>
      <c r="F39" s="69">
        <v>4884</v>
      </c>
      <c r="G39" s="70">
        <v>1455735</v>
      </c>
      <c r="H39" s="69">
        <v>120</v>
      </c>
      <c r="I39" s="71">
        <v>91832</v>
      </c>
      <c r="J39" s="69">
        <v>343</v>
      </c>
      <c r="K39" s="71">
        <v>97521</v>
      </c>
      <c r="L39" s="69">
        <v>5148</v>
      </c>
      <c r="M39" s="70">
        <v>1461424</v>
      </c>
      <c r="N39" s="42" t="str">
        <f aca="true" t="shared" si="3" ref="N39:N51">IF(A39="","",A39)</f>
        <v>中川</v>
      </c>
    </row>
    <row r="40" spans="1:14" ht="15" customHeight="1">
      <c r="A40" s="103" t="s">
        <v>109</v>
      </c>
      <c r="B40" s="69">
        <v>3839</v>
      </c>
      <c r="C40" s="70">
        <v>1735073</v>
      </c>
      <c r="D40" s="69">
        <v>9479</v>
      </c>
      <c r="E40" s="70">
        <v>2319375</v>
      </c>
      <c r="F40" s="69">
        <v>13318</v>
      </c>
      <c r="G40" s="70">
        <v>4054448</v>
      </c>
      <c r="H40" s="69">
        <v>279</v>
      </c>
      <c r="I40" s="71">
        <v>177361</v>
      </c>
      <c r="J40" s="69">
        <v>438</v>
      </c>
      <c r="K40" s="71">
        <v>65787</v>
      </c>
      <c r="L40" s="69">
        <v>13714</v>
      </c>
      <c r="M40" s="70">
        <v>3942873</v>
      </c>
      <c r="N40" s="42" t="str">
        <f t="shared" si="3"/>
        <v>豊橋</v>
      </c>
    </row>
    <row r="41" spans="1:14" ht="15" customHeight="1">
      <c r="A41" s="103" t="s">
        <v>110</v>
      </c>
      <c r="B41" s="69">
        <v>1855</v>
      </c>
      <c r="C41" s="70">
        <v>892213</v>
      </c>
      <c r="D41" s="69">
        <v>3157</v>
      </c>
      <c r="E41" s="70">
        <v>833984</v>
      </c>
      <c r="F41" s="69">
        <v>5012</v>
      </c>
      <c r="G41" s="70">
        <v>1726196</v>
      </c>
      <c r="H41" s="69">
        <v>118</v>
      </c>
      <c r="I41" s="71">
        <v>90510</v>
      </c>
      <c r="J41" s="69">
        <v>282</v>
      </c>
      <c r="K41" s="71">
        <v>32981</v>
      </c>
      <c r="L41" s="69">
        <v>5183</v>
      </c>
      <c r="M41" s="70">
        <v>1668667</v>
      </c>
      <c r="N41" s="42" t="str">
        <f t="shared" si="3"/>
        <v>岡崎</v>
      </c>
    </row>
    <row r="42" spans="1:14" ht="15" customHeight="1">
      <c r="A42" s="103" t="s">
        <v>111</v>
      </c>
      <c r="B42" s="69">
        <v>2239</v>
      </c>
      <c r="C42" s="70">
        <v>905948</v>
      </c>
      <c r="D42" s="69">
        <v>3884</v>
      </c>
      <c r="E42" s="70">
        <v>990131</v>
      </c>
      <c r="F42" s="69">
        <v>6123</v>
      </c>
      <c r="G42" s="70">
        <v>1896079</v>
      </c>
      <c r="H42" s="69">
        <v>149</v>
      </c>
      <c r="I42" s="71">
        <v>61641</v>
      </c>
      <c r="J42" s="69">
        <v>285</v>
      </c>
      <c r="K42" s="71">
        <v>48670</v>
      </c>
      <c r="L42" s="69">
        <v>6370</v>
      </c>
      <c r="M42" s="70">
        <v>1883108</v>
      </c>
      <c r="N42" s="42" t="str">
        <f t="shared" si="3"/>
        <v>一宮</v>
      </c>
    </row>
    <row r="43" spans="1:14" ht="15" customHeight="1">
      <c r="A43" s="103" t="s">
        <v>112</v>
      </c>
      <c r="B43" s="69">
        <v>981</v>
      </c>
      <c r="C43" s="70">
        <v>398752</v>
      </c>
      <c r="D43" s="69">
        <v>1539</v>
      </c>
      <c r="E43" s="70">
        <v>379843</v>
      </c>
      <c r="F43" s="69">
        <v>2520</v>
      </c>
      <c r="G43" s="70">
        <v>778595</v>
      </c>
      <c r="H43" s="69">
        <v>50</v>
      </c>
      <c r="I43" s="71">
        <v>35884</v>
      </c>
      <c r="J43" s="69">
        <v>148</v>
      </c>
      <c r="K43" s="71">
        <v>37895</v>
      </c>
      <c r="L43" s="69">
        <v>2644</v>
      </c>
      <c r="M43" s="70">
        <v>780606</v>
      </c>
      <c r="N43" s="42" t="str">
        <f t="shared" si="3"/>
        <v>尾張瀬戸</v>
      </c>
    </row>
    <row r="44" spans="1:14" ht="15" customHeight="1">
      <c r="A44" s="103" t="s">
        <v>113</v>
      </c>
      <c r="B44" s="69">
        <v>2989</v>
      </c>
      <c r="C44" s="70">
        <v>1404410</v>
      </c>
      <c r="D44" s="69">
        <v>5074</v>
      </c>
      <c r="E44" s="70">
        <v>1283284</v>
      </c>
      <c r="F44" s="69">
        <v>8063</v>
      </c>
      <c r="G44" s="70">
        <v>2687695</v>
      </c>
      <c r="H44" s="69">
        <v>194</v>
      </c>
      <c r="I44" s="71">
        <v>146086</v>
      </c>
      <c r="J44" s="69">
        <v>422</v>
      </c>
      <c r="K44" s="71">
        <v>87910</v>
      </c>
      <c r="L44" s="69">
        <v>8386</v>
      </c>
      <c r="M44" s="70">
        <v>2629519</v>
      </c>
      <c r="N44" s="42" t="str">
        <f t="shared" si="3"/>
        <v>半田</v>
      </c>
    </row>
    <row r="45" spans="1:14" ht="15" customHeight="1">
      <c r="A45" s="103" t="s">
        <v>114</v>
      </c>
      <c r="B45" s="69">
        <v>1669</v>
      </c>
      <c r="C45" s="70">
        <v>715215</v>
      </c>
      <c r="D45" s="69">
        <v>3087</v>
      </c>
      <c r="E45" s="70">
        <v>781488</v>
      </c>
      <c r="F45" s="69">
        <v>4756</v>
      </c>
      <c r="G45" s="70">
        <v>1496703</v>
      </c>
      <c r="H45" s="69">
        <v>111</v>
      </c>
      <c r="I45" s="71">
        <v>34881</v>
      </c>
      <c r="J45" s="69">
        <v>252</v>
      </c>
      <c r="K45" s="71">
        <v>44111</v>
      </c>
      <c r="L45" s="69">
        <v>4961</v>
      </c>
      <c r="M45" s="70">
        <v>1505933</v>
      </c>
      <c r="N45" s="42" t="str">
        <f t="shared" si="3"/>
        <v>津島</v>
      </c>
    </row>
    <row r="46" spans="1:14" ht="15" customHeight="1">
      <c r="A46" s="103" t="s">
        <v>115</v>
      </c>
      <c r="B46" s="69">
        <v>2359</v>
      </c>
      <c r="C46" s="70">
        <v>1207378</v>
      </c>
      <c r="D46" s="69">
        <v>4089</v>
      </c>
      <c r="E46" s="70">
        <v>1055747</v>
      </c>
      <c r="F46" s="69">
        <v>6448</v>
      </c>
      <c r="G46" s="70">
        <v>2263126</v>
      </c>
      <c r="H46" s="69">
        <v>145</v>
      </c>
      <c r="I46" s="71">
        <v>144609</v>
      </c>
      <c r="J46" s="69">
        <v>328</v>
      </c>
      <c r="K46" s="71">
        <v>66289</v>
      </c>
      <c r="L46" s="69">
        <v>6699</v>
      </c>
      <c r="M46" s="70">
        <v>2184805</v>
      </c>
      <c r="N46" s="42" t="str">
        <f t="shared" si="3"/>
        <v>刈谷</v>
      </c>
    </row>
    <row r="47" spans="1:14" ht="15" customHeight="1">
      <c r="A47" s="103" t="s">
        <v>116</v>
      </c>
      <c r="B47" s="69">
        <v>1616</v>
      </c>
      <c r="C47" s="70">
        <v>712670</v>
      </c>
      <c r="D47" s="69">
        <v>2795</v>
      </c>
      <c r="E47" s="70">
        <v>736764</v>
      </c>
      <c r="F47" s="69">
        <v>4411</v>
      </c>
      <c r="G47" s="70">
        <v>1449435</v>
      </c>
      <c r="H47" s="69">
        <v>111</v>
      </c>
      <c r="I47" s="71">
        <v>90419</v>
      </c>
      <c r="J47" s="69">
        <v>302</v>
      </c>
      <c r="K47" s="71">
        <v>72021</v>
      </c>
      <c r="L47" s="69">
        <v>4633</v>
      </c>
      <c r="M47" s="70">
        <v>1431037</v>
      </c>
      <c r="N47" s="42" t="str">
        <f t="shared" si="3"/>
        <v>豊田</v>
      </c>
    </row>
    <row r="48" spans="1:14" ht="15" customHeight="1">
      <c r="A48" s="103" t="s">
        <v>117</v>
      </c>
      <c r="B48" s="69">
        <v>1129</v>
      </c>
      <c r="C48" s="70">
        <v>724614</v>
      </c>
      <c r="D48" s="69">
        <v>2492</v>
      </c>
      <c r="E48" s="70">
        <v>630481</v>
      </c>
      <c r="F48" s="69">
        <v>3621</v>
      </c>
      <c r="G48" s="70">
        <v>1355094</v>
      </c>
      <c r="H48" s="69">
        <v>60</v>
      </c>
      <c r="I48" s="71">
        <v>21905</v>
      </c>
      <c r="J48" s="69">
        <v>145</v>
      </c>
      <c r="K48" s="71">
        <v>37458</v>
      </c>
      <c r="L48" s="69">
        <v>3709</v>
      </c>
      <c r="M48" s="70">
        <v>1370647</v>
      </c>
      <c r="N48" s="42" t="str">
        <f t="shared" si="3"/>
        <v>西尾</v>
      </c>
    </row>
    <row r="49" spans="1:14" ht="15" customHeight="1">
      <c r="A49" s="103" t="s">
        <v>118</v>
      </c>
      <c r="B49" s="69">
        <v>2481</v>
      </c>
      <c r="C49" s="70">
        <v>1001156</v>
      </c>
      <c r="D49" s="69">
        <v>4754</v>
      </c>
      <c r="E49" s="70">
        <v>1218781</v>
      </c>
      <c r="F49" s="69">
        <v>7235</v>
      </c>
      <c r="G49" s="70">
        <v>2219937</v>
      </c>
      <c r="H49" s="69">
        <v>158</v>
      </c>
      <c r="I49" s="71">
        <v>98623</v>
      </c>
      <c r="J49" s="69">
        <v>363</v>
      </c>
      <c r="K49" s="71">
        <v>56732</v>
      </c>
      <c r="L49" s="69">
        <v>7529</v>
      </c>
      <c r="M49" s="70">
        <v>2178046</v>
      </c>
      <c r="N49" s="42" t="str">
        <f t="shared" si="3"/>
        <v>小牧</v>
      </c>
    </row>
    <row r="50" spans="1:14" ht="15" customHeight="1">
      <c r="A50" s="103" t="s">
        <v>119</v>
      </c>
      <c r="B50" s="69">
        <v>318</v>
      </c>
      <c r="C50" s="70">
        <v>120884</v>
      </c>
      <c r="D50" s="69">
        <v>641</v>
      </c>
      <c r="E50" s="70">
        <v>147275</v>
      </c>
      <c r="F50" s="69">
        <v>959</v>
      </c>
      <c r="G50" s="70">
        <v>268159</v>
      </c>
      <c r="H50" s="69">
        <v>20</v>
      </c>
      <c r="I50" s="71">
        <v>7256</v>
      </c>
      <c r="J50" s="69">
        <v>55</v>
      </c>
      <c r="K50" s="71">
        <v>1467</v>
      </c>
      <c r="L50" s="69">
        <v>985</v>
      </c>
      <c r="M50" s="70">
        <v>262371</v>
      </c>
      <c r="N50" s="42" t="str">
        <f t="shared" si="3"/>
        <v>新城</v>
      </c>
    </row>
    <row r="51" spans="1:14" s="7" customFormat="1" ht="15" customHeight="1">
      <c r="A51" s="91" t="s">
        <v>120</v>
      </c>
      <c r="B51" s="72">
        <f>SUM(B31:B50)</f>
        <v>34516</v>
      </c>
      <c r="C51" s="73">
        <v>16154218</v>
      </c>
      <c r="D51" s="72">
        <f>SUM(D31:D50)</f>
        <v>62660</v>
      </c>
      <c r="E51" s="73">
        <v>16276142</v>
      </c>
      <c r="F51" s="72">
        <f>SUM(F31:F50)</f>
        <v>97176</v>
      </c>
      <c r="G51" s="73">
        <v>32430359</v>
      </c>
      <c r="H51" s="72">
        <f>SUM(H31:H50)</f>
        <v>2380</v>
      </c>
      <c r="I51" s="74">
        <v>1696005</v>
      </c>
      <c r="J51" s="72">
        <f>SUM(J31:J50)</f>
        <v>5249</v>
      </c>
      <c r="K51" s="74">
        <v>1063296</v>
      </c>
      <c r="L51" s="72">
        <f>SUM(L31:L50)</f>
        <v>101231</v>
      </c>
      <c r="M51" s="73">
        <v>31797650</v>
      </c>
      <c r="N51" s="75" t="str">
        <f t="shared" si="3"/>
        <v>愛知県計</v>
      </c>
    </row>
    <row r="52" spans="1:14" s="8" customFormat="1" ht="15" customHeight="1">
      <c r="A52" s="89"/>
      <c r="B52" s="32"/>
      <c r="C52" s="33"/>
      <c r="D52" s="32"/>
      <c r="E52" s="33"/>
      <c r="F52" s="32"/>
      <c r="G52" s="33"/>
      <c r="H52" s="32"/>
      <c r="I52" s="34"/>
      <c r="J52" s="32"/>
      <c r="K52" s="34"/>
      <c r="L52" s="32"/>
      <c r="M52" s="33"/>
      <c r="N52" s="90"/>
    </row>
    <row r="53" spans="1:14" ht="15" customHeight="1">
      <c r="A53" s="104" t="s">
        <v>121</v>
      </c>
      <c r="B53" s="65">
        <v>1181</v>
      </c>
      <c r="C53" s="66">
        <v>544969</v>
      </c>
      <c r="D53" s="65">
        <v>2176</v>
      </c>
      <c r="E53" s="66">
        <v>557422</v>
      </c>
      <c r="F53" s="65">
        <v>3357</v>
      </c>
      <c r="G53" s="66">
        <v>1102391</v>
      </c>
      <c r="H53" s="65">
        <v>69</v>
      </c>
      <c r="I53" s="67">
        <v>32044</v>
      </c>
      <c r="J53" s="65">
        <v>194</v>
      </c>
      <c r="K53" s="67">
        <v>17815</v>
      </c>
      <c r="L53" s="65">
        <v>3456</v>
      </c>
      <c r="M53" s="66">
        <v>1088162</v>
      </c>
      <c r="N53" s="68" t="str">
        <f>IF(A53="","",A53)</f>
        <v>津</v>
      </c>
    </row>
    <row r="54" spans="1:14" ht="15" customHeight="1">
      <c r="A54" s="103" t="s">
        <v>122</v>
      </c>
      <c r="B54" s="69">
        <v>1658</v>
      </c>
      <c r="C54" s="70">
        <v>784775</v>
      </c>
      <c r="D54" s="69">
        <v>2952</v>
      </c>
      <c r="E54" s="70">
        <v>775059</v>
      </c>
      <c r="F54" s="69">
        <v>4610</v>
      </c>
      <c r="G54" s="70">
        <v>1559834</v>
      </c>
      <c r="H54" s="69">
        <v>114</v>
      </c>
      <c r="I54" s="71">
        <v>74281</v>
      </c>
      <c r="J54" s="69">
        <v>294</v>
      </c>
      <c r="K54" s="71">
        <v>161200</v>
      </c>
      <c r="L54" s="69">
        <v>4842</v>
      </c>
      <c r="M54" s="70">
        <v>1646753</v>
      </c>
      <c r="N54" s="42" t="str">
        <f aca="true" t="shared" si="4" ref="N54:N61">IF(A54="","",A54)</f>
        <v>四日市</v>
      </c>
    </row>
    <row r="55" spans="1:14" ht="15" customHeight="1">
      <c r="A55" s="103" t="s">
        <v>123</v>
      </c>
      <c r="B55" s="69">
        <v>1715</v>
      </c>
      <c r="C55" s="70">
        <v>790476</v>
      </c>
      <c r="D55" s="69">
        <v>2638</v>
      </c>
      <c r="E55" s="70">
        <v>604842</v>
      </c>
      <c r="F55" s="69">
        <v>4353</v>
      </c>
      <c r="G55" s="70">
        <v>1395318</v>
      </c>
      <c r="H55" s="69">
        <v>98</v>
      </c>
      <c r="I55" s="71">
        <v>46320</v>
      </c>
      <c r="J55" s="69">
        <v>196</v>
      </c>
      <c r="K55" s="71">
        <v>21890</v>
      </c>
      <c r="L55" s="69">
        <v>4507</v>
      </c>
      <c r="M55" s="70">
        <v>1370888</v>
      </c>
      <c r="N55" s="42" t="str">
        <f t="shared" si="4"/>
        <v>伊勢</v>
      </c>
    </row>
    <row r="56" spans="1:14" ht="15" customHeight="1">
      <c r="A56" s="103" t="s">
        <v>124</v>
      </c>
      <c r="B56" s="69">
        <v>1069</v>
      </c>
      <c r="C56" s="70">
        <v>480806</v>
      </c>
      <c r="D56" s="69">
        <v>1896</v>
      </c>
      <c r="E56" s="70">
        <v>450284</v>
      </c>
      <c r="F56" s="69">
        <v>2965</v>
      </c>
      <c r="G56" s="70">
        <v>931090</v>
      </c>
      <c r="H56" s="69">
        <v>61</v>
      </c>
      <c r="I56" s="71">
        <v>58485</v>
      </c>
      <c r="J56" s="69">
        <v>111</v>
      </c>
      <c r="K56" s="71">
        <v>16431</v>
      </c>
      <c r="L56" s="69">
        <v>3069</v>
      </c>
      <c r="M56" s="70">
        <v>889036</v>
      </c>
      <c r="N56" s="42" t="str">
        <f t="shared" si="4"/>
        <v>松阪</v>
      </c>
    </row>
    <row r="57" spans="1:14" ht="15" customHeight="1">
      <c r="A57" s="103" t="s">
        <v>125</v>
      </c>
      <c r="B57" s="69">
        <v>1037</v>
      </c>
      <c r="C57" s="70">
        <v>428735</v>
      </c>
      <c r="D57" s="69">
        <v>1556</v>
      </c>
      <c r="E57" s="70">
        <v>397229</v>
      </c>
      <c r="F57" s="69">
        <v>2593</v>
      </c>
      <c r="G57" s="70">
        <v>825964</v>
      </c>
      <c r="H57" s="69">
        <v>64</v>
      </c>
      <c r="I57" s="71">
        <v>41252</v>
      </c>
      <c r="J57" s="69">
        <v>170</v>
      </c>
      <c r="K57" s="71">
        <v>17510</v>
      </c>
      <c r="L57" s="69">
        <v>2699</v>
      </c>
      <c r="M57" s="70">
        <v>802223</v>
      </c>
      <c r="N57" s="42" t="str">
        <f t="shared" si="4"/>
        <v>桑名</v>
      </c>
    </row>
    <row r="58" spans="1:14" ht="15" customHeight="1">
      <c r="A58" s="103" t="s">
        <v>126</v>
      </c>
      <c r="B58" s="69">
        <v>742</v>
      </c>
      <c r="C58" s="70">
        <v>280485</v>
      </c>
      <c r="D58" s="69">
        <v>1204</v>
      </c>
      <c r="E58" s="70">
        <v>296592</v>
      </c>
      <c r="F58" s="69">
        <v>1946</v>
      </c>
      <c r="G58" s="70">
        <v>577077</v>
      </c>
      <c r="H58" s="69">
        <v>56</v>
      </c>
      <c r="I58" s="71">
        <v>62176</v>
      </c>
      <c r="J58" s="69">
        <v>91</v>
      </c>
      <c r="K58" s="71">
        <v>110127</v>
      </c>
      <c r="L58" s="69">
        <v>2048</v>
      </c>
      <c r="M58" s="70">
        <v>625028</v>
      </c>
      <c r="N58" s="42" t="str">
        <f t="shared" si="4"/>
        <v>上野</v>
      </c>
    </row>
    <row r="59" spans="1:14" ht="15" customHeight="1">
      <c r="A59" s="103" t="s">
        <v>127</v>
      </c>
      <c r="B59" s="69">
        <v>1154</v>
      </c>
      <c r="C59" s="70">
        <v>537696</v>
      </c>
      <c r="D59" s="69">
        <v>1931</v>
      </c>
      <c r="E59" s="70">
        <v>510460</v>
      </c>
      <c r="F59" s="69">
        <v>3085</v>
      </c>
      <c r="G59" s="70">
        <v>1048156</v>
      </c>
      <c r="H59" s="69">
        <v>85</v>
      </c>
      <c r="I59" s="71">
        <v>54200</v>
      </c>
      <c r="J59" s="69">
        <v>159</v>
      </c>
      <c r="K59" s="71">
        <v>50530</v>
      </c>
      <c r="L59" s="69">
        <v>3215</v>
      </c>
      <c r="M59" s="70">
        <v>1044486</v>
      </c>
      <c r="N59" s="42" t="str">
        <f t="shared" si="4"/>
        <v>鈴鹿</v>
      </c>
    </row>
    <row r="60" spans="1:14" ht="15" customHeight="1">
      <c r="A60" s="103" t="s">
        <v>128</v>
      </c>
      <c r="B60" s="69">
        <v>601</v>
      </c>
      <c r="C60" s="70">
        <v>335071</v>
      </c>
      <c r="D60" s="69">
        <v>1082</v>
      </c>
      <c r="E60" s="70">
        <v>245377</v>
      </c>
      <c r="F60" s="69">
        <v>1683</v>
      </c>
      <c r="G60" s="70">
        <v>580448</v>
      </c>
      <c r="H60" s="69">
        <v>32</v>
      </c>
      <c r="I60" s="71">
        <v>19999</v>
      </c>
      <c r="J60" s="69">
        <v>61</v>
      </c>
      <c r="K60" s="71">
        <v>15565</v>
      </c>
      <c r="L60" s="69">
        <v>1730</v>
      </c>
      <c r="M60" s="70">
        <v>576014</v>
      </c>
      <c r="N60" s="42" t="str">
        <f t="shared" si="4"/>
        <v>尾鷲</v>
      </c>
    </row>
    <row r="61" spans="1:14" s="7" customFormat="1" ht="15" customHeight="1">
      <c r="A61" s="91" t="s">
        <v>129</v>
      </c>
      <c r="B61" s="72">
        <f>SUM(B53:B60)</f>
        <v>9157</v>
      </c>
      <c r="C61" s="73">
        <v>4183013</v>
      </c>
      <c r="D61" s="72">
        <f>SUM(D53:D60)</f>
        <v>15435</v>
      </c>
      <c r="E61" s="73">
        <v>3837264</v>
      </c>
      <c r="F61" s="72">
        <f>SUM(F53:F60)</f>
        <v>24592</v>
      </c>
      <c r="G61" s="73">
        <v>8020278</v>
      </c>
      <c r="H61" s="72">
        <f>SUM(H53:H60)</f>
        <v>579</v>
      </c>
      <c r="I61" s="74">
        <v>388756</v>
      </c>
      <c r="J61" s="72">
        <f>SUM(J53:J60)</f>
        <v>1276</v>
      </c>
      <c r="K61" s="74">
        <v>411069</v>
      </c>
      <c r="L61" s="72">
        <v>25566</v>
      </c>
      <c r="M61" s="73">
        <v>8042590</v>
      </c>
      <c r="N61" s="75" t="str">
        <f t="shared" si="4"/>
        <v>三重県計</v>
      </c>
    </row>
    <row r="62" spans="1:14" s="8" customFormat="1" ht="15" customHeight="1" thickBot="1">
      <c r="A62" s="25"/>
      <c r="B62" s="35"/>
      <c r="C62" s="36"/>
      <c r="D62" s="35"/>
      <c r="E62" s="36"/>
      <c r="F62" s="35"/>
      <c r="G62" s="36"/>
      <c r="H62" s="35"/>
      <c r="I62" s="37"/>
      <c r="J62" s="35"/>
      <c r="K62" s="37"/>
      <c r="L62" s="35"/>
      <c r="M62" s="36"/>
      <c r="N62" s="26"/>
    </row>
    <row r="63" spans="1:14" s="7" customFormat="1" ht="24" customHeight="1" thickBot="1" thickTop="1">
      <c r="A63" s="122" t="s">
        <v>74</v>
      </c>
      <c r="B63" s="38">
        <f>B14+B29+B51+B61</f>
        <v>73866</v>
      </c>
      <c r="C63" s="39">
        <v>33313368</v>
      </c>
      <c r="D63" s="38">
        <f>D14+D29+D51+D61</f>
        <v>136722</v>
      </c>
      <c r="E63" s="39">
        <v>34517807</v>
      </c>
      <c r="F63" s="38">
        <f>F14+F29+F51+F61</f>
        <v>210588</v>
      </c>
      <c r="G63" s="39">
        <v>67831174</v>
      </c>
      <c r="H63" s="38">
        <f>H14+H29+H51+H61</f>
        <v>4606</v>
      </c>
      <c r="I63" s="40">
        <v>3198068</v>
      </c>
      <c r="J63" s="38">
        <f>J14+J29+J51+J61</f>
        <v>10674</v>
      </c>
      <c r="K63" s="40">
        <v>2110221</v>
      </c>
      <c r="L63" s="38">
        <f>L14+L29+L51+L61</f>
        <v>218332</v>
      </c>
      <c r="M63" s="39">
        <v>66743327</v>
      </c>
      <c r="N63" s="11" t="s">
        <v>73</v>
      </c>
    </row>
    <row r="64" spans="1:14" ht="13.5">
      <c r="A64" s="244" t="s">
        <v>183</v>
      </c>
      <c r="B64" s="244"/>
      <c r="C64" s="244"/>
      <c r="D64" s="244"/>
      <c r="E64" s="244"/>
      <c r="F64" s="244"/>
      <c r="G64" s="244"/>
      <c r="H64" s="244"/>
      <c r="I64" s="244"/>
      <c r="J64" s="80"/>
      <c r="K64" s="80"/>
      <c r="L64" s="1"/>
      <c r="M64" s="1"/>
      <c r="N64" s="1"/>
    </row>
    <row r="66" spans="2:10" ht="13.5">
      <c r="B66" s="41"/>
      <c r="C66" s="41"/>
      <c r="D66" s="41"/>
      <c r="E66" s="41"/>
      <c r="F66" s="41"/>
      <c r="G66" s="41"/>
      <c r="H66" s="41"/>
      <c r="J66" s="41"/>
    </row>
    <row r="67" spans="2:10" ht="13.5">
      <c r="B67" s="41"/>
      <c r="C67" s="41"/>
      <c r="D67" s="41"/>
      <c r="E67" s="41"/>
      <c r="F67" s="41"/>
      <c r="G67" s="41"/>
      <c r="H67" s="41"/>
      <c r="J67" s="41"/>
    </row>
    <row r="68" spans="2:10" ht="13.5">
      <c r="B68" s="41"/>
      <c r="C68" s="41"/>
      <c r="D68" s="41"/>
      <c r="E68" s="41"/>
      <c r="F68" s="41"/>
      <c r="G68" s="41"/>
      <c r="H68" s="41"/>
      <c r="J68" s="41"/>
    </row>
    <row r="69" spans="2:10" ht="13.5">
      <c r="B69" s="41"/>
      <c r="C69" s="41"/>
      <c r="D69" s="41"/>
      <c r="E69" s="41"/>
      <c r="F69" s="41"/>
      <c r="G69" s="41"/>
      <c r="H69" s="41"/>
      <c r="J69" s="41"/>
    </row>
    <row r="70" spans="2:10" ht="13.5">
      <c r="B70" s="41"/>
      <c r="C70" s="41"/>
      <c r="D70" s="41"/>
      <c r="E70" s="41"/>
      <c r="F70" s="41"/>
      <c r="G70" s="41"/>
      <c r="H70" s="41"/>
      <c r="J70" s="41"/>
    </row>
    <row r="71" spans="2:10" ht="13.5">
      <c r="B71" s="41"/>
      <c r="C71" s="41"/>
      <c r="D71" s="41"/>
      <c r="E71" s="41"/>
      <c r="F71" s="41"/>
      <c r="G71" s="41"/>
      <c r="H71" s="41"/>
      <c r="J71" s="41"/>
    </row>
    <row r="72" spans="2:10" ht="13.5">
      <c r="B72" s="41"/>
      <c r="C72" s="41"/>
      <c r="D72" s="41"/>
      <c r="E72" s="41"/>
      <c r="F72" s="41"/>
      <c r="G72" s="41"/>
      <c r="H72" s="41"/>
      <c r="J72" s="41"/>
    </row>
    <row r="73" spans="2:10" ht="13.5">
      <c r="B73" s="41"/>
      <c r="C73" s="41"/>
      <c r="D73" s="41"/>
      <c r="E73" s="41"/>
      <c r="F73" s="41"/>
      <c r="G73" s="41"/>
      <c r="H73" s="41"/>
      <c r="J73" s="41"/>
    </row>
    <row r="74" spans="2:10" ht="13.5">
      <c r="B74" s="41"/>
      <c r="C74" s="41"/>
      <c r="D74" s="41"/>
      <c r="E74" s="41"/>
      <c r="F74" s="41"/>
      <c r="G74" s="41"/>
      <c r="H74" s="41"/>
      <c r="J74" s="41"/>
    </row>
    <row r="75" spans="2:10" ht="13.5">
      <c r="B75" s="41"/>
      <c r="C75" s="41"/>
      <c r="D75" s="41"/>
      <c r="E75" s="41"/>
      <c r="F75" s="41"/>
      <c r="G75" s="41"/>
      <c r="H75" s="41"/>
      <c r="J75" s="41"/>
    </row>
    <row r="76" spans="2:10" ht="13.5">
      <c r="B76" s="41"/>
      <c r="C76" s="41"/>
      <c r="D76" s="41"/>
      <c r="E76" s="41"/>
      <c r="F76" s="41"/>
      <c r="G76" s="41"/>
      <c r="H76" s="41"/>
      <c r="J76" s="41"/>
    </row>
    <row r="77" spans="2:10" ht="13.5">
      <c r="B77" s="41"/>
      <c r="C77" s="41"/>
      <c r="D77" s="41"/>
      <c r="E77" s="41"/>
      <c r="F77" s="41"/>
      <c r="G77" s="41"/>
      <c r="H77" s="41"/>
      <c r="J77" s="41"/>
    </row>
    <row r="78" spans="2:10" ht="13.5">
      <c r="B78" s="41"/>
      <c r="C78" s="41"/>
      <c r="D78" s="41"/>
      <c r="E78" s="41"/>
      <c r="F78" s="41"/>
      <c r="G78" s="41"/>
      <c r="H78" s="41"/>
      <c r="J78" s="41"/>
    </row>
  </sheetData>
  <mergeCells count="12">
    <mergeCell ref="A64:I64"/>
    <mergeCell ref="L3:M4"/>
    <mergeCell ref="H3:I4"/>
    <mergeCell ref="J3:K4"/>
    <mergeCell ref="N3:N5"/>
    <mergeCell ref="A3:A5"/>
    <mergeCell ref="A1:G1"/>
    <mergeCell ref="A2:G2"/>
    <mergeCell ref="B3:G3"/>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N101"/>
  <sheetViews>
    <sheetView view="pageBreakPreview" zoomScaleSheetLayoutView="100" workbookViewId="0" topLeftCell="A1">
      <selection activeCell="K6" sqref="K6:K13"/>
    </sheetView>
  </sheetViews>
  <sheetFormatPr defaultColWidth="9.00390625" defaultRowHeight="13.5"/>
  <cols>
    <col min="1" max="1" width="11.125" style="128" customWidth="1"/>
    <col min="2" max="2" width="8.75390625" style="128" bestFit="1" customWidth="1"/>
    <col min="3" max="3" width="15.25390625" style="128" bestFit="1" customWidth="1"/>
    <col min="4" max="4" width="7.875" style="128" bestFit="1" customWidth="1"/>
    <col min="5" max="5" width="13.00390625" style="128" bestFit="1" customWidth="1"/>
    <col min="6" max="6" width="8.75390625" style="128" bestFit="1" customWidth="1"/>
    <col min="7" max="7" width="15.25390625" style="128" bestFit="1" customWidth="1"/>
    <col min="8" max="8" width="7.875" style="128" bestFit="1" customWidth="1"/>
    <col min="9" max="9" width="15.25390625" style="128" bestFit="1" customWidth="1"/>
    <col min="10" max="10" width="7.875" style="128" bestFit="1" customWidth="1"/>
    <col min="11" max="11" width="11.875" style="128" bestFit="1" customWidth="1"/>
    <col min="12" max="12" width="8.50390625" style="128" customWidth="1"/>
    <col min="13" max="13" width="15.00390625" style="128" bestFit="1" customWidth="1"/>
    <col min="14" max="16384" width="9.00390625" style="128" customWidth="1"/>
  </cols>
  <sheetData>
    <row r="1" spans="1:13" ht="13.5">
      <c r="A1" s="271" t="s">
        <v>77</v>
      </c>
      <c r="B1" s="271"/>
      <c r="C1" s="271"/>
      <c r="D1" s="271"/>
      <c r="E1" s="271"/>
      <c r="F1" s="271"/>
      <c r="G1" s="271"/>
      <c r="H1" s="271"/>
      <c r="I1" s="271"/>
      <c r="J1" s="126"/>
      <c r="K1" s="126"/>
      <c r="L1" s="127"/>
      <c r="M1" s="127"/>
    </row>
    <row r="2" spans="1:13" ht="14.25" thickBot="1">
      <c r="A2" s="272" t="s">
        <v>48</v>
      </c>
      <c r="B2" s="272"/>
      <c r="C2" s="272"/>
      <c r="D2" s="272"/>
      <c r="E2" s="272"/>
      <c r="F2" s="272"/>
      <c r="G2" s="272"/>
      <c r="H2" s="272"/>
      <c r="I2" s="272"/>
      <c r="J2" s="129"/>
      <c r="K2" s="129"/>
      <c r="L2" s="127"/>
      <c r="M2" s="127"/>
    </row>
    <row r="3" spans="1:14" ht="19.5" customHeight="1">
      <c r="A3" s="274" t="s">
        <v>54</v>
      </c>
      <c r="B3" s="273" t="s">
        <v>49</v>
      </c>
      <c r="C3" s="273"/>
      <c r="D3" s="273"/>
      <c r="E3" s="273"/>
      <c r="F3" s="273"/>
      <c r="G3" s="273"/>
      <c r="H3" s="268" t="s">
        <v>14</v>
      </c>
      <c r="I3" s="265"/>
      <c r="J3" s="264" t="s">
        <v>63</v>
      </c>
      <c r="K3" s="265"/>
      <c r="L3" s="268" t="s">
        <v>32</v>
      </c>
      <c r="M3" s="269"/>
      <c r="N3" s="261" t="s">
        <v>67</v>
      </c>
    </row>
    <row r="4" spans="1:14" ht="17.25" customHeight="1">
      <c r="A4" s="275"/>
      <c r="B4" s="266" t="s">
        <v>50</v>
      </c>
      <c r="C4" s="270"/>
      <c r="D4" s="266" t="s">
        <v>33</v>
      </c>
      <c r="E4" s="270"/>
      <c r="F4" s="266" t="s">
        <v>34</v>
      </c>
      <c r="G4" s="270"/>
      <c r="H4" s="266"/>
      <c r="I4" s="267"/>
      <c r="J4" s="266"/>
      <c r="K4" s="267"/>
      <c r="L4" s="266"/>
      <c r="M4" s="270"/>
      <c r="N4" s="262"/>
    </row>
    <row r="5" spans="1:14" ht="28.5" customHeight="1">
      <c r="A5" s="276"/>
      <c r="B5" s="130" t="s">
        <v>64</v>
      </c>
      <c r="C5" s="131" t="s">
        <v>65</v>
      </c>
      <c r="D5" s="130" t="s">
        <v>64</v>
      </c>
      <c r="E5" s="131" t="s">
        <v>65</v>
      </c>
      <c r="F5" s="130" t="s">
        <v>64</v>
      </c>
      <c r="G5" s="132" t="s">
        <v>51</v>
      </c>
      <c r="H5" s="130" t="s">
        <v>64</v>
      </c>
      <c r="I5" s="133" t="s">
        <v>52</v>
      </c>
      <c r="J5" s="130" t="s">
        <v>64</v>
      </c>
      <c r="K5" s="133" t="s">
        <v>41</v>
      </c>
      <c r="L5" s="130" t="s">
        <v>64</v>
      </c>
      <c r="M5" s="134" t="s">
        <v>58</v>
      </c>
      <c r="N5" s="263"/>
    </row>
    <row r="6" spans="1:14" s="140" customFormat="1" ht="10.5">
      <c r="A6" s="135"/>
      <c r="B6" s="136" t="s">
        <v>4</v>
      </c>
      <c r="C6" s="137" t="s">
        <v>5</v>
      </c>
      <c r="D6" s="136" t="s">
        <v>4</v>
      </c>
      <c r="E6" s="137" t="s">
        <v>5</v>
      </c>
      <c r="F6" s="136" t="s">
        <v>4</v>
      </c>
      <c r="G6" s="137" t="s">
        <v>5</v>
      </c>
      <c r="H6" s="136" t="s">
        <v>4</v>
      </c>
      <c r="I6" s="137" t="s">
        <v>5</v>
      </c>
      <c r="J6" s="136" t="s">
        <v>4</v>
      </c>
      <c r="K6" s="138" t="s">
        <v>5</v>
      </c>
      <c r="L6" s="136" t="s">
        <v>4</v>
      </c>
      <c r="M6" s="137" t="s">
        <v>5</v>
      </c>
      <c r="N6" s="139"/>
    </row>
    <row r="7" spans="1:14" ht="15" customHeight="1">
      <c r="A7" s="141" t="s">
        <v>78</v>
      </c>
      <c r="B7" s="65">
        <v>5147</v>
      </c>
      <c r="C7" s="66">
        <v>20524191</v>
      </c>
      <c r="D7" s="65">
        <v>2046</v>
      </c>
      <c r="E7" s="66">
        <v>742606</v>
      </c>
      <c r="F7" s="65">
        <v>7193</v>
      </c>
      <c r="G7" s="66">
        <v>21266796</v>
      </c>
      <c r="H7" s="65">
        <v>323</v>
      </c>
      <c r="I7" s="67">
        <v>1186386</v>
      </c>
      <c r="J7" s="65">
        <v>497</v>
      </c>
      <c r="K7" s="67">
        <v>85041</v>
      </c>
      <c r="L7" s="65">
        <v>7566</v>
      </c>
      <c r="M7" s="66">
        <v>20165452</v>
      </c>
      <c r="N7" s="142" t="str">
        <f>IF(A7="","",A7)</f>
        <v>岐阜北</v>
      </c>
    </row>
    <row r="8" spans="1:14" ht="15" customHeight="1">
      <c r="A8" s="143" t="s">
        <v>79</v>
      </c>
      <c r="B8" s="69">
        <v>4648</v>
      </c>
      <c r="C8" s="70">
        <v>22227458</v>
      </c>
      <c r="D8" s="69">
        <v>1639</v>
      </c>
      <c r="E8" s="70">
        <v>649036</v>
      </c>
      <c r="F8" s="65">
        <v>6287</v>
      </c>
      <c r="G8" s="66">
        <v>22876493</v>
      </c>
      <c r="H8" s="69">
        <v>311</v>
      </c>
      <c r="I8" s="71">
        <v>795688</v>
      </c>
      <c r="J8" s="69">
        <v>419</v>
      </c>
      <c r="K8" s="71">
        <v>39053</v>
      </c>
      <c r="L8" s="69">
        <v>6633</v>
      </c>
      <c r="M8" s="70">
        <v>22119858</v>
      </c>
      <c r="N8" s="144" t="str">
        <f aca="true" t="shared" si="0" ref="N8:N14">IF(A8="","",A8)</f>
        <v>岐阜南</v>
      </c>
    </row>
    <row r="9" spans="1:14" ht="15" customHeight="1">
      <c r="A9" s="143" t="s">
        <v>80</v>
      </c>
      <c r="B9" s="69">
        <v>3745</v>
      </c>
      <c r="C9" s="70">
        <v>21546219</v>
      </c>
      <c r="D9" s="69">
        <v>1206</v>
      </c>
      <c r="E9" s="70">
        <v>465305</v>
      </c>
      <c r="F9" s="69">
        <v>4951</v>
      </c>
      <c r="G9" s="70">
        <v>22011525</v>
      </c>
      <c r="H9" s="69">
        <v>185</v>
      </c>
      <c r="I9" s="71">
        <v>6456810</v>
      </c>
      <c r="J9" s="69">
        <v>299</v>
      </c>
      <c r="K9" s="71">
        <v>15608</v>
      </c>
      <c r="L9" s="69">
        <v>5158</v>
      </c>
      <c r="M9" s="70">
        <v>15570322</v>
      </c>
      <c r="N9" s="144" t="str">
        <f t="shared" si="0"/>
        <v>大垣</v>
      </c>
    </row>
    <row r="10" spans="1:14" ht="15" customHeight="1">
      <c r="A10" s="143" t="s">
        <v>81</v>
      </c>
      <c r="B10" s="69">
        <v>2262</v>
      </c>
      <c r="C10" s="70">
        <v>7215958</v>
      </c>
      <c r="D10" s="69">
        <v>950</v>
      </c>
      <c r="E10" s="70">
        <v>332409</v>
      </c>
      <c r="F10" s="69">
        <v>3212</v>
      </c>
      <c r="G10" s="70">
        <v>7548367</v>
      </c>
      <c r="H10" s="69">
        <v>107</v>
      </c>
      <c r="I10" s="71">
        <v>185384</v>
      </c>
      <c r="J10" s="69">
        <v>186</v>
      </c>
      <c r="K10" s="71">
        <v>9014</v>
      </c>
      <c r="L10" s="69">
        <v>3333</v>
      </c>
      <c r="M10" s="70">
        <v>7371996</v>
      </c>
      <c r="N10" s="144" t="str">
        <f t="shared" si="0"/>
        <v>高山</v>
      </c>
    </row>
    <row r="11" spans="1:14" ht="15" customHeight="1">
      <c r="A11" s="143" t="s">
        <v>82</v>
      </c>
      <c r="B11" s="69">
        <v>3071</v>
      </c>
      <c r="C11" s="70">
        <v>11415412</v>
      </c>
      <c r="D11" s="69">
        <v>1483</v>
      </c>
      <c r="E11" s="70">
        <v>516032</v>
      </c>
      <c r="F11" s="69">
        <v>4554</v>
      </c>
      <c r="G11" s="70">
        <v>11931445</v>
      </c>
      <c r="H11" s="69">
        <v>207</v>
      </c>
      <c r="I11" s="71">
        <v>467895</v>
      </c>
      <c r="J11" s="69">
        <v>174</v>
      </c>
      <c r="K11" s="71">
        <v>8686</v>
      </c>
      <c r="L11" s="69">
        <v>4771</v>
      </c>
      <c r="M11" s="70">
        <v>11472236</v>
      </c>
      <c r="N11" s="144" t="str">
        <f t="shared" si="0"/>
        <v>多治見</v>
      </c>
    </row>
    <row r="12" spans="1:14" ht="15" customHeight="1">
      <c r="A12" s="143" t="s">
        <v>83</v>
      </c>
      <c r="B12" s="69">
        <v>2906</v>
      </c>
      <c r="C12" s="70">
        <v>9981187</v>
      </c>
      <c r="D12" s="69">
        <v>1081</v>
      </c>
      <c r="E12" s="70">
        <v>431227</v>
      </c>
      <c r="F12" s="69">
        <v>3987</v>
      </c>
      <c r="G12" s="70">
        <v>10412414</v>
      </c>
      <c r="H12" s="69">
        <v>176</v>
      </c>
      <c r="I12" s="71">
        <v>1085539</v>
      </c>
      <c r="J12" s="69">
        <v>224</v>
      </c>
      <c r="K12" s="71">
        <v>32553</v>
      </c>
      <c r="L12" s="69">
        <v>4189</v>
      </c>
      <c r="M12" s="70">
        <v>9359428</v>
      </c>
      <c r="N12" s="144" t="str">
        <f t="shared" si="0"/>
        <v>関</v>
      </c>
    </row>
    <row r="13" spans="1:14" ht="15" customHeight="1">
      <c r="A13" s="143" t="s">
        <v>84</v>
      </c>
      <c r="B13" s="69">
        <v>1343</v>
      </c>
      <c r="C13" s="70">
        <v>6033930</v>
      </c>
      <c r="D13" s="69">
        <v>556</v>
      </c>
      <c r="E13" s="70">
        <v>197676</v>
      </c>
      <c r="F13" s="69">
        <v>1899</v>
      </c>
      <c r="G13" s="70">
        <v>6231606</v>
      </c>
      <c r="H13" s="69">
        <v>43</v>
      </c>
      <c r="I13" s="71">
        <v>641307</v>
      </c>
      <c r="J13" s="69">
        <v>122</v>
      </c>
      <c r="K13" s="71">
        <v>14519</v>
      </c>
      <c r="L13" s="69">
        <v>1955</v>
      </c>
      <c r="M13" s="70">
        <v>5604818</v>
      </c>
      <c r="N13" s="144" t="str">
        <f t="shared" si="0"/>
        <v>中津川</v>
      </c>
    </row>
    <row r="14" spans="1:14" ht="15" customHeight="1">
      <c r="A14" s="145" t="s">
        <v>85</v>
      </c>
      <c r="B14" s="69">
        <f>SUM(B7:B13)</f>
        <v>23122</v>
      </c>
      <c r="C14" s="70">
        <v>98944355</v>
      </c>
      <c r="D14" s="69">
        <f>SUM(D7:D13)</f>
        <v>8961</v>
      </c>
      <c r="E14" s="70">
        <v>3334290</v>
      </c>
      <c r="F14" s="69">
        <f>SUM(F7:F13)</f>
        <v>32083</v>
      </c>
      <c r="G14" s="70">
        <v>102278646</v>
      </c>
      <c r="H14" s="69">
        <f>SUM(H7:H13)</f>
        <v>1352</v>
      </c>
      <c r="I14" s="71">
        <v>10819009</v>
      </c>
      <c r="J14" s="69">
        <f>SUM(J7:J13)</f>
        <v>1921</v>
      </c>
      <c r="K14" s="71">
        <v>204475</v>
      </c>
      <c r="L14" s="69">
        <f>SUM(L7:L13)</f>
        <v>33605</v>
      </c>
      <c r="M14" s="70">
        <v>91664111</v>
      </c>
      <c r="N14" s="146" t="str">
        <f t="shared" si="0"/>
        <v>岐阜県計</v>
      </c>
    </row>
    <row r="15" spans="1:14" s="154" customFormat="1" ht="15" customHeight="1">
      <c r="A15" s="147"/>
      <c r="B15" s="148"/>
      <c r="C15" s="149"/>
      <c r="D15" s="148"/>
      <c r="E15" s="149"/>
      <c r="F15" s="148"/>
      <c r="G15" s="149"/>
      <c r="H15" s="148"/>
      <c r="I15" s="150"/>
      <c r="J15" s="148"/>
      <c r="K15" s="150"/>
      <c r="L15" s="151"/>
      <c r="M15" s="152"/>
      <c r="N15" s="153"/>
    </row>
    <row r="16" spans="1:14" ht="15" customHeight="1">
      <c r="A16" s="155" t="s">
        <v>86</v>
      </c>
      <c r="B16" s="76">
        <v>5994</v>
      </c>
      <c r="C16" s="77">
        <v>34999015</v>
      </c>
      <c r="D16" s="76">
        <v>2582</v>
      </c>
      <c r="E16" s="77">
        <v>974762</v>
      </c>
      <c r="F16" s="76">
        <v>8576</v>
      </c>
      <c r="G16" s="77">
        <v>35973777</v>
      </c>
      <c r="H16" s="76">
        <v>332</v>
      </c>
      <c r="I16" s="78">
        <v>1827808</v>
      </c>
      <c r="J16" s="76">
        <v>511</v>
      </c>
      <c r="K16" s="78">
        <v>55057</v>
      </c>
      <c r="L16" s="76">
        <v>8984</v>
      </c>
      <c r="M16" s="77">
        <v>34201025</v>
      </c>
      <c r="N16" s="156" t="str">
        <f>IF(A16="","",A16)</f>
        <v>静岡</v>
      </c>
    </row>
    <row r="17" spans="1:14" ht="15" customHeight="1">
      <c r="A17" s="143" t="s">
        <v>90</v>
      </c>
      <c r="B17" s="65">
        <v>2801</v>
      </c>
      <c r="C17" s="66">
        <v>14679309</v>
      </c>
      <c r="D17" s="65">
        <v>1092</v>
      </c>
      <c r="E17" s="66">
        <v>416313</v>
      </c>
      <c r="F17" s="65">
        <v>3893</v>
      </c>
      <c r="G17" s="66">
        <v>15095622</v>
      </c>
      <c r="H17" s="65">
        <v>160</v>
      </c>
      <c r="I17" s="67">
        <v>1022053</v>
      </c>
      <c r="J17" s="65">
        <v>217</v>
      </c>
      <c r="K17" s="67">
        <v>49470</v>
      </c>
      <c r="L17" s="65">
        <v>4078</v>
      </c>
      <c r="M17" s="66">
        <v>14123038</v>
      </c>
      <c r="N17" s="144" t="str">
        <f>IF(A17="","",A17)</f>
        <v>清水</v>
      </c>
    </row>
    <row r="18" spans="1:14" ht="15" customHeight="1">
      <c r="A18" s="143" t="s">
        <v>87</v>
      </c>
      <c r="B18" s="65">
        <v>5536</v>
      </c>
      <c r="C18" s="66">
        <v>26141867</v>
      </c>
      <c r="D18" s="65">
        <v>2608</v>
      </c>
      <c r="E18" s="66">
        <v>1003254</v>
      </c>
      <c r="F18" s="65">
        <v>8144</v>
      </c>
      <c r="G18" s="66">
        <v>27145120</v>
      </c>
      <c r="H18" s="65">
        <v>343</v>
      </c>
      <c r="I18" s="67">
        <v>27673734</v>
      </c>
      <c r="J18" s="65">
        <v>475</v>
      </c>
      <c r="K18" s="67">
        <v>-270</v>
      </c>
      <c r="L18" s="65">
        <v>8532</v>
      </c>
      <c r="M18" s="66">
        <v>-528884</v>
      </c>
      <c r="N18" s="144" t="str">
        <f aca="true" t="shared" si="1" ref="N18:N29">IF(A18="","",A18)</f>
        <v>浜松西</v>
      </c>
    </row>
    <row r="19" spans="1:14" ht="15" customHeight="1">
      <c r="A19" s="143" t="s">
        <v>88</v>
      </c>
      <c r="B19" s="65">
        <v>4192</v>
      </c>
      <c r="C19" s="66">
        <v>19879380</v>
      </c>
      <c r="D19" s="65">
        <v>1739</v>
      </c>
      <c r="E19" s="66">
        <v>691171</v>
      </c>
      <c r="F19" s="65">
        <v>5931</v>
      </c>
      <c r="G19" s="66">
        <v>20570551</v>
      </c>
      <c r="H19" s="65">
        <v>247</v>
      </c>
      <c r="I19" s="67">
        <v>2797571</v>
      </c>
      <c r="J19" s="65">
        <v>367</v>
      </c>
      <c r="K19" s="67">
        <v>116595</v>
      </c>
      <c r="L19" s="65">
        <v>6216</v>
      </c>
      <c r="M19" s="66">
        <v>17889574</v>
      </c>
      <c r="N19" s="144" t="str">
        <f t="shared" si="1"/>
        <v>浜松東</v>
      </c>
    </row>
    <row r="20" spans="1:14" ht="15" customHeight="1">
      <c r="A20" s="143" t="s">
        <v>89</v>
      </c>
      <c r="B20" s="65">
        <v>4781</v>
      </c>
      <c r="C20" s="66">
        <v>22300107</v>
      </c>
      <c r="D20" s="65">
        <v>2467</v>
      </c>
      <c r="E20" s="66">
        <v>954106</v>
      </c>
      <c r="F20" s="65">
        <v>7248</v>
      </c>
      <c r="G20" s="66">
        <v>23254213</v>
      </c>
      <c r="H20" s="65">
        <v>248</v>
      </c>
      <c r="I20" s="67">
        <v>1057723</v>
      </c>
      <c r="J20" s="65">
        <v>460</v>
      </c>
      <c r="K20" s="67">
        <v>248443</v>
      </c>
      <c r="L20" s="65">
        <v>7553</v>
      </c>
      <c r="M20" s="66">
        <v>22444933</v>
      </c>
      <c r="N20" s="144" t="str">
        <f t="shared" si="1"/>
        <v>沼津</v>
      </c>
    </row>
    <row r="21" spans="1:14" ht="15" customHeight="1">
      <c r="A21" s="143" t="s">
        <v>91</v>
      </c>
      <c r="B21" s="65">
        <v>1417</v>
      </c>
      <c r="C21" s="66">
        <v>3786518</v>
      </c>
      <c r="D21" s="65">
        <v>946</v>
      </c>
      <c r="E21" s="66">
        <v>334566</v>
      </c>
      <c r="F21" s="65">
        <v>2363</v>
      </c>
      <c r="G21" s="66">
        <v>4121084</v>
      </c>
      <c r="H21" s="65">
        <v>79</v>
      </c>
      <c r="I21" s="67">
        <v>90854</v>
      </c>
      <c r="J21" s="65">
        <v>97</v>
      </c>
      <c r="K21" s="67">
        <v>26609</v>
      </c>
      <c r="L21" s="65">
        <v>2463</v>
      </c>
      <c r="M21" s="66">
        <v>4056840</v>
      </c>
      <c r="N21" s="144" t="str">
        <f t="shared" si="1"/>
        <v>熱海</v>
      </c>
    </row>
    <row r="22" spans="1:14" ht="15" customHeight="1">
      <c r="A22" s="143" t="s">
        <v>92</v>
      </c>
      <c r="B22" s="65">
        <v>2255</v>
      </c>
      <c r="C22" s="66">
        <v>8187183</v>
      </c>
      <c r="D22" s="65">
        <v>1212</v>
      </c>
      <c r="E22" s="66">
        <v>454318</v>
      </c>
      <c r="F22" s="65">
        <v>3467</v>
      </c>
      <c r="G22" s="66">
        <v>8641501</v>
      </c>
      <c r="H22" s="65">
        <v>125</v>
      </c>
      <c r="I22" s="67">
        <v>232910</v>
      </c>
      <c r="J22" s="65">
        <v>223</v>
      </c>
      <c r="K22" s="67">
        <v>26224</v>
      </c>
      <c r="L22" s="65">
        <v>3617</v>
      </c>
      <c r="M22" s="66">
        <v>8434815</v>
      </c>
      <c r="N22" s="144" t="str">
        <f t="shared" si="1"/>
        <v>三島</v>
      </c>
    </row>
    <row r="23" spans="1:14" ht="15" customHeight="1">
      <c r="A23" s="143" t="s">
        <v>93</v>
      </c>
      <c r="B23" s="65">
        <v>1966</v>
      </c>
      <c r="C23" s="66">
        <v>8078572</v>
      </c>
      <c r="D23" s="65">
        <v>758</v>
      </c>
      <c r="E23" s="66">
        <v>310151</v>
      </c>
      <c r="F23" s="65">
        <v>2724</v>
      </c>
      <c r="G23" s="66">
        <v>8388723</v>
      </c>
      <c r="H23" s="65">
        <v>94</v>
      </c>
      <c r="I23" s="67">
        <v>354122</v>
      </c>
      <c r="J23" s="65">
        <v>168</v>
      </c>
      <c r="K23" s="67">
        <v>19123</v>
      </c>
      <c r="L23" s="65">
        <v>2835</v>
      </c>
      <c r="M23" s="66">
        <v>8053724</v>
      </c>
      <c r="N23" s="144" t="str">
        <f t="shared" si="1"/>
        <v>島田</v>
      </c>
    </row>
    <row r="24" spans="1:14" ht="15" customHeight="1">
      <c r="A24" s="143" t="s">
        <v>94</v>
      </c>
      <c r="B24" s="69">
        <v>3833</v>
      </c>
      <c r="C24" s="70">
        <v>16992904</v>
      </c>
      <c r="D24" s="69">
        <v>1568</v>
      </c>
      <c r="E24" s="70">
        <v>616998</v>
      </c>
      <c r="F24" s="69">
        <v>5401</v>
      </c>
      <c r="G24" s="70">
        <v>17609902</v>
      </c>
      <c r="H24" s="69">
        <v>186</v>
      </c>
      <c r="I24" s="71">
        <v>855948</v>
      </c>
      <c r="J24" s="69">
        <v>305</v>
      </c>
      <c r="K24" s="71">
        <v>23613</v>
      </c>
      <c r="L24" s="69">
        <v>5634</v>
      </c>
      <c r="M24" s="70">
        <v>16777567</v>
      </c>
      <c r="N24" s="144" t="str">
        <f t="shared" si="1"/>
        <v>富士</v>
      </c>
    </row>
    <row r="25" spans="1:14" ht="15" customHeight="1">
      <c r="A25" s="143" t="s">
        <v>95</v>
      </c>
      <c r="B25" s="69">
        <v>2710</v>
      </c>
      <c r="C25" s="70">
        <v>11921252</v>
      </c>
      <c r="D25" s="69">
        <v>1072</v>
      </c>
      <c r="E25" s="70">
        <v>422104</v>
      </c>
      <c r="F25" s="69">
        <v>3782</v>
      </c>
      <c r="G25" s="70">
        <v>12343356</v>
      </c>
      <c r="H25" s="69">
        <v>167</v>
      </c>
      <c r="I25" s="71">
        <v>19865220</v>
      </c>
      <c r="J25" s="69">
        <v>250</v>
      </c>
      <c r="K25" s="71">
        <v>18554</v>
      </c>
      <c r="L25" s="69">
        <v>3984</v>
      </c>
      <c r="M25" s="70">
        <v>-7503311</v>
      </c>
      <c r="N25" s="144" t="str">
        <f t="shared" si="1"/>
        <v>磐田</v>
      </c>
    </row>
    <row r="26" spans="1:14" ht="15" customHeight="1">
      <c r="A26" s="143" t="s">
        <v>96</v>
      </c>
      <c r="B26" s="69">
        <v>1785</v>
      </c>
      <c r="C26" s="70">
        <v>7250287</v>
      </c>
      <c r="D26" s="69">
        <v>632</v>
      </c>
      <c r="E26" s="70">
        <v>240583</v>
      </c>
      <c r="F26" s="69">
        <v>2417</v>
      </c>
      <c r="G26" s="70">
        <v>7490871</v>
      </c>
      <c r="H26" s="69">
        <v>71</v>
      </c>
      <c r="I26" s="71">
        <v>1066760</v>
      </c>
      <c r="J26" s="69">
        <v>158</v>
      </c>
      <c r="K26" s="71">
        <v>-9684</v>
      </c>
      <c r="L26" s="69">
        <v>2500</v>
      </c>
      <c r="M26" s="70">
        <v>6414426</v>
      </c>
      <c r="N26" s="144" t="str">
        <f t="shared" si="1"/>
        <v>掛川</v>
      </c>
    </row>
    <row r="27" spans="1:14" ht="15" customHeight="1">
      <c r="A27" s="143" t="s">
        <v>97</v>
      </c>
      <c r="B27" s="69">
        <v>2703</v>
      </c>
      <c r="C27" s="70">
        <v>11333402</v>
      </c>
      <c r="D27" s="69">
        <v>983</v>
      </c>
      <c r="E27" s="70">
        <v>385732</v>
      </c>
      <c r="F27" s="69">
        <v>3686</v>
      </c>
      <c r="G27" s="70">
        <v>11719134</v>
      </c>
      <c r="H27" s="69">
        <v>142</v>
      </c>
      <c r="I27" s="71">
        <v>343748</v>
      </c>
      <c r="J27" s="69">
        <v>232</v>
      </c>
      <c r="K27" s="71">
        <v>8892</v>
      </c>
      <c r="L27" s="69">
        <v>3856</v>
      </c>
      <c r="M27" s="70">
        <v>11384278</v>
      </c>
      <c r="N27" s="144" t="str">
        <f t="shared" si="1"/>
        <v>藤枝</v>
      </c>
    </row>
    <row r="28" spans="1:14" ht="15" customHeight="1">
      <c r="A28" s="143" t="s">
        <v>98</v>
      </c>
      <c r="B28" s="69">
        <v>869</v>
      </c>
      <c r="C28" s="70">
        <v>2271266</v>
      </c>
      <c r="D28" s="69">
        <v>396</v>
      </c>
      <c r="E28" s="70">
        <v>132560</v>
      </c>
      <c r="F28" s="69">
        <v>1265</v>
      </c>
      <c r="G28" s="70">
        <v>2403825</v>
      </c>
      <c r="H28" s="69">
        <v>28</v>
      </c>
      <c r="I28" s="71">
        <v>32776</v>
      </c>
      <c r="J28" s="69">
        <v>74</v>
      </c>
      <c r="K28" s="71">
        <v>13381</v>
      </c>
      <c r="L28" s="69">
        <v>1308</v>
      </c>
      <c r="M28" s="70">
        <v>2384430</v>
      </c>
      <c r="N28" s="144" t="str">
        <f t="shared" si="1"/>
        <v>下田</v>
      </c>
    </row>
    <row r="29" spans="1:14" ht="15" customHeight="1">
      <c r="A29" s="145" t="s">
        <v>99</v>
      </c>
      <c r="B29" s="69">
        <f>SUM(B16:B28)</f>
        <v>40842</v>
      </c>
      <c r="C29" s="70">
        <v>187821060</v>
      </c>
      <c r="D29" s="69">
        <f>SUM(D16:D28)</f>
        <v>18055</v>
      </c>
      <c r="E29" s="70">
        <v>6936617</v>
      </c>
      <c r="F29" s="69">
        <f>SUM(F16:F28)</f>
        <v>58897</v>
      </c>
      <c r="G29" s="70">
        <v>194757677</v>
      </c>
      <c r="H29" s="69">
        <f>SUM(H16:H28)</f>
        <v>2222</v>
      </c>
      <c r="I29" s="71">
        <v>57221227</v>
      </c>
      <c r="J29" s="69">
        <f>SUM(J16:J28)</f>
        <v>3537</v>
      </c>
      <c r="K29" s="71">
        <v>596007</v>
      </c>
      <c r="L29" s="69">
        <f>SUM(L16:L28)</f>
        <v>61560</v>
      </c>
      <c r="M29" s="70">
        <v>138132457</v>
      </c>
      <c r="N29" s="146" t="str">
        <f t="shared" si="1"/>
        <v>静岡県計</v>
      </c>
    </row>
    <row r="30" spans="1:14" s="154" customFormat="1" ht="15" customHeight="1">
      <c r="A30" s="157"/>
      <c r="B30" s="148"/>
      <c r="C30" s="149"/>
      <c r="D30" s="148"/>
      <c r="E30" s="149"/>
      <c r="F30" s="148"/>
      <c r="G30" s="149"/>
      <c r="H30" s="148"/>
      <c r="I30" s="150"/>
      <c r="J30" s="148"/>
      <c r="K30" s="150"/>
      <c r="L30" s="151"/>
      <c r="M30" s="152"/>
      <c r="N30" s="158"/>
    </row>
    <row r="31" spans="1:14" ht="15" customHeight="1">
      <c r="A31" s="141" t="s">
        <v>100</v>
      </c>
      <c r="B31" s="65">
        <v>3518</v>
      </c>
      <c r="C31" s="66">
        <v>18817779</v>
      </c>
      <c r="D31" s="65">
        <v>1707</v>
      </c>
      <c r="E31" s="66">
        <v>735038</v>
      </c>
      <c r="F31" s="65">
        <v>5225</v>
      </c>
      <c r="G31" s="66">
        <v>19552817</v>
      </c>
      <c r="H31" s="65">
        <v>399</v>
      </c>
      <c r="I31" s="67">
        <v>831357</v>
      </c>
      <c r="J31" s="65">
        <v>314</v>
      </c>
      <c r="K31" s="67">
        <v>-13188</v>
      </c>
      <c r="L31" s="65">
        <v>5664</v>
      </c>
      <c r="M31" s="66">
        <v>18708272</v>
      </c>
      <c r="N31" s="142" t="str">
        <f aca="true" t="shared" si="2" ref="N31:N38">IF(A31="","",A31)</f>
        <v>千種</v>
      </c>
    </row>
    <row r="32" spans="1:14" ht="15" customHeight="1">
      <c r="A32" s="141" t="s">
        <v>101</v>
      </c>
      <c r="B32" s="65">
        <v>2055</v>
      </c>
      <c r="C32" s="66">
        <v>52936391</v>
      </c>
      <c r="D32" s="65">
        <v>810</v>
      </c>
      <c r="E32" s="66">
        <v>338851</v>
      </c>
      <c r="F32" s="65">
        <v>2865</v>
      </c>
      <c r="G32" s="66">
        <v>53275242</v>
      </c>
      <c r="H32" s="65">
        <v>298</v>
      </c>
      <c r="I32" s="67">
        <v>2639133</v>
      </c>
      <c r="J32" s="65">
        <v>161</v>
      </c>
      <c r="K32" s="67">
        <v>-43557</v>
      </c>
      <c r="L32" s="65">
        <v>3177</v>
      </c>
      <c r="M32" s="66">
        <v>50592552</v>
      </c>
      <c r="N32" s="142" t="str">
        <f t="shared" si="2"/>
        <v>名古屋東</v>
      </c>
    </row>
    <row r="33" spans="1:14" ht="15" customHeight="1">
      <c r="A33" s="141" t="s">
        <v>102</v>
      </c>
      <c r="B33" s="65">
        <v>3987</v>
      </c>
      <c r="C33" s="66">
        <v>15756567</v>
      </c>
      <c r="D33" s="65">
        <v>1849</v>
      </c>
      <c r="E33" s="66">
        <v>668383</v>
      </c>
      <c r="F33" s="65">
        <v>5836</v>
      </c>
      <c r="G33" s="66">
        <v>16424950</v>
      </c>
      <c r="H33" s="65">
        <v>290</v>
      </c>
      <c r="I33" s="67">
        <v>632516</v>
      </c>
      <c r="J33" s="65">
        <v>341</v>
      </c>
      <c r="K33" s="67">
        <v>59090</v>
      </c>
      <c r="L33" s="65">
        <v>6159</v>
      </c>
      <c r="M33" s="66">
        <v>15851524</v>
      </c>
      <c r="N33" s="142" t="str">
        <f t="shared" si="2"/>
        <v>名古屋北</v>
      </c>
    </row>
    <row r="34" spans="1:14" ht="15" customHeight="1">
      <c r="A34" s="141" t="s">
        <v>103</v>
      </c>
      <c r="B34" s="65">
        <v>4749</v>
      </c>
      <c r="C34" s="66">
        <v>27916958</v>
      </c>
      <c r="D34" s="65">
        <v>1694</v>
      </c>
      <c r="E34" s="66">
        <v>629605</v>
      </c>
      <c r="F34" s="65">
        <v>6443</v>
      </c>
      <c r="G34" s="66">
        <v>28546563</v>
      </c>
      <c r="H34" s="65">
        <v>234</v>
      </c>
      <c r="I34" s="67">
        <v>1487850</v>
      </c>
      <c r="J34" s="65">
        <v>457</v>
      </c>
      <c r="K34" s="67">
        <v>38249</v>
      </c>
      <c r="L34" s="65">
        <v>6715</v>
      </c>
      <c r="M34" s="66">
        <v>27096962</v>
      </c>
      <c r="N34" s="142" t="str">
        <f t="shared" si="2"/>
        <v>名古屋西</v>
      </c>
    </row>
    <row r="35" spans="1:14" ht="15" customHeight="1">
      <c r="A35" s="141" t="s">
        <v>104</v>
      </c>
      <c r="B35" s="65">
        <v>3299</v>
      </c>
      <c r="C35" s="66">
        <v>60460572</v>
      </c>
      <c r="D35" s="65">
        <v>1043</v>
      </c>
      <c r="E35" s="66">
        <v>383147</v>
      </c>
      <c r="F35" s="65">
        <v>4342</v>
      </c>
      <c r="G35" s="66">
        <v>60843719</v>
      </c>
      <c r="H35" s="65">
        <v>266</v>
      </c>
      <c r="I35" s="67">
        <v>48450634</v>
      </c>
      <c r="J35" s="65">
        <v>298</v>
      </c>
      <c r="K35" s="67">
        <v>70264</v>
      </c>
      <c r="L35" s="65">
        <v>4642</v>
      </c>
      <c r="M35" s="66">
        <v>12463349</v>
      </c>
      <c r="N35" s="142" t="str">
        <f t="shared" si="2"/>
        <v>名古屋中村</v>
      </c>
    </row>
    <row r="36" spans="1:14" ht="15" customHeight="1">
      <c r="A36" s="141" t="s">
        <v>105</v>
      </c>
      <c r="B36" s="65">
        <v>6031</v>
      </c>
      <c r="C36" s="66">
        <v>73594712</v>
      </c>
      <c r="D36" s="65">
        <v>1962</v>
      </c>
      <c r="E36" s="66">
        <v>919595</v>
      </c>
      <c r="F36" s="65">
        <v>7993</v>
      </c>
      <c r="G36" s="66">
        <v>74514307</v>
      </c>
      <c r="H36" s="65">
        <v>630</v>
      </c>
      <c r="I36" s="67">
        <v>9742726</v>
      </c>
      <c r="J36" s="65">
        <v>585</v>
      </c>
      <c r="K36" s="67">
        <v>494111</v>
      </c>
      <c r="L36" s="65">
        <v>8688</v>
      </c>
      <c r="M36" s="66">
        <v>65265693</v>
      </c>
      <c r="N36" s="142" t="str">
        <f t="shared" si="2"/>
        <v>名古屋中</v>
      </c>
    </row>
    <row r="37" spans="1:14" ht="15" customHeight="1">
      <c r="A37" s="141" t="s">
        <v>106</v>
      </c>
      <c r="B37" s="65">
        <v>5858</v>
      </c>
      <c r="C37" s="66">
        <v>35687223</v>
      </c>
      <c r="D37" s="65">
        <v>2531</v>
      </c>
      <c r="E37" s="66">
        <v>966739</v>
      </c>
      <c r="F37" s="65">
        <v>8389</v>
      </c>
      <c r="G37" s="66">
        <v>36653962</v>
      </c>
      <c r="H37" s="65">
        <v>498</v>
      </c>
      <c r="I37" s="67">
        <v>10197267</v>
      </c>
      <c r="J37" s="65">
        <v>492</v>
      </c>
      <c r="K37" s="67">
        <v>51470</v>
      </c>
      <c r="L37" s="65">
        <v>8934</v>
      </c>
      <c r="M37" s="66">
        <v>26508165</v>
      </c>
      <c r="N37" s="142" t="str">
        <f t="shared" si="2"/>
        <v>昭和</v>
      </c>
    </row>
    <row r="38" spans="1:14" ht="15" customHeight="1">
      <c r="A38" s="141" t="s">
        <v>107</v>
      </c>
      <c r="B38" s="65">
        <v>6191</v>
      </c>
      <c r="C38" s="66">
        <v>39528057</v>
      </c>
      <c r="D38" s="65">
        <v>2332</v>
      </c>
      <c r="E38" s="66">
        <v>917031</v>
      </c>
      <c r="F38" s="65">
        <v>8523</v>
      </c>
      <c r="G38" s="66">
        <v>40445088</v>
      </c>
      <c r="H38" s="65">
        <v>314</v>
      </c>
      <c r="I38" s="67">
        <v>1385347</v>
      </c>
      <c r="J38" s="65">
        <v>550</v>
      </c>
      <c r="K38" s="67">
        <v>376036</v>
      </c>
      <c r="L38" s="65">
        <v>8881</v>
      </c>
      <c r="M38" s="66">
        <v>39435776</v>
      </c>
      <c r="N38" s="142" t="str">
        <f t="shared" si="2"/>
        <v>熱田</v>
      </c>
    </row>
    <row r="39" spans="1:14" ht="15" customHeight="1">
      <c r="A39" s="143" t="s">
        <v>108</v>
      </c>
      <c r="B39" s="65">
        <v>5201</v>
      </c>
      <c r="C39" s="66">
        <v>26544286</v>
      </c>
      <c r="D39" s="65">
        <v>1804</v>
      </c>
      <c r="E39" s="66">
        <v>685985</v>
      </c>
      <c r="F39" s="65">
        <v>7005</v>
      </c>
      <c r="G39" s="66">
        <v>27230271</v>
      </c>
      <c r="H39" s="65">
        <v>359</v>
      </c>
      <c r="I39" s="67">
        <v>1211225</v>
      </c>
      <c r="J39" s="65">
        <v>512</v>
      </c>
      <c r="K39" s="67">
        <v>103254</v>
      </c>
      <c r="L39" s="65">
        <v>7408</v>
      </c>
      <c r="M39" s="66">
        <v>26122300</v>
      </c>
      <c r="N39" s="144" t="str">
        <f aca="true" t="shared" si="3" ref="N39:N51">IF(A39="","",A39)</f>
        <v>中川</v>
      </c>
    </row>
    <row r="40" spans="1:14" ht="15" customHeight="1">
      <c r="A40" s="143" t="s">
        <v>109</v>
      </c>
      <c r="B40" s="65">
        <v>7641</v>
      </c>
      <c r="C40" s="66">
        <v>31978262</v>
      </c>
      <c r="D40" s="65">
        <v>3199</v>
      </c>
      <c r="E40" s="66">
        <v>1227157</v>
      </c>
      <c r="F40" s="65">
        <v>10840</v>
      </c>
      <c r="G40" s="66">
        <v>33205419</v>
      </c>
      <c r="H40" s="65">
        <v>348</v>
      </c>
      <c r="I40" s="67">
        <v>1799734</v>
      </c>
      <c r="J40" s="65">
        <v>523</v>
      </c>
      <c r="K40" s="67">
        <v>174826</v>
      </c>
      <c r="L40" s="65">
        <v>11252</v>
      </c>
      <c r="M40" s="66">
        <v>31580511</v>
      </c>
      <c r="N40" s="144" t="str">
        <f t="shared" si="3"/>
        <v>豊橋</v>
      </c>
    </row>
    <row r="41" spans="1:14" ht="15" customHeight="1">
      <c r="A41" s="143" t="s">
        <v>110</v>
      </c>
      <c r="B41" s="65">
        <v>3755</v>
      </c>
      <c r="C41" s="66">
        <v>16427334</v>
      </c>
      <c r="D41" s="65">
        <v>1472</v>
      </c>
      <c r="E41" s="66">
        <v>608896</v>
      </c>
      <c r="F41" s="65">
        <v>5227</v>
      </c>
      <c r="G41" s="66">
        <v>17036230</v>
      </c>
      <c r="H41" s="65">
        <v>195</v>
      </c>
      <c r="I41" s="67">
        <v>444647</v>
      </c>
      <c r="J41" s="65">
        <v>287</v>
      </c>
      <c r="K41" s="67">
        <v>38721</v>
      </c>
      <c r="L41" s="65">
        <v>5445</v>
      </c>
      <c r="M41" s="66">
        <v>16630304</v>
      </c>
      <c r="N41" s="144" t="str">
        <f t="shared" si="3"/>
        <v>岡崎</v>
      </c>
    </row>
    <row r="42" spans="1:14" ht="15" customHeight="1">
      <c r="A42" s="143" t="s">
        <v>111</v>
      </c>
      <c r="B42" s="65">
        <v>4543</v>
      </c>
      <c r="C42" s="66">
        <v>25224501</v>
      </c>
      <c r="D42" s="65">
        <v>1997</v>
      </c>
      <c r="E42" s="66">
        <v>752031</v>
      </c>
      <c r="F42" s="65">
        <v>6540</v>
      </c>
      <c r="G42" s="66">
        <v>25976532</v>
      </c>
      <c r="H42" s="65">
        <v>259</v>
      </c>
      <c r="I42" s="67">
        <v>1283073</v>
      </c>
      <c r="J42" s="65">
        <v>422</v>
      </c>
      <c r="K42" s="67">
        <v>-60666</v>
      </c>
      <c r="L42" s="65">
        <v>6842</v>
      </c>
      <c r="M42" s="66">
        <v>24632793</v>
      </c>
      <c r="N42" s="144" t="str">
        <f t="shared" si="3"/>
        <v>一宮</v>
      </c>
    </row>
    <row r="43" spans="1:14" ht="15" customHeight="1">
      <c r="A43" s="143" t="s">
        <v>112</v>
      </c>
      <c r="B43" s="65">
        <v>1947</v>
      </c>
      <c r="C43" s="66">
        <v>7263568</v>
      </c>
      <c r="D43" s="65">
        <v>1024</v>
      </c>
      <c r="E43" s="66">
        <v>371652</v>
      </c>
      <c r="F43" s="65">
        <v>2971</v>
      </c>
      <c r="G43" s="66">
        <v>7635221</v>
      </c>
      <c r="H43" s="65">
        <v>117</v>
      </c>
      <c r="I43" s="67">
        <v>498539</v>
      </c>
      <c r="J43" s="65">
        <v>218</v>
      </c>
      <c r="K43" s="67">
        <v>32519</v>
      </c>
      <c r="L43" s="65">
        <v>3111</v>
      </c>
      <c r="M43" s="66">
        <v>7169200</v>
      </c>
      <c r="N43" s="144" t="str">
        <f t="shared" si="3"/>
        <v>尾張瀬戸</v>
      </c>
    </row>
    <row r="44" spans="1:14" ht="15" customHeight="1">
      <c r="A44" s="143" t="s">
        <v>113</v>
      </c>
      <c r="B44" s="65">
        <v>4902</v>
      </c>
      <c r="C44" s="66">
        <v>29216179</v>
      </c>
      <c r="D44" s="65">
        <v>1765</v>
      </c>
      <c r="E44" s="66">
        <v>751450</v>
      </c>
      <c r="F44" s="65">
        <v>6667</v>
      </c>
      <c r="G44" s="66">
        <v>29967630</v>
      </c>
      <c r="H44" s="65">
        <v>257</v>
      </c>
      <c r="I44" s="67">
        <v>1242465</v>
      </c>
      <c r="J44" s="65">
        <v>444</v>
      </c>
      <c r="K44" s="67">
        <v>142782</v>
      </c>
      <c r="L44" s="65">
        <v>6969</v>
      </c>
      <c r="M44" s="66">
        <v>28867947</v>
      </c>
      <c r="N44" s="144" t="str">
        <f t="shared" si="3"/>
        <v>半田</v>
      </c>
    </row>
    <row r="45" spans="1:14" ht="15" customHeight="1">
      <c r="A45" s="143" t="s">
        <v>114</v>
      </c>
      <c r="B45" s="65">
        <v>3156</v>
      </c>
      <c r="C45" s="66">
        <v>12289227</v>
      </c>
      <c r="D45" s="65">
        <v>1158</v>
      </c>
      <c r="E45" s="66">
        <v>459601</v>
      </c>
      <c r="F45" s="65">
        <v>4314</v>
      </c>
      <c r="G45" s="66">
        <v>12748828</v>
      </c>
      <c r="H45" s="65">
        <v>215</v>
      </c>
      <c r="I45" s="67">
        <v>775562</v>
      </c>
      <c r="J45" s="65">
        <v>151</v>
      </c>
      <c r="K45" s="67">
        <v>-131</v>
      </c>
      <c r="L45" s="65">
        <v>4545</v>
      </c>
      <c r="M45" s="66">
        <v>11973135</v>
      </c>
      <c r="N45" s="144" t="str">
        <f t="shared" si="3"/>
        <v>津島</v>
      </c>
    </row>
    <row r="46" spans="1:14" ht="15" customHeight="1">
      <c r="A46" s="143" t="s">
        <v>115</v>
      </c>
      <c r="B46" s="65">
        <v>4710</v>
      </c>
      <c r="C46" s="66">
        <v>37281083</v>
      </c>
      <c r="D46" s="65">
        <v>1580</v>
      </c>
      <c r="E46" s="66">
        <v>676616</v>
      </c>
      <c r="F46" s="65">
        <v>6290</v>
      </c>
      <c r="G46" s="66">
        <v>37957699</v>
      </c>
      <c r="H46" s="65">
        <v>253</v>
      </c>
      <c r="I46" s="67">
        <v>10971988</v>
      </c>
      <c r="J46" s="65">
        <v>371</v>
      </c>
      <c r="K46" s="67">
        <v>111180</v>
      </c>
      <c r="L46" s="65">
        <v>6563</v>
      </c>
      <c r="M46" s="66">
        <v>27096891</v>
      </c>
      <c r="N46" s="144" t="str">
        <f t="shared" si="3"/>
        <v>刈谷</v>
      </c>
    </row>
    <row r="47" spans="1:14" ht="15" customHeight="1">
      <c r="A47" s="143" t="s">
        <v>116</v>
      </c>
      <c r="B47" s="65">
        <v>3859</v>
      </c>
      <c r="C47" s="66">
        <v>26819554</v>
      </c>
      <c r="D47" s="65">
        <v>1390</v>
      </c>
      <c r="E47" s="66">
        <v>578834</v>
      </c>
      <c r="F47" s="65">
        <v>5249</v>
      </c>
      <c r="G47" s="66">
        <v>27398388</v>
      </c>
      <c r="H47" s="65">
        <v>215</v>
      </c>
      <c r="I47" s="67">
        <v>171494193</v>
      </c>
      <c r="J47" s="65">
        <v>280</v>
      </c>
      <c r="K47" s="67">
        <v>8460</v>
      </c>
      <c r="L47" s="65">
        <v>5512</v>
      </c>
      <c r="M47" s="66">
        <v>-144087344</v>
      </c>
      <c r="N47" s="144" t="str">
        <f t="shared" si="3"/>
        <v>豊田</v>
      </c>
    </row>
    <row r="48" spans="1:14" ht="15" customHeight="1">
      <c r="A48" s="143" t="s">
        <v>117</v>
      </c>
      <c r="B48" s="65">
        <v>1669</v>
      </c>
      <c r="C48" s="66">
        <v>7624631</v>
      </c>
      <c r="D48" s="65">
        <v>499</v>
      </c>
      <c r="E48" s="66">
        <v>198527</v>
      </c>
      <c r="F48" s="65">
        <v>2168</v>
      </c>
      <c r="G48" s="66">
        <v>7823157</v>
      </c>
      <c r="H48" s="65">
        <v>68</v>
      </c>
      <c r="I48" s="67">
        <v>202123</v>
      </c>
      <c r="J48" s="65">
        <v>194</v>
      </c>
      <c r="K48" s="67">
        <v>17714</v>
      </c>
      <c r="L48" s="65">
        <v>2244</v>
      </c>
      <c r="M48" s="66">
        <v>7638748</v>
      </c>
      <c r="N48" s="144" t="str">
        <f t="shared" si="3"/>
        <v>西尾</v>
      </c>
    </row>
    <row r="49" spans="1:14" ht="15" customHeight="1">
      <c r="A49" s="143" t="s">
        <v>118</v>
      </c>
      <c r="B49" s="65">
        <v>6833</v>
      </c>
      <c r="C49" s="66">
        <v>32080486</v>
      </c>
      <c r="D49" s="65">
        <v>2911</v>
      </c>
      <c r="E49" s="66">
        <v>1137490</v>
      </c>
      <c r="F49" s="65">
        <v>9744</v>
      </c>
      <c r="G49" s="66">
        <v>33217976</v>
      </c>
      <c r="H49" s="65">
        <v>340</v>
      </c>
      <c r="I49" s="67">
        <v>5830218</v>
      </c>
      <c r="J49" s="65">
        <v>666</v>
      </c>
      <c r="K49" s="67">
        <v>105676</v>
      </c>
      <c r="L49" s="65">
        <v>10181</v>
      </c>
      <c r="M49" s="66">
        <v>27493435</v>
      </c>
      <c r="N49" s="144" t="str">
        <f t="shared" si="3"/>
        <v>小牧</v>
      </c>
    </row>
    <row r="50" spans="1:14" ht="15" customHeight="1">
      <c r="A50" s="143" t="s">
        <v>119</v>
      </c>
      <c r="B50" s="65">
        <v>537</v>
      </c>
      <c r="C50" s="66">
        <v>1572082</v>
      </c>
      <c r="D50" s="65">
        <v>262</v>
      </c>
      <c r="E50" s="66">
        <v>92384</v>
      </c>
      <c r="F50" s="65">
        <v>799</v>
      </c>
      <c r="G50" s="66">
        <v>1664466</v>
      </c>
      <c r="H50" s="65">
        <v>34</v>
      </c>
      <c r="I50" s="67">
        <v>56929</v>
      </c>
      <c r="J50" s="65">
        <v>30</v>
      </c>
      <c r="K50" s="67">
        <v>1045</v>
      </c>
      <c r="L50" s="65">
        <v>834</v>
      </c>
      <c r="M50" s="66">
        <v>1608582</v>
      </c>
      <c r="N50" s="144" t="str">
        <f t="shared" si="3"/>
        <v>新城</v>
      </c>
    </row>
    <row r="51" spans="1:14" ht="15" customHeight="1">
      <c r="A51" s="145" t="s">
        <v>120</v>
      </c>
      <c r="B51" s="69">
        <f>SUM(B31:B50)</f>
        <v>84441</v>
      </c>
      <c r="C51" s="70">
        <v>579019454</v>
      </c>
      <c r="D51" s="69">
        <f>SUM(D31:D50)</f>
        <v>32989</v>
      </c>
      <c r="E51" s="70">
        <v>13099012</v>
      </c>
      <c r="F51" s="69">
        <f>SUM(F31:F50)</f>
        <v>117430</v>
      </c>
      <c r="G51" s="70">
        <v>592118465</v>
      </c>
      <c r="H51" s="69">
        <f>SUM(H31:H50)</f>
        <v>5589</v>
      </c>
      <c r="I51" s="71">
        <v>271177526</v>
      </c>
      <c r="J51" s="69">
        <f>SUM(J31:J50)</f>
        <v>7296</v>
      </c>
      <c r="K51" s="71">
        <v>1707857</v>
      </c>
      <c r="L51" s="69">
        <f>SUM(L31:L50)</f>
        <v>123766</v>
      </c>
      <c r="M51" s="70">
        <v>322648796</v>
      </c>
      <c r="N51" s="146" t="str">
        <f t="shared" si="3"/>
        <v>愛知県計</v>
      </c>
    </row>
    <row r="52" spans="1:14" s="154" customFormat="1" ht="15" customHeight="1">
      <c r="A52" s="157"/>
      <c r="B52" s="148"/>
      <c r="C52" s="149"/>
      <c r="D52" s="148"/>
      <c r="E52" s="149"/>
      <c r="F52" s="148"/>
      <c r="G52" s="149"/>
      <c r="H52" s="148"/>
      <c r="I52" s="150"/>
      <c r="J52" s="148"/>
      <c r="K52" s="150"/>
      <c r="L52" s="151"/>
      <c r="M52" s="152"/>
      <c r="N52" s="158"/>
    </row>
    <row r="53" spans="1:14" ht="15" customHeight="1">
      <c r="A53" s="141" t="s">
        <v>121</v>
      </c>
      <c r="B53" s="65">
        <v>2352</v>
      </c>
      <c r="C53" s="66">
        <v>12611954</v>
      </c>
      <c r="D53" s="65">
        <v>872</v>
      </c>
      <c r="E53" s="66">
        <v>341565</v>
      </c>
      <c r="F53" s="65">
        <v>3224</v>
      </c>
      <c r="G53" s="66">
        <v>12953519</v>
      </c>
      <c r="H53" s="65">
        <v>98</v>
      </c>
      <c r="I53" s="67">
        <v>324788</v>
      </c>
      <c r="J53" s="65">
        <v>254</v>
      </c>
      <c r="K53" s="67">
        <v>43152</v>
      </c>
      <c r="L53" s="65">
        <v>3354</v>
      </c>
      <c r="M53" s="66">
        <v>12671884</v>
      </c>
      <c r="N53" s="142" t="str">
        <f>IF(A53="","",A53)</f>
        <v>津</v>
      </c>
    </row>
    <row r="54" spans="1:14" ht="15" customHeight="1">
      <c r="A54" s="143" t="s">
        <v>122</v>
      </c>
      <c r="B54" s="69">
        <v>3961</v>
      </c>
      <c r="C54" s="70">
        <v>18515437</v>
      </c>
      <c r="D54" s="69">
        <v>1595</v>
      </c>
      <c r="E54" s="70">
        <v>618060</v>
      </c>
      <c r="F54" s="69">
        <v>5556</v>
      </c>
      <c r="G54" s="70">
        <v>19133496</v>
      </c>
      <c r="H54" s="69">
        <v>237</v>
      </c>
      <c r="I54" s="71">
        <v>14495272</v>
      </c>
      <c r="J54" s="69">
        <v>381</v>
      </c>
      <c r="K54" s="71">
        <v>85931</v>
      </c>
      <c r="L54" s="69">
        <v>5828</v>
      </c>
      <c r="M54" s="70">
        <v>4724155</v>
      </c>
      <c r="N54" s="144" t="str">
        <f aca="true" t="shared" si="4" ref="N54:N61">IF(A54="","",A54)</f>
        <v>四日市</v>
      </c>
    </row>
    <row r="55" spans="1:14" ht="15" customHeight="1">
      <c r="A55" s="143" t="s">
        <v>123</v>
      </c>
      <c r="B55" s="69">
        <v>2465</v>
      </c>
      <c r="C55" s="70">
        <v>8291695</v>
      </c>
      <c r="D55" s="69">
        <v>982</v>
      </c>
      <c r="E55" s="70">
        <v>360586</v>
      </c>
      <c r="F55" s="69">
        <v>3447</v>
      </c>
      <c r="G55" s="70">
        <v>8652281</v>
      </c>
      <c r="H55" s="69">
        <v>159</v>
      </c>
      <c r="I55" s="71">
        <v>1199588</v>
      </c>
      <c r="J55" s="69">
        <v>242</v>
      </c>
      <c r="K55" s="71">
        <v>40573</v>
      </c>
      <c r="L55" s="69">
        <v>3653</v>
      </c>
      <c r="M55" s="70">
        <v>7493265</v>
      </c>
      <c r="N55" s="144" t="str">
        <f t="shared" si="4"/>
        <v>伊勢</v>
      </c>
    </row>
    <row r="56" spans="1:14" ht="15" customHeight="1">
      <c r="A56" s="143" t="s">
        <v>124</v>
      </c>
      <c r="B56" s="69">
        <v>1824</v>
      </c>
      <c r="C56" s="70">
        <v>7187864</v>
      </c>
      <c r="D56" s="69">
        <v>646</v>
      </c>
      <c r="E56" s="70">
        <v>253890</v>
      </c>
      <c r="F56" s="69">
        <v>2470</v>
      </c>
      <c r="G56" s="70">
        <v>7441755</v>
      </c>
      <c r="H56" s="69">
        <v>95</v>
      </c>
      <c r="I56" s="71">
        <v>489599</v>
      </c>
      <c r="J56" s="69">
        <v>129</v>
      </c>
      <c r="K56" s="71">
        <v>-7256</v>
      </c>
      <c r="L56" s="69">
        <v>2580</v>
      </c>
      <c r="M56" s="70">
        <v>6944899</v>
      </c>
      <c r="N56" s="144" t="str">
        <f t="shared" si="4"/>
        <v>松阪</v>
      </c>
    </row>
    <row r="57" spans="1:14" ht="15" customHeight="1">
      <c r="A57" s="143" t="s">
        <v>125</v>
      </c>
      <c r="B57" s="69">
        <v>1969</v>
      </c>
      <c r="C57" s="70">
        <v>8559248</v>
      </c>
      <c r="D57" s="69">
        <v>807</v>
      </c>
      <c r="E57" s="70">
        <v>330136</v>
      </c>
      <c r="F57" s="69">
        <v>2776</v>
      </c>
      <c r="G57" s="70">
        <v>8889384</v>
      </c>
      <c r="H57" s="69">
        <v>93</v>
      </c>
      <c r="I57" s="71">
        <v>334486</v>
      </c>
      <c r="J57" s="69">
        <v>117</v>
      </c>
      <c r="K57" s="71">
        <v>13359</v>
      </c>
      <c r="L57" s="69">
        <v>2874</v>
      </c>
      <c r="M57" s="70">
        <v>8568256</v>
      </c>
      <c r="N57" s="144" t="str">
        <f t="shared" si="4"/>
        <v>桑名</v>
      </c>
    </row>
    <row r="58" spans="1:14" ht="15" customHeight="1">
      <c r="A58" s="143" t="s">
        <v>126</v>
      </c>
      <c r="B58" s="69">
        <v>1259</v>
      </c>
      <c r="C58" s="70">
        <v>4900044</v>
      </c>
      <c r="D58" s="69">
        <v>405</v>
      </c>
      <c r="E58" s="70">
        <v>154680</v>
      </c>
      <c r="F58" s="69">
        <v>1664</v>
      </c>
      <c r="G58" s="70">
        <v>5054724</v>
      </c>
      <c r="H58" s="69">
        <v>87</v>
      </c>
      <c r="I58" s="71">
        <v>302823</v>
      </c>
      <c r="J58" s="69">
        <v>78</v>
      </c>
      <c r="K58" s="71">
        <v>44005</v>
      </c>
      <c r="L58" s="69">
        <v>1781</v>
      </c>
      <c r="M58" s="70">
        <v>4795906</v>
      </c>
      <c r="N58" s="144" t="str">
        <f t="shared" si="4"/>
        <v>上野</v>
      </c>
    </row>
    <row r="59" spans="1:14" ht="15" customHeight="1">
      <c r="A59" s="143" t="s">
        <v>127</v>
      </c>
      <c r="B59" s="69">
        <v>1918</v>
      </c>
      <c r="C59" s="70">
        <v>8419631</v>
      </c>
      <c r="D59" s="69">
        <v>583</v>
      </c>
      <c r="E59" s="70">
        <v>260524</v>
      </c>
      <c r="F59" s="69">
        <v>2501</v>
      </c>
      <c r="G59" s="70">
        <v>8680155</v>
      </c>
      <c r="H59" s="69">
        <v>116</v>
      </c>
      <c r="I59" s="71">
        <v>1372843</v>
      </c>
      <c r="J59" s="69">
        <v>207</v>
      </c>
      <c r="K59" s="71">
        <v>87327</v>
      </c>
      <c r="L59" s="69">
        <v>2649</v>
      </c>
      <c r="M59" s="70">
        <v>7394639</v>
      </c>
      <c r="N59" s="144" t="str">
        <f t="shared" si="4"/>
        <v>鈴鹿</v>
      </c>
    </row>
    <row r="60" spans="1:14" ht="15" customHeight="1">
      <c r="A60" s="143" t="s">
        <v>128</v>
      </c>
      <c r="B60" s="69">
        <v>628</v>
      </c>
      <c r="C60" s="70">
        <v>1922111</v>
      </c>
      <c r="D60" s="69">
        <v>208</v>
      </c>
      <c r="E60" s="70">
        <v>80159</v>
      </c>
      <c r="F60" s="69">
        <v>836</v>
      </c>
      <c r="G60" s="70">
        <v>2002270</v>
      </c>
      <c r="H60" s="69">
        <v>24</v>
      </c>
      <c r="I60" s="71">
        <v>55888</v>
      </c>
      <c r="J60" s="69">
        <v>74</v>
      </c>
      <c r="K60" s="71">
        <v>8086</v>
      </c>
      <c r="L60" s="69">
        <v>871</v>
      </c>
      <c r="M60" s="70">
        <v>1954468</v>
      </c>
      <c r="N60" s="144" t="str">
        <f t="shared" si="4"/>
        <v>尾鷲</v>
      </c>
    </row>
    <row r="61" spans="1:14" s="159" customFormat="1" ht="15" customHeight="1">
      <c r="A61" s="145" t="s">
        <v>129</v>
      </c>
      <c r="B61" s="72">
        <f>SUM(B53:B60)</f>
        <v>16376</v>
      </c>
      <c r="C61" s="73">
        <v>70407984</v>
      </c>
      <c r="D61" s="72">
        <f>SUM(D53:D60)</f>
        <v>6098</v>
      </c>
      <c r="E61" s="73">
        <v>2399599</v>
      </c>
      <c r="F61" s="72">
        <f>SUM(F53:F60)</f>
        <v>22474</v>
      </c>
      <c r="G61" s="73">
        <v>72807584</v>
      </c>
      <c r="H61" s="72">
        <f>SUM(H53:H60)</f>
        <v>909</v>
      </c>
      <c r="I61" s="74">
        <v>18575287</v>
      </c>
      <c r="J61" s="72">
        <f>SUM(J53:J60)</f>
        <v>1482</v>
      </c>
      <c r="K61" s="74">
        <v>315176</v>
      </c>
      <c r="L61" s="72">
        <f>SUM(L53:L60)</f>
        <v>23590</v>
      </c>
      <c r="M61" s="73">
        <v>54547473</v>
      </c>
      <c r="N61" s="146" t="str">
        <f t="shared" si="4"/>
        <v>三重県計</v>
      </c>
    </row>
    <row r="62" spans="1:14" s="154" customFormat="1" ht="15" customHeight="1" thickBot="1">
      <c r="A62" s="160"/>
      <c r="B62" s="161"/>
      <c r="C62" s="162"/>
      <c r="D62" s="161"/>
      <c r="E62" s="162"/>
      <c r="F62" s="161"/>
      <c r="G62" s="162"/>
      <c r="H62" s="161"/>
      <c r="I62" s="125"/>
      <c r="J62" s="161"/>
      <c r="K62" s="125"/>
      <c r="L62" s="163"/>
      <c r="M62" s="164"/>
      <c r="N62" s="165"/>
    </row>
    <row r="63" spans="1:14" s="159" customFormat="1" ht="24" customHeight="1" thickBot="1" thickTop="1">
      <c r="A63" s="166" t="s">
        <v>73</v>
      </c>
      <c r="B63" s="38">
        <v>164781</v>
      </c>
      <c r="C63" s="39">
        <v>936192854</v>
      </c>
      <c r="D63" s="38">
        <v>66103</v>
      </c>
      <c r="E63" s="39">
        <v>25769518</v>
      </c>
      <c r="F63" s="38">
        <v>230884</v>
      </c>
      <c r="G63" s="39">
        <v>961962372</v>
      </c>
      <c r="H63" s="38">
        <v>10072</v>
      </c>
      <c r="I63" s="40">
        <v>357793050</v>
      </c>
      <c r="J63" s="38">
        <v>14236</v>
      </c>
      <c r="K63" s="40">
        <v>2823515</v>
      </c>
      <c r="L63" s="38">
        <v>242521</v>
      </c>
      <c r="M63" s="39">
        <v>606992836</v>
      </c>
      <c r="N63" s="167" t="s">
        <v>61</v>
      </c>
    </row>
    <row r="64" ht="13.5">
      <c r="A64" s="127" t="s">
        <v>183</v>
      </c>
    </row>
    <row r="65" ht="13.5">
      <c r="A65" s="127"/>
    </row>
    <row r="66" ht="13.5">
      <c r="A66" s="127"/>
    </row>
    <row r="67" ht="13.5">
      <c r="A67" s="127"/>
    </row>
    <row r="68" ht="13.5">
      <c r="A68" s="127"/>
    </row>
    <row r="69" ht="13.5">
      <c r="A69" s="127"/>
    </row>
    <row r="70" ht="13.5">
      <c r="A70" s="127"/>
    </row>
    <row r="71" ht="13.5">
      <c r="A71" s="127"/>
    </row>
    <row r="72" ht="13.5">
      <c r="A72" s="127"/>
    </row>
    <row r="73" ht="13.5">
      <c r="A73" s="127"/>
    </row>
    <row r="74" ht="13.5">
      <c r="A74" s="127"/>
    </row>
    <row r="75" ht="13.5">
      <c r="A75" s="127"/>
    </row>
    <row r="76" ht="13.5">
      <c r="A76" s="127"/>
    </row>
    <row r="77" ht="13.5">
      <c r="A77" s="127"/>
    </row>
    <row r="78" ht="13.5">
      <c r="A78" s="127"/>
    </row>
    <row r="79" ht="13.5">
      <c r="A79" s="127"/>
    </row>
    <row r="80" ht="13.5">
      <c r="A80" s="127"/>
    </row>
    <row r="81" ht="13.5">
      <c r="A81" s="127"/>
    </row>
    <row r="82" ht="13.5">
      <c r="A82" s="127"/>
    </row>
    <row r="83" ht="13.5">
      <c r="A83" s="127"/>
    </row>
    <row r="84" ht="13.5">
      <c r="A84" s="127"/>
    </row>
    <row r="85" ht="13.5">
      <c r="A85" s="127"/>
    </row>
    <row r="86" ht="13.5">
      <c r="A86" s="127"/>
    </row>
    <row r="87" ht="13.5">
      <c r="A87" s="127"/>
    </row>
    <row r="88" ht="13.5">
      <c r="A88" s="127"/>
    </row>
    <row r="89" ht="13.5">
      <c r="A89" s="127"/>
    </row>
    <row r="90" ht="13.5">
      <c r="A90" s="127"/>
    </row>
    <row r="91" ht="13.5">
      <c r="A91" s="127"/>
    </row>
    <row r="92" ht="13.5">
      <c r="A92" s="127"/>
    </row>
    <row r="93" ht="13.5">
      <c r="A93" s="127"/>
    </row>
    <row r="94" ht="13.5">
      <c r="A94" s="127"/>
    </row>
    <row r="95" ht="13.5">
      <c r="A95" s="127"/>
    </row>
    <row r="96" ht="13.5">
      <c r="A96" s="127"/>
    </row>
    <row r="97" ht="13.5">
      <c r="A97" s="127"/>
    </row>
    <row r="98" ht="13.5">
      <c r="A98" s="127"/>
    </row>
    <row r="99" ht="13.5">
      <c r="A99" s="127"/>
    </row>
    <row r="100" ht="13.5">
      <c r="A100" s="127"/>
    </row>
    <row r="101" ht="13.5">
      <c r="A101" s="127"/>
    </row>
  </sheetData>
  <mergeCells count="11">
    <mergeCell ref="A3:A5"/>
    <mergeCell ref="N3:N5"/>
    <mergeCell ref="J3:K4"/>
    <mergeCell ref="L3:M4"/>
    <mergeCell ref="A1:I1"/>
    <mergeCell ref="A2:I2"/>
    <mergeCell ref="B3:G3"/>
    <mergeCell ref="H3:I4"/>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R64"/>
  <sheetViews>
    <sheetView tabSelected="1" view="pageBreakPreview" zoomScaleSheetLayoutView="100" workbookViewId="0" topLeftCell="A1">
      <selection activeCell="K6" sqref="K6:K13"/>
    </sheetView>
  </sheetViews>
  <sheetFormatPr defaultColWidth="9.00390625" defaultRowHeight="13.5"/>
  <cols>
    <col min="1" max="1" width="10.375" style="128" customWidth="1"/>
    <col min="2" max="2" width="8.50390625" style="128" bestFit="1" customWidth="1"/>
    <col min="3" max="3" width="12.125" style="128" bestFit="1" customWidth="1"/>
    <col min="4" max="4" width="6.875" style="128" customWidth="1"/>
    <col min="5" max="5" width="11.25390625" style="128" bestFit="1" customWidth="1"/>
    <col min="6" max="6" width="6.875" style="128" customWidth="1"/>
    <col min="7" max="7" width="14.00390625" style="128" bestFit="1" customWidth="1"/>
    <col min="8" max="8" width="6.875" style="128" customWidth="1"/>
    <col min="9" max="9" width="12.125" style="128" bestFit="1" customWidth="1"/>
    <col min="10" max="10" width="6.125" style="128" customWidth="1"/>
    <col min="11" max="11" width="10.375" style="128" bestFit="1" customWidth="1"/>
    <col min="12" max="12" width="15.50390625" style="128" bestFit="1" customWidth="1"/>
    <col min="13" max="13" width="12.25390625" style="128" bestFit="1" customWidth="1"/>
    <col min="14" max="17" width="10.50390625" style="128" customWidth="1"/>
    <col min="18" max="18" width="9.125" style="128" bestFit="1" customWidth="1"/>
    <col min="19" max="16384" width="9.00390625" style="128" customWidth="1"/>
  </cols>
  <sheetData>
    <row r="1" spans="1:16" ht="13.5">
      <c r="A1" s="126" t="s">
        <v>77</v>
      </c>
      <c r="B1" s="126"/>
      <c r="C1" s="126"/>
      <c r="D1" s="126"/>
      <c r="E1" s="126"/>
      <c r="F1" s="126"/>
      <c r="G1" s="126"/>
      <c r="H1" s="126"/>
      <c r="I1" s="126"/>
      <c r="J1" s="126"/>
      <c r="K1" s="126"/>
      <c r="L1" s="127"/>
      <c r="M1" s="127"/>
      <c r="N1" s="127"/>
      <c r="O1" s="127"/>
      <c r="P1" s="127"/>
    </row>
    <row r="2" spans="1:16" ht="14.25" thickBot="1">
      <c r="A2" s="272" t="s">
        <v>42</v>
      </c>
      <c r="B2" s="272"/>
      <c r="C2" s="272"/>
      <c r="D2" s="272"/>
      <c r="E2" s="272"/>
      <c r="F2" s="272"/>
      <c r="G2" s="272"/>
      <c r="H2" s="272"/>
      <c r="I2" s="272"/>
      <c r="J2" s="129"/>
      <c r="K2" s="129"/>
      <c r="L2" s="127"/>
      <c r="M2" s="127"/>
      <c r="N2" s="127"/>
      <c r="O2" s="127"/>
      <c r="P2" s="127"/>
    </row>
    <row r="3" spans="1:18" ht="19.5" customHeight="1">
      <c r="A3" s="274" t="s">
        <v>55</v>
      </c>
      <c r="B3" s="273" t="s">
        <v>43</v>
      </c>
      <c r="C3" s="273"/>
      <c r="D3" s="273"/>
      <c r="E3" s="273"/>
      <c r="F3" s="273"/>
      <c r="G3" s="273"/>
      <c r="H3" s="273" t="s">
        <v>14</v>
      </c>
      <c r="I3" s="273"/>
      <c r="J3" s="283" t="s">
        <v>63</v>
      </c>
      <c r="K3" s="273"/>
      <c r="L3" s="273" t="s">
        <v>32</v>
      </c>
      <c r="M3" s="273"/>
      <c r="N3" s="285" t="s">
        <v>44</v>
      </c>
      <c r="O3" s="286"/>
      <c r="P3" s="286"/>
      <c r="Q3" s="287"/>
      <c r="R3" s="261" t="s">
        <v>67</v>
      </c>
    </row>
    <row r="4" spans="1:18" ht="17.25" customHeight="1">
      <c r="A4" s="275"/>
      <c r="B4" s="284" t="s">
        <v>45</v>
      </c>
      <c r="C4" s="284"/>
      <c r="D4" s="284" t="s">
        <v>33</v>
      </c>
      <c r="E4" s="284"/>
      <c r="F4" s="284" t="s">
        <v>34</v>
      </c>
      <c r="G4" s="284"/>
      <c r="H4" s="284"/>
      <c r="I4" s="284"/>
      <c r="J4" s="284"/>
      <c r="K4" s="284"/>
      <c r="L4" s="284"/>
      <c r="M4" s="284"/>
      <c r="N4" s="279" t="s">
        <v>184</v>
      </c>
      <c r="O4" s="281" t="s">
        <v>185</v>
      </c>
      <c r="P4" s="277" t="s">
        <v>186</v>
      </c>
      <c r="Q4" s="270" t="s">
        <v>35</v>
      </c>
      <c r="R4" s="262"/>
    </row>
    <row r="5" spans="1:18" ht="28.5" customHeight="1">
      <c r="A5" s="276"/>
      <c r="B5" s="130" t="s">
        <v>64</v>
      </c>
      <c r="C5" s="132" t="s">
        <v>65</v>
      </c>
      <c r="D5" s="130" t="s">
        <v>64</v>
      </c>
      <c r="E5" s="132" t="s">
        <v>65</v>
      </c>
      <c r="F5" s="130" t="s">
        <v>64</v>
      </c>
      <c r="G5" s="132" t="s">
        <v>46</v>
      </c>
      <c r="H5" s="130" t="s">
        <v>64</v>
      </c>
      <c r="I5" s="132" t="s">
        <v>47</v>
      </c>
      <c r="J5" s="130" t="s">
        <v>64</v>
      </c>
      <c r="K5" s="132" t="s">
        <v>41</v>
      </c>
      <c r="L5" s="130" t="s">
        <v>64</v>
      </c>
      <c r="M5" s="134" t="s">
        <v>58</v>
      </c>
      <c r="N5" s="280"/>
      <c r="O5" s="282"/>
      <c r="P5" s="278"/>
      <c r="Q5" s="288"/>
      <c r="R5" s="263"/>
    </row>
    <row r="6" spans="1:18" s="140" customFormat="1" ht="10.5">
      <c r="A6" s="135"/>
      <c r="B6" s="136" t="s">
        <v>4</v>
      </c>
      <c r="C6" s="137" t="s">
        <v>5</v>
      </c>
      <c r="D6" s="136" t="s">
        <v>4</v>
      </c>
      <c r="E6" s="137" t="s">
        <v>5</v>
      </c>
      <c r="F6" s="136" t="s">
        <v>4</v>
      </c>
      <c r="G6" s="137" t="s">
        <v>5</v>
      </c>
      <c r="H6" s="136" t="s">
        <v>4</v>
      </c>
      <c r="I6" s="137" t="s">
        <v>5</v>
      </c>
      <c r="J6" s="136" t="s">
        <v>4</v>
      </c>
      <c r="K6" s="137" t="s">
        <v>5</v>
      </c>
      <c r="L6" s="136" t="s">
        <v>4</v>
      </c>
      <c r="M6" s="137" t="s">
        <v>5</v>
      </c>
      <c r="N6" s="136" t="s">
        <v>4</v>
      </c>
      <c r="O6" s="168" t="s">
        <v>4</v>
      </c>
      <c r="P6" s="168" t="s">
        <v>4</v>
      </c>
      <c r="Q6" s="169" t="s">
        <v>4</v>
      </c>
      <c r="R6" s="139"/>
    </row>
    <row r="7" spans="1:18" ht="15" customHeight="1">
      <c r="A7" s="141" t="s">
        <v>78</v>
      </c>
      <c r="B7" s="65">
        <v>7694</v>
      </c>
      <c r="C7" s="66">
        <v>21577062</v>
      </c>
      <c r="D7" s="65">
        <v>5899</v>
      </c>
      <c r="E7" s="66">
        <v>1738373</v>
      </c>
      <c r="F7" s="65">
        <v>13593</v>
      </c>
      <c r="G7" s="66">
        <v>23315435</v>
      </c>
      <c r="H7" s="65">
        <v>448</v>
      </c>
      <c r="I7" s="66">
        <v>1238767</v>
      </c>
      <c r="J7" s="65">
        <v>802</v>
      </c>
      <c r="K7" s="66">
        <v>138001</v>
      </c>
      <c r="L7" s="65">
        <v>14215</v>
      </c>
      <c r="M7" s="66">
        <v>22214668</v>
      </c>
      <c r="N7" s="65">
        <v>13910</v>
      </c>
      <c r="O7" s="170">
        <v>204</v>
      </c>
      <c r="P7" s="170">
        <v>80</v>
      </c>
      <c r="Q7" s="171">
        <v>14194</v>
      </c>
      <c r="R7" s="142" t="s">
        <v>130</v>
      </c>
    </row>
    <row r="8" spans="1:18" ht="15" customHeight="1">
      <c r="A8" s="143" t="s">
        <v>79</v>
      </c>
      <c r="B8" s="65">
        <v>6661</v>
      </c>
      <c r="C8" s="66">
        <v>23107534</v>
      </c>
      <c r="D8" s="65">
        <v>4541</v>
      </c>
      <c r="E8" s="66">
        <v>1388372</v>
      </c>
      <c r="F8" s="65">
        <v>11202</v>
      </c>
      <c r="G8" s="66">
        <v>24495906</v>
      </c>
      <c r="H8" s="65">
        <v>401</v>
      </c>
      <c r="I8" s="66">
        <v>865788</v>
      </c>
      <c r="J8" s="65">
        <v>677</v>
      </c>
      <c r="K8" s="66">
        <v>73084</v>
      </c>
      <c r="L8" s="65">
        <v>11692</v>
      </c>
      <c r="M8" s="66">
        <v>23703202</v>
      </c>
      <c r="N8" s="65">
        <v>11668</v>
      </c>
      <c r="O8" s="170">
        <v>172</v>
      </c>
      <c r="P8" s="170">
        <v>90</v>
      </c>
      <c r="Q8" s="171">
        <v>11930</v>
      </c>
      <c r="R8" s="142" t="s">
        <v>131</v>
      </c>
    </row>
    <row r="9" spans="1:18" ht="15" customHeight="1">
      <c r="A9" s="143" t="s">
        <v>80</v>
      </c>
      <c r="B9" s="69">
        <v>5867</v>
      </c>
      <c r="C9" s="70">
        <v>22451610</v>
      </c>
      <c r="D9" s="69">
        <v>4637</v>
      </c>
      <c r="E9" s="70">
        <v>1329038</v>
      </c>
      <c r="F9" s="69">
        <v>10504</v>
      </c>
      <c r="G9" s="70">
        <v>23780647</v>
      </c>
      <c r="H9" s="69">
        <v>298</v>
      </c>
      <c r="I9" s="70">
        <v>6494522</v>
      </c>
      <c r="J9" s="69">
        <v>590</v>
      </c>
      <c r="K9" s="70">
        <v>54928</v>
      </c>
      <c r="L9" s="69">
        <v>10884</v>
      </c>
      <c r="M9" s="70">
        <v>17341053</v>
      </c>
      <c r="N9" s="69">
        <v>10675</v>
      </c>
      <c r="O9" s="172">
        <v>167</v>
      </c>
      <c r="P9" s="172">
        <v>38</v>
      </c>
      <c r="Q9" s="173">
        <v>10880</v>
      </c>
      <c r="R9" s="142" t="s">
        <v>132</v>
      </c>
    </row>
    <row r="10" spans="1:18" ht="15" customHeight="1">
      <c r="A10" s="143" t="s">
        <v>81</v>
      </c>
      <c r="B10" s="69">
        <v>3209</v>
      </c>
      <c r="C10" s="70">
        <v>7606279</v>
      </c>
      <c r="D10" s="69">
        <v>3174</v>
      </c>
      <c r="E10" s="70">
        <v>843990</v>
      </c>
      <c r="F10" s="69">
        <v>6383</v>
      </c>
      <c r="G10" s="70">
        <v>8450270</v>
      </c>
      <c r="H10" s="69">
        <v>161</v>
      </c>
      <c r="I10" s="70">
        <v>202055</v>
      </c>
      <c r="J10" s="69">
        <v>285</v>
      </c>
      <c r="K10" s="70">
        <v>5332</v>
      </c>
      <c r="L10" s="69">
        <v>6582</v>
      </c>
      <c r="M10" s="70">
        <v>8253546</v>
      </c>
      <c r="N10" s="69">
        <v>6312</v>
      </c>
      <c r="O10" s="172">
        <v>126</v>
      </c>
      <c r="P10" s="172">
        <v>23</v>
      </c>
      <c r="Q10" s="173">
        <v>6461</v>
      </c>
      <c r="R10" s="142" t="s">
        <v>133</v>
      </c>
    </row>
    <row r="11" spans="1:18" ht="15" customHeight="1">
      <c r="A11" s="143" t="s">
        <v>82</v>
      </c>
      <c r="B11" s="69">
        <v>4413</v>
      </c>
      <c r="C11" s="70">
        <v>12032059</v>
      </c>
      <c r="D11" s="69">
        <v>4454</v>
      </c>
      <c r="E11" s="70">
        <v>1189692</v>
      </c>
      <c r="F11" s="69">
        <v>8867</v>
      </c>
      <c r="G11" s="70">
        <v>13221751</v>
      </c>
      <c r="H11" s="69">
        <v>312</v>
      </c>
      <c r="I11" s="70">
        <v>545153</v>
      </c>
      <c r="J11" s="69">
        <v>361</v>
      </c>
      <c r="K11" s="70">
        <v>36390</v>
      </c>
      <c r="L11" s="69">
        <v>9245</v>
      </c>
      <c r="M11" s="70">
        <v>12712987</v>
      </c>
      <c r="N11" s="69">
        <v>9106</v>
      </c>
      <c r="O11" s="172">
        <v>156</v>
      </c>
      <c r="P11" s="172">
        <v>35</v>
      </c>
      <c r="Q11" s="173">
        <v>9297</v>
      </c>
      <c r="R11" s="142" t="s">
        <v>134</v>
      </c>
    </row>
    <row r="12" spans="1:18" ht="15" customHeight="1">
      <c r="A12" s="143" t="s">
        <v>83</v>
      </c>
      <c r="B12" s="69">
        <v>4754</v>
      </c>
      <c r="C12" s="70">
        <v>10676259</v>
      </c>
      <c r="D12" s="69">
        <v>3900</v>
      </c>
      <c r="E12" s="70">
        <v>1115468</v>
      </c>
      <c r="F12" s="69">
        <v>8654</v>
      </c>
      <c r="G12" s="70">
        <v>11791726</v>
      </c>
      <c r="H12" s="69">
        <v>266</v>
      </c>
      <c r="I12" s="70">
        <v>1125672</v>
      </c>
      <c r="J12" s="69">
        <v>469</v>
      </c>
      <c r="K12" s="70">
        <v>42902</v>
      </c>
      <c r="L12" s="69">
        <v>8988</v>
      </c>
      <c r="M12" s="70">
        <v>10708955</v>
      </c>
      <c r="N12" s="69">
        <v>8802</v>
      </c>
      <c r="O12" s="172">
        <v>160</v>
      </c>
      <c r="P12" s="172">
        <v>32</v>
      </c>
      <c r="Q12" s="173">
        <v>8994</v>
      </c>
      <c r="R12" s="142" t="s">
        <v>135</v>
      </c>
    </row>
    <row r="13" spans="1:18" ht="15" customHeight="1">
      <c r="A13" s="143" t="s">
        <v>84</v>
      </c>
      <c r="B13" s="69">
        <v>2036</v>
      </c>
      <c r="C13" s="70">
        <v>6317419</v>
      </c>
      <c r="D13" s="69">
        <v>1886</v>
      </c>
      <c r="E13" s="70">
        <v>521873</v>
      </c>
      <c r="F13" s="69">
        <v>3922</v>
      </c>
      <c r="G13" s="70">
        <v>6839292</v>
      </c>
      <c r="H13" s="69">
        <v>72</v>
      </c>
      <c r="I13" s="70">
        <v>658544</v>
      </c>
      <c r="J13" s="69">
        <v>219</v>
      </c>
      <c r="K13" s="70">
        <v>20543</v>
      </c>
      <c r="L13" s="69">
        <v>4042</v>
      </c>
      <c r="M13" s="70">
        <v>6201291</v>
      </c>
      <c r="N13" s="69">
        <v>3998</v>
      </c>
      <c r="O13" s="172">
        <v>58</v>
      </c>
      <c r="P13" s="172">
        <v>25</v>
      </c>
      <c r="Q13" s="173">
        <v>4081</v>
      </c>
      <c r="R13" s="142" t="s">
        <v>136</v>
      </c>
    </row>
    <row r="14" spans="1:18" ht="15" customHeight="1">
      <c r="A14" s="145" t="s">
        <v>85</v>
      </c>
      <c r="B14" s="174">
        <f>SUM(B7:B13)</f>
        <v>34634</v>
      </c>
      <c r="C14" s="175">
        <v>103768221</v>
      </c>
      <c r="D14" s="174">
        <f>SUM(D7:D13)</f>
        <v>28491</v>
      </c>
      <c r="E14" s="175">
        <v>8126806</v>
      </c>
      <c r="F14" s="174">
        <f>SUM(F7:F13)</f>
        <v>63125</v>
      </c>
      <c r="G14" s="175">
        <v>111895027</v>
      </c>
      <c r="H14" s="174">
        <f>SUM(H7:H13)</f>
        <v>1958</v>
      </c>
      <c r="I14" s="175">
        <v>11130502</v>
      </c>
      <c r="J14" s="174">
        <f>SUM(J7:J13)</f>
        <v>3403</v>
      </c>
      <c r="K14" s="175">
        <v>371178</v>
      </c>
      <c r="L14" s="174">
        <f>SUM(L7:L13)</f>
        <v>65648</v>
      </c>
      <c r="M14" s="175">
        <v>101135703</v>
      </c>
      <c r="N14" s="174">
        <f>SUM(N7:N13)</f>
        <v>64471</v>
      </c>
      <c r="O14" s="176">
        <f>SUM(O7:O13)</f>
        <v>1043</v>
      </c>
      <c r="P14" s="176">
        <f>SUM(P7:P13)</f>
        <v>323</v>
      </c>
      <c r="Q14" s="177">
        <f>SUM(Q7:Q13)</f>
        <v>65837</v>
      </c>
      <c r="R14" s="178" t="s">
        <v>137</v>
      </c>
    </row>
    <row r="15" spans="1:18" s="154" customFormat="1" ht="15" customHeight="1">
      <c r="A15" s="147"/>
      <c r="B15" s="148"/>
      <c r="C15" s="149"/>
      <c r="D15" s="148"/>
      <c r="E15" s="149"/>
      <c r="F15" s="148"/>
      <c r="G15" s="149"/>
      <c r="H15" s="148"/>
      <c r="I15" s="149"/>
      <c r="J15" s="148"/>
      <c r="K15" s="149"/>
      <c r="L15" s="148"/>
      <c r="M15" s="149"/>
      <c r="N15" s="148"/>
      <c r="O15" s="179"/>
      <c r="P15" s="179"/>
      <c r="Q15" s="149"/>
      <c r="R15" s="180"/>
    </row>
    <row r="16" spans="1:18" ht="15" customHeight="1">
      <c r="A16" s="155" t="s">
        <v>86</v>
      </c>
      <c r="B16" s="76">
        <v>8733</v>
      </c>
      <c r="C16" s="77">
        <v>36171745</v>
      </c>
      <c r="D16" s="76">
        <v>7734</v>
      </c>
      <c r="E16" s="77">
        <v>2302491</v>
      </c>
      <c r="F16" s="76">
        <v>16467</v>
      </c>
      <c r="G16" s="77">
        <v>38474236</v>
      </c>
      <c r="H16" s="76">
        <v>474</v>
      </c>
      <c r="I16" s="77">
        <v>1955354</v>
      </c>
      <c r="J16" s="76">
        <v>891</v>
      </c>
      <c r="K16" s="77">
        <v>124624</v>
      </c>
      <c r="L16" s="76">
        <v>17115</v>
      </c>
      <c r="M16" s="77">
        <v>36643506</v>
      </c>
      <c r="N16" s="76">
        <v>16819</v>
      </c>
      <c r="O16" s="181">
        <v>239</v>
      </c>
      <c r="P16" s="181">
        <v>124</v>
      </c>
      <c r="Q16" s="182">
        <v>17182</v>
      </c>
      <c r="R16" s="142" t="s">
        <v>138</v>
      </c>
    </row>
    <row r="17" spans="1:18" ht="15" customHeight="1">
      <c r="A17" s="143" t="s">
        <v>90</v>
      </c>
      <c r="B17" s="65">
        <v>4175</v>
      </c>
      <c r="C17" s="66">
        <v>15344689</v>
      </c>
      <c r="D17" s="65">
        <v>4089</v>
      </c>
      <c r="E17" s="66">
        <v>1172477</v>
      </c>
      <c r="F17" s="65">
        <v>8264</v>
      </c>
      <c r="G17" s="66">
        <v>16517166</v>
      </c>
      <c r="H17" s="65">
        <v>245</v>
      </c>
      <c r="I17" s="66">
        <v>1108994</v>
      </c>
      <c r="J17" s="65">
        <v>468</v>
      </c>
      <c r="K17" s="66">
        <v>99477</v>
      </c>
      <c r="L17" s="65">
        <v>8622</v>
      </c>
      <c r="M17" s="66">
        <v>15507649</v>
      </c>
      <c r="N17" s="65">
        <v>8376</v>
      </c>
      <c r="O17" s="170">
        <v>108</v>
      </c>
      <c r="P17" s="170">
        <v>29</v>
      </c>
      <c r="Q17" s="171">
        <v>8513</v>
      </c>
      <c r="R17" s="142" t="s">
        <v>142</v>
      </c>
    </row>
    <row r="18" spans="1:18" ht="15" customHeight="1">
      <c r="A18" s="143" t="s">
        <v>87</v>
      </c>
      <c r="B18" s="65">
        <v>7741</v>
      </c>
      <c r="C18" s="66">
        <v>27208540</v>
      </c>
      <c r="D18" s="65">
        <v>7340</v>
      </c>
      <c r="E18" s="66">
        <v>2173562</v>
      </c>
      <c r="F18" s="65">
        <v>15081</v>
      </c>
      <c r="G18" s="66">
        <v>29382102</v>
      </c>
      <c r="H18" s="65">
        <v>522</v>
      </c>
      <c r="I18" s="66">
        <v>27841684</v>
      </c>
      <c r="J18" s="65">
        <v>733</v>
      </c>
      <c r="K18" s="66">
        <v>54845</v>
      </c>
      <c r="L18" s="65">
        <v>15741</v>
      </c>
      <c r="M18" s="66">
        <v>1595263</v>
      </c>
      <c r="N18" s="65">
        <v>15327</v>
      </c>
      <c r="O18" s="170">
        <v>283</v>
      </c>
      <c r="P18" s="170">
        <v>85</v>
      </c>
      <c r="Q18" s="171">
        <v>15695</v>
      </c>
      <c r="R18" s="142" t="s">
        <v>139</v>
      </c>
    </row>
    <row r="19" spans="1:18" ht="15" customHeight="1">
      <c r="A19" s="143" t="s">
        <v>88</v>
      </c>
      <c r="B19" s="65">
        <v>5595</v>
      </c>
      <c r="C19" s="66">
        <v>20449420</v>
      </c>
      <c r="D19" s="65">
        <v>4454</v>
      </c>
      <c r="E19" s="66">
        <v>1353494</v>
      </c>
      <c r="F19" s="65">
        <v>10049</v>
      </c>
      <c r="G19" s="66">
        <v>21802914</v>
      </c>
      <c r="H19" s="65">
        <v>336</v>
      </c>
      <c r="I19" s="66">
        <v>2859297</v>
      </c>
      <c r="J19" s="65">
        <v>523</v>
      </c>
      <c r="K19" s="66">
        <v>143347</v>
      </c>
      <c r="L19" s="65">
        <v>10478</v>
      </c>
      <c r="M19" s="66">
        <v>19086964</v>
      </c>
      <c r="N19" s="65">
        <v>10326</v>
      </c>
      <c r="O19" s="170">
        <v>149</v>
      </c>
      <c r="P19" s="170">
        <v>45</v>
      </c>
      <c r="Q19" s="171">
        <v>10520</v>
      </c>
      <c r="R19" s="142" t="s">
        <v>140</v>
      </c>
    </row>
    <row r="20" spans="1:18" ht="15" customHeight="1">
      <c r="A20" s="143" t="s">
        <v>89</v>
      </c>
      <c r="B20" s="65">
        <v>6634</v>
      </c>
      <c r="C20" s="66">
        <v>23134819</v>
      </c>
      <c r="D20" s="65">
        <v>6149</v>
      </c>
      <c r="E20" s="66">
        <v>1911325</v>
      </c>
      <c r="F20" s="65">
        <v>12783</v>
      </c>
      <c r="G20" s="66">
        <v>25046144</v>
      </c>
      <c r="H20" s="65">
        <v>336</v>
      </c>
      <c r="I20" s="66">
        <v>1118438</v>
      </c>
      <c r="J20" s="65">
        <v>691</v>
      </c>
      <c r="K20" s="66">
        <v>268967</v>
      </c>
      <c r="L20" s="65">
        <v>13240</v>
      </c>
      <c r="M20" s="66">
        <v>24196673</v>
      </c>
      <c r="N20" s="65">
        <v>13155</v>
      </c>
      <c r="O20" s="170">
        <v>205</v>
      </c>
      <c r="P20" s="170">
        <v>62</v>
      </c>
      <c r="Q20" s="171">
        <v>13422</v>
      </c>
      <c r="R20" s="142" t="s">
        <v>141</v>
      </c>
    </row>
    <row r="21" spans="1:18" ht="15" customHeight="1">
      <c r="A21" s="143" t="s">
        <v>91</v>
      </c>
      <c r="B21" s="65">
        <v>2052</v>
      </c>
      <c r="C21" s="66">
        <v>4032974</v>
      </c>
      <c r="D21" s="65">
        <v>2404</v>
      </c>
      <c r="E21" s="66">
        <v>695449</v>
      </c>
      <c r="F21" s="65">
        <v>4456</v>
      </c>
      <c r="G21" s="66">
        <v>4728422</v>
      </c>
      <c r="H21" s="65">
        <v>105</v>
      </c>
      <c r="I21" s="66">
        <v>109425</v>
      </c>
      <c r="J21" s="65">
        <v>192</v>
      </c>
      <c r="K21" s="66">
        <v>41909</v>
      </c>
      <c r="L21" s="65">
        <v>4591</v>
      </c>
      <c r="M21" s="66">
        <v>4660906</v>
      </c>
      <c r="N21" s="65">
        <v>4547</v>
      </c>
      <c r="O21" s="170">
        <v>76</v>
      </c>
      <c r="P21" s="170">
        <v>18</v>
      </c>
      <c r="Q21" s="171">
        <v>4641</v>
      </c>
      <c r="R21" s="142" t="s">
        <v>143</v>
      </c>
    </row>
    <row r="22" spans="1:18" ht="15" customHeight="1">
      <c r="A22" s="143" t="s">
        <v>92</v>
      </c>
      <c r="B22" s="65">
        <v>3144</v>
      </c>
      <c r="C22" s="66">
        <v>8563675</v>
      </c>
      <c r="D22" s="65">
        <v>3664</v>
      </c>
      <c r="E22" s="66">
        <v>1050809</v>
      </c>
      <c r="F22" s="65">
        <v>6808</v>
      </c>
      <c r="G22" s="66">
        <v>9614484</v>
      </c>
      <c r="H22" s="65">
        <v>166</v>
      </c>
      <c r="I22" s="66">
        <v>255714</v>
      </c>
      <c r="J22" s="65">
        <v>353</v>
      </c>
      <c r="K22" s="66">
        <v>36388</v>
      </c>
      <c r="L22" s="65">
        <v>7028</v>
      </c>
      <c r="M22" s="66">
        <v>9395158</v>
      </c>
      <c r="N22" s="65">
        <v>7131</v>
      </c>
      <c r="O22" s="170">
        <v>83</v>
      </c>
      <c r="P22" s="170">
        <v>31</v>
      </c>
      <c r="Q22" s="171">
        <v>7245</v>
      </c>
      <c r="R22" s="142" t="s">
        <v>144</v>
      </c>
    </row>
    <row r="23" spans="1:18" ht="15" customHeight="1">
      <c r="A23" s="143" t="s">
        <v>93</v>
      </c>
      <c r="B23" s="65">
        <v>3177</v>
      </c>
      <c r="C23" s="66">
        <v>8570388</v>
      </c>
      <c r="D23" s="65">
        <v>3499</v>
      </c>
      <c r="E23" s="66">
        <v>902110</v>
      </c>
      <c r="F23" s="65">
        <v>6676</v>
      </c>
      <c r="G23" s="66">
        <v>9472498</v>
      </c>
      <c r="H23" s="65">
        <v>148</v>
      </c>
      <c r="I23" s="66">
        <v>384788</v>
      </c>
      <c r="J23" s="65">
        <v>387</v>
      </c>
      <c r="K23" s="66">
        <v>34438</v>
      </c>
      <c r="L23" s="65">
        <v>6871</v>
      </c>
      <c r="M23" s="66">
        <v>9122147</v>
      </c>
      <c r="N23" s="65">
        <v>6662</v>
      </c>
      <c r="O23" s="170">
        <v>103</v>
      </c>
      <c r="P23" s="170">
        <v>19</v>
      </c>
      <c r="Q23" s="171">
        <v>6784</v>
      </c>
      <c r="R23" s="142" t="s">
        <v>145</v>
      </c>
    </row>
    <row r="24" spans="1:18" ht="15" customHeight="1">
      <c r="A24" s="143" t="s">
        <v>94</v>
      </c>
      <c r="B24" s="69">
        <v>5696</v>
      </c>
      <c r="C24" s="70">
        <v>17881623</v>
      </c>
      <c r="D24" s="69">
        <v>5506</v>
      </c>
      <c r="E24" s="70">
        <v>1625178</v>
      </c>
      <c r="F24" s="69">
        <v>11202</v>
      </c>
      <c r="G24" s="70">
        <v>19506802</v>
      </c>
      <c r="H24" s="69">
        <v>263</v>
      </c>
      <c r="I24" s="70">
        <v>911226</v>
      </c>
      <c r="J24" s="69">
        <v>569</v>
      </c>
      <c r="K24" s="70">
        <v>155401</v>
      </c>
      <c r="L24" s="69">
        <v>11580</v>
      </c>
      <c r="M24" s="70">
        <v>18750975</v>
      </c>
      <c r="N24" s="69">
        <v>11420</v>
      </c>
      <c r="O24" s="172">
        <v>184</v>
      </c>
      <c r="P24" s="172">
        <v>61</v>
      </c>
      <c r="Q24" s="173">
        <v>11665</v>
      </c>
      <c r="R24" s="142" t="s">
        <v>146</v>
      </c>
    </row>
    <row r="25" spans="1:18" ht="15" customHeight="1">
      <c r="A25" s="143" t="s">
        <v>95</v>
      </c>
      <c r="B25" s="69">
        <v>4220</v>
      </c>
      <c r="C25" s="70">
        <v>12517159</v>
      </c>
      <c r="D25" s="69">
        <v>4073</v>
      </c>
      <c r="E25" s="70">
        <v>1132503</v>
      </c>
      <c r="F25" s="69">
        <v>8293</v>
      </c>
      <c r="G25" s="70">
        <v>13649662</v>
      </c>
      <c r="H25" s="69">
        <v>255</v>
      </c>
      <c r="I25" s="70">
        <v>19932524</v>
      </c>
      <c r="J25" s="69">
        <v>419</v>
      </c>
      <c r="K25" s="70">
        <v>38385</v>
      </c>
      <c r="L25" s="69">
        <v>8604</v>
      </c>
      <c r="M25" s="70">
        <v>-6244477</v>
      </c>
      <c r="N25" s="69">
        <v>8322</v>
      </c>
      <c r="O25" s="172">
        <v>162</v>
      </c>
      <c r="P25" s="172">
        <v>33</v>
      </c>
      <c r="Q25" s="173">
        <v>8517</v>
      </c>
      <c r="R25" s="142" t="s">
        <v>147</v>
      </c>
    </row>
    <row r="26" spans="1:18" ht="15" customHeight="1">
      <c r="A26" s="143" t="s">
        <v>96</v>
      </c>
      <c r="B26" s="69">
        <v>2745</v>
      </c>
      <c r="C26" s="70">
        <v>7702290</v>
      </c>
      <c r="D26" s="69">
        <v>3073</v>
      </c>
      <c r="E26" s="70">
        <v>791051</v>
      </c>
      <c r="F26" s="69">
        <v>5818</v>
      </c>
      <c r="G26" s="70">
        <v>8493342</v>
      </c>
      <c r="H26" s="69">
        <v>150</v>
      </c>
      <c r="I26" s="70">
        <v>1129135</v>
      </c>
      <c r="J26" s="69">
        <v>324</v>
      </c>
      <c r="K26" s="70">
        <v>6786</v>
      </c>
      <c r="L26" s="69">
        <v>6008</v>
      </c>
      <c r="M26" s="70">
        <v>7370993</v>
      </c>
      <c r="N26" s="69">
        <v>5966</v>
      </c>
      <c r="O26" s="172">
        <v>96</v>
      </c>
      <c r="P26" s="172">
        <v>25</v>
      </c>
      <c r="Q26" s="173">
        <v>6087</v>
      </c>
      <c r="R26" s="142" t="s">
        <v>148</v>
      </c>
    </row>
    <row r="27" spans="1:18" ht="15" customHeight="1">
      <c r="A27" s="143" t="s">
        <v>97</v>
      </c>
      <c r="B27" s="69">
        <v>4239</v>
      </c>
      <c r="C27" s="70">
        <v>11937630</v>
      </c>
      <c r="D27" s="69">
        <v>3641</v>
      </c>
      <c r="E27" s="70">
        <v>1047264</v>
      </c>
      <c r="F27" s="69">
        <v>7880</v>
      </c>
      <c r="G27" s="70">
        <v>12984894</v>
      </c>
      <c r="H27" s="69">
        <v>213</v>
      </c>
      <c r="I27" s="70">
        <v>374851</v>
      </c>
      <c r="J27" s="69">
        <v>510</v>
      </c>
      <c r="K27" s="70">
        <v>39952</v>
      </c>
      <c r="L27" s="69">
        <v>8197</v>
      </c>
      <c r="M27" s="70">
        <v>12649996</v>
      </c>
      <c r="N27" s="69">
        <v>8111</v>
      </c>
      <c r="O27" s="172">
        <v>107</v>
      </c>
      <c r="P27" s="172">
        <v>31</v>
      </c>
      <c r="Q27" s="173">
        <v>8249</v>
      </c>
      <c r="R27" s="142" t="s">
        <v>149</v>
      </c>
    </row>
    <row r="28" spans="1:18" ht="15" customHeight="1">
      <c r="A28" s="143" t="s">
        <v>98</v>
      </c>
      <c r="B28" s="69">
        <v>1372</v>
      </c>
      <c r="C28" s="70">
        <v>2458380</v>
      </c>
      <c r="D28" s="69">
        <v>1526</v>
      </c>
      <c r="E28" s="70">
        <v>390788</v>
      </c>
      <c r="F28" s="69">
        <v>2898</v>
      </c>
      <c r="G28" s="70">
        <v>2849168</v>
      </c>
      <c r="H28" s="69">
        <v>50</v>
      </c>
      <c r="I28" s="70">
        <v>41611</v>
      </c>
      <c r="J28" s="69">
        <v>144</v>
      </c>
      <c r="K28" s="70">
        <v>20641</v>
      </c>
      <c r="L28" s="69">
        <v>2977</v>
      </c>
      <c r="M28" s="70">
        <v>2828198</v>
      </c>
      <c r="N28" s="69">
        <v>2883</v>
      </c>
      <c r="O28" s="172">
        <v>34</v>
      </c>
      <c r="P28" s="172">
        <v>3</v>
      </c>
      <c r="Q28" s="173">
        <v>2920</v>
      </c>
      <c r="R28" s="142" t="s">
        <v>150</v>
      </c>
    </row>
    <row r="29" spans="1:18" ht="15" customHeight="1">
      <c r="A29" s="145" t="s">
        <v>99</v>
      </c>
      <c r="B29" s="174">
        <f>SUM(B16:B28)</f>
        <v>59523</v>
      </c>
      <c r="C29" s="175">
        <v>195973332</v>
      </c>
      <c r="D29" s="174">
        <f>SUM(D16:D28)</f>
        <v>57152</v>
      </c>
      <c r="E29" s="175">
        <v>16548502</v>
      </c>
      <c r="F29" s="174">
        <f>SUM(F16:F28)</f>
        <v>116675</v>
      </c>
      <c r="G29" s="175">
        <v>212521834</v>
      </c>
      <c r="H29" s="174">
        <f>SUM(H16:H28)</f>
        <v>3263</v>
      </c>
      <c r="I29" s="175">
        <v>58023041</v>
      </c>
      <c r="J29" s="174">
        <f>SUM(J16:J28)</f>
        <v>6204</v>
      </c>
      <c r="K29" s="175">
        <v>1065159</v>
      </c>
      <c r="L29" s="174">
        <f>SUM(L16:L28)</f>
        <v>121052</v>
      </c>
      <c r="M29" s="175">
        <v>155563951</v>
      </c>
      <c r="N29" s="174">
        <f>SUM(N16:N28)</f>
        <v>119045</v>
      </c>
      <c r="O29" s="176">
        <f>SUM(O16:O28)</f>
        <v>1829</v>
      </c>
      <c r="P29" s="176">
        <f>SUM(P16:P28)</f>
        <v>566</v>
      </c>
      <c r="Q29" s="177">
        <f>SUM(Q16:Q28)</f>
        <v>121440</v>
      </c>
      <c r="R29" s="178" t="s">
        <v>151</v>
      </c>
    </row>
    <row r="30" spans="1:18" s="154" customFormat="1" ht="15" customHeight="1">
      <c r="A30" s="147"/>
      <c r="B30" s="183"/>
      <c r="C30" s="184"/>
      <c r="D30" s="183"/>
      <c r="E30" s="184"/>
      <c r="F30" s="183"/>
      <c r="G30" s="184"/>
      <c r="H30" s="183"/>
      <c r="I30" s="184"/>
      <c r="J30" s="183"/>
      <c r="K30" s="184"/>
      <c r="L30" s="183"/>
      <c r="M30" s="184"/>
      <c r="N30" s="183"/>
      <c r="O30" s="185"/>
      <c r="P30" s="185"/>
      <c r="Q30" s="186"/>
      <c r="R30" s="180"/>
    </row>
    <row r="31" spans="1:18" ht="15" customHeight="1">
      <c r="A31" s="187" t="s">
        <v>100</v>
      </c>
      <c r="B31" s="76">
        <v>4928</v>
      </c>
      <c r="C31" s="77">
        <v>19665271</v>
      </c>
      <c r="D31" s="76">
        <v>4061</v>
      </c>
      <c r="E31" s="77">
        <v>1436810</v>
      </c>
      <c r="F31" s="76">
        <v>8989</v>
      </c>
      <c r="G31" s="77">
        <v>21102081</v>
      </c>
      <c r="H31" s="76">
        <v>533</v>
      </c>
      <c r="I31" s="77">
        <v>976045</v>
      </c>
      <c r="J31" s="76">
        <v>542</v>
      </c>
      <c r="K31" s="77">
        <v>26658</v>
      </c>
      <c r="L31" s="76">
        <v>9618</v>
      </c>
      <c r="M31" s="77">
        <v>20152694</v>
      </c>
      <c r="N31" s="76">
        <v>9368</v>
      </c>
      <c r="O31" s="181">
        <v>236</v>
      </c>
      <c r="P31" s="181">
        <v>120</v>
      </c>
      <c r="Q31" s="182">
        <v>9724</v>
      </c>
      <c r="R31" s="142" t="s">
        <v>152</v>
      </c>
    </row>
    <row r="32" spans="1:18" ht="15" customHeight="1">
      <c r="A32" s="141" t="s">
        <v>101</v>
      </c>
      <c r="B32" s="65">
        <v>2531</v>
      </c>
      <c r="C32" s="66">
        <v>53320824</v>
      </c>
      <c r="D32" s="65">
        <v>1547</v>
      </c>
      <c r="E32" s="66">
        <v>576728</v>
      </c>
      <c r="F32" s="65">
        <v>4078</v>
      </c>
      <c r="G32" s="66">
        <v>53897552</v>
      </c>
      <c r="H32" s="65">
        <v>365</v>
      </c>
      <c r="I32" s="66">
        <v>2657206</v>
      </c>
      <c r="J32" s="65">
        <v>243</v>
      </c>
      <c r="K32" s="66">
        <v>-28880</v>
      </c>
      <c r="L32" s="65">
        <v>4489</v>
      </c>
      <c r="M32" s="66">
        <v>51211466</v>
      </c>
      <c r="N32" s="65">
        <v>4289</v>
      </c>
      <c r="O32" s="170">
        <v>111</v>
      </c>
      <c r="P32" s="170">
        <v>79</v>
      </c>
      <c r="Q32" s="171">
        <v>4479</v>
      </c>
      <c r="R32" s="142" t="s">
        <v>153</v>
      </c>
    </row>
    <row r="33" spans="1:18" ht="15" customHeight="1">
      <c r="A33" s="141" t="s">
        <v>102</v>
      </c>
      <c r="B33" s="65">
        <v>5428</v>
      </c>
      <c r="C33" s="66">
        <v>16340573</v>
      </c>
      <c r="D33" s="65">
        <v>4250</v>
      </c>
      <c r="E33" s="66">
        <v>1284823</v>
      </c>
      <c r="F33" s="65">
        <v>9678</v>
      </c>
      <c r="G33" s="66">
        <v>17625397</v>
      </c>
      <c r="H33" s="65">
        <v>395</v>
      </c>
      <c r="I33" s="66">
        <v>723396</v>
      </c>
      <c r="J33" s="65">
        <v>584</v>
      </c>
      <c r="K33" s="66">
        <v>86033</v>
      </c>
      <c r="L33" s="65">
        <v>10157</v>
      </c>
      <c r="M33" s="66">
        <v>16988034</v>
      </c>
      <c r="N33" s="65">
        <v>10019</v>
      </c>
      <c r="O33" s="170">
        <v>188</v>
      </c>
      <c r="P33" s="170">
        <v>74</v>
      </c>
      <c r="Q33" s="171">
        <v>10281</v>
      </c>
      <c r="R33" s="142" t="s">
        <v>154</v>
      </c>
    </row>
    <row r="34" spans="1:18" ht="15" customHeight="1">
      <c r="A34" s="141" t="s">
        <v>103</v>
      </c>
      <c r="B34" s="65">
        <v>6375</v>
      </c>
      <c r="C34" s="66">
        <v>28530992</v>
      </c>
      <c r="D34" s="65">
        <v>4324</v>
      </c>
      <c r="E34" s="66">
        <v>1304475</v>
      </c>
      <c r="F34" s="65">
        <v>10699</v>
      </c>
      <c r="G34" s="66">
        <v>29835467</v>
      </c>
      <c r="H34" s="65">
        <v>327</v>
      </c>
      <c r="I34" s="66">
        <v>1536109</v>
      </c>
      <c r="J34" s="65">
        <v>731</v>
      </c>
      <c r="K34" s="66">
        <v>87774</v>
      </c>
      <c r="L34" s="65">
        <v>11135</v>
      </c>
      <c r="M34" s="66">
        <v>28387132</v>
      </c>
      <c r="N34" s="65">
        <v>10978</v>
      </c>
      <c r="O34" s="170">
        <v>155</v>
      </c>
      <c r="P34" s="170">
        <v>77</v>
      </c>
      <c r="Q34" s="171">
        <v>11210</v>
      </c>
      <c r="R34" s="142" t="s">
        <v>155</v>
      </c>
    </row>
    <row r="35" spans="1:18" ht="15" customHeight="1">
      <c r="A35" s="141" t="s">
        <v>104</v>
      </c>
      <c r="B35" s="65">
        <v>4151</v>
      </c>
      <c r="C35" s="66">
        <v>60865106</v>
      </c>
      <c r="D35" s="65">
        <v>2370</v>
      </c>
      <c r="E35" s="66">
        <v>728604</v>
      </c>
      <c r="F35" s="65">
        <v>6521</v>
      </c>
      <c r="G35" s="66">
        <v>61593711</v>
      </c>
      <c r="H35" s="65">
        <v>316</v>
      </c>
      <c r="I35" s="66">
        <v>48490529</v>
      </c>
      <c r="J35" s="65">
        <v>389</v>
      </c>
      <c r="K35" s="66">
        <v>84250</v>
      </c>
      <c r="L35" s="65">
        <v>6899</v>
      </c>
      <c r="M35" s="66">
        <v>13187432</v>
      </c>
      <c r="N35" s="65">
        <v>6654</v>
      </c>
      <c r="O35" s="170">
        <v>144</v>
      </c>
      <c r="P35" s="170">
        <v>122</v>
      </c>
      <c r="Q35" s="171">
        <v>6920</v>
      </c>
      <c r="R35" s="142" t="s">
        <v>156</v>
      </c>
    </row>
    <row r="36" spans="1:18" ht="15" customHeight="1">
      <c r="A36" s="141" t="s">
        <v>105</v>
      </c>
      <c r="B36" s="65">
        <v>6955</v>
      </c>
      <c r="C36" s="66">
        <v>74292310</v>
      </c>
      <c r="D36" s="65">
        <v>3337</v>
      </c>
      <c r="E36" s="66">
        <v>1357670</v>
      </c>
      <c r="F36" s="65">
        <v>10292</v>
      </c>
      <c r="G36" s="66">
        <v>75649979</v>
      </c>
      <c r="H36" s="65">
        <v>699</v>
      </c>
      <c r="I36" s="66">
        <v>9804279</v>
      </c>
      <c r="J36" s="65">
        <v>725</v>
      </c>
      <c r="K36" s="66">
        <v>587360</v>
      </c>
      <c r="L36" s="65">
        <v>11118</v>
      </c>
      <c r="M36" s="66">
        <v>66433060</v>
      </c>
      <c r="N36" s="65">
        <v>10856</v>
      </c>
      <c r="O36" s="170">
        <v>294</v>
      </c>
      <c r="P36" s="170">
        <v>336</v>
      </c>
      <c r="Q36" s="171">
        <v>11486</v>
      </c>
      <c r="R36" s="142" t="s">
        <v>157</v>
      </c>
    </row>
    <row r="37" spans="1:18" ht="15" customHeight="1">
      <c r="A37" s="141" t="s">
        <v>106</v>
      </c>
      <c r="B37" s="65">
        <v>8197</v>
      </c>
      <c r="C37" s="66">
        <v>36886146</v>
      </c>
      <c r="D37" s="65">
        <v>6691</v>
      </c>
      <c r="E37" s="66">
        <v>2118522</v>
      </c>
      <c r="F37" s="65">
        <v>14888</v>
      </c>
      <c r="G37" s="66">
        <v>39004668</v>
      </c>
      <c r="H37" s="65">
        <v>676</v>
      </c>
      <c r="I37" s="66">
        <v>10366992</v>
      </c>
      <c r="J37" s="65">
        <v>983</v>
      </c>
      <c r="K37" s="66">
        <v>132098</v>
      </c>
      <c r="L37" s="65">
        <v>15758</v>
      </c>
      <c r="M37" s="66">
        <v>28769775</v>
      </c>
      <c r="N37" s="65">
        <v>15138</v>
      </c>
      <c r="O37" s="170">
        <v>324</v>
      </c>
      <c r="P37" s="170">
        <v>165</v>
      </c>
      <c r="Q37" s="171">
        <v>15627</v>
      </c>
      <c r="R37" s="142" t="s">
        <v>158</v>
      </c>
    </row>
    <row r="38" spans="1:18" ht="15" customHeight="1">
      <c r="A38" s="141" t="s">
        <v>107</v>
      </c>
      <c r="B38" s="65">
        <v>8379</v>
      </c>
      <c r="C38" s="66">
        <v>40447685</v>
      </c>
      <c r="D38" s="65">
        <v>5918</v>
      </c>
      <c r="E38" s="66">
        <v>1879269</v>
      </c>
      <c r="F38" s="65">
        <v>14297</v>
      </c>
      <c r="G38" s="66">
        <v>42326953</v>
      </c>
      <c r="H38" s="65">
        <v>483</v>
      </c>
      <c r="I38" s="66">
        <v>1507273</v>
      </c>
      <c r="J38" s="65">
        <v>887</v>
      </c>
      <c r="K38" s="66">
        <v>471637</v>
      </c>
      <c r="L38" s="65">
        <v>14956</v>
      </c>
      <c r="M38" s="66">
        <v>41291317</v>
      </c>
      <c r="N38" s="65">
        <v>14783</v>
      </c>
      <c r="O38" s="170">
        <v>194</v>
      </c>
      <c r="P38" s="170">
        <v>116</v>
      </c>
      <c r="Q38" s="171">
        <v>15093</v>
      </c>
      <c r="R38" s="142" t="s">
        <v>159</v>
      </c>
    </row>
    <row r="39" spans="1:18" ht="15" customHeight="1">
      <c r="A39" s="143" t="s">
        <v>108</v>
      </c>
      <c r="B39" s="65">
        <v>6986</v>
      </c>
      <c r="C39" s="66">
        <v>27229544</v>
      </c>
      <c r="D39" s="65">
        <v>4903</v>
      </c>
      <c r="E39" s="66">
        <v>1456463</v>
      </c>
      <c r="F39" s="65">
        <v>11889</v>
      </c>
      <c r="G39" s="66">
        <v>28686007</v>
      </c>
      <c r="H39" s="65">
        <v>479</v>
      </c>
      <c r="I39" s="66">
        <v>1303057</v>
      </c>
      <c r="J39" s="65">
        <v>855</v>
      </c>
      <c r="K39" s="66">
        <v>200775</v>
      </c>
      <c r="L39" s="65">
        <v>12556</v>
      </c>
      <c r="M39" s="66">
        <v>27583725</v>
      </c>
      <c r="N39" s="65">
        <v>12187</v>
      </c>
      <c r="O39" s="170">
        <v>181</v>
      </c>
      <c r="P39" s="170">
        <v>94</v>
      </c>
      <c r="Q39" s="171">
        <v>12462</v>
      </c>
      <c r="R39" s="142" t="s">
        <v>160</v>
      </c>
    </row>
    <row r="40" spans="1:18" ht="15" customHeight="1">
      <c r="A40" s="143" t="s">
        <v>109</v>
      </c>
      <c r="B40" s="65">
        <v>11480</v>
      </c>
      <c r="C40" s="66">
        <v>33713335</v>
      </c>
      <c r="D40" s="65">
        <v>12678</v>
      </c>
      <c r="E40" s="66">
        <v>3546532</v>
      </c>
      <c r="F40" s="65">
        <v>24158</v>
      </c>
      <c r="G40" s="66">
        <v>37259867</v>
      </c>
      <c r="H40" s="65">
        <v>627</v>
      </c>
      <c r="I40" s="66">
        <v>1977095</v>
      </c>
      <c r="J40" s="65">
        <v>961</v>
      </c>
      <c r="K40" s="66">
        <v>240612</v>
      </c>
      <c r="L40" s="65">
        <v>24966</v>
      </c>
      <c r="M40" s="66">
        <v>35523384</v>
      </c>
      <c r="N40" s="65">
        <v>24289</v>
      </c>
      <c r="O40" s="170">
        <v>311</v>
      </c>
      <c r="P40" s="170">
        <v>103</v>
      </c>
      <c r="Q40" s="171">
        <v>24703</v>
      </c>
      <c r="R40" s="142" t="s">
        <v>161</v>
      </c>
    </row>
    <row r="41" spans="1:18" ht="15" customHeight="1">
      <c r="A41" s="143" t="s">
        <v>110</v>
      </c>
      <c r="B41" s="65">
        <v>5610</v>
      </c>
      <c r="C41" s="66">
        <v>17319546</v>
      </c>
      <c r="D41" s="65">
        <v>4629</v>
      </c>
      <c r="E41" s="66">
        <v>1442880</v>
      </c>
      <c r="F41" s="65">
        <v>10239</v>
      </c>
      <c r="G41" s="66">
        <v>18762426</v>
      </c>
      <c r="H41" s="65">
        <v>313</v>
      </c>
      <c r="I41" s="66">
        <v>535157</v>
      </c>
      <c r="J41" s="65">
        <v>569</v>
      </c>
      <c r="K41" s="66">
        <v>71702</v>
      </c>
      <c r="L41" s="65">
        <v>10628</v>
      </c>
      <c r="M41" s="66">
        <v>18298971</v>
      </c>
      <c r="N41" s="65">
        <v>10330</v>
      </c>
      <c r="O41" s="170">
        <v>161</v>
      </c>
      <c r="P41" s="170">
        <v>66</v>
      </c>
      <c r="Q41" s="171">
        <v>10557</v>
      </c>
      <c r="R41" s="142" t="s">
        <v>162</v>
      </c>
    </row>
    <row r="42" spans="1:18" ht="15" customHeight="1">
      <c r="A42" s="143" t="s">
        <v>111</v>
      </c>
      <c r="B42" s="65">
        <v>6782</v>
      </c>
      <c r="C42" s="66">
        <v>26130450</v>
      </c>
      <c r="D42" s="65">
        <v>5881</v>
      </c>
      <c r="E42" s="66">
        <v>1742161</v>
      </c>
      <c r="F42" s="65">
        <v>12663</v>
      </c>
      <c r="G42" s="66">
        <v>27872611</v>
      </c>
      <c r="H42" s="65">
        <v>408</v>
      </c>
      <c r="I42" s="66">
        <v>1344715</v>
      </c>
      <c r="J42" s="65">
        <v>707</v>
      </c>
      <c r="K42" s="66">
        <v>-11996</v>
      </c>
      <c r="L42" s="65">
        <v>13212</v>
      </c>
      <c r="M42" s="66">
        <v>26515901</v>
      </c>
      <c r="N42" s="65">
        <v>13026</v>
      </c>
      <c r="O42" s="170">
        <v>147</v>
      </c>
      <c r="P42" s="170">
        <v>82</v>
      </c>
      <c r="Q42" s="171">
        <v>13255</v>
      </c>
      <c r="R42" s="142" t="s">
        <v>163</v>
      </c>
    </row>
    <row r="43" spans="1:18" ht="15" customHeight="1">
      <c r="A43" s="143" t="s">
        <v>112</v>
      </c>
      <c r="B43" s="65">
        <v>2928</v>
      </c>
      <c r="C43" s="66">
        <v>7662320</v>
      </c>
      <c r="D43" s="65">
        <v>2563</v>
      </c>
      <c r="E43" s="66">
        <v>751496</v>
      </c>
      <c r="F43" s="65">
        <v>5491</v>
      </c>
      <c r="G43" s="66">
        <v>8413816</v>
      </c>
      <c r="H43" s="65">
        <v>167</v>
      </c>
      <c r="I43" s="66">
        <v>534423</v>
      </c>
      <c r="J43" s="65">
        <v>366</v>
      </c>
      <c r="K43" s="66">
        <v>70414</v>
      </c>
      <c r="L43" s="65">
        <v>5755</v>
      </c>
      <c r="M43" s="66">
        <v>7949807</v>
      </c>
      <c r="N43" s="65">
        <v>5675</v>
      </c>
      <c r="O43" s="170">
        <v>73</v>
      </c>
      <c r="P43" s="170">
        <v>26</v>
      </c>
      <c r="Q43" s="171">
        <v>5774</v>
      </c>
      <c r="R43" s="142" t="s">
        <v>164</v>
      </c>
    </row>
    <row r="44" spans="1:18" ht="15" customHeight="1">
      <c r="A44" s="143" t="s">
        <v>113</v>
      </c>
      <c r="B44" s="65">
        <v>7891</v>
      </c>
      <c r="C44" s="66">
        <v>30620590</v>
      </c>
      <c r="D44" s="65">
        <v>6839</v>
      </c>
      <c r="E44" s="66">
        <v>2034735</v>
      </c>
      <c r="F44" s="65">
        <v>14730</v>
      </c>
      <c r="G44" s="66">
        <v>32655324</v>
      </c>
      <c r="H44" s="65">
        <v>451</v>
      </c>
      <c r="I44" s="66">
        <v>1388551</v>
      </c>
      <c r="J44" s="65">
        <v>866</v>
      </c>
      <c r="K44" s="66">
        <v>230692</v>
      </c>
      <c r="L44" s="65">
        <v>15355</v>
      </c>
      <c r="M44" s="66">
        <v>31497466</v>
      </c>
      <c r="N44" s="65">
        <v>14640</v>
      </c>
      <c r="O44" s="170">
        <v>276</v>
      </c>
      <c r="P44" s="170">
        <v>93</v>
      </c>
      <c r="Q44" s="171">
        <v>15009</v>
      </c>
      <c r="R44" s="142" t="s">
        <v>165</v>
      </c>
    </row>
    <row r="45" spans="1:18" ht="15" customHeight="1">
      <c r="A45" s="143" t="s">
        <v>114</v>
      </c>
      <c r="B45" s="65">
        <v>4825</v>
      </c>
      <c r="C45" s="66">
        <v>13004442</v>
      </c>
      <c r="D45" s="65">
        <v>4245</v>
      </c>
      <c r="E45" s="66">
        <v>1241089</v>
      </c>
      <c r="F45" s="65">
        <v>9070</v>
      </c>
      <c r="G45" s="66">
        <v>14245530</v>
      </c>
      <c r="H45" s="65">
        <v>326</v>
      </c>
      <c r="I45" s="66">
        <v>810443</v>
      </c>
      <c r="J45" s="65">
        <v>403</v>
      </c>
      <c r="K45" s="66">
        <v>43980</v>
      </c>
      <c r="L45" s="65">
        <v>9506</v>
      </c>
      <c r="M45" s="66">
        <v>13479068</v>
      </c>
      <c r="N45" s="65">
        <v>9392</v>
      </c>
      <c r="O45" s="170">
        <v>139</v>
      </c>
      <c r="P45" s="170">
        <v>53</v>
      </c>
      <c r="Q45" s="171">
        <v>9584</v>
      </c>
      <c r="R45" s="142" t="s">
        <v>166</v>
      </c>
    </row>
    <row r="46" spans="1:18" ht="15" customHeight="1">
      <c r="A46" s="143" t="s">
        <v>115</v>
      </c>
      <c r="B46" s="65">
        <v>7069</v>
      </c>
      <c r="C46" s="66">
        <v>38488462</v>
      </c>
      <c r="D46" s="65">
        <v>5669</v>
      </c>
      <c r="E46" s="66">
        <v>1732363</v>
      </c>
      <c r="F46" s="65">
        <v>12738</v>
      </c>
      <c r="G46" s="66">
        <v>40220825</v>
      </c>
      <c r="H46" s="65">
        <v>398</v>
      </c>
      <c r="I46" s="66">
        <v>11116597</v>
      </c>
      <c r="J46" s="65">
        <v>699</v>
      </c>
      <c r="K46" s="66">
        <v>177468</v>
      </c>
      <c r="L46" s="65">
        <v>13262</v>
      </c>
      <c r="M46" s="66">
        <v>29281696</v>
      </c>
      <c r="N46" s="65">
        <v>12863</v>
      </c>
      <c r="O46" s="170">
        <v>210</v>
      </c>
      <c r="P46" s="170">
        <v>96</v>
      </c>
      <c r="Q46" s="171">
        <v>13169</v>
      </c>
      <c r="R46" s="142" t="s">
        <v>167</v>
      </c>
    </row>
    <row r="47" spans="1:18" ht="15" customHeight="1">
      <c r="A47" s="143" t="s">
        <v>116</v>
      </c>
      <c r="B47" s="65">
        <v>5475</v>
      </c>
      <c r="C47" s="66">
        <v>27532224</v>
      </c>
      <c r="D47" s="65">
        <v>4185</v>
      </c>
      <c r="E47" s="66">
        <v>1315599</v>
      </c>
      <c r="F47" s="65">
        <v>9660</v>
      </c>
      <c r="G47" s="66">
        <v>28847823</v>
      </c>
      <c r="H47" s="65">
        <v>326</v>
      </c>
      <c r="I47" s="66">
        <v>171584611</v>
      </c>
      <c r="J47" s="65">
        <v>582</v>
      </c>
      <c r="K47" s="66">
        <v>80481</v>
      </c>
      <c r="L47" s="65">
        <v>10145</v>
      </c>
      <c r="M47" s="66">
        <v>-142656307</v>
      </c>
      <c r="N47" s="65">
        <v>9851</v>
      </c>
      <c r="O47" s="170">
        <v>196</v>
      </c>
      <c r="P47" s="170">
        <v>52</v>
      </c>
      <c r="Q47" s="171">
        <v>10099</v>
      </c>
      <c r="R47" s="142" t="s">
        <v>168</v>
      </c>
    </row>
    <row r="48" spans="1:18" ht="15" customHeight="1">
      <c r="A48" s="143" t="s">
        <v>117</v>
      </c>
      <c r="B48" s="65">
        <v>2798</v>
      </c>
      <c r="C48" s="66">
        <v>8349244</v>
      </c>
      <c r="D48" s="65">
        <v>2991</v>
      </c>
      <c r="E48" s="66">
        <v>829007</v>
      </c>
      <c r="F48" s="65">
        <v>5789</v>
      </c>
      <c r="G48" s="66">
        <v>9178251</v>
      </c>
      <c r="H48" s="65">
        <v>128</v>
      </c>
      <c r="I48" s="66">
        <v>224028</v>
      </c>
      <c r="J48" s="65">
        <v>339</v>
      </c>
      <c r="K48" s="66">
        <v>55172</v>
      </c>
      <c r="L48" s="65">
        <v>5953</v>
      </c>
      <c r="M48" s="66">
        <v>9009395</v>
      </c>
      <c r="N48" s="65">
        <v>5774</v>
      </c>
      <c r="O48" s="170">
        <v>71</v>
      </c>
      <c r="P48" s="170">
        <v>13</v>
      </c>
      <c r="Q48" s="171">
        <v>5858</v>
      </c>
      <c r="R48" s="142" t="s">
        <v>169</v>
      </c>
    </row>
    <row r="49" spans="1:18" ht="15" customHeight="1">
      <c r="A49" s="143" t="s">
        <v>118</v>
      </c>
      <c r="B49" s="65">
        <v>9314</v>
      </c>
      <c r="C49" s="66">
        <v>33081642</v>
      </c>
      <c r="D49" s="65">
        <v>7665</v>
      </c>
      <c r="E49" s="66">
        <v>2356271</v>
      </c>
      <c r="F49" s="65">
        <v>16979</v>
      </c>
      <c r="G49" s="66">
        <v>35437913</v>
      </c>
      <c r="H49" s="65">
        <v>498</v>
      </c>
      <c r="I49" s="66">
        <v>5928841</v>
      </c>
      <c r="J49" s="65">
        <v>1029</v>
      </c>
      <c r="K49" s="66">
        <v>162408</v>
      </c>
      <c r="L49" s="65">
        <v>17710</v>
      </c>
      <c r="M49" s="66">
        <v>29671480</v>
      </c>
      <c r="N49" s="65">
        <v>17398</v>
      </c>
      <c r="O49" s="170">
        <v>289</v>
      </c>
      <c r="P49" s="170">
        <v>105</v>
      </c>
      <c r="Q49" s="171">
        <v>17792</v>
      </c>
      <c r="R49" s="142" t="s">
        <v>170</v>
      </c>
    </row>
    <row r="50" spans="1:18" ht="15" customHeight="1">
      <c r="A50" s="143" t="s">
        <v>119</v>
      </c>
      <c r="B50" s="65">
        <v>855</v>
      </c>
      <c r="C50" s="66">
        <v>1692966</v>
      </c>
      <c r="D50" s="65">
        <v>903</v>
      </c>
      <c r="E50" s="66">
        <v>239659</v>
      </c>
      <c r="F50" s="65">
        <v>1758</v>
      </c>
      <c r="G50" s="66">
        <v>1932625</v>
      </c>
      <c r="H50" s="65">
        <v>54</v>
      </c>
      <c r="I50" s="66">
        <v>64184</v>
      </c>
      <c r="J50" s="65">
        <v>85</v>
      </c>
      <c r="K50" s="66">
        <v>2512</v>
      </c>
      <c r="L50" s="65">
        <v>1819</v>
      </c>
      <c r="M50" s="66">
        <v>1870952</v>
      </c>
      <c r="N50" s="65">
        <v>1761</v>
      </c>
      <c r="O50" s="170">
        <v>18</v>
      </c>
      <c r="P50" s="170">
        <v>7</v>
      </c>
      <c r="Q50" s="171">
        <v>1786</v>
      </c>
      <c r="R50" s="142" t="s">
        <v>171</v>
      </c>
    </row>
    <row r="51" spans="1:18" ht="15" customHeight="1">
      <c r="A51" s="145" t="s">
        <v>120</v>
      </c>
      <c r="B51" s="188">
        <f>SUM(B31:B50)</f>
        <v>118957</v>
      </c>
      <c r="C51" s="189">
        <v>595173671</v>
      </c>
      <c r="D51" s="188">
        <f>SUM(D31:D50)</f>
        <v>95649</v>
      </c>
      <c r="E51" s="189">
        <v>29375153</v>
      </c>
      <c r="F51" s="188">
        <f>SUM(F31:F50)</f>
        <v>214606</v>
      </c>
      <c r="G51" s="189">
        <v>624548824</v>
      </c>
      <c r="H51" s="188">
        <f>SUM(H31:H50)</f>
        <v>7969</v>
      </c>
      <c r="I51" s="189">
        <v>272873531</v>
      </c>
      <c r="J51" s="188">
        <f>SUM(J31:J50)</f>
        <v>12545</v>
      </c>
      <c r="K51" s="189">
        <v>2771153</v>
      </c>
      <c r="L51" s="188">
        <f>SUM(L31:L50)</f>
        <v>224997</v>
      </c>
      <c r="M51" s="189">
        <v>354446446</v>
      </c>
      <c r="N51" s="188">
        <f>SUM(N31:N50)</f>
        <v>219271</v>
      </c>
      <c r="O51" s="190">
        <f>SUM(O31:O50)</f>
        <v>3718</v>
      </c>
      <c r="P51" s="190">
        <f>SUM(P31:P50)</f>
        <v>1879</v>
      </c>
      <c r="Q51" s="191">
        <f>SUM(Q31:Q50)</f>
        <v>224868</v>
      </c>
      <c r="R51" s="178" t="s">
        <v>172</v>
      </c>
    </row>
    <row r="52" spans="1:18" s="154" customFormat="1" ht="15" customHeight="1">
      <c r="A52" s="192"/>
      <c r="B52" s="148"/>
      <c r="C52" s="152"/>
      <c r="D52" s="148"/>
      <c r="E52" s="152"/>
      <c r="F52" s="148"/>
      <c r="G52" s="152"/>
      <c r="H52" s="148"/>
      <c r="I52" s="152"/>
      <c r="J52" s="148"/>
      <c r="K52" s="152"/>
      <c r="L52" s="148"/>
      <c r="M52" s="152"/>
      <c r="N52" s="148"/>
      <c r="O52" s="179"/>
      <c r="P52" s="179"/>
      <c r="Q52" s="149"/>
      <c r="R52" s="180"/>
    </row>
    <row r="53" spans="1:18" ht="15" customHeight="1">
      <c r="A53" s="141" t="s">
        <v>121</v>
      </c>
      <c r="B53" s="65">
        <v>3533</v>
      </c>
      <c r="C53" s="66">
        <v>13156923</v>
      </c>
      <c r="D53" s="65">
        <v>3048</v>
      </c>
      <c r="E53" s="66">
        <v>898986</v>
      </c>
      <c r="F53" s="65">
        <v>6581</v>
      </c>
      <c r="G53" s="66">
        <v>14055909</v>
      </c>
      <c r="H53" s="65">
        <v>167</v>
      </c>
      <c r="I53" s="66">
        <v>356831</v>
      </c>
      <c r="J53" s="65">
        <v>448</v>
      </c>
      <c r="K53" s="66">
        <v>60968</v>
      </c>
      <c r="L53" s="65">
        <v>6810</v>
      </c>
      <c r="M53" s="66">
        <v>13760046</v>
      </c>
      <c r="N53" s="65">
        <v>6814</v>
      </c>
      <c r="O53" s="170">
        <v>109</v>
      </c>
      <c r="P53" s="170">
        <v>46</v>
      </c>
      <c r="Q53" s="171">
        <v>6969</v>
      </c>
      <c r="R53" s="142" t="s">
        <v>173</v>
      </c>
    </row>
    <row r="54" spans="1:18" ht="15" customHeight="1">
      <c r="A54" s="143" t="s">
        <v>122</v>
      </c>
      <c r="B54" s="69">
        <v>5619</v>
      </c>
      <c r="C54" s="70">
        <v>19300212</v>
      </c>
      <c r="D54" s="69">
        <v>4547</v>
      </c>
      <c r="E54" s="70">
        <v>1393118</v>
      </c>
      <c r="F54" s="69">
        <v>10166</v>
      </c>
      <c r="G54" s="70">
        <v>20693330</v>
      </c>
      <c r="H54" s="69">
        <v>351</v>
      </c>
      <c r="I54" s="70">
        <v>14569553</v>
      </c>
      <c r="J54" s="69">
        <v>675</v>
      </c>
      <c r="K54" s="70">
        <v>247132</v>
      </c>
      <c r="L54" s="69">
        <v>10670</v>
      </c>
      <c r="M54" s="70">
        <v>6370909</v>
      </c>
      <c r="N54" s="69">
        <v>10434</v>
      </c>
      <c r="O54" s="172">
        <v>167</v>
      </c>
      <c r="P54" s="172">
        <v>69</v>
      </c>
      <c r="Q54" s="173">
        <v>10670</v>
      </c>
      <c r="R54" s="142" t="s">
        <v>174</v>
      </c>
    </row>
    <row r="55" spans="1:18" ht="15" customHeight="1">
      <c r="A55" s="143" t="s">
        <v>123</v>
      </c>
      <c r="B55" s="69">
        <v>4180</v>
      </c>
      <c r="C55" s="70">
        <v>9082171</v>
      </c>
      <c r="D55" s="69">
        <v>3620</v>
      </c>
      <c r="E55" s="70">
        <v>965428</v>
      </c>
      <c r="F55" s="69">
        <v>7800</v>
      </c>
      <c r="G55" s="70">
        <v>10047599</v>
      </c>
      <c r="H55" s="69">
        <v>257</v>
      </c>
      <c r="I55" s="70">
        <v>1245908</v>
      </c>
      <c r="J55" s="69">
        <v>438</v>
      </c>
      <c r="K55" s="70">
        <v>62462</v>
      </c>
      <c r="L55" s="69">
        <v>8160</v>
      </c>
      <c r="M55" s="70">
        <v>8864153</v>
      </c>
      <c r="N55" s="69">
        <v>7954</v>
      </c>
      <c r="O55" s="172">
        <v>135</v>
      </c>
      <c r="P55" s="172">
        <v>40</v>
      </c>
      <c r="Q55" s="173">
        <v>8129</v>
      </c>
      <c r="R55" s="142" t="s">
        <v>175</v>
      </c>
    </row>
    <row r="56" spans="1:18" ht="15" customHeight="1">
      <c r="A56" s="143" t="s">
        <v>124</v>
      </c>
      <c r="B56" s="69">
        <v>2893</v>
      </c>
      <c r="C56" s="70">
        <v>7668671</v>
      </c>
      <c r="D56" s="69">
        <v>2542</v>
      </c>
      <c r="E56" s="70">
        <v>704174</v>
      </c>
      <c r="F56" s="69">
        <v>5435</v>
      </c>
      <c r="G56" s="70">
        <v>8372844</v>
      </c>
      <c r="H56" s="69">
        <v>156</v>
      </c>
      <c r="I56" s="70">
        <v>548084</v>
      </c>
      <c r="J56" s="69">
        <v>240</v>
      </c>
      <c r="K56" s="70">
        <v>9175</v>
      </c>
      <c r="L56" s="69">
        <v>5649</v>
      </c>
      <c r="M56" s="70">
        <v>7833935</v>
      </c>
      <c r="N56" s="69">
        <v>5499</v>
      </c>
      <c r="O56" s="172">
        <v>88</v>
      </c>
      <c r="P56" s="172">
        <v>26</v>
      </c>
      <c r="Q56" s="173">
        <v>5613</v>
      </c>
      <c r="R56" s="142" t="s">
        <v>176</v>
      </c>
    </row>
    <row r="57" spans="1:18" ht="15" customHeight="1">
      <c r="A57" s="143" t="s">
        <v>125</v>
      </c>
      <c r="B57" s="69">
        <v>3006</v>
      </c>
      <c r="C57" s="70">
        <v>8987983</v>
      </c>
      <c r="D57" s="69">
        <v>2363</v>
      </c>
      <c r="E57" s="70">
        <v>727366</v>
      </c>
      <c r="F57" s="69">
        <v>5369</v>
      </c>
      <c r="G57" s="70">
        <v>9715348</v>
      </c>
      <c r="H57" s="69">
        <v>157</v>
      </c>
      <c r="I57" s="70">
        <v>375738</v>
      </c>
      <c r="J57" s="69">
        <v>287</v>
      </c>
      <c r="K57" s="70">
        <v>30869</v>
      </c>
      <c r="L57" s="69">
        <v>5573</v>
      </c>
      <c r="M57" s="70">
        <v>9370479</v>
      </c>
      <c r="N57" s="69">
        <v>5564</v>
      </c>
      <c r="O57" s="172">
        <v>95</v>
      </c>
      <c r="P57" s="172">
        <v>34</v>
      </c>
      <c r="Q57" s="173">
        <v>5693</v>
      </c>
      <c r="R57" s="142" t="s">
        <v>177</v>
      </c>
    </row>
    <row r="58" spans="1:18" ht="15" customHeight="1">
      <c r="A58" s="143" t="s">
        <v>126</v>
      </c>
      <c r="B58" s="69">
        <v>2001</v>
      </c>
      <c r="C58" s="70">
        <v>5180529</v>
      </c>
      <c r="D58" s="69">
        <v>1609</v>
      </c>
      <c r="E58" s="70">
        <v>451272</v>
      </c>
      <c r="F58" s="69">
        <v>3610</v>
      </c>
      <c r="G58" s="70">
        <v>5631801</v>
      </c>
      <c r="H58" s="69">
        <v>143</v>
      </c>
      <c r="I58" s="70">
        <v>364999</v>
      </c>
      <c r="J58" s="69">
        <v>169</v>
      </c>
      <c r="K58" s="70">
        <v>154131</v>
      </c>
      <c r="L58" s="69">
        <v>3829</v>
      </c>
      <c r="M58" s="70">
        <v>5420934</v>
      </c>
      <c r="N58" s="69">
        <v>3790</v>
      </c>
      <c r="O58" s="172">
        <v>79</v>
      </c>
      <c r="P58" s="172">
        <v>26</v>
      </c>
      <c r="Q58" s="173">
        <v>3895</v>
      </c>
      <c r="R58" s="142" t="s">
        <v>178</v>
      </c>
    </row>
    <row r="59" spans="1:18" ht="15" customHeight="1">
      <c r="A59" s="143" t="s">
        <v>127</v>
      </c>
      <c r="B59" s="69">
        <v>3072</v>
      </c>
      <c r="C59" s="70">
        <v>8957327</v>
      </c>
      <c r="D59" s="69">
        <v>2514</v>
      </c>
      <c r="E59" s="70">
        <v>770985</v>
      </c>
      <c r="F59" s="69">
        <v>5586</v>
      </c>
      <c r="G59" s="70">
        <v>9728311</v>
      </c>
      <c r="H59" s="69">
        <v>201</v>
      </c>
      <c r="I59" s="70">
        <v>1427044</v>
      </c>
      <c r="J59" s="69">
        <v>366</v>
      </c>
      <c r="K59" s="70">
        <v>137858</v>
      </c>
      <c r="L59" s="69">
        <v>5864</v>
      </c>
      <c r="M59" s="70">
        <v>8439125</v>
      </c>
      <c r="N59" s="69">
        <v>5846</v>
      </c>
      <c r="O59" s="172">
        <v>110</v>
      </c>
      <c r="P59" s="172">
        <v>40</v>
      </c>
      <c r="Q59" s="173">
        <v>5996</v>
      </c>
      <c r="R59" s="142" t="s">
        <v>179</v>
      </c>
    </row>
    <row r="60" spans="1:18" ht="15" customHeight="1">
      <c r="A60" s="143" t="s">
        <v>128</v>
      </c>
      <c r="B60" s="69">
        <v>1229</v>
      </c>
      <c r="C60" s="70">
        <v>2257182</v>
      </c>
      <c r="D60" s="69">
        <v>1290</v>
      </c>
      <c r="E60" s="70">
        <v>325536</v>
      </c>
      <c r="F60" s="69">
        <v>2519</v>
      </c>
      <c r="G60" s="70">
        <v>2582718</v>
      </c>
      <c r="H60" s="69">
        <v>56</v>
      </c>
      <c r="I60" s="70">
        <v>75887</v>
      </c>
      <c r="J60" s="69">
        <v>135</v>
      </c>
      <c r="K60" s="70">
        <v>23651</v>
      </c>
      <c r="L60" s="69">
        <v>2601</v>
      </c>
      <c r="M60" s="70">
        <v>2530482</v>
      </c>
      <c r="N60" s="69">
        <v>2604</v>
      </c>
      <c r="O60" s="172">
        <v>30</v>
      </c>
      <c r="P60" s="172">
        <v>14</v>
      </c>
      <c r="Q60" s="173">
        <v>2648</v>
      </c>
      <c r="R60" s="142" t="s">
        <v>180</v>
      </c>
    </row>
    <row r="61" spans="1:18" s="159" customFormat="1" ht="15" customHeight="1">
      <c r="A61" s="145" t="s">
        <v>129</v>
      </c>
      <c r="B61" s="72">
        <f>SUM(B53:B60)</f>
        <v>25533</v>
      </c>
      <c r="C61" s="73">
        <v>74590998</v>
      </c>
      <c r="D61" s="72">
        <f>SUM(D53:D60)</f>
        <v>21533</v>
      </c>
      <c r="E61" s="73">
        <v>6236864</v>
      </c>
      <c r="F61" s="72">
        <f>SUM(F53:F60)</f>
        <v>47066</v>
      </c>
      <c r="G61" s="73">
        <v>80827861</v>
      </c>
      <c r="H61" s="72">
        <f>SUM(H53:H60)</f>
        <v>1488</v>
      </c>
      <c r="I61" s="73">
        <v>18964044</v>
      </c>
      <c r="J61" s="72">
        <f>SUM(J53:J60)</f>
        <v>2758</v>
      </c>
      <c r="K61" s="73">
        <v>726245</v>
      </c>
      <c r="L61" s="72">
        <f>SUM(L53:L60)</f>
        <v>49156</v>
      </c>
      <c r="M61" s="73">
        <v>62590063</v>
      </c>
      <c r="N61" s="72">
        <f>SUM(N53:N60)</f>
        <v>48505</v>
      </c>
      <c r="O61" s="193">
        <f>SUM(O53:O60)</f>
        <v>813</v>
      </c>
      <c r="P61" s="193">
        <f>SUM(P53:P60)</f>
        <v>295</v>
      </c>
      <c r="Q61" s="194">
        <f>SUM(Q53:Q60)</f>
        <v>49613</v>
      </c>
      <c r="R61" s="195" t="s">
        <v>181</v>
      </c>
    </row>
    <row r="62" spans="1:18" s="154" customFormat="1" ht="15" customHeight="1" thickBot="1">
      <c r="A62" s="147"/>
      <c r="B62" s="183"/>
      <c r="C62" s="184"/>
      <c r="D62" s="183"/>
      <c r="E62" s="184"/>
      <c r="F62" s="183"/>
      <c r="G62" s="184"/>
      <c r="H62" s="183"/>
      <c r="I62" s="184"/>
      <c r="J62" s="183"/>
      <c r="K62" s="184"/>
      <c r="L62" s="183"/>
      <c r="M62" s="184"/>
      <c r="N62" s="183"/>
      <c r="O62" s="185"/>
      <c r="P62" s="185"/>
      <c r="Q62" s="186"/>
      <c r="R62" s="196"/>
    </row>
    <row r="63" spans="1:18" s="159" customFormat="1" ht="24" customHeight="1" thickBot="1" thickTop="1">
      <c r="A63" s="197" t="s">
        <v>182</v>
      </c>
      <c r="B63" s="198">
        <v>238647</v>
      </c>
      <c r="C63" s="199">
        <v>969506221</v>
      </c>
      <c r="D63" s="198">
        <v>202825</v>
      </c>
      <c r="E63" s="199">
        <v>60287325</v>
      </c>
      <c r="F63" s="198">
        <v>441472</v>
      </c>
      <c r="G63" s="199">
        <v>1029793546</v>
      </c>
      <c r="H63" s="198">
        <v>14678</v>
      </c>
      <c r="I63" s="199">
        <v>360991118</v>
      </c>
      <c r="J63" s="198">
        <v>24910</v>
      </c>
      <c r="K63" s="199">
        <v>4933735</v>
      </c>
      <c r="L63" s="198">
        <v>460853</v>
      </c>
      <c r="M63" s="199">
        <v>673736163</v>
      </c>
      <c r="N63" s="198">
        <v>451292</v>
      </c>
      <c r="O63" s="200">
        <v>7403</v>
      </c>
      <c r="P63" s="200">
        <v>3063</v>
      </c>
      <c r="Q63" s="201">
        <v>461758</v>
      </c>
      <c r="R63" s="167" t="s">
        <v>61</v>
      </c>
    </row>
    <row r="64" ht="13.5">
      <c r="A64" s="202" t="s">
        <v>187</v>
      </c>
    </row>
  </sheetData>
  <mergeCells count="15">
    <mergeCell ref="R3:R5"/>
    <mergeCell ref="A2:I2"/>
    <mergeCell ref="H3:I4"/>
    <mergeCell ref="B3:G3"/>
    <mergeCell ref="B4:C4"/>
    <mergeCell ref="D4:E4"/>
    <mergeCell ref="F4:G4"/>
    <mergeCell ref="L3:M4"/>
    <mergeCell ref="N3:Q3"/>
    <mergeCell ref="Q4:Q5"/>
    <mergeCell ref="P4:P5"/>
    <mergeCell ref="A3:A5"/>
    <mergeCell ref="N4:N5"/>
    <mergeCell ref="O4:O5"/>
    <mergeCell ref="J3:K4"/>
  </mergeCells>
  <printOptions/>
  <pageMargins left="0.7874015748031497" right="0.7874015748031497" top="0.984251968503937" bottom="0.984251968503937" header="0.5118110236220472" footer="0.5118110236220472"/>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７消費税</dc:title>
  <dc:subject/>
  <dc:creator>国税庁</dc:creator>
  <cp:keywords/>
  <dc:description/>
  <cp:lastModifiedBy>国税庁</cp:lastModifiedBy>
  <cp:lastPrinted>2008-06-09T07:40:29Z</cp:lastPrinted>
  <dcterms:created xsi:type="dcterms:W3CDTF">2003-07-09T01:05:10Z</dcterms:created>
  <dcterms:modified xsi:type="dcterms:W3CDTF">2008-06-19T03:02:42Z</dcterms:modified>
  <cp:category/>
  <cp:version/>
  <cp:contentType/>
  <cp:contentStatus/>
</cp:coreProperties>
</file>