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3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税務署別源泉徴収税額'!$A$1:$J$64</definedName>
    <definedName name="_xlnm.Print_Area" localSheetId="1">'(2)　税務署別源泉徴収義務者数'!$A$1:$I$64</definedName>
    <definedName name="_xlnm.Print_Titles" localSheetId="0">'(1)　税務署別源泉徴収税額'!$2:$4</definedName>
    <definedName name="_xlnm.Print_Titles" localSheetId="1">'(2)　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<sst xmlns="http://schemas.openxmlformats.org/spreadsheetml/2006/main" count="206" uniqueCount="102">
  <si>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</si>
  <si>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</si>
  <si>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</si>
  <si>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</si>
  <si>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</si>
  <si>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</si>
  <si>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</si>
  <si>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</si>
  <si>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</si>
  <si>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</si>
  <si>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</si>
  <si>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</si>
  <si>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</si>
  <si>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</si>
  <si>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</si>
  <si>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</si>
  <si>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</si>
  <si>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</si>
  <si>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</si>
  <si>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</si>
  <si>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</si>
  <si>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</si>
  <si>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</si>
  <si>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</si>
  <si>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</si>
  <si>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</si>
  <si>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</si>
  <si>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</si>
  <si>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</si>
  <si>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</si>
  <si>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</si>
  <si>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</si>
  <si>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</si>
  <si>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</si>
  <si>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</si>
  <si>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</si>
  <si>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</si>
  <si>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</si>
  <si>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</si>
  <si>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</si>
  <si>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</si>
  <si>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税務署名</t>
  </si>
  <si>
    <t>税務署名</t>
  </si>
  <si>
    <t>(1)　税務署別源泉徴収税額</t>
  </si>
  <si>
    <t>(2)　税務署別源泉徴収義務者数</t>
  </si>
  <si>
    <t>岐阜北</t>
  </si>
  <si>
    <t>岐阜南</t>
  </si>
  <si>
    <t>大垣</t>
  </si>
  <si>
    <t>高山</t>
  </si>
  <si>
    <t>多治見</t>
  </si>
  <si>
    <t>関</t>
  </si>
  <si>
    <t>中津川</t>
  </si>
  <si>
    <t>岐阜県計</t>
  </si>
  <si>
    <t>静岡</t>
  </si>
  <si>
    <t>浜松西</t>
  </si>
  <si>
    <t>浜松東</t>
  </si>
  <si>
    <t>沼津</t>
  </si>
  <si>
    <t>清水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</si>
  <si>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</si>
  <si>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</si>
  <si>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</si>
  <si>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</si>
  <si>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</si>
  <si>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</si>
  <si>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</si>
  <si>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</si>
  <si>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静岡県計</t>
  </si>
  <si>
    <t>千種</t>
  </si>
  <si>
    <t>名古屋東</t>
  </si>
  <si>
    <t>名古屋西</t>
  </si>
  <si>
    <t>名古屋北</t>
  </si>
  <si>
    <t>名古屋中村</t>
  </si>
  <si>
    <t>名古屋中</t>
  </si>
  <si>
    <t>昭和</t>
  </si>
  <si>
    <t>熱田</t>
  </si>
  <si>
    <t>中川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</si>
  <si>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</si>
  <si>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</si>
  <si>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</si>
  <si>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</si>
  <si>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</si>
  <si>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</si>
  <si>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</si>
  <si>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</si>
  <si>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</si>
  <si>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</si>
  <si>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</si>
  <si>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愛知県計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</si>
  <si>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</si>
  <si>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</si>
  <si>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</si>
  <si>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</si>
  <si>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</si>
  <si>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</si>
  <si>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</si>
  <si>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</si>
  <si>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</si>
  <si>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</si>
  <si>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</t>
  </si>
  <si>
    <t>　　　　課税状況」、「報酬・料金等所得の課税状況」及び「非居住者等所得の課税状況」を税務署別に示したものである。</t>
  </si>
  <si>
    <t>　調査時点：平成19年６月30日</t>
  </si>
  <si>
    <t>3-4 税務署別課税状況等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</si>
</sst>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>
        <color indexed="24"/>
      </top>
      <bottom style="thin">
        <color indexed="55"/>
      </bottom>
    </border>
    <border>
      <left style="medium"/>
      <right style="thin"/>
      <top style="hair">
        <color indexed="24"/>
      </top>
      <bottom style="thin"/>
    </border>
    <border>
      <left>
        <color indexed="63"/>
      </left>
      <right style="thin"/>
      <top style="hair">
        <color indexed="24"/>
      </top>
      <bottom style="thin"/>
    </border>
    <border>
      <left style="thin"/>
      <right style="medium"/>
      <top style="hair">
        <color indexed="24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2" borderId="18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right" vertical="center" wrapText="1"/>
    </xf>
    <xf numFmtId="38" fontId="2" fillId="3" borderId="27" xfId="17" applyFont="1" applyFill="1" applyBorder="1" applyAlignment="1">
      <alignment horizontal="right" vertical="center"/>
    </xf>
    <xf numFmtId="38" fontId="2" fillId="3" borderId="23" xfId="17" applyFont="1" applyFill="1" applyBorder="1" applyAlignment="1">
      <alignment horizontal="right" vertical="center"/>
    </xf>
    <xf numFmtId="38" fontId="2" fillId="3" borderId="28" xfId="17" applyFont="1" applyFill="1" applyBorder="1" applyAlignment="1">
      <alignment horizontal="right" vertical="center"/>
    </xf>
    <xf numFmtId="38" fontId="2" fillId="3" borderId="29" xfId="17" applyFont="1" applyFill="1" applyBorder="1" applyAlignment="1">
      <alignment horizontal="right" vertical="center"/>
    </xf>
    <xf numFmtId="38" fontId="2" fillId="3" borderId="25" xfId="17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2" fillId="4" borderId="35" xfId="0" applyFont="1" applyFill="1" applyBorder="1" applyAlignment="1">
      <alignment horizontal="distributed" vertical="center"/>
    </xf>
    <xf numFmtId="0" fontId="2" fillId="4" borderId="30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distributed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8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indent="1"/>
    </xf>
    <xf numFmtId="3" fontId="4" fillId="2" borderId="42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2" borderId="45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4" borderId="49" xfId="0" applyFont="1" applyFill="1" applyBorder="1" applyAlignment="1">
      <alignment horizontal="distributed" vertical="center"/>
    </xf>
    <xf numFmtId="3" fontId="2" fillId="2" borderId="50" xfId="0" applyNumberFormat="1" applyFont="1" applyFill="1" applyBorder="1" applyAlignment="1">
      <alignment horizontal="right" vertical="center"/>
    </xf>
    <xf numFmtId="3" fontId="2" fillId="2" borderId="51" xfId="0" applyNumberFormat="1" applyFont="1" applyFill="1" applyBorder="1" applyAlignment="1">
      <alignment horizontal="right" vertical="center"/>
    </xf>
    <xf numFmtId="3" fontId="2" fillId="2" borderId="52" xfId="0" applyNumberFormat="1" applyFont="1" applyFill="1" applyBorder="1" applyAlignment="1">
      <alignment horizontal="right" vertical="center"/>
    </xf>
    <xf numFmtId="3" fontId="3" fillId="2" borderId="39" xfId="0" applyNumberFormat="1" applyFont="1" applyFill="1" applyBorder="1" applyAlignment="1">
      <alignment horizontal="right" vertical="center"/>
    </xf>
    <xf numFmtId="3" fontId="3" fillId="2" borderId="53" xfId="0" applyNumberFormat="1" applyFont="1" applyFill="1" applyBorder="1" applyAlignment="1">
      <alignment horizontal="right" vertical="center"/>
    </xf>
    <xf numFmtId="3" fontId="3" fillId="2" borderId="54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4" borderId="31" xfId="0" applyFont="1" applyFill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38" fontId="2" fillId="3" borderId="2" xfId="17" applyFont="1" applyFill="1" applyBorder="1" applyAlignment="1">
      <alignment horizontal="right" vertical="center"/>
    </xf>
    <xf numFmtId="38" fontId="2" fillId="3" borderId="55" xfId="17" applyFont="1" applyFill="1" applyBorder="1" applyAlignment="1">
      <alignment horizontal="right" vertical="center"/>
    </xf>
    <xf numFmtId="38" fontId="2" fillId="3" borderId="56" xfId="17" applyFont="1" applyFill="1" applyBorder="1" applyAlignment="1">
      <alignment horizontal="right" vertical="center"/>
    </xf>
    <xf numFmtId="0" fontId="3" fillId="4" borderId="57" xfId="0" applyFont="1" applyFill="1" applyBorder="1" applyAlignment="1">
      <alignment horizontal="distributed" vertical="center"/>
    </xf>
    <xf numFmtId="0" fontId="3" fillId="4" borderId="58" xfId="0" applyFont="1" applyFill="1" applyBorder="1" applyAlignment="1">
      <alignment horizontal="distributed" vertical="center"/>
    </xf>
    <xf numFmtId="38" fontId="3" fillId="3" borderId="59" xfId="17" applyFont="1" applyFill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38" fontId="3" fillId="3" borderId="29" xfId="17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38" fontId="3" fillId="3" borderId="25" xfId="17" applyFont="1" applyFill="1" applyBorder="1" applyAlignment="1">
      <alignment horizontal="right" vertical="center"/>
    </xf>
    <xf numFmtId="38" fontId="3" fillId="3" borderId="28" xfId="17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view="pageBreakPreview" zoomScaleNormal="120" zoomScaleSheetLayoutView="100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2" bestFit="1" customWidth="1"/>
    <col min="11" max="16384" width="5.875" style="1" customWidth="1"/>
  </cols>
  <sheetData>
    <row r="1" spans="1:10" ht="15">
      <c r="A1" s="103" t="s">
        <v>101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9" ht="12" thickBot="1">
      <c r="A2" s="4" t="s">
        <v>43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58" t="s">
        <v>27</v>
      </c>
      <c r="B3" s="31" t="s">
        <v>28</v>
      </c>
      <c r="C3" s="36" t="s">
        <v>25</v>
      </c>
      <c r="D3" s="25" t="s">
        <v>97</v>
      </c>
      <c r="E3" s="36" t="s">
        <v>26</v>
      </c>
      <c r="F3" s="36" t="s">
        <v>9</v>
      </c>
      <c r="G3" s="31" t="s">
        <v>39</v>
      </c>
      <c r="H3" s="37" t="s">
        <v>29</v>
      </c>
      <c r="I3" s="69" t="s">
        <v>0</v>
      </c>
      <c r="J3" s="76" t="s">
        <v>41</v>
      </c>
    </row>
    <row r="4" spans="1:10" ht="11.25">
      <c r="A4" s="89"/>
      <c r="B4" s="38" t="s">
        <v>2</v>
      </c>
      <c r="C4" s="39" t="s">
        <v>2</v>
      </c>
      <c r="D4" s="39" t="s">
        <v>2</v>
      </c>
      <c r="E4" s="39" t="s">
        <v>2</v>
      </c>
      <c r="F4" s="39" t="s">
        <v>2</v>
      </c>
      <c r="G4" s="39" t="s">
        <v>2</v>
      </c>
      <c r="H4" s="39" t="s">
        <v>2</v>
      </c>
      <c r="I4" s="70" t="s">
        <v>2</v>
      </c>
      <c r="J4" s="90"/>
    </row>
    <row r="5" spans="1:10" ht="11.25" customHeight="1">
      <c r="A5" s="89" t="s">
        <v>45</v>
      </c>
      <c r="B5" s="44">
        <v>358888</v>
      </c>
      <c r="C5" s="45">
        <v>1122073</v>
      </c>
      <c r="D5" s="45">
        <v>1571506</v>
      </c>
      <c r="E5" s="45">
        <v>27494096</v>
      </c>
      <c r="F5" s="45">
        <v>503615</v>
      </c>
      <c r="G5" s="45">
        <v>5454225</v>
      </c>
      <c r="H5" s="45">
        <v>87423</v>
      </c>
      <c r="I5" s="71">
        <v>36591826</v>
      </c>
      <c r="J5" s="43" t="str">
        <f aca="true" t="shared" si="0" ref="J5:J12">IF(A5="","",A5)</f>
        <v>岐阜北</v>
      </c>
    </row>
    <row r="6" spans="1:10" ht="11.25" customHeight="1">
      <c r="A6" s="60" t="s">
        <v>46</v>
      </c>
      <c r="B6" s="44">
        <v>351350</v>
      </c>
      <c r="C6" s="45">
        <v>1222868</v>
      </c>
      <c r="D6" s="45">
        <v>32375</v>
      </c>
      <c r="E6" s="45">
        <v>35670640</v>
      </c>
      <c r="F6" s="45">
        <v>839648</v>
      </c>
      <c r="G6" s="45">
        <v>1337374</v>
      </c>
      <c r="H6" s="45">
        <v>35549</v>
      </c>
      <c r="I6" s="71">
        <v>39489804</v>
      </c>
      <c r="J6" s="43" t="str">
        <f t="shared" si="0"/>
        <v>岐阜南</v>
      </c>
    </row>
    <row r="7" spans="1:10" ht="11.25" customHeight="1">
      <c r="A7" s="60" t="s">
        <v>47</v>
      </c>
      <c r="B7" s="46">
        <v>267944</v>
      </c>
      <c r="C7" s="47">
        <v>1638096</v>
      </c>
      <c r="D7" s="47">
        <v>438669</v>
      </c>
      <c r="E7" s="47">
        <v>25609860</v>
      </c>
      <c r="F7" s="47">
        <v>330204</v>
      </c>
      <c r="G7" s="47">
        <v>824064</v>
      </c>
      <c r="H7" s="47">
        <v>150230</v>
      </c>
      <c r="I7" s="72">
        <v>29259068</v>
      </c>
      <c r="J7" s="43" t="str">
        <f t="shared" si="0"/>
        <v>大垣</v>
      </c>
    </row>
    <row r="8" spans="1:10" ht="11.25" customHeight="1">
      <c r="A8" s="60" t="s">
        <v>48</v>
      </c>
      <c r="B8" s="46">
        <v>108674</v>
      </c>
      <c r="C8" s="47">
        <v>247237</v>
      </c>
      <c r="D8" s="47">
        <v>726</v>
      </c>
      <c r="E8" s="47">
        <v>8003907</v>
      </c>
      <c r="F8" s="47">
        <v>325888</v>
      </c>
      <c r="G8" s="47">
        <v>260026</v>
      </c>
      <c r="H8" s="47">
        <v>9562</v>
      </c>
      <c r="I8" s="72">
        <v>8956020</v>
      </c>
      <c r="J8" s="43" t="str">
        <f t="shared" si="0"/>
        <v>高山</v>
      </c>
    </row>
    <row r="9" spans="1:10" ht="11.25" customHeight="1">
      <c r="A9" s="54" t="s">
        <v>49</v>
      </c>
      <c r="B9" s="46">
        <v>126373</v>
      </c>
      <c r="C9" s="47">
        <v>365930</v>
      </c>
      <c r="D9" s="47">
        <v>167786</v>
      </c>
      <c r="E9" s="47">
        <v>14091841</v>
      </c>
      <c r="F9" s="47">
        <v>216078</v>
      </c>
      <c r="G9" s="47">
        <v>594862</v>
      </c>
      <c r="H9" s="47">
        <v>5280</v>
      </c>
      <c r="I9" s="72">
        <v>15568149</v>
      </c>
      <c r="J9" s="43" t="str">
        <f t="shared" si="0"/>
        <v>多治見</v>
      </c>
    </row>
    <row r="10" spans="1:10" ht="11.25" customHeight="1">
      <c r="A10" s="60" t="s">
        <v>50</v>
      </c>
      <c r="B10" s="46">
        <v>91620</v>
      </c>
      <c r="C10" s="47">
        <v>588705</v>
      </c>
      <c r="D10" s="47">
        <v>16514</v>
      </c>
      <c r="E10" s="47">
        <v>12931950</v>
      </c>
      <c r="F10" s="47">
        <v>168580</v>
      </c>
      <c r="G10" s="47">
        <v>150190</v>
      </c>
      <c r="H10" s="47">
        <v>42149</v>
      </c>
      <c r="I10" s="72">
        <v>13989709</v>
      </c>
      <c r="J10" s="43" t="str">
        <f t="shared" si="0"/>
        <v>関</v>
      </c>
    </row>
    <row r="11" spans="1:10" ht="11.25" customHeight="1">
      <c r="A11" s="60" t="s">
        <v>51</v>
      </c>
      <c r="B11" s="46">
        <v>50619</v>
      </c>
      <c r="C11" s="47">
        <v>230739</v>
      </c>
      <c r="D11" s="47">
        <v>169657</v>
      </c>
      <c r="E11" s="47">
        <v>6926504</v>
      </c>
      <c r="F11" s="47">
        <v>47920</v>
      </c>
      <c r="G11" s="47">
        <v>188166</v>
      </c>
      <c r="H11" s="47">
        <v>15891</v>
      </c>
      <c r="I11" s="72">
        <v>7629496</v>
      </c>
      <c r="J11" s="43" t="str">
        <f t="shared" si="0"/>
        <v>中津川</v>
      </c>
    </row>
    <row r="12" spans="1:10" s="5" customFormat="1" ht="11.25">
      <c r="A12" s="64" t="s">
        <v>52</v>
      </c>
      <c r="B12" s="85">
        <v>1355467</v>
      </c>
      <c r="C12" s="86">
        <v>5415649</v>
      </c>
      <c r="D12" s="86">
        <v>2397233</v>
      </c>
      <c r="E12" s="86">
        <v>130728797</v>
      </c>
      <c r="F12" s="86">
        <v>2431934</v>
      </c>
      <c r="G12" s="86">
        <v>8808907</v>
      </c>
      <c r="H12" s="86">
        <v>346085</v>
      </c>
      <c r="I12" s="87">
        <v>151484072</v>
      </c>
      <c r="J12" s="63" t="str">
        <f t="shared" si="0"/>
        <v>岐阜県計</v>
      </c>
    </row>
    <row r="13" spans="1:10" ht="11.25">
      <c r="A13" s="68"/>
      <c r="B13" s="65"/>
      <c r="C13" s="66"/>
      <c r="D13" s="66"/>
      <c r="E13" s="66"/>
      <c r="F13" s="66"/>
      <c r="G13" s="66"/>
      <c r="H13" s="66"/>
      <c r="I13" s="73"/>
      <c r="J13" s="78"/>
    </row>
    <row r="14" spans="1:10" ht="11.25" customHeight="1">
      <c r="A14" s="59" t="s">
        <v>53</v>
      </c>
      <c r="B14" s="44">
        <v>700202</v>
      </c>
      <c r="C14" s="45">
        <v>2345394</v>
      </c>
      <c r="D14" s="45">
        <v>1377638</v>
      </c>
      <c r="E14" s="45">
        <v>55380652</v>
      </c>
      <c r="F14" s="45">
        <v>1337687</v>
      </c>
      <c r="G14" s="45">
        <v>8205046</v>
      </c>
      <c r="H14" s="45">
        <v>210776</v>
      </c>
      <c r="I14" s="71">
        <v>69557395</v>
      </c>
      <c r="J14" s="42" t="str">
        <f>IF(A14="","",A14)</f>
        <v>静岡</v>
      </c>
    </row>
    <row r="15" spans="1:10" ht="11.25" customHeight="1">
      <c r="A15" s="60" t="s">
        <v>57</v>
      </c>
      <c r="B15" s="46">
        <v>89172</v>
      </c>
      <c r="C15" s="47">
        <v>957392</v>
      </c>
      <c r="D15" s="47">
        <v>188924</v>
      </c>
      <c r="E15" s="47">
        <v>17853798</v>
      </c>
      <c r="F15" s="47">
        <v>235128</v>
      </c>
      <c r="G15" s="47">
        <v>604004</v>
      </c>
      <c r="H15" s="47">
        <v>222671</v>
      </c>
      <c r="I15" s="72">
        <v>20151089</v>
      </c>
      <c r="J15" s="43" t="str">
        <f>IF(A15="","",A15)</f>
        <v>清水</v>
      </c>
    </row>
    <row r="16" spans="1:10" ht="11.25" customHeight="1">
      <c r="A16" s="59" t="s">
        <v>54</v>
      </c>
      <c r="B16" s="44">
        <v>509053</v>
      </c>
      <c r="C16" s="45">
        <v>2802279</v>
      </c>
      <c r="D16" s="45">
        <v>1268670</v>
      </c>
      <c r="E16" s="45">
        <v>47756004</v>
      </c>
      <c r="F16" s="45">
        <v>556033</v>
      </c>
      <c r="G16" s="45">
        <v>1875820</v>
      </c>
      <c r="H16" s="45">
        <v>1151797</v>
      </c>
      <c r="I16" s="71">
        <v>55919657</v>
      </c>
      <c r="J16" s="43" t="str">
        <f aca="true" t="shared" si="1" ref="J16:J27">IF(A16="","",A16)</f>
        <v>浜松西</v>
      </c>
    </row>
    <row r="17" spans="1:10" ht="11.25" customHeight="1">
      <c r="A17" s="60" t="s">
        <v>55</v>
      </c>
      <c r="B17" s="46">
        <v>90089</v>
      </c>
      <c r="C17" s="47">
        <v>1494236</v>
      </c>
      <c r="D17" s="47">
        <v>277776</v>
      </c>
      <c r="E17" s="47">
        <v>24444869</v>
      </c>
      <c r="F17" s="47">
        <v>444153</v>
      </c>
      <c r="G17" s="47">
        <v>978445</v>
      </c>
      <c r="H17" s="47">
        <v>227331</v>
      </c>
      <c r="I17" s="72">
        <v>27956899</v>
      </c>
      <c r="J17" s="43" t="str">
        <f t="shared" si="1"/>
        <v>浜松東</v>
      </c>
    </row>
    <row r="18" spans="1:10" ht="11.25" customHeight="1">
      <c r="A18" s="60" t="s">
        <v>56</v>
      </c>
      <c r="B18" s="46">
        <v>246601</v>
      </c>
      <c r="C18" s="47">
        <v>1727916</v>
      </c>
      <c r="D18" s="47">
        <v>889409</v>
      </c>
      <c r="E18" s="47">
        <v>35726392</v>
      </c>
      <c r="F18" s="47">
        <v>522192</v>
      </c>
      <c r="G18" s="47">
        <v>1267562</v>
      </c>
      <c r="H18" s="47">
        <v>147990</v>
      </c>
      <c r="I18" s="72">
        <v>40528062</v>
      </c>
      <c r="J18" s="43" t="str">
        <f t="shared" si="1"/>
        <v>沼津</v>
      </c>
    </row>
    <row r="19" spans="1:10" ht="11.25" customHeight="1">
      <c r="A19" s="60" t="s">
        <v>58</v>
      </c>
      <c r="B19" s="46">
        <v>41476</v>
      </c>
      <c r="C19" s="47">
        <v>126370</v>
      </c>
      <c r="D19" s="47">
        <v>81457</v>
      </c>
      <c r="E19" s="47">
        <v>5238854</v>
      </c>
      <c r="F19" s="47">
        <v>88775</v>
      </c>
      <c r="G19" s="47">
        <v>403363</v>
      </c>
      <c r="H19" s="47">
        <v>13380</v>
      </c>
      <c r="I19" s="72">
        <v>5993676</v>
      </c>
      <c r="J19" s="43" t="str">
        <f t="shared" si="1"/>
        <v>熱海</v>
      </c>
    </row>
    <row r="20" spans="1:10" ht="11.25" customHeight="1">
      <c r="A20" s="60" t="s">
        <v>59</v>
      </c>
      <c r="B20" s="46">
        <v>95165</v>
      </c>
      <c r="C20" s="47">
        <v>298781</v>
      </c>
      <c r="D20" s="47">
        <v>188622</v>
      </c>
      <c r="E20" s="47">
        <v>12091652</v>
      </c>
      <c r="F20" s="47">
        <v>80764</v>
      </c>
      <c r="G20" s="47">
        <v>371806</v>
      </c>
      <c r="H20" s="47">
        <v>15915</v>
      </c>
      <c r="I20" s="72">
        <v>13142706</v>
      </c>
      <c r="J20" s="43" t="str">
        <f t="shared" si="1"/>
        <v>三島</v>
      </c>
    </row>
    <row r="21" spans="1:10" ht="11.25" customHeight="1">
      <c r="A21" s="81" t="s">
        <v>60</v>
      </c>
      <c r="B21" s="82">
        <v>63656</v>
      </c>
      <c r="C21" s="83">
        <v>1689159</v>
      </c>
      <c r="D21" s="83">
        <v>75387</v>
      </c>
      <c r="E21" s="83">
        <v>10501219</v>
      </c>
      <c r="F21" s="83">
        <v>178619</v>
      </c>
      <c r="G21" s="83">
        <v>235717</v>
      </c>
      <c r="H21" s="47">
        <v>54816</v>
      </c>
      <c r="I21" s="84">
        <v>12798574</v>
      </c>
      <c r="J21" s="62" t="str">
        <f t="shared" si="1"/>
        <v>島田</v>
      </c>
    </row>
    <row r="22" spans="1:10" ht="11.25" customHeight="1">
      <c r="A22" s="81" t="s">
        <v>61</v>
      </c>
      <c r="B22" s="82">
        <v>94738</v>
      </c>
      <c r="C22" s="83">
        <v>797455</v>
      </c>
      <c r="D22" s="83">
        <v>331639</v>
      </c>
      <c r="E22" s="83">
        <v>25362337</v>
      </c>
      <c r="F22" s="83">
        <v>557141</v>
      </c>
      <c r="G22" s="83">
        <v>666004</v>
      </c>
      <c r="H22" s="83">
        <v>38756</v>
      </c>
      <c r="I22" s="84">
        <v>27848069</v>
      </c>
      <c r="J22" s="62" t="str">
        <f t="shared" si="1"/>
        <v>富士</v>
      </c>
    </row>
    <row r="23" spans="1:10" ht="11.25" customHeight="1">
      <c r="A23" s="81" t="s">
        <v>62</v>
      </c>
      <c r="B23" s="82">
        <v>88371</v>
      </c>
      <c r="C23" s="83">
        <v>886666</v>
      </c>
      <c r="D23" s="83">
        <v>197917</v>
      </c>
      <c r="E23" s="83">
        <v>20345932</v>
      </c>
      <c r="F23" s="83">
        <v>225695</v>
      </c>
      <c r="G23" s="83">
        <v>859874</v>
      </c>
      <c r="H23" s="83">
        <v>410076</v>
      </c>
      <c r="I23" s="84">
        <v>23014531</v>
      </c>
      <c r="J23" s="62" t="str">
        <f t="shared" si="1"/>
        <v>磐田</v>
      </c>
    </row>
    <row r="24" spans="1:10" ht="11.25" customHeight="1">
      <c r="A24" s="81" t="s">
        <v>63</v>
      </c>
      <c r="B24" s="82">
        <v>66867</v>
      </c>
      <c r="C24" s="83">
        <v>891609</v>
      </c>
      <c r="D24" s="83">
        <v>151890</v>
      </c>
      <c r="E24" s="83">
        <v>10784556</v>
      </c>
      <c r="F24" s="83">
        <v>330057</v>
      </c>
      <c r="G24" s="83">
        <v>295468</v>
      </c>
      <c r="H24" s="83">
        <v>49924</v>
      </c>
      <c r="I24" s="84">
        <v>12570371</v>
      </c>
      <c r="J24" s="62" t="str">
        <f t="shared" si="1"/>
        <v>掛川</v>
      </c>
    </row>
    <row r="25" spans="1:10" ht="11.25" customHeight="1">
      <c r="A25" s="81" t="s">
        <v>64</v>
      </c>
      <c r="B25" s="82">
        <v>97320</v>
      </c>
      <c r="C25" s="83">
        <v>867403</v>
      </c>
      <c r="D25" s="83">
        <v>175758</v>
      </c>
      <c r="E25" s="83">
        <v>14651515</v>
      </c>
      <c r="F25" s="83">
        <v>189219</v>
      </c>
      <c r="G25" s="83">
        <v>379747</v>
      </c>
      <c r="H25" s="83">
        <v>30032</v>
      </c>
      <c r="I25" s="84">
        <v>16390995</v>
      </c>
      <c r="J25" s="62" t="str">
        <f t="shared" si="1"/>
        <v>藤枝</v>
      </c>
    </row>
    <row r="26" spans="1:10" ht="11.25" customHeight="1">
      <c r="A26" s="81" t="s">
        <v>65</v>
      </c>
      <c r="B26" s="82">
        <v>33311</v>
      </c>
      <c r="C26" s="83">
        <v>42715</v>
      </c>
      <c r="D26" s="83">
        <v>52475</v>
      </c>
      <c r="E26" s="83">
        <v>2592322</v>
      </c>
      <c r="F26" s="83">
        <v>8773</v>
      </c>
      <c r="G26" s="83">
        <v>109018</v>
      </c>
      <c r="H26" s="83">
        <v>931</v>
      </c>
      <c r="I26" s="84">
        <v>2839547</v>
      </c>
      <c r="J26" s="62" t="str">
        <f t="shared" si="1"/>
        <v>下田</v>
      </c>
    </row>
    <row r="27" spans="1:10" s="5" customFormat="1" ht="11.25">
      <c r="A27" s="64" t="s">
        <v>66</v>
      </c>
      <c r="B27" s="85">
        <v>2216021</v>
      </c>
      <c r="C27" s="86">
        <v>14927376</v>
      </c>
      <c r="D27" s="86">
        <v>5257561</v>
      </c>
      <c r="E27" s="86">
        <v>282730104</v>
      </c>
      <c r="F27" s="86">
        <v>4754237</v>
      </c>
      <c r="G27" s="86">
        <v>16251874</v>
      </c>
      <c r="H27" s="86">
        <v>2574396</v>
      </c>
      <c r="I27" s="87">
        <v>328711570</v>
      </c>
      <c r="J27" s="63" t="str">
        <f t="shared" si="1"/>
        <v>静岡県計</v>
      </c>
    </row>
    <row r="28" spans="1:10" ht="11.25">
      <c r="A28" s="68"/>
      <c r="B28" s="65"/>
      <c r="C28" s="66"/>
      <c r="D28" s="66"/>
      <c r="E28" s="66"/>
      <c r="F28" s="66"/>
      <c r="G28" s="66"/>
      <c r="H28" s="66"/>
      <c r="I28" s="73"/>
      <c r="J28" s="78"/>
    </row>
    <row r="29" spans="1:10" ht="11.25" customHeight="1">
      <c r="A29" s="59" t="s">
        <v>67</v>
      </c>
      <c r="B29" s="44">
        <v>151501</v>
      </c>
      <c r="C29" s="45">
        <v>1798004</v>
      </c>
      <c r="D29" s="45">
        <v>318643</v>
      </c>
      <c r="E29" s="45">
        <v>27437735</v>
      </c>
      <c r="F29" s="45">
        <v>424993</v>
      </c>
      <c r="G29" s="45">
        <v>1308646</v>
      </c>
      <c r="H29" s="45">
        <v>144212</v>
      </c>
      <c r="I29" s="71">
        <v>31583733</v>
      </c>
      <c r="J29" s="42" t="str">
        <f>IF(A29="","",A29)</f>
        <v>千種</v>
      </c>
    </row>
    <row r="30" spans="1:10" ht="11.25" customHeight="1">
      <c r="A30" s="59" t="s">
        <v>68</v>
      </c>
      <c r="B30" s="44">
        <v>193967</v>
      </c>
      <c r="C30" s="45">
        <v>14688636</v>
      </c>
      <c r="D30" s="45">
        <v>18463</v>
      </c>
      <c r="E30" s="45">
        <v>33195267</v>
      </c>
      <c r="F30" s="45">
        <v>515587</v>
      </c>
      <c r="G30" s="45">
        <v>1470189</v>
      </c>
      <c r="H30" s="45">
        <v>527103</v>
      </c>
      <c r="I30" s="71">
        <v>50609211</v>
      </c>
      <c r="J30" s="43" t="str">
        <f aca="true" t="shared" si="2" ref="J30:J49">IF(A30="","",A30)</f>
        <v>名古屋東</v>
      </c>
    </row>
    <row r="31" spans="1:10" ht="11.25" customHeight="1">
      <c r="A31" s="60" t="s">
        <v>70</v>
      </c>
      <c r="B31" s="46">
        <v>136359</v>
      </c>
      <c r="C31" s="47">
        <v>804018</v>
      </c>
      <c r="D31" s="47">
        <v>74446</v>
      </c>
      <c r="E31" s="47">
        <v>19788532</v>
      </c>
      <c r="F31" s="47">
        <v>419678</v>
      </c>
      <c r="G31" s="47">
        <v>13819874</v>
      </c>
      <c r="H31" s="47">
        <v>28395</v>
      </c>
      <c r="I31" s="72">
        <v>35071301</v>
      </c>
      <c r="J31" s="43" t="str">
        <f t="shared" si="2"/>
        <v>名古屋北</v>
      </c>
    </row>
    <row r="32" spans="1:10" ht="11.25" customHeight="1">
      <c r="A32" s="60" t="s">
        <v>69</v>
      </c>
      <c r="B32" s="46">
        <v>134953</v>
      </c>
      <c r="C32" s="47">
        <v>2211326</v>
      </c>
      <c r="D32" s="47">
        <v>87894</v>
      </c>
      <c r="E32" s="47">
        <v>29248504</v>
      </c>
      <c r="F32" s="47">
        <v>712532</v>
      </c>
      <c r="G32" s="47">
        <v>1043056</v>
      </c>
      <c r="H32" s="47">
        <v>449232</v>
      </c>
      <c r="I32" s="72">
        <v>33887498</v>
      </c>
      <c r="J32" s="43" t="str">
        <f t="shared" si="2"/>
        <v>名古屋西</v>
      </c>
    </row>
    <row r="33" spans="1:10" ht="11.25" customHeight="1">
      <c r="A33" s="60" t="s">
        <v>71</v>
      </c>
      <c r="B33" s="46">
        <v>569268</v>
      </c>
      <c r="C33" s="47">
        <v>4427230</v>
      </c>
      <c r="D33" s="47">
        <v>2401954</v>
      </c>
      <c r="E33" s="47">
        <v>44612534</v>
      </c>
      <c r="F33" s="47">
        <v>935677</v>
      </c>
      <c r="G33" s="47">
        <v>1859170</v>
      </c>
      <c r="H33" s="47">
        <v>448150</v>
      </c>
      <c r="I33" s="72">
        <v>55253984</v>
      </c>
      <c r="J33" s="43" t="str">
        <f t="shared" si="2"/>
        <v>名古屋中村</v>
      </c>
    </row>
    <row r="34" spans="1:10" ht="11.25" customHeight="1">
      <c r="A34" s="60" t="s">
        <v>72</v>
      </c>
      <c r="B34" s="46">
        <v>25783363</v>
      </c>
      <c r="C34" s="47">
        <v>8405767</v>
      </c>
      <c r="D34" s="47">
        <v>6764286</v>
      </c>
      <c r="E34" s="47">
        <v>131402141</v>
      </c>
      <c r="F34" s="47">
        <v>2975735</v>
      </c>
      <c r="G34" s="47">
        <v>9194577</v>
      </c>
      <c r="H34" s="47">
        <v>1186510</v>
      </c>
      <c r="I34" s="72">
        <v>185712378</v>
      </c>
      <c r="J34" s="43" t="str">
        <f t="shared" si="2"/>
        <v>名古屋中</v>
      </c>
    </row>
    <row r="35" spans="1:10" ht="11.25" customHeight="1">
      <c r="A35" s="60" t="s">
        <v>73</v>
      </c>
      <c r="B35" s="46">
        <v>213537</v>
      </c>
      <c r="C35" s="47">
        <v>4135998</v>
      </c>
      <c r="D35" s="47">
        <v>247679</v>
      </c>
      <c r="E35" s="47">
        <v>49414266</v>
      </c>
      <c r="F35" s="47">
        <v>1661509</v>
      </c>
      <c r="G35" s="47">
        <v>2087787</v>
      </c>
      <c r="H35" s="47">
        <v>543146</v>
      </c>
      <c r="I35" s="72">
        <v>58303922</v>
      </c>
      <c r="J35" s="43" t="str">
        <f t="shared" si="2"/>
        <v>昭和</v>
      </c>
    </row>
    <row r="36" spans="1:10" ht="11.25" customHeight="1">
      <c r="A36" s="60" t="s">
        <v>74</v>
      </c>
      <c r="B36" s="46">
        <v>224157</v>
      </c>
      <c r="C36" s="47">
        <v>2500674</v>
      </c>
      <c r="D36" s="47">
        <v>202313</v>
      </c>
      <c r="E36" s="47">
        <v>44371043</v>
      </c>
      <c r="F36" s="47">
        <v>999069</v>
      </c>
      <c r="G36" s="47">
        <v>1205437</v>
      </c>
      <c r="H36" s="47">
        <v>185977</v>
      </c>
      <c r="I36" s="72">
        <v>49688670</v>
      </c>
      <c r="J36" s="43" t="str">
        <f t="shared" si="2"/>
        <v>熱田</v>
      </c>
    </row>
    <row r="37" spans="1:10" ht="11.25" customHeight="1">
      <c r="A37" s="60" t="s">
        <v>75</v>
      </c>
      <c r="B37" s="46">
        <v>129746</v>
      </c>
      <c r="C37" s="47">
        <v>2039196</v>
      </c>
      <c r="D37" s="47">
        <v>81511</v>
      </c>
      <c r="E37" s="47">
        <v>30990535</v>
      </c>
      <c r="F37" s="47">
        <v>358849</v>
      </c>
      <c r="G37" s="47">
        <v>874822</v>
      </c>
      <c r="H37" s="47">
        <v>136988</v>
      </c>
      <c r="I37" s="72">
        <v>34611646</v>
      </c>
      <c r="J37" s="43" t="str">
        <f t="shared" si="2"/>
        <v>中川</v>
      </c>
    </row>
    <row r="38" spans="1:10" ht="11.25" customHeight="1">
      <c r="A38" s="60" t="s">
        <v>76</v>
      </c>
      <c r="B38" s="46">
        <v>396563</v>
      </c>
      <c r="C38" s="47">
        <v>2681356</v>
      </c>
      <c r="D38" s="47">
        <v>1371174</v>
      </c>
      <c r="E38" s="47">
        <v>44206069</v>
      </c>
      <c r="F38" s="47">
        <v>531700</v>
      </c>
      <c r="G38" s="47">
        <v>1652611</v>
      </c>
      <c r="H38" s="47">
        <v>201297</v>
      </c>
      <c r="I38" s="72">
        <v>51040770</v>
      </c>
      <c r="J38" s="43" t="str">
        <f t="shared" si="2"/>
        <v>豊橋</v>
      </c>
    </row>
    <row r="39" spans="1:10" ht="11.25" customHeight="1">
      <c r="A39" s="60" t="s">
        <v>77</v>
      </c>
      <c r="B39" s="46">
        <v>179356</v>
      </c>
      <c r="C39" s="47">
        <v>972793</v>
      </c>
      <c r="D39" s="47">
        <v>1084644</v>
      </c>
      <c r="E39" s="47">
        <v>22316390</v>
      </c>
      <c r="F39" s="47">
        <v>254798</v>
      </c>
      <c r="G39" s="47">
        <v>1053776</v>
      </c>
      <c r="H39" s="47">
        <v>39776</v>
      </c>
      <c r="I39" s="72">
        <v>25901533</v>
      </c>
      <c r="J39" s="43" t="str">
        <f t="shared" si="2"/>
        <v>岡崎</v>
      </c>
    </row>
    <row r="40" spans="1:10" ht="11.25" customHeight="1">
      <c r="A40" s="60" t="s">
        <v>78</v>
      </c>
      <c r="B40" s="46">
        <v>227748</v>
      </c>
      <c r="C40" s="47">
        <v>2019785</v>
      </c>
      <c r="D40" s="47">
        <v>593956</v>
      </c>
      <c r="E40" s="47">
        <v>28182765</v>
      </c>
      <c r="F40" s="47">
        <v>393412</v>
      </c>
      <c r="G40" s="47">
        <v>1054431</v>
      </c>
      <c r="H40" s="47">
        <v>243146</v>
      </c>
      <c r="I40" s="72">
        <v>32715243</v>
      </c>
      <c r="J40" s="43" t="str">
        <f t="shared" si="2"/>
        <v>一宮</v>
      </c>
    </row>
    <row r="41" spans="1:10" ht="11.25" customHeight="1">
      <c r="A41" s="60" t="s">
        <v>79</v>
      </c>
      <c r="B41" s="46">
        <v>66368</v>
      </c>
      <c r="C41" s="47">
        <v>533469</v>
      </c>
      <c r="D41" s="47">
        <v>320</v>
      </c>
      <c r="E41" s="47">
        <v>10595048</v>
      </c>
      <c r="F41" s="47">
        <v>157220</v>
      </c>
      <c r="G41" s="47">
        <v>364485</v>
      </c>
      <c r="H41" s="47">
        <v>24335</v>
      </c>
      <c r="I41" s="72">
        <v>11741245</v>
      </c>
      <c r="J41" s="43" t="str">
        <f t="shared" si="2"/>
        <v>尾張瀬戸</v>
      </c>
    </row>
    <row r="42" spans="1:10" ht="11.25" customHeight="1">
      <c r="A42" s="60" t="s">
        <v>80</v>
      </c>
      <c r="B42" s="46">
        <v>278637</v>
      </c>
      <c r="C42" s="47">
        <v>4392208</v>
      </c>
      <c r="D42" s="47">
        <v>567672</v>
      </c>
      <c r="E42" s="47">
        <v>36551462</v>
      </c>
      <c r="F42" s="47">
        <v>617282</v>
      </c>
      <c r="G42" s="47">
        <v>1137846</v>
      </c>
      <c r="H42" s="47">
        <v>133741</v>
      </c>
      <c r="I42" s="72">
        <v>43678849</v>
      </c>
      <c r="J42" s="43" t="str">
        <f t="shared" si="2"/>
        <v>半田</v>
      </c>
    </row>
    <row r="43" spans="1:10" ht="11.25" customHeight="1">
      <c r="A43" s="81" t="s">
        <v>81</v>
      </c>
      <c r="B43" s="82">
        <v>107975</v>
      </c>
      <c r="C43" s="83">
        <v>583401</v>
      </c>
      <c r="D43" s="83">
        <v>161111</v>
      </c>
      <c r="E43" s="83">
        <v>15525808</v>
      </c>
      <c r="F43" s="83">
        <v>75586</v>
      </c>
      <c r="G43" s="83">
        <v>474163</v>
      </c>
      <c r="H43" s="83">
        <v>33413</v>
      </c>
      <c r="I43" s="84">
        <v>16961455</v>
      </c>
      <c r="J43" s="62" t="str">
        <f t="shared" si="2"/>
        <v>津島</v>
      </c>
    </row>
    <row r="44" spans="1:10" ht="11.25" customHeight="1">
      <c r="A44" s="81" t="s">
        <v>82</v>
      </c>
      <c r="B44" s="82">
        <v>339856</v>
      </c>
      <c r="C44" s="83">
        <v>8434441</v>
      </c>
      <c r="D44" s="83">
        <v>700097</v>
      </c>
      <c r="E44" s="83">
        <v>83235674</v>
      </c>
      <c r="F44" s="83">
        <v>1058331</v>
      </c>
      <c r="G44" s="83">
        <v>1714678</v>
      </c>
      <c r="H44" s="83">
        <v>2039144</v>
      </c>
      <c r="I44" s="84">
        <v>97522221</v>
      </c>
      <c r="J44" s="62" t="str">
        <f t="shared" si="2"/>
        <v>刈谷</v>
      </c>
    </row>
    <row r="45" spans="1:10" ht="11.25" customHeight="1">
      <c r="A45" s="81" t="s">
        <v>83</v>
      </c>
      <c r="B45" s="82">
        <v>276836</v>
      </c>
      <c r="C45" s="83">
        <v>16932947</v>
      </c>
      <c r="D45" s="83">
        <v>813043</v>
      </c>
      <c r="E45" s="83">
        <v>71963473</v>
      </c>
      <c r="F45" s="83">
        <v>505366</v>
      </c>
      <c r="G45" s="83">
        <v>1848803</v>
      </c>
      <c r="H45" s="83">
        <v>5121586</v>
      </c>
      <c r="I45" s="84">
        <v>97462055</v>
      </c>
      <c r="J45" s="62" t="str">
        <f t="shared" si="2"/>
        <v>豊田</v>
      </c>
    </row>
    <row r="46" spans="1:10" ht="11.25" customHeight="1">
      <c r="A46" s="81" t="s">
        <v>84</v>
      </c>
      <c r="B46" s="82">
        <v>92969</v>
      </c>
      <c r="C46" s="83">
        <v>482374</v>
      </c>
      <c r="D46" s="83">
        <v>323516</v>
      </c>
      <c r="E46" s="83">
        <v>10793836</v>
      </c>
      <c r="F46" s="83">
        <v>163231</v>
      </c>
      <c r="G46" s="83">
        <v>278199</v>
      </c>
      <c r="H46" s="83">
        <v>23404</v>
      </c>
      <c r="I46" s="84">
        <v>12157529</v>
      </c>
      <c r="J46" s="62" t="str">
        <f t="shared" si="2"/>
        <v>西尾</v>
      </c>
    </row>
    <row r="47" spans="1:10" ht="11.25" customHeight="1">
      <c r="A47" s="81" t="s">
        <v>85</v>
      </c>
      <c r="B47" s="82">
        <v>299872</v>
      </c>
      <c r="C47" s="83">
        <v>2411030</v>
      </c>
      <c r="D47" s="83">
        <v>462960</v>
      </c>
      <c r="E47" s="83">
        <v>46643852</v>
      </c>
      <c r="F47" s="83">
        <v>970989</v>
      </c>
      <c r="G47" s="83">
        <v>1243625</v>
      </c>
      <c r="H47" s="83">
        <v>215820</v>
      </c>
      <c r="I47" s="84">
        <v>52248148</v>
      </c>
      <c r="J47" s="62" t="str">
        <f t="shared" si="2"/>
        <v>小牧</v>
      </c>
    </row>
    <row r="48" spans="1:10" ht="11.25" customHeight="1">
      <c r="A48" s="81" t="s">
        <v>86</v>
      </c>
      <c r="B48" s="82">
        <v>21086</v>
      </c>
      <c r="C48" s="83">
        <v>118280</v>
      </c>
      <c r="D48" s="83">
        <v>42725</v>
      </c>
      <c r="E48" s="83">
        <v>2477432</v>
      </c>
      <c r="F48" s="83">
        <v>36717</v>
      </c>
      <c r="G48" s="83">
        <v>72216</v>
      </c>
      <c r="H48" s="83">
        <v>128</v>
      </c>
      <c r="I48" s="84">
        <v>2768585</v>
      </c>
      <c r="J48" s="62" t="str">
        <f t="shared" si="2"/>
        <v>新城</v>
      </c>
    </row>
    <row r="49" spans="1:10" s="5" customFormat="1" ht="11.25">
      <c r="A49" s="64" t="s">
        <v>87</v>
      </c>
      <c r="B49" s="85">
        <v>29824115</v>
      </c>
      <c r="C49" s="86">
        <v>80572932</v>
      </c>
      <c r="D49" s="86">
        <v>16318408</v>
      </c>
      <c r="E49" s="86">
        <v>782952367</v>
      </c>
      <c r="F49" s="86">
        <v>13768262</v>
      </c>
      <c r="G49" s="86">
        <v>43758390</v>
      </c>
      <c r="H49" s="86">
        <v>11725502</v>
      </c>
      <c r="I49" s="87">
        <v>978919976</v>
      </c>
      <c r="J49" s="63" t="str">
        <f t="shared" si="2"/>
        <v>愛知県計</v>
      </c>
    </row>
    <row r="50" spans="1:10" ht="11.25">
      <c r="A50" s="68"/>
      <c r="B50" s="65"/>
      <c r="C50" s="66"/>
      <c r="D50" s="66"/>
      <c r="E50" s="66"/>
      <c r="F50" s="66"/>
      <c r="G50" s="66"/>
      <c r="H50" s="66"/>
      <c r="I50" s="73"/>
      <c r="J50" s="78"/>
    </row>
    <row r="51" spans="1:10" ht="11.25" customHeight="1">
      <c r="A51" s="59" t="s">
        <v>88</v>
      </c>
      <c r="B51" s="44">
        <v>261738</v>
      </c>
      <c r="C51" s="45">
        <v>1341089</v>
      </c>
      <c r="D51" s="45">
        <v>889086</v>
      </c>
      <c r="E51" s="45">
        <v>26210435</v>
      </c>
      <c r="F51" s="45">
        <v>627994</v>
      </c>
      <c r="G51" s="45">
        <v>4379233</v>
      </c>
      <c r="H51" s="45">
        <v>123473</v>
      </c>
      <c r="I51" s="71">
        <v>33833047</v>
      </c>
      <c r="J51" s="42" t="str">
        <f>IF(A51="","",A51)</f>
        <v>津</v>
      </c>
    </row>
    <row r="52" spans="1:10" ht="11.25" customHeight="1">
      <c r="A52" s="59" t="s">
        <v>89</v>
      </c>
      <c r="B52" s="44">
        <v>224146</v>
      </c>
      <c r="C52" s="45">
        <v>1656231</v>
      </c>
      <c r="D52" s="45">
        <v>1001473</v>
      </c>
      <c r="E52" s="45">
        <v>25124538</v>
      </c>
      <c r="F52" s="45">
        <v>287804</v>
      </c>
      <c r="G52" s="45">
        <v>939292</v>
      </c>
      <c r="H52" s="45">
        <v>101577</v>
      </c>
      <c r="I52" s="71">
        <v>29335060</v>
      </c>
      <c r="J52" s="43" t="str">
        <f aca="true" t="shared" si="3" ref="J52:J59">IF(A52="","",A52)</f>
        <v>四日市</v>
      </c>
    </row>
    <row r="53" spans="1:10" ht="11.25" customHeight="1">
      <c r="A53" s="60" t="s">
        <v>90</v>
      </c>
      <c r="B53" s="46">
        <v>117905</v>
      </c>
      <c r="C53" s="47">
        <v>400159</v>
      </c>
      <c r="D53" s="47">
        <v>316622</v>
      </c>
      <c r="E53" s="47">
        <v>11700528</v>
      </c>
      <c r="F53" s="47">
        <v>254784</v>
      </c>
      <c r="G53" s="47">
        <v>452080</v>
      </c>
      <c r="H53" s="47">
        <v>14919</v>
      </c>
      <c r="I53" s="72">
        <v>13256998</v>
      </c>
      <c r="J53" s="43" t="str">
        <f t="shared" si="3"/>
        <v>伊勢</v>
      </c>
    </row>
    <row r="54" spans="1:10" ht="11.25" customHeight="1">
      <c r="A54" s="60" t="s">
        <v>91</v>
      </c>
      <c r="B54" s="46">
        <v>80602</v>
      </c>
      <c r="C54" s="47">
        <v>434781</v>
      </c>
      <c r="D54" s="47">
        <v>303014</v>
      </c>
      <c r="E54" s="47">
        <v>11323504</v>
      </c>
      <c r="F54" s="47">
        <v>152329</v>
      </c>
      <c r="G54" s="47">
        <v>370751</v>
      </c>
      <c r="H54" s="47">
        <v>5341</v>
      </c>
      <c r="I54" s="72">
        <v>12670322</v>
      </c>
      <c r="J54" s="43" t="str">
        <f t="shared" si="3"/>
        <v>松阪</v>
      </c>
    </row>
    <row r="55" spans="1:10" ht="11.25" customHeight="1">
      <c r="A55" s="60" t="s">
        <v>92</v>
      </c>
      <c r="B55" s="46">
        <v>111842</v>
      </c>
      <c r="C55" s="47">
        <v>568091</v>
      </c>
      <c r="D55" s="47">
        <v>198131</v>
      </c>
      <c r="E55" s="47">
        <v>11360217</v>
      </c>
      <c r="F55" s="47">
        <v>245510</v>
      </c>
      <c r="G55" s="47">
        <v>331420</v>
      </c>
      <c r="H55" s="47">
        <v>12846</v>
      </c>
      <c r="I55" s="72">
        <v>12828055</v>
      </c>
      <c r="J55" s="43" t="str">
        <f t="shared" si="3"/>
        <v>桑名</v>
      </c>
    </row>
    <row r="56" spans="1:10" ht="11.25" customHeight="1">
      <c r="A56" s="60" t="s">
        <v>93</v>
      </c>
      <c r="B56" s="46">
        <v>77561</v>
      </c>
      <c r="C56" s="47">
        <v>185736</v>
      </c>
      <c r="D56" s="47">
        <v>298109</v>
      </c>
      <c r="E56" s="47">
        <v>6486200</v>
      </c>
      <c r="F56" s="47">
        <v>66733</v>
      </c>
      <c r="G56" s="47">
        <v>175585</v>
      </c>
      <c r="H56" s="47">
        <v>5349</v>
      </c>
      <c r="I56" s="72">
        <v>7295273</v>
      </c>
      <c r="J56" s="43" t="str">
        <f t="shared" si="3"/>
        <v>上野</v>
      </c>
    </row>
    <row r="57" spans="1:10" ht="11.25" customHeight="1">
      <c r="A57" s="60" t="s">
        <v>94</v>
      </c>
      <c r="B57" s="46">
        <v>93222</v>
      </c>
      <c r="C57" s="47">
        <v>381674</v>
      </c>
      <c r="D57" s="47">
        <v>200352</v>
      </c>
      <c r="E57" s="47">
        <v>15195244</v>
      </c>
      <c r="F57" s="47">
        <v>98520</v>
      </c>
      <c r="G57" s="47">
        <v>410169</v>
      </c>
      <c r="H57" s="47">
        <v>284279</v>
      </c>
      <c r="I57" s="72">
        <v>16663460</v>
      </c>
      <c r="J57" s="43" t="str">
        <f t="shared" si="3"/>
        <v>鈴鹿</v>
      </c>
    </row>
    <row r="58" spans="1:10" ht="11.25" customHeight="1">
      <c r="A58" s="81" t="s">
        <v>95</v>
      </c>
      <c r="B58" s="82">
        <v>25899</v>
      </c>
      <c r="C58" s="83">
        <v>23302</v>
      </c>
      <c r="D58" s="83">
        <v>35769</v>
      </c>
      <c r="E58" s="83">
        <v>2494838</v>
      </c>
      <c r="F58" s="83">
        <v>19710</v>
      </c>
      <c r="G58" s="83">
        <v>70329</v>
      </c>
      <c r="H58" s="83">
        <v>482</v>
      </c>
      <c r="I58" s="84">
        <v>2670328</v>
      </c>
      <c r="J58" s="43" t="str">
        <f t="shared" si="3"/>
        <v>尾鷲</v>
      </c>
    </row>
    <row r="59" spans="1:10" s="5" customFormat="1" ht="11.25">
      <c r="A59" s="64" t="s">
        <v>96</v>
      </c>
      <c r="B59" s="85">
        <v>992915</v>
      </c>
      <c r="C59" s="86">
        <v>4991062</v>
      </c>
      <c r="D59" s="86">
        <v>3242556</v>
      </c>
      <c r="E59" s="86">
        <v>109895503</v>
      </c>
      <c r="F59" s="86">
        <v>1753383</v>
      </c>
      <c r="G59" s="86">
        <v>7128860</v>
      </c>
      <c r="H59" s="86">
        <v>548265</v>
      </c>
      <c r="I59" s="87">
        <v>128552544</v>
      </c>
      <c r="J59" s="63" t="str">
        <f t="shared" si="3"/>
        <v>三重県計</v>
      </c>
    </row>
    <row r="60" spans="1:10" ht="11.25">
      <c r="A60" s="55"/>
      <c r="B60" s="32"/>
      <c r="C60" s="13"/>
      <c r="D60" s="13"/>
      <c r="E60" s="13"/>
      <c r="F60" s="13"/>
      <c r="G60" s="13"/>
      <c r="H60" s="13"/>
      <c r="I60" s="7"/>
      <c r="J60" s="27"/>
    </row>
    <row r="61" spans="1:10" ht="12" thickBot="1">
      <c r="A61" s="61"/>
      <c r="B61" s="33"/>
      <c r="C61" s="30"/>
      <c r="D61" s="30"/>
      <c r="E61" s="30"/>
      <c r="F61" s="30"/>
      <c r="G61" s="30"/>
      <c r="H61" s="30"/>
      <c r="I61" s="74"/>
      <c r="J61" s="79"/>
    </row>
    <row r="62" spans="1:11" s="5" customFormat="1" ht="21" customHeight="1" thickBot="1" thickTop="1">
      <c r="A62" s="57" t="s">
        <v>30</v>
      </c>
      <c r="B62" s="34">
        <v>34388519</v>
      </c>
      <c r="C62" s="29">
        <v>105907018</v>
      </c>
      <c r="D62" s="29">
        <v>27215759</v>
      </c>
      <c r="E62" s="29">
        <v>1306306771</v>
      </c>
      <c r="F62" s="29">
        <v>22707818</v>
      </c>
      <c r="G62" s="29">
        <v>75948032</v>
      </c>
      <c r="H62" s="29">
        <v>15194247</v>
      </c>
      <c r="I62" s="75">
        <v>1587668161</v>
      </c>
      <c r="J62" s="80" t="s">
        <v>40</v>
      </c>
      <c r="K62" s="21"/>
    </row>
    <row r="63" spans="1:9" ht="11.25">
      <c r="A63" s="9" t="s">
        <v>98</v>
      </c>
      <c r="B63" s="9"/>
      <c r="C63" s="9"/>
      <c r="D63" s="9"/>
      <c r="E63" s="9"/>
      <c r="F63" s="9"/>
      <c r="G63" s="9"/>
      <c r="H63" s="9"/>
      <c r="I63" s="9"/>
    </row>
    <row r="64" spans="1:9" ht="11.25">
      <c r="A64" s="9" t="s">
        <v>99</v>
      </c>
      <c r="B64" s="67"/>
      <c r="C64" s="67"/>
      <c r="D64" s="67"/>
      <c r="E64" s="67"/>
      <c r="F64" s="67"/>
      <c r="G64" s="67"/>
      <c r="H64" s="67"/>
      <c r="I64" s="67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125" style="24" customWidth="1"/>
    <col min="2" max="8" width="10.50390625" style="1" customWidth="1"/>
    <col min="9" max="9" width="9.125" style="22" bestFit="1" customWidth="1"/>
    <col min="10" max="16384" width="5.875" style="1" customWidth="1"/>
  </cols>
  <sheetData>
    <row r="1" spans="1:8" ht="12" thickBot="1">
      <c r="A1" s="4" t="s">
        <v>44</v>
      </c>
      <c r="B1" s="4"/>
      <c r="C1" s="4"/>
      <c r="D1" s="4"/>
      <c r="E1" s="4"/>
      <c r="F1" s="4"/>
      <c r="G1" s="4"/>
      <c r="H1" s="4"/>
    </row>
    <row r="2" spans="1:9" ht="11.25" customHeight="1">
      <c r="A2" s="107" t="s">
        <v>32</v>
      </c>
      <c r="B2" s="111" t="s">
        <v>33</v>
      </c>
      <c r="C2" s="113" t="s">
        <v>34</v>
      </c>
      <c r="D2" s="115" t="s">
        <v>97</v>
      </c>
      <c r="E2" s="113" t="s">
        <v>35</v>
      </c>
      <c r="F2" s="113" t="s">
        <v>36</v>
      </c>
      <c r="G2" s="109" t="s">
        <v>37</v>
      </c>
      <c r="H2" s="109" t="s">
        <v>38</v>
      </c>
      <c r="I2" s="105" t="s">
        <v>42</v>
      </c>
    </row>
    <row r="3" spans="1:9" ht="11.25" customHeight="1">
      <c r="A3" s="108"/>
      <c r="B3" s="112"/>
      <c r="C3" s="114"/>
      <c r="D3" s="116"/>
      <c r="E3" s="114"/>
      <c r="F3" s="114"/>
      <c r="G3" s="110"/>
      <c r="H3" s="110"/>
      <c r="I3" s="106"/>
    </row>
    <row r="4" spans="1:9" ht="22.5" customHeight="1">
      <c r="A4" s="108"/>
      <c r="B4" s="112"/>
      <c r="C4" s="114"/>
      <c r="D4" s="116"/>
      <c r="E4" s="114"/>
      <c r="F4" s="114"/>
      <c r="G4" s="110"/>
      <c r="H4" s="110"/>
      <c r="I4" s="106"/>
    </row>
    <row r="5" spans="1:9" s="2" customFormat="1" ht="11.25">
      <c r="A5" s="48"/>
      <c r="B5" s="40" t="s">
        <v>31</v>
      </c>
      <c r="C5" s="41" t="s">
        <v>31</v>
      </c>
      <c r="D5" s="41" t="s">
        <v>31</v>
      </c>
      <c r="E5" s="41" t="s">
        <v>31</v>
      </c>
      <c r="F5" s="40" t="s">
        <v>31</v>
      </c>
      <c r="G5" s="40" t="s">
        <v>31</v>
      </c>
      <c r="H5" s="41" t="s">
        <v>31</v>
      </c>
      <c r="I5" s="77"/>
    </row>
    <row r="6" spans="1:9" ht="11.25" customHeight="1">
      <c r="A6" s="89" t="s">
        <v>45</v>
      </c>
      <c r="B6" s="49">
        <v>205</v>
      </c>
      <c r="C6" s="50">
        <v>441</v>
      </c>
      <c r="D6" s="50">
        <v>44</v>
      </c>
      <c r="E6" s="50">
        <v>16269</v>
      </c>
      <c r="F6" s="50">
        <v>12856</v>
      </c>
      <c r="G6" s="50">
        <v>46</v>
      </c>
      <c r="H6" s="51">
        <f>SUM(B6:G6)</f>
        <v>29861</v>
      </c>
      <c r="I6" s="42" t="str">
        <f>IF(A6="","",A6)</f>
        <v>岐阜北</v>
      </c>
    </row>
    <row r="7" spans="1:9" ht="11.25" customHeight="1">
      <c r="A7" s="60" t="s">
        <v>46</v>
      </c>
      <c r="B7" s="52">
        <v>154</v>
      </c>
      <c r="C7" s="53">
        <v>443</v>
      </c>
      <c r="D7" s="53">
        <v>17</v>
      </c>
      <c r="E7" s="53">
        <v>13313</v>
      </c>
      <c r="F7" s="53">
        <v>10635</v>
      </c>
      <c r="G7" s="53">
        <v>52</v>
      </c>
      <c r="H7" s="51">
        <f aca="true" t="shared" si="0" ref="H7:H13">SUM(B7:G7)</f>
        <v>24614</v>
      </c>
      <c r="I7" s="43" t="str">
        <f aca="true" t="shared" si="1" ref="I7:I13">IF(A7="","",A7)</f>
        <v>岐阜南</v>
      </c>
    </row>
    <row r="8" spans="1:9" ht="11.25" customHeight="1">
      <c r="A8" s="60" t="s">
        <v>47</v>
      </c>
      <c r="B8" s="52">
        <v>176</v>
      </c>
      <c r="C8" s="53">
        <v>369</v>
      </c>
      <c r="D8" s="53">
        <v>44</v>
      </c>
      <c r="E8" s="53">
        <v>12030</v>
      </c>
      <c r="F8" s="53">
        <v>8287</v>
      </c>
      <c r="G8" s="53">
        <v>27</v>
      </c>
      <c r="H8" s="51">
        <f t="shared" si="0"/>
        <v>20933</v>
      </c>
      <c r="I8" s="43" t="str">
        <f t="shared" si="1"/>
        <v>大垣</v>
      </c>
    </row>
    <row r="9" spans="1:9" ht="11.25" customHeight="1">
      <c r="A9" s="60" t="s">
        <v>48</v>
      </c>
      <c r="B9" s="52">
        <v>95</v>
      </c>
      <c r="C9" s="53">
        <v>199</v>
      </c>
      <c r="D9" s="53">
        <v>4</v>
      </c>
      <c r="E9" s="53">
        <v>7175</v>
      </c>
      <c r="F9" s="53">
        <v>5052</v>
      </c>
      <c r="G9" s="53">
        <v>10</v>
      </c>
      <c r="H9" s="51">
        <f t="shared" si="0"/>
        <v>12535</v>
      </c>
      <c r="I9" s="43" t="str">
        <f t="shared" si="1"/>
        <v>高山</v>
      </c>
    </row>
    <row r="10" spans="1:9" ht="11.25" customHeight="1">
      <c r="A10" s="54" t="s">
        <v>49</v>
      </c>
      <c r="B10" s="52">
        <v>122</v>
      </c>
      <c r="C10" s="53">
        <v>217</v>
      </c>
      <c r="D10" s="53">
        <v>16</v>
      </c>
      <c r="E10" s="53">
        <v>10398</v>
      </c>
      <c r="F10" s="53">
        <v>8593</v>
      </c>
      <c r="G10" s="53">
        <v>20</v>
      </c>
      <c r="H10" s="51">
        <f t="shared" si="0"/>
        <v>19366</v>
      </c>
      <c r="I10" s="43" t="str">
        <f t="shared" si="1"/>
        <v>多治見</v>
      </c>
    </row>
    <row r="11" spans="1:9" ht="11.25" customHeight="1">
      <c r="A11" s="60" t="s">
        <v>50</v>
      </c>
      <c r="B11" s="52">
        <v>119</v>
      </c>
      <c r="C11" s="53">
        <v>209</v>
      </c>
      <c r="D11" s="53">
        <v>13</v>
      </c>
      <c r="E11" s="53">
        <v>9400</v>
      </c>
      <c r="F11" s="53">
        <v>6482</v>
      </c>
      <c r="G11" s="53">
        <v>25</v>
      </c>
      <c r="H11" s="51">
        <f t="shared" si="0"/>
        <v>16248</v>
      </c>
      <c r="I11" s="43" t="str">
        <f t="shared" si="1"/>
        <v>関</v>
      </c>
    </row>
    <row r="12" spans="1:9" ht="11.25" customHeight="1">
      <c r="A12" s="81" t="s">
        <v>51</v>
      </c>
      <c r="B12" s="52">
        <v>61</v>
      </c>
      <c r="C12" s="53">
        <v>116</v>
      </c>
      <c r="D12" s="53">
        <v>4</v>
      </c>
      <c r="E12" s="53">
        <v>4404</v>
      </c>
      <c r="F12" s="53">
        <v>3201</v>
      </c>
      <c r="G12" s="53">
        <v>5</v>
      </c>
      <c r="H12" s="51">
        <f t="shared" si="0"/>
        <v>7791</v>
      </c>
      <c r="I12" s="43" t="str">
        <f t="shared" si="1"/>
        <v>中津川</v>
      </c>
    </row>
    <row r="13" spans="1:9" ht="11.25" customHeight="1">
      <c r="A13" s="94" t="s">
        <v>52</v>
      </c>
      <c r="B13" s="98">
        <f aca="true" t="shared" si="2" ref="B13:G13">SUM(B6:B12)</f>
        <v>932</v>
      </c>
      <c r="C13" s="100">
        <f t="shared" si="2"/>
        <v>1994</v>
      </c>
      <c r="D13" s="100">
        <f t="shared" si="2"/>
        <v>142</v>
      </c>
      <c r="E13" s="100">
        <f t="shared" si="2"/>
        <v>72989</v>
      </c>
      <c r="F13" s="100">
        <f t="shared" si="2"/>
        <v>55106</v>
      </c>
      <c r="G13" s="100">
        <f t="shared" si="2"/>
        <v>185</v>
      </c>
      <c r="H13" s="101">
        <f t="shared" si="0"/>
        <v>131348</v>
      </c>
      <c r="I13" s="102" t="str">
        <f t="shared" si="1"/>
        <v>岐阜県計</v>
      </c>
    </row>
    <row r="14" spans="1:9" ht="11.25">
      <c r="A14" s="68"/>
      <c r="B14" s="88"/>
      <c r="C14" s="88"/>
      <c r="D14" s="88"/>
      <c r="E14" s="88"/>
      <c r="F14" s="88"/>
      <c r="G14" s="88"/>
      <c r="H14" s="88"/>
      <c r="I14" s="78"/>
    </row>
    <row r="15" spans="1:9" ht="11.25" customHeight="1">
      <c r="A15" s="59" t="s">
        <v>53</v>
      </c>
      <c r="B15" s="49">
        <v>197</v>
      </c>
      <c r="C15" s="50">
        <v>723</v>
      </c>
      <c r="D15" s="50">
        <v>58</v>
      </c>
      <c r="E15" s="50">
        <v>19027</v>
      </c>
      <c r="F15" s="50">
        <v>14342</v>
      </c>
      <c r="G15" s="50">
        <v>93</v>
      </c>
      <c r="H15" s="51">
        <f aca="true" t="shared" si="3" ref="H15:H27">SUM(B15:G15)</f>
        <v>34440</v>
      </c>
      <c r="I15" s="42" t="str">
        <f>IF(A15="","",A15)</f>
        <v>静岡</v>
      </c>
    </row>
    <row r="16" spans="1:9" ht="11.25" customHeight="1">
      <c r="A16" s="60" t="s">
        <v>57</v>
      </c>
      <c r="B16" s="49">
        <v>99</v>
      </c>
      <c r="C16" s="50">
        <v>324</v>
      </c>
      <c r="D16" s="50">
        <v>45</v>
      </c>
      <c r="E16" s="50">
        <v>9221</v>
      </c>
      <c r="F16" s="50">
        <v>6334</v>
      </c>
      <c r="G16" s="50">
        <v>38</v>
      </c>
      <c r="H16" s="51">
        <f>SUM(B16:G16)</f>
        <v>16061</v>
      </c>
      <c r="I16" s="42" t="str">
        <f>IF(A16="","",A16)</f>
        <v>清水</v>
      </c>
    </row>
    <row r="17" spans="1:9" ht="11.25" customHeight="1">
      <c r="A17" s="59" t="s">
        <v>54</v>
      </c>
      <c r="B17" s="49">
        <v>172</v>
      </c>
      <c r="C17" s="50">
        <v>750</v>
      </c>
      <c r="D17" s="50">
        <v>42</v>
      </c>
      <c r="E17" s="50">
        <v>18934</v>
      </c>
      <c r="F17" s="50">
        <v>13973</v>
      </c>
      <c r="G17" s="50">
        <v>93</v>
      </c>
      <c r="H17" s="51">
        <f t="shared" si="3"/>
        <v>33964</v>
      </c>
      <c r="I17" s="42" t="str">
        <f aca="true" t="shared" si="4" ref="I17:I60">IF(A17="","",A17)</f>
        <v>浜松西</v>
      </c>
    </row>
    <row r="18" spans="1:9" ht="11.25" customHeight="1">
      <c r="A18" s="60" t="s">
        <v>55</v>
      </c>
      <c r="B18" s="49">
        <v>96</v>
      </c>
      <c r="C18" s="50">
        <v>592</v>
      </c>
      <c r="D18" s="50">
        <v>16</v>
      </c>
      <c r="E18" s="50">
        <v>11702</v>
      </c>
      <c r="F18" s="50">
        <v>9406</v>
      </c>
      <c r="G18" s="50">
        <v>70</v>
      </c>
      <c r="H18" s="51">
        <f t="shared" si="3"/>
        <v>21882</v>
      </c>
      <c r="I18" s="42" t="str">
        <f t="shared" si="4"/>
        <v>浜松東</v>
      </c>
    </row>
    <row r="19" spans="1:9" ht="11.25" customHeight="1">
      <c r="A19" s="60" t="s">
        <v>56</v>
      </c>
      <c r="B19" s="49">
        <v>188</v>
      </c>
      <c r="C19" s="50">
        <v>440</v>
      </c>
      <c r="D19" s="50">
        <v>45</v>
      </c>
      <c r="E19" s="50">
        <v>15042</v>
      </c>
      <c r="F19" s="50">
        <v>12003</v>
      </c>
      <c r="G19" s="50">
        <v>71</v>
      </c>
      <c r="H19" s="51">
        <f t="shared" si="3"/>
        <v>27789</v>
      </c>
      <c r="I19" s="42" t="str">
        <f t="shared" si="4"/>
        <v>沼津</v>
      </c>
    </row>
    <row r="20" spans="1:9" ht="11.25" customHeight="1">
      <c r="A20" s="60" t="s">
        <v>58</v>
      </c>
      <c r="B20" s="49">
        <v>47</v>
      </c>
      <c r="C20" s="50">
        <v>63</v>
      </c>
      <c r="D20" s="50">
        <v>7</v>
      </c>
      <c r="E20" s="50">
        <v>5564</v>
      </c>
      <c r="F20" s="50">
        <v>4012</v>
      </c>
      <c r="G20" s="50">
        <v>11</v>
      </c>
      <c r="H20" s="51">
        <f t="shared" si="3"/>
        <v>9704</v>
      </c>
      <c r="I20" s="42" t="str">
        <f t="shared" si="4"/>
        <v>熱海</v>
      </c>
    </row>
    <row r="21" spans="1:9" ht="11.25" customHeight="1">
      <c r="A21" s="60" t="s">
        <v>59</v>
      </c>
      <c r="B21" s="49">
        <v>85</v>
      </c>
      <c r="C21" s="50">
        <v>174</v>
      </c>
      <c r="D21" s="50">
        <v>14</v>
      </c>
      <c r="E21" s="50">
        <v>8067</v>
      </c>
      <c r="F21" s="50">
        <v>5637</v>
      </c>
      <c r="G21" s="50">
        <v>23</v>
      </c>
      <c r="H21" s="51">
        <f t="shared" si="3"/>
        <v>14000</v>
      </c>
      <c r="I21" s="42" t="str">
        <f t="shared" si="4"/>
        <v>三島</v>
      </c>
    </row>
    <row r="22" spans="1:9" ht="11.25" customHeight="1">
      <c r="A22" s="81" t="s">
        <v>60</v>
      </c>
      <c r="B22" s="49">
        <v>89</v>
      </c>
      <c r="C22" s="50">
        <v>222</v>
      </c>
      <c r="D22" s="50">
        <v>9</v>
      </c>
      <c r="E22" s="50">
        <v>7298</v>
      </c>
      <c r="F22" s="50">
        <v>4176</v>
      </c>
      <c r="G22" s="50">
        <v>32</v>
      </c>
      <c r="H22" s="51">
        <f t="shared" si="3"/>
        <v>11826</v>
      </c>
      <c r="I22" s="42" t="str">
        <f t="shared" si="4"/>
        <v>島田</v>
      </c>
    </row>
    <row r="23" spans="1:9" ht="11.25" customHeight="1">
      <c r="A23" s="81" t="s">
        <v>61</v>
      </c>
      <c r="B23" s="49">
        <v>138</v>
      </c>
      <c r="C23" s="50">
        <v>329</v>
      </c>
      <c r="D23" s="50">
        <v>21</v>
      </c>
      <c r="E23" s="50">
        <v>12764</v>
      </c>
      <c r="F23" s="50">
        <v>9283</v>
      </c>
      <c r="G23" s="50">
        <v>33</v>
      </c>
      <c r="H23" s="51">
        <f>SUM(B23:G23)</f>
        <v>22568</v>
      </c>
      <c r="I23" s="42" t="str">
        <f t="shared" si="4"/>
        <v>富士</v>
      </c>
    </row>
    <row r="24" spans="1:9" ht="11.25" customHeight="1">
      <c r="A24" s="81" t="s">
        <v>62</v>
      </c>
      <c r="B24" s="49">
        <v>116</v>
      </c>
      <c r="C24" s="50">
        <v>332</v>
      </c>
      <c r="D24" s="50">
        <v>12</v>
      </c>
      <c r="E24" s="50">
        <v>9713</v>
      </c>
      <c r="F24" s="50">
        <v>6433</v>
      </c>
      <c r="G24" s="50">
        <v>45</v>
      </c>
      <c r="H24" s="51">
        <f t="shared" si="3"/>
        <v>16651</v>
      </c>
      <c r="I24" s="42" t="str">
        <f t="shared" si="4"/>
        <v>磐田</v>
      </c>
    </row>
    <row r="25" spans="1:9" ht="11.25" customHeight="1">
      <c r="A25" s="81" t="s">
        <v>63</v>
      </c>
      <c r="B25" s="49">
        <v>92</v>
      </c>
      <c r="C25" s="50">
        <v>231</v>
      </c>
      <c r="D25" s="50">
        <v>6</v>
      </c>
      <c r="E25" s="50">
        <v>6592</v>
      </c>
      <c r="F25" s="50">
        <v>3958</v>
      </c>
      <c r="G25" s="50">
        <v>51</v>
      </c>
      <c r="H25" s="51">
        <f t="shared" si="3"/>
        <v>10930</v>
      </c>
      <c r="I25" s="42" t="str">
        <f t="shared" si="4"/>
        <v>掛川</v>
      </c>
    </row>
    <row r="26" spans="1:9" ht="11.25" customHeight="1">
      <c r="A26" s="81" t="s">
        <v>64</v>
      </c>
      <c r="B26" s="49">
        <v>102</v>
      </c>
      <c r="C26" s="50">
        <v>291</v>
      </c>
      <c r="D26" s="50">
        <v>18</v>
      </c>
      <c r="E26" s="50">
        <v>9096</v>
      </c>
      <c r="F26" s="50">
        <v>5983</v>
      </c>
      <c r="G26" s="50">
        <v>94</v>
      </c>
      <c r="H26" s="51">
        <f t="shared" si="3"/>
        <v>15584</v>
      </c>
      <c r="I26" s="42" t="str">
        <f t="shared" si="4"/>
        <v>藤枝</v>
      </c>
    </row>
    <row r="27" spans="1:9" ht="11.25" customHeight="1">
      <c r="A27" s="81" t="s">
        <v>65</v>
      </c>
      <c r="B27" s="49">
        <v>50</v>
      </c>
      <c r="C27" s="50">
        <v>30</v>
      </c>
      <c r="D27" s="50">
        <v>4</v>
      </c>
      <c r="E27" s="50">
        <v>3477</v>
      </c>
      <c r="F27" s="50">
        <v>2326</v>
      </c>
      <c r="G27" s="50">
        <v>7</v>
      </c>
      <c r="H27" s="51">
        <f t="shared" si="3"/>
        <v>5894</v>
      </c>
      <c r="I27" s="42" t="str">
        <f t="shared" si="4"/>
        <v>下田</v>
      </c>
    </row>
    <row r="28" spans="1:9" ht="11.25" customHeight="1">
      <c r="A28" s="94" t="s">
        <v>66</v>
      </c>
      <c r="B28" s="98">
        <f>SUM(B15:B27)</f>
        <v>1471</v>
      </c>
      <c r="C28" s="98">
        <f aca="true" t="shared" si="5" ref="C28:H28">SUM(C15:C27)</f>
        <v>4501</v>
      </c>
      <c r="D28" s="98">
        <f t="shared" si="5"/>
        <v>297</v>
      </c>
      <c r="E28" s="98">
        <f t="shared" si="5"/>
        <v>136497</v>
      </c>
      <c r="F28" s="98">
        <f t="shared" si="5"/>
        <v>97866</v>
      </c>
      <c r="G28" s="98">
        <f t="shared" si="5"/>
        <v>661</v>
      </c>
      <c r="H28" s="98">
        <f t="shared" si="5"/>
        <v>241293</v>
      </c>
      <c r="I28" s="99" t="str">
        <f t="shared" si="4"/>
        <v>静岡県計</v>
      </c>
    </row>
    <row r="29" spans="1:9" ht="11.25">
      <c r="A29" s="68"/>
      <c r="B29" s="88"/>
      <c r="C29" s="88"/>
      <c r="D29" s="88"/>
      <c r="E29" s="88"/>
      <c r="F29" s="88"/>
      <c r="G29" s="88"/>
      <c r="H29" s="88"/>
      <c r="I29" s="78"/>
    </row>
    <row r="30" spans="1:9" ht="11.25" customHeight="1">
      <c r="A30" s="59" t="s">
        <v>67</v>
      </c>
      <c r="B30" s="49">
        <v>68</v>
      </c>
      <c r="C30" s="50">
        <v>344</v>
      </c>
      <c r="D30" s="50">
        <v>14</v>
      </c>
      <c r="E30" s="50">
        <v>10808</v>
      </c>
      <c r="F30" s="50">
        <v>9934</v>
      </c>
      <c r="G30" s="50">
        <v>68</v>
      </c>
      <c r="H30" s="51">
        <f aca="true" t="shared" si="6" ref="H30:H49">SUM(B30:G30)</f>
        <v>21236</v>
      </c>
      <c r="I30" s="42" t="str">
        <f t="shared" si="4"/>
        <v>千種</v>
      </c>
    </row>
    <row r="31" spans="1:9" ht="11.25" customHeight="1">
      <c r="A31" s="59" t="s">
        <v>68</v>
      </c>
      <c r="B31" s="49">
        <v>34</v>
      </c>
      <c r="C31" s="50">
        <v>300</v>
      </c>
      <c r="D31" s="50">
        <v>2</v>
      </c>
      <c r="E31" s="50">
        <v>5152</v>
      </c>
      <c r="F31" s="50">
        <v>4945</v>
      </c>
      <c r="G31" s="50">
        <v>62</v>
      </c>
      <c r="H31" s="51">
        <f t="shared" si="6"/>
        <v>10495</v>
      </c>
      <c r="I31" s="42" t="str">
        <f t="shared" si="4"/>
        <v>名古屋東</v>
      </c>
    </row>
    <row r="32" spans="1:9" ht="11.25" customHeight="1">
      <c r="A32" s="60" t="s">
        <v>70</v>
      </c>
      <c r="B32" s="49">
        <v>70</v>
      </c>
      <c r="C32" s="50">
        <v>384</v>
      </c>
      <c r="D32" s="50">
        <v>9</v>
      </c>
      <c r="E32" s="50">
        <v>10268</v>
      </c>
      <c r="F32" s="50">
        <v>9524</v>
      </c>
      <c r="G32" s="50">
        <v>27</v>
      </c>
      <c r="H32" s="51">
        <f t="shared" si="6"/>
        <v>20282</v>
      </c>
      <c r="I32" s="42" t="str">
        <f t="shared" si="4"/>
        <v>名古屋北</v>
      </c>
    </row>
    <row r="33" spans="1:9" ht="11.25" customHeight="1">
      <c r="A33" s="60" t="s">
        <v>69</v>
      </c>
      <c r="B33" s="49">
        <v>95</v>
      </c>
      <c r="C33" s="50">
        <v>552</v>
      </c>
      <c r="D33" s="50">
        <v>8</v>
      </c>
      <c r="E33" s="50">
        <v>12241</v>
      </c>
      <c r="F33" s="50">
        <v>10367</v>
      </c>
      <c r="G33" s="50">
        <v>53</v>
      </c>
      <c r="H33" s="51">
        <f t="shared" si="6"/>
        <v>23316</v>
      </c>
      <c r="I33" s="42" t="str">
        <f t="shared" si="4"/>
        <v>名古屋西</v>
      </c>
    </row>
    <row r="34" spans="1:9" ht="11.25" customHeight="1">
      <c r="A34" s="60" t="s">
        <v>71</v>
      </c>
      <c r="B34" s="49">
        <v>97</v>
      </c>
      <c r="C34" s="50">
        <v>516</v>
      </c>
      <c r="D34" s="50">
        <v>20</v>
      </c>
      <c r="E34" s="50">
        <v>7855</v>
      </c>
      <c r="F34" s="50">
        <v>7006</v>
      </c>
      <c r="G34" s="50">
        <v>78</v>
      </c>
      <c r="H34" s="51">
        <f t="shared" si="6"/>
        <v>15572</v>
      </c>
      <c r="I34" s="42" t="str">
        <f t="shared" si="4"/>
        <v>名古屋中村</v>
      </c>
    </row>
    <row r="35" spans="1:9" ht="11.25" customHeight="1">
      <c r="A35" s="60" t="s">
        <v>72</v>
      </c>
      <c r="B35" s="49">
        <v>164</v>
      </c>
      <c r="C35" s="50">
        <v>1076</v>
      </c>
      <c r="D35" s="50">
        <v>41</v>
      </c>
      <c r="E35" s="50">
        <v>12576</v>
      </c>
      <c r="F35" s="50">
        <v>12732</v>
      </c>
      <c r="G35" s="50">
        <v>218</v>
      </c>
      <c r="H35" s="51">
        <f t="shared" si="6"/>
        <v>26807</v>
      </c>
      <c r="I35" s="42" t="str">
        <f t="shared" si="4"/>
        <v>名古屋中</v>
      </c>
    </row>
    <row r="36" spans="1:9" ht="11.25" customHeight="1">
      <c r="A36" s="60" t="s">
        <v>73</v>
      </c>
      <c r="B36" s="49">
        <v>113</v>
      </c>
      <c r="C36" s="50">
        <v>677</v>
      </c>
      <c r="D36" s="50">
        <v>11</v>
      </c>
      <c r="E36" s="50">
        <v>17375</v>
      </c>
      <c r="F36" s="50">
        <v>14767</v>
      </c>
      <c r="G36" s="50">
        <v>111</v>
      </c>
      <c r="H36" s="51">
        <f t="shared" si="6"/>
        <v>33054</v>
      </c>
      <c r="I36" s="42" t="str">
        <f t="shared" si="4"/>
        <v>昭和</v>
      </c>
    </row>
    <row r="37" spans="1:9" ht="11.25" customHeight="1">
      <c r="A37" s="60" t="s">
        <v>74</v>
      </c>
      <c r="B37" s="49">
        <v>107</v>
      </c>
      <c r="C37" s="50">
        <v>741</v>
      </c>
      <c r="D37" s="50">
        <v>10</v>
      </c>
      <c r="E37" s="50">
        <v>16356</v>
      </c>
      <c r="F37" s="50">
        <v>13657</v>
      </c>
      <c r="G37" s="50">
        <v>76</v>
      </c>
      <c r="H37" s="51">
        <f t="shared" si="6"/>
        <v>30947</v>
      </c>
      <c r="I37" s="42" t="str">
        <f t="shared" si="4"/>
        <v>熱田</v>
      </c>
    </row>
    <row r="38" spans="1:9" ht="11.25" customHeight="1">
      <c r="A38" s="60" t="s">
        <v>75</v>
      </c>
      <c r="B38" s="49">
        <v>85</v>
      </c>
      <c r="C38" s="50">
        <v>568</v>
      </c>
      <c r="D38" s="50">
        <v>7</v>
      </c>
      <c r="E38" s="50">
        <v>13173</v>
      </c>
      <c r="F38" s="50">
        <v>10664</v>
      </c>
      <c r="G38" s="50">
        <v>40</v>
      </c>
      <c r="H38" s="51">
        <f t="shared" si="6"/>
        <v>24537</v>
      </c>
      <c r="I38" s="42" t="str">
        <f t="shared" si="4"/>
        <v>中川</v>
      </c>
    </row>
    <row r="39" spans="1:9" ht="11.25" customHeight="1">
      <c r="A39" s="60" t="s">
        <v>76</v>
      </c>
      <c r="B39" s="49">
        <v>273</v>
      </c>
      <c r="C39" s="50">
        <v>656</v>
      </c>
      <c r="D39" s="50">
        <v>18</v>
      </c>
      <c r="E39" s="50">
        <v>28501</v>
      </c>
      <c r="F39" s="50">
        <v>22495</v>
      </c>
      <c r="G39" s="50">
        <v>90</v>
      </c>
      <c r="H39" s="51">
        <f t="shared" si="6"/>
        <v>52033</v>
      </c>
      <c r="I39" s="42" t="str">
        <f t="shared" si="4"/>
        <v>豊橋</v>
      </c>
    </row>
    <row r="40" spans="1:9" ht="11.25" customHeight="1">
      <c r="A40" s="60" t="s">
        <v>77</v>
      </c>
      <c r="B40" s="49">
        <v>125</v>
      </c>
      <c r="C40" s="50">
        <v>339</v>
      </c>
      <c r="D40" s="50">
        <v>17</v>
      </c>
      <c r="E40" s="50">
        <v>11836</v>
      </c>
      <c r="F40" s="50">
        <v>9620</v>
      </c>
      <c r="G40" s="50">
        <v>46</v>
      </c>
      <c r="H40" s="51">
        <f t="shared" si="6"/>
        <v>21983</v>
      </c>
      <c r="I40" s="42" t="str">
        <f t="shared" si="4"/>
        <v>岡崎</v>
      </c>
    </row>
    <row r="41" spans="1:9" ht="11.25" customHeight="1">
      <c r="A41" s="60" t="s">
        <v>78</v>
      </c>
      <c r="B41" s="49">
        <v>155</v>
      </c>
      <c r="C41" s="50">
        <v>422</v>
      </c>
      <c r="D41" s="50">
        <v>29</v>
      </c>
      <c r="E41" s="50">
        <v>16239</v>
      </c>
      <c r="F41" s="50">
        <v>12123</v>
      </c>
      <c r="G41" s="50">
        <v>50</v>
      </c>
      <c r="H41" s="51">
        <f t="shared" si="6"/>
        <v>29018</v>
      </c>
      <c r="I41" s="42" t="str">
        <f t="shared" si="4"/>
        <v>一宮</v>
      </c>
    </row>
    <row r="42" spans="1:9" ht="11.25" customHeight="1">
      <c r="A42" s="60" t="s">
        <v>79</v>
      </c>
      <c r="B42" s="49">
        <v>51</v>
      </c>
      <c r="C42" s="50">
        <v>147</v>
      </c>
      <c r="D42" s="50">
        <v>6</v>
      </c>
      <c r="E42" s="50">
        <v>6197</v>
      </c>
      <c r="F42" s="50">
        <v>5201</v>
      </c>
      <c r="G42" s="50">
        <v>20</v>
      </c>
      <c r="H42" s="51">
        <f t="shared" si="6"/>
        <v>11622</v>
      </c>
      <c r="I42" s="42" t="str">
        <f t="shared" si="4"/>
        <v>尾張瀬戸</v>
      </c>
    </row>
    <row r="43" spans="1:9" ht="11.25" customHeight="1">
      <c r="A43" s="60" t="s">
        <v>80</v>
      </c>
      <c r="B43" s="49">
        <v>184</v>
      </c>
      <c r="C43" s="50">
        <v>482</v>
      </c>
      <c r="D43" s="50">
        <v>54</v>
      </c>
      <c r="E43" s="50">
        <v>15514</v>
      </c>
      <c r="F43" s="50">
        <v>11590</v>
      </c>
      <c r="G43" s="50">
        <v>45</v>
      </c>
      <c r="H43" s="51">
        <f t="shared" si="6"/>
        <v>27869</v>
      </c>
      <c r="I43" s="42" t="str">
        <f t="shared" si="4"/>
        <v>半田</v>
      </c>
    </row>
    <row r="44" spans="1:9" ht="11.25" customHeight="1">
      <c r="A44" s="81" t="s">
        <v>81</v>
      </c>
      <c r="B44" s="49">
        <v>75</v>
      </c>
      <c r="C44" s="50">
        <v>227</v>
      </c>
      <c r="D44" s="50">
        <v>15</v>
      </c>
      <c r="E44" s="50">
        <v>10490</v>
      </c>
      <c r="F44" s="50">
        <v>7529</v>
      </c>
      <c r="G44" s="50">
        <v>21</v>
      </c>
      <c r="H44" s="51">
        <f t="shared" si="6"/>
        <v>18357</v>
      </c>
      <c r="I44" s="42" t="str">
        <f t="shared" si="4"/>
        <v>津島</v>
      </c>
    </row>
    <row r="45" spans="1:9" ht="11.25" customHeight="1">
      <c r="A45" s="81" t="s">
        <v>82</v>
      </c>
      <c r="B45" s="49">
        <v>166</v>
      </c>
      <c r="C45" s="50">
        <v>661</v>
      </c>
      <c r="D45" s="50">
        <v>38</v>
      </c>
      <c r="E45" s="50">
        <v>14003</v>
      </c>
      <c r="F45" s="50">
        <v>11077</v>
      </c>
      <c r="G45" s="50">
        <v>80</v>
      </c>
      <c r="H45" s="51">
        <f t="shared" si="6"/>
        <v>26025</v>
      </c>
      <c r="I45" s="42" t="str">
        <f t="shared" si="4"/>
        <v>刈谷</v>
      </c>
    </row>
    <row r="46" spans="1:9" ht="11.25" customHeight="1">
      <c r="A46" s="81" t="s">
        <v>83</v>
      </c>
      <c r="B46" s="49">
        <v>129</v>
      </c>
      <c r="C46" s="50">
        <v>466</v>
      </c>
      <c r="D46" s="50">
        <v>16</v>
      </c>
      <c r="E46" s="50">
        <v>10608</v>
      </c>
      <c r="F46" s="50">
        <v>8802</v>
      </c>
      <c r="G46" s="50">
        <v>56</v>
      </c>
      <c r="H46" s="51">
        <f t="shared" si="6"/>
        <v>20077</v>
      </c>
      <c r="I46" s="42" t="str">
        <f t="shared" si="4"/>
        <v>豊田</v>
      </c>
    </row>
    <row r="47" spans="1:9" ht="11.25" customHeight="1">
      <c r="A47" s="81" t="s">
        <v>84</v>
      </c>
      <c r="B47" s="49">
        <v>65</v>
      </c>
      <c r="C47" s="50">
        <v>176</v>
      </c>
      <c r="D47" s="50">
        <v>9</v>
      </c>
      <c r="E47" s="50">
        <v>6871</v>
      </c>
      <c r="F47" s="50">
        <v>4603</v>
      </c>
      <c r="G47" s="50">
        <v>15</v>
      </c>
      <c r="H47" s="51">
        <f t="shared" si="6"/>
        <v>11739</v>
      </c>
      <c r="I47" s="42" t="str">
        <f t="shared" si="4"/>
        <v>西尾</v>
      </c>
    </row>
    <row r="48" spans="1:9" ht="11.25" customHeight="1">
      <c r="A48" s="81" t="s">
        <v>85</v>
      </c>
      <c r="B48" s="49">
        <v>200</v>
      </c>
      <c r="C48" s="50">
        <v>624</v>
      </c>
      <c r="D48" s="50">
        <v>28</v>
      </c>
      <c r="E48" s="50">
        <v>19892</v>
      </c>
      <c r="F48" s="50">
        <v>15721</v>
      </c>
      <c r="G48" s="50">
        <v>70</v>
      </c>
      <c r="H48" s="51">
        <f t="shared" si="6"/>
        <v>36535</v>
      </c>
      <c r="I48" s="42" t="str">
        <f t="shared" si="4"/>
        <v>小牧</v>
      </c>
    </row>
    <row r="49" spans="1:9" ht="11.25" customHeight="1">
      <c r="A49" s="81" t="s">
        <v>86</v>
      </c>
      <c r="B49" s="49">
        <v>20</v>
      </c>
      <c r="C49" s="50">
        <v>35</v>
      </c>
      <c r="D49" s="50">
        <v>1</v>
      </c>
      <c r="E49" s="50">
        <v>2030</v>
      </c>
      <c r="F49" s="50">
        <v>1396</v>
      </c>
      <c r="G49" s="50">
        <v>4</v>
      </c>
      <c r="H49" s="51">
        <f t="shared" si="6"/>
        <v>3486</v>
      </c>
      <c r="I49" s="42" t="str">
        <f t="shared" si="4"/>
        <v>新城</v>
      </c>
    </row>
    <row r="50" spans="1:9" ht="11.25" customHeight="1">
      <c r="A50" s="94" t="s">
        <v>87</v>
      </c>
      <c r="B50" s="98">
        <f>SUM(B30:B49)</f>
        <v>2276</v>
      </c>
      <c r="C50" s="98">
        <f aca="true" t="shared" si="7" ref="C50:H50">SUM(C30:C49)</f>
        <v>9393</v>
      </c>
      <c r="D50" s="98">
        <f t="shared" si="7"/>
        <v>353</v>
      </c>
      <c r="E50" s="98">
        <f t="shared" si="7"/>
        <v>247985</v>
      </c>
      <c r="F50" s="98">
        <f t="shared" si="7"/>
        <v>203753</v>
      </c>
      <c r="G50" s="98">
        <f t="shared" si="7"/>
        <v>1230</v>
      </c>
      <c r="H50" s="98">
        <f t="shared" si="7"/>
        <v>464990</v>
      </c>
      <c r="I50" s="99" t="str">
        <f t="shared" si="4"/>
        <v>愛知県計</v>
      </c>
    </row>
    <row r="51" spans="1:9" ht="11.25">
      <c r="A51" s="68"/>
      <c r="B51" s="88"/>
      <c r="C51" s="88"/>
      <c r="D51" s="88"/>
      <c r="E51" s="88"/>
      <c r="F51" s="88"/>
      <c r="G51" s="88"/>
      <c r="H51" s="88"/>
      <c r="I51" s="78"/>
    </row>
    <row r="52" spans="1:9" ht="11.25" customHeight="1">
      <c r="A52" s="59" t="s">
        <v>88</v>
      </c>
      <c r="B52" s="49">
        <v>106</v>
      </c>
      <c r="C52" s="50">
        <v>220</v>
      </c>
      <c r="D52" s="50">
        <v>13</v>
      </c>
      <c r="E52" s="50">
        <v>8038</v>
      </c>
      <c r="F52" s="50">
        <v>6157</v>
      </c>
      <c r="G52" s="50">
        <v>26</v>
      </c>
      <c r="H52" s="51">
        <f aca="true" t="shared" si="8" ref="H52:H59">SUM(B52:G52)</f>
        <v>14560</v>
      </c>
      <c r="I52" s="42" t="str">
        <f t="shared" si="4"/>
        <v>津</v>
      </c>
    </row>
    <row r="53" spans="1:9" ht="11.25" customHeight="1">
      <c r="A53" s="59" t="s">
        <v>89</v>
      </c>
      <c r="B53" s="49">
        <v>125</v>
      </c>
      <c r="C53" s="50">
        <v>411</v>
      </c>
      <c r="D53" s="50">
        <v>40</v>
      </c>
      <c r="E53" s="50">
        <v>11736</v>
      </c>
      <c r="F53" s="50">
        <v>9294</v>
      </c>
      <c r="G53" s="50">
        <v>39</v>
      </c>
      <c r="H53" s="51">
        <f t="shared" si="8"/>
        <v>21645</v>
      </c>
      <c r="I53" s="42" t="str">
        <f t="shared" si="4"/>
        <v>四日市</v>
      </c>
    </row>
    <row r="54" spans="1:9" ht="11.25" customHeight="1">
      <c r="A54" s="60" t="s">
        <v>90</v>
      </c>
      <c r="B54" s="49">
        <v>86</v>
      </c>
      <c r="C54" s="50">
        <v>150</v>
      </c>
      <c r="D54" s="50">
        <v>9</v>
      </c>
      <c r="E54" s="50">
        <v>8666</v>
      </c>
      <c r="F54" s="50">
        <v>6495</v>
      </c>
      <c r="G54" s="50">
        <v>19</v>
      </c>
      <c r="H54" s="51">
        <f t="shared" si="8"/>
        <v>15425</v>
      </c>
      <c r="I54" s="42" t="str">
        <f t="shared" si="4"/>
        <v>伊勢</v>
      </c>
    </row>
    <row r="55" spans="1:9" ht="11.25" customHeight="1">
      <c r="A55" s="60" t="s">
        <v>91</v>
      </c>
      <c r="B55" s="49">
        <v>77</v>
      </c>
      <c r="C55" s="50">
        <v>157</v>
      </c>
      <c r="D55" s="50">
        <v>6</v>
      </c>
      <c r="E55" s="50">
        <v>5601</v>
      </c>
      <c r="F55" s="50">
        <v>4166</v>
      </c>
      <c r="G55" s="50">
        <v>15</v>
      </c>
      <c r="H55" s="51">
        <f t="shared" si="8"/>
        <v>10022</v>
      </c>
      <c r="I55" s="42" t="str">
        <f t="shared" si="4"/>
        <v>松阪</v>
      </c>
    </row>
    <row r="56" spans="1:9" ht="11.25" customHeight="1">
      <c r="A56" s="60" t="s">
        <v>92</v>
      </c>
      <c r="B56" s="49">
        <v>76</v>
      </c>
      <c r="C56" s="50">
        <v>143</v>
      </c>
      <c r="D56" s="50">
        <v>21</v>
      </c>
      <c r="E56" s="50">
        <v>6034</v>
      </c>
      <c r="F56" s="50">
        <v>4644</v>
      </c>
      <c r="G56" s="50">
        <v>13</v>
      </c>
      <c r="H56" s="51">
        <f t="shared" si="8"/>
        <v>10931</v>
      </c>
      <c r="I56" s="42" t="str">
        <f t="shared" si="4"/>
        <v>桑名</v>
      </c>
    </row>
    <row r="57" spans="1:9" ht="11.25" customHeight="1">
      <c r="A57" s="60" t="s">
        <v>93</v>
      </c>
      <c r="B57" s="49">
        <v>58</v>
      </c>
      <c r="C57" s="50">
        <v>93</v>
      </c>
      <c r="D57" s="50">
        <v>11</v>
      </c>
      <c r="E57" s="50">
        <v>3613</v>
      </c>
      <c r="F57" s="50">
        <v>2509</v>
      </c>
      <c r="G57" s="50">
        <v>7</v>
      </c>
      <c r="H57" s="51">
        <f t="shared" si="8"/>
        <v>6291</v>
      </c>
      <c r="I57" s="42" t="str">
        <f t="shared" si="4"/>
        <v>上野</v>
      </c>
    </row>
    <row r="58" spans="1:9" ht="11.25" customHeight="1">
      <c r="A58" s="60" t="s">
        <v>94</v>
      </c>
      <c r="B58" s="49">
        <v>88</v>
      </c>
      <c r="C58" s="50">
        <v>128</v>
      </c>
      <c r="D58" s="50">
        <v>15</v>
      </c>
      <c r="E58" s="50">
        <v>5929</v>
      </c>
      <c r="F58" s="50">
        <v>4334</v>
      </c>
      <c r="G58" s="50">
        <v>23</v>
      </c>
      <c r="H58" s="51">
        <f t="shared" si="8"/>
        <v>10517</v>
      </c>
      <c r="I58" s="42" t="str">
        <f t="shared" si="4"/>
        <v>鈴鹿</v>
      </c>
    </row>
    <row r="59" spans="1:9" ht="11.25" customHeight="1">
      <c r="A59" s="81" t="s">
        <v>95</v>
      </c>
      <c r="B59" s="91">
        <v>30</v>
      </c>
      <c r="C59" s="92">
        <v>34</v>
      </c>
      <c r="D59" s="92">
        <v>1</v>
      </c>
      <c r="E59" s="92">
        <v>2392</v>
      </c>
      <c r="F59" s="92">
        <v>1695</v>
      </c>
      <c r="G59" s="92">
        <v>5</v>
      </c>
      <c r="H59" s="93">
        <f t="shared" si="8"/>
        <v>4157</v>
      </c>
      <c r="I59" s="27" t="str">
        <f t="shared" si="4"/>
        <v>尾鷲</v>
      </c>
    </row>
    <row r="60" spans="1:9" s="5" customFormat="1" ht="11.25">
      <c r="A60" s="95" t="s">
        <v>96</v>
      </c>
      <c r="B60" s="96">
        <f>SUM(B52:B59)</f>
        <v>646</v>
      </c>
      <c r="C60" s="96">
        <f aca="true" t="shared" si="9" ref="C60:H60">SUM(C52:C59)</f>
        <v>1336</v>
      </c>
      <c r="D60" s="96">
        <f t="shared" si="9"/>
        <v>116</v>
      </c>
      <c r="E60" s="96">
        <f t="shared" si="9"/>
        <v>52009</v>
      </c>
      <c r="F60" s="96">
        <f t="shared" si="9"/>
        <v>39294</v>
      </c>
      <c r="G60" s="96">
        <f t="shared" si="9"/>
        <v>147</v>
      </c>
      <c r="H60" s="96">
        <f t="shared" si="9"/>
        <v>93548</v>
      </c>
      <c r="I60" s="97" t="str">
        <f t="shared" si="4"/>
        <v>三重県計</v>
      </c>
    </row>
    <row r="61" spans="1:9" ht="11.25">
      <c r="A61" s="55"/>
      <c r="B61" s="6"/>
      <c r="C61" s="6"/>
      <c r="D61" s="6"/>
      <c r="E61" s="6"/>
      <c r="F61" s="6"/>
      <c r="G61" s="6"/>
      <c r="H61" s="6"/>
      <c r="I61" s="27"/>
    </row>
    <row r="62" spans="1:9" ht="12" thickBot="1">
      <c r="A62" s="56"/>
      <c r="B62" s="26"/>
      <c r="C62" s="26"/>
      <c r="D62" s="26"/>
      <c r="E62" s="26"/>
      <c r="F62" s="26"/>
      <c r="G62" s="26"/>
      <c r="H62" s="26"/>
      <c r="I62" s="28"/>
    </row>
    <row r="63" spans="1:9" s="5" customFormat="1" ht="24.75" customHeight="1" thickBot="1" thickTop="1">
      <c r="A63" s="57" t="s">
        <v>30</v>
      </c>
      <c r="B63" s="35">
        <f aca="true" t="shared" si="10" ref="B63:H63">SUM(B13+B28+B50+B60)</f>
        <v>5325</v>
      </c>
      <c r="C63" s="35">
        <f t="shared" si="10"/>
        <v>17224</v>
      </c>
      <c r="D63" s="35">
        <f t="shared" si="10"/>
        <v>908</v>
      </c>
      <c r="E63" s="35">
        <f t="shared" si="10"/>
        <v>509480</v>
      </c>
      <c r="F63" s="35">
        <f t="shared" si="10"/>
        <v>396019</v>
      </c>
      <c r="G63" s="35">
        <f t="shared" si="10"/>
        <v>2223</v>
      </c>
      <c r="H63" s="35">
        <f t="shared" si="10"/>
        <v>931179</v>
      </c>
      <c r="I63" s="23" t="s">
        <v>40</v>
      </c>
    </row>
    <row r="64" spans="1:8" ht="11.25">
      <c r="A64" s="4" t="s">
        <v>100</v>
      </c>
      <c r="B64" s="4"/>
      <c r="C64" s="4"/>
      <c r="D64" s="4"/>
      <c r="E64" s="4"/>
      <c r="F64" s="4"/>
      <c r="G64" s="4"/>
      <c r="H64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5" t="s">
        <v>22</v>
      </c>
      <c r="B2" s="117"/>
      <c r="C2" s="117" t="s">
        <v>5</v>
      </c>
      <c r="D2" s="117"/>
      <c r="E2" s="117"/>
      <c r="F2" s="117"/>
      <c r="G2" s="117"/>
      <c r="H2" s="117"/>
      <c r="I2" s="117" t="s">
        <v>20</v>
      </c>
      <c r="J2" s="117"/>
      <c r="K2" s="117"/>
      <c r="L2" s="117"/>
      <c r="M2" s="117"/>
      <c r="N2" s="117"/>
      <c r="O2" s="117" t="s">
        <v>0</v>
      </c>
      <c r="P2" s="117"/>
      <c r="Q2" s="117"/>
      <c r="R2" s="117"/>
      <c r="S2" s="117"/>
      <c r="T2" s="117"/>
      <c r="U2" s="118"/>
    </row>
    <row r="3" spans="1:21" s="3" customFormat="1" ht="11.25">
      <c r="A3" s="126"/>
      <c r="B3" s="127"/>
      <c r="C3" s="19"/>
      <c r="D3" s="19"/>
      <c r="E3" s="119" t="s">
        <v>24</v>
      </c>
      <c r="F3" s="120"/>
      <c r="G3" s="119" t="s">
        <v>17</v>
      </c>
      <c r="H3" s="120"/>
      <c r="I3" s="119" t="s">
        <v>23</v>
      </c>
      <c r="J3" s="120"/>
      <c r="K3" s="119" t="s">
        <v>24</v>
      </c>
      <c r="L3" s="120"/>
      <c r="M3" s="119" t="s">
        <v>17</v>
      </c>
      <c r="N3" s="120"/>
      <c r="O3" s="119" t="s">
        <v>23</v>
      </c>
      <c r="P3" s="120"/>
      <c r="Q3" s="119" t="s">
        <v>16</v>
      </c>
      <c r="R3" s="120"/>
      <c r="S3" s="119" t="s">
        <v>17</v>
      </c>
      <c r="T3" s="120"/>
      <c r="U3" s="20"/>
    </row>
    <row r="4" spans="1:21" s="3" customFormat="1" ht="11.25">
      <c r="A4" s="128"/>
      <c r="B4" s="129"/>
      <c r="C4" s="129" t="s">
        <v>23</v>
      </c>
      <c r="D4" s="129"/>
      <c r="E4" s="121"/>
      <c r="F4" s="122"/>
      <c r="G4" s="121"/>
      <c r="H4" s="122"/>
      <c r="I4" s="121"/>
      <c r="J4" s="122"/>
      <c r="K4" s="121"/>
      <c r="L4" s="122"/>
      <c r="M4" s="121"/>
      <c r="N4" s="122"/>
      <c r="O4" s="121"/>
      <c r="P4" s="122"/>
      <c r="Q4" s="121"/>
      <c r="R4" s="122"/>
      <c r="S4" s="121"/>
      <c r="T4" s="12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3" t="s">
        <v>9</v>
      </c>
      <c r="B9" s="123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24" t="s">
        <v>10</v>
      </c>
      <c r="B10" s="124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3-4税務署別課税状況</dc:title>
  <dc:subject/>
  <dc:creator>国税庁</dc:creator>
  <cp:keywords/>
  <dc:description/>
  <cp:lastModifiedBy>国税庁</cp:lastModifiedBy>
  <cp:lastPrinted>2008-05-23T04:35:45Z</cp:lastPrinted>
  <dcterms:created xsi:type="dcterms:W3CDTF">2003-07-09T01:05:10Z</dcterms:created>
  <dcterms:modified xsi:type="dcterms:W3CDTF">2008-06-19T03:02:36Z</dcterms:modified>
  <cp:category/>
  <cp:version/>
  <cp:contentType/>
  <cp:contentStatus/>
</cp:coreProperties>
</file>