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o29020\chosyudb$\★01_検討中フォルダ\令和6事務年度\19    指導係\正誤表等\HP掲載関係\掲載資料\"/>
    </mc:Choice>
  </mc:AlternateContent>
  <xr:revisionPtr revIDLastSave="0" documentId="13_ncr:1_{ADD34F0C-B337-430A-AD81-5857E146FDFC}" xr6:coauthVersionLast="36" xr6:coauthVersionMax="36" xr10:uidLastSave="{00000000-0000-0000-0000-000000000000}"/>
  <bookViews>
    <workbookView xWindow="0" yWindow="0" windowWidth="19980" windowHeight="7500" xr2:uid="{61FDEFA5-735F-4C69-8E94-503813C2CC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4" i="1" l="1"/>
  <c r="X51" i="1"/>
  <c r="V51" i="1"/>
  <c r="T51" i="1"/>
  <c r="R51" i="1"/>
  <c r="Q51" i="1"/>
  <c r="P51" i="1"/>
  <c r="X38" i="1"/>
  <c r="V38" i="1"/>
  <c r="T38" i="1"/>
  <c r="R38" i="1"/>
  <c r="Q38" i="1"/>
  <c r="P38" i="1"/>
  <c r="X30" i="1"/>
  <c r="V30" i="1"/>
  <c r="T30" i="1"/>
  <c r="R30" i="1"/>
  <c r="Q30" i="1"/>
  <c r="P30" i="1"/>
  <c r="X19" i="1"/>
  <c r="X54" i="1" s="1"/>
  <c r="V19" i="1"/>
  <c r="V54" i="1" s="1"/>
  <c r="T19" i="1"/>
  <c r="T54" i="1" s="1"/>
  <c r="S19" i="1"/>
  <c r="R19" i="1"/>
  <c r="R54" i="1" s="1"/>
  <c r="Q19" i="1"/>
  <c r="P19" i="1"/>
  <c r="L51" i="1" l="1"/>
  <c r="K51" i="1"/>
  <c r="J51" i="1"/>
  <c r="I51" i="1"/>
  <c r="H51" i="1"/>
  <c r="G51" i="1"/>
  <c r="F51" i="1"/>
  <c r="E51" i="1"/>
  <c r="D51" i="1"/>
  <c r="C51" i="1"/>
  <c r="L38" i="1"/>
  <c r="K38" i="1"/>
  <c r="J38" i="1"/>
  <c r="I38" i="1"/>
  <c r="H38" i="1"/>
  <c r="G38" i="1"/>
  <c r="F38" i="1"/>
  <c r="E38" i="1"/>
  <c r="D38" i="1"/>
  <c r="C38" i="1"/>
  <c r="L30" i="1"/>
  <c r="K30" i="1"/>
  <c r="J30" i="1"/>
  <c r="I30" i="1"/>
  <c r="H30" i="1"/>
  <c r="G30" i="1"/>
  <c r="F30" i="1"/>
  <c r="E30" i="1"/>
  <c r="D30" i="1"/>
  <c r="C30" i="1"/>
  <c r="L19" i="1"/>
  <c r="K19" i="1"/>
  <c r="K54" i="1" s="1"/>
  <c r="J19" i="1"/>
  <c r="I19" i="1"/>
  <c r="I54" i="1" s="1"/>
  <c r="H19" i="1"/>
  <c r="H54" i="1" s="1"/>
  <c r="G19" i="1"/>
  <c r="G54" i="1" s="1"/>
  <c r="F19" i="1"/>
  <c r="F54" i="1" s="1"/>
  <c r="E19" i="1"/>
  <c r="E54" i="1" s="1"/>
  <c r="D19" i="1"/>
  <c r="D54" i="1" s="1"/>
  <c r="C19" i="1"/>
  <c r="C54" i="1" s="1"/>
</calcChain>
</file>

<file path=xl/sharedStrings.xml><?xml version="1.0" encoding="utf-8"?>
<sst xmlns="http://schemas.openxmlformats.org/spreadsheetml/2006/main" count="148" uniqueCount="61">
  <si>
    <t>正</t>
    <rPh sb="0" eb="1">
      <t>タダ</t>
    </rPh>
    <phoneticPr fontId="2"/>
  </si>
  <si>
    <t>税務署名</t>
  </si>
  <si>
    <t>整理済滞納</t>
  </si>
  <si>
    <t>整理中の滞納</t>
  </si>
  <si>
    <t>期首滞納</t>
  </si>
  <si>
    <t>件</t>
  </si>
  <si>
    <t>百万円</t>
  </si>
  <si>
    <t>熊本西</t>
  </si>
  <si>
    <t>熊本東</t>
  </si>
  <si>
    <t>大　分</t>
  </si>
  <si>
    <t>別　府</t>
  </si>
  <si>
    <t>(3)　税務署別滞納状況</t>
    <phoneticPr fontId="4"/>
  </si>
  <si>
    <t>要整理滞納</t>
    <phoneticPr fontId="4"/>
  </si>
  <si>
    <t>新規発生滞納</t>
    <phoneticPr fontId="4"/>
  </si>
  <si>
    <t>合　　　計</t>
    <phoneticPr fontId="4"/>
  </si>
  <si>
    <t>件　数</t>
    <phoneticPr fontId="4"/>
  </si>
  <si>
    <t>税　額</t>
    <phoneticPr fontId="4"/>
  </si>
  <si>
    <t>八　代</t>
    <rPh sb="0" eb="3">
      <t>ヤツシロ</t>
    </rPh>
    <phoneticPr fontId="4"/>
  </si>
  <si>
    <t>人　吉</t>
    <rPh sb="0" eb="3">
      <t>ヒトヨシ</t>
    </rPh>
    <phoneticPr fontId="4"/>
  </si>
  <si>
    <t>玉　名</t>
    <rPh sb="0" eb="3">
      <t>タマナ</t>
    </rPh>
    <phoneticPr fontId="4"/>
  </si>
  <si>
    <t>天　草</t>
    <rPh sb="0" eb="3">
      <t>アマクサ</t>
    </rPh>
    <phoneticPr fontId="4"/>
  </si>
  <si>
    <t>山　鹿</t>
    <rPh sb="0" eb="3">
      <t>ヤマガ</t>
    </rPh>
    <phoneticPr fontId="4"/>
  </si>
  <si>
    <t>菊　池</t>
    <rPh sb="0" eb="3">
      <t>キクチ</t>
    </rPh>
    <phoneticPr fontId="4"/>
  </si>
  <si>
    <t>宇　土</t>
    <rPh sb="0" eb="3">
      <t>ウト</t>
    </rPh>
    <phoneticPr fontId="4"/>
  </si>
  <si>
    <t>阿　蘇</t>
    <rPh sb="0" eb="3">
      <t>アソ</t>
    </rPh>
    <phoneticPr fontId="4"/>
  </si>
  <si>
    <t>熊本県計</t>
    <rPh sb="0" eb="2">
      <t>ク</t>
    </rPh>
    <rPh sb="2" eb="3">
      <t>ケン</t>
    </rPh>
    <rPh sb="3" eb="4">
      <t>ケイ</t>
    </rPh>
    <phoneticPr fontId="4"/>
  </si>
  <si>
    <t>中　津</t>
    <rPh sb="0" eb="3">
      <t>ナカツ</t>
    </rPh>
    <phoneticPr fontId="4"/>
  </si>
  <si>
    <t>日　田</t>
    <rPh sb="0" eb="3">
      <t>ヒタ</t>
    </rPh>
    <phoneticPr fontId="4"/>
  </si>
  <si>
    <t>佐　伯</t>
    <rPh sb="0" eb="3">
      <t>サイキ</t>
    </rPh>
    <phoneticPr fontId="4"/>
  </si>
  <si>
    <t>臼　杵</t>
    <rPh sb="0" eb="3">
      <t>ウスキ</t>
    </rPh>
    <phoneticPr fontId="4"/>
  </si>
  <si>
    <t>竹　田</t>
    <rPh sb="0" eb="3">
      <t>タケダ</t>
    </rPh>
    <phoneticPr fontId="4"/>
  </si>
  <si>
    <t>宇　佐</t>
    <rPh sb="0" eb="3">
      <t>ウサ</t>
    </rPh>
    <phoneticPr fontId="4"/>
  </si>
  <si>
    <t>三　重</t>
    <rPh sb="0" eb="3">
      <t>ミエ</t>
    </rPh>
    <phoneticPr fontId="4"/>
  </si>
  <si>
    <t>大分県計</t>
    <rPh sb="0" eb="2">
      <t>オオイタ</t>
    </rPh>
    <rPh sb="2" eb="3">
      <t>ケン</t>
    </rPh>
    <rPh sb="3" eb="4">
      <t>ケイ</t>
    </rPh>
    <phoneticPr fontId="4"/>
  </si>
  <si>
    <t>宮　崎</t>
    <rPh sb="0" eb="3">
      <t>ミヤザキ</t>
    </rPh>
    <phoneticPr fontId="4"/>
  </si>
  <si>
    <t>都　城</t>
    <rPh sb="0" eb="3">
      <t>ミヤコノジョウ</t>
    </rPh>
    <phoneticPr fontId="4"/>
  </si>
  <si>
    <t>延　岡</t>
    <rPh sb="0" eb="3">
      <t>ノベオカ</t>
    </rPh>
    <phoneticPr fontId="4"/>
  </si>
  <si>
    <t>日　南</t>
    <rPh sb="0" eb="3">
      <t>ニチナン</t>
    </rPh>
    <phoneticPr fontId="4"/>
  </si>
  <si>
    <t>小　林</t>
    <rPh sb="0" eb="3">
      <t>コバヤシ</t>
    </rPh>
    <phoneticPr fontId="4"/>
  </si>
  <si>
    <t>高　鍋</t>
    <rPh sb="0" eb="3">
      <t>タカナベ</t>
    </rPh>
    <phoneticPr fontId="4"/>
  </si>
  <si>
    <t>宮崎県計</t>
    <rPh sb="0" eb="2">
      <t>ミヤザキ</t>
    </rPh>
    <rPh sb="2" eb="3">
      <t>ケン</t>
    </rPh>
    <rPh sb="3" eb="4">
      <t>ケイ</t>
    </rPh>
    <phoneticPr fontId="4"/>
  </si>
  <si>
    <t>鹿児島</t>
    <rPh sb="0" eb="3">
      <t>カゴシマ</t>
    </rPh>
    <phoneticPr fontId="4"/>
  </si>
  <si>
    <t>川　内</t>
    <rPh sb="0" eb="3">
      <t>センダイ</t>
    </rPh>
    <phoneticPr fontId="4"/>
  </si>
  <si>
    <t>鹿　屋</t>
    <rPh sb="0" eb="3">
      <t>カノヤ</t>
    </rPh>
    <phoneticPr fontId="4"/>
  </si>
  <si>
    <t>大　島</t>
    <rPh sb="0" eb="3">
      <t>オオシマ</t>
    </rPh>
    <phoneticPr fontId="4"/>
  </si>
  <si>
    <t>出　水</t>
    <rPh sb="0" eb="3">
      <t>イズミ</t>
    </rPh>
    <phoneticPr fontId="4"/>
  </si>
  <si>
    <t>指　宿</t>
    <rPh sb="0" eb="3">
      <t>イブスキ</t>
    </rPh>
    <phoneticPr fontId="4"/>
  </si>
  <si>
    <t>種子島</t>
    <rPh sb="0" eb="3">
      <t>タネガシマ</t>
    </rPh>
    <phoneticPr fontId="4"/>
  </si>
  <si>
    <t>知　覧</t>
    <rPh sb="0" eb="3">
      <t>チラン</t>
    </rPh>
    <phoneticPr fontId="4"/>
  </si>
  <si>
    <t>伊集院</t>
    <rPh sb="0" eb="3">
      <t>イジュウイン</t>
    </rPh>
    <phoneticPr fontId="4"/>
  </si>
  <si>
    <t>加治木</t>
    <rPh sb="0" eb="3">
      <t>カジキ</t>
    </rPh>
    <phoneticPr fontId="4"/>
  </si>
  <si>
    <t>大　隅</t>
    <rPh sb="0" eb="3">
      <t>オオスミ</t>
    </rPh>
    <phoneticPr fontId="4"/>
  </si>
  <si>
    <t>鹿児島県計</t>
    <rPh sb="0" eb="3">
      <t>カゴシマ</t>
    </rPh>
    <rPh sb="3" eb="4">
      <t>ケン</t>
    </rPh>
    <rPh sb="4" eb="5">
      <t>ケイ</t>
    </rPh>
    <phoneticPr fontId="4"/>
  </si>
  <si>
    <t>局引受分</t>
    <phoneticPr fontId="4"/>
  </si>
  <si>
    <t>総　　計</t>
    <phoneticPr fontId="4"/>
  </si>
  <si>
    <t>　（注）１　この表は、「⑴滞納状況」の「合計」欄を税務署別に示したものである。
　　　　２　「税額」欄は四捨五入の関係により、各署等の合計と「総計」とが一致しない場合がある。</t>
    <rPh sb="47" eb="49">
      <t>ゼイガク</t>
    </rPh>
    <rPh sb="50" eb="51">
      <t>ラン</t>
    </rPh>
    <rPh sb="52" eb="56">
      <t>シシャゴニュウ</t>
    </rPh>
    <rPh sb="57" eb="59">
      <t>カンケイ</t>
    </rPh>
    <rPh sb="63" eb="65">
      <t>カクショ</t>
    </rPh>
    <rPh sb="65" eb="66">
      <t>トウ</t>
    </rPh>
    <rPh sb="67" eb="69">
      <t>ゴウケイ</t>
    </rPh>
    <rPh sb="71" eb="73">
      <t>ソウケイ</t>
    </rPh>
    <rPh sb="76" eb="78">
      <t>イッチ</t>
    </rPh>
    <rPh sb="81" eb="83">
      <t>バアイ</t>
    </rPh>
    <phoneticPr fontId="4"/>
  </si>
  <si>
    <t>誤</t>
    <rPh sb="0" eb="1">
      <t>アヤマ</t>
    </rPh>
    <phoneticPr fontId="2"/>
  </si>
  <si>
    <t>4　国税徴収・国税滞納・還付金（令和4年度版）　正誤表</t>
    <rPh sb="2" eb="4">
      <t>コクゼイ</t>
    </rPh>
    <rPh sb="4" eb="6">
      <t>チョウシュウ</t>
    </rPh>
    <rPh sb="7" eb="9">
      <t>コクゼイ</t>
    </rPh>
    <rPh sb="9" eb="11">
      <t>タイノウ</t>
    </rPh>
    <rPh sb="12" eb="15">
      <t>カンプキン</t>
    </rPh>
    <rPh sb="16" eb="18">
      <t>レイワ</t>
    </rPh>
    <rPh sb="19" eb="21">
      <t>ネンド</t>
    </rPh>
    <rPh sb="21" eb="22">
      <t>バン</t>
    </rPh>
    <rPh sb="24" eb="27">
      <t>セイゴヒョウ</t>
    </rPh>
    <phoneticPr fontId="2"/>
  </si>
  <si>
    <t>下線部が修正箇所である。</t>
    <rPh sb="0" eb="3">
      <t>カセンブ</t>
    </rPh>
    <rPh sb="4" eb="8">
      <t>シュウセイカショ</t>
    </rPh>
    <phoneticPr fontId="2"/>
  </si>
  <si>
    <t>表番号</t>
    <rPh sb="0" eb="3">
      <t>ヒョウバンゴウ</t>
    </rPh>
    <phoneticPr fontId="2"/>
  </si>
  <si>
    <t>　　　　　　　　　　　　　　　　　　　　　　　　　　　　18　国税滞納
　　　　　　　　　　　　　　　　　　　　　　　　　　　　⑶　税務署別滞納状況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</si>
</sst>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,"/>
    <numFmt numFmtId="178" formatCode="#,##0,\ "/>
  </numFmts>
  <fonts count="15">
    <font>
      <sz val="11"/>
      <color theme="1"/>
      <name val="MS Pゴシック"/>
      <family val="2"/>
      <charset val="128"/>
    </font>
    <font>
      <sz val="11"/>
      <color theme="1"/>
      <name val="MS Pゴシック"/>
      <family val="2"/>
      <charset val="128"/>
    </font>
    <font>
      <sz val="6"/>
      <name val="MS Pゴシック"/>
      <family val="2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明朝"/>
      <family val="1"/>
      <charset val="128"/>
    </font>
    <font>
      <u/>
      <sz val="9"/>
      <name val="ＭＳ Ｐ明朝"/>
      <family val="1"/>
      <charset val="128"/>
    </font>
    <font>
      <b/>
      <u/>
      <sz val="9"/>
      <name val="ＭＳ Ｐ明朝"/>
      <family val="1"/>
      <charset val="128"/>
    </font>
    <font>
      <sz val="16"/>
      <color theme="1"/>
      <name val="MS Pゴシック"/>
      <family val="3"/>
      <charset val="128"/>
    </font>
    <font>
      <sz val="18"/>
      <color theme="1"/>
      <name val="MS Pゴシック"/>
      <family val="3"/>
      <charset val="128"/>
    </font>
    <font>
      <sz val="16"/>
      <color theme="1"/>
      <name val="MS Pゴシック"/>
      <charset val="128"/>
    </font>
    <font>
      <sz val="10"/>
      <color theme="1"/>
      <name val="MS 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hair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64"/>
      </bottom>
      <diagonal/>
    </border>
    <border>
      <left/>
      <right style="hair">
        <color indexed="64"/>
      </right>
      <top style="hair">
        <color indexed="55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/>
      <right style="hair">
        <color indexed="64"/>
      </right>
      <top style="hair">
        <color indexed="55"/>
      </top>
      <bottom/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55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distributed" vertical="center" justifyLastLine="1"/>
    </xf>
    <xf numFmtId="0" fontId="5" fillId="3" borderId="14" xfId="0" applyFont="1" applyFill="1" applyBorder="1" applyAlignment="1">
      <alignment horizontal="right" vertical="center"/>
    </xf>
    <xf numFmtId="0" fontId="5" fillId="4" borderId="15" xfId="0" applyFont="1" applyFill="1" applyBorder="1" applyAlignment="1">
      <alignment horizontal="right" vertical="center"/>
    </xf>
    <xf numFmtId="0" fontId="5" fillId="4" borderId="16" xfId="0" applyFont="1" applyFill="1" applyBorder="1" applyAlignment="1">
      <alignment horizontal="right" vertical="center"/>
    </xf>
    <xf numFmtId="0" fontId="6" fillId="5" borderId="18" xfId="0" applyFont="1" applyFill="1" applyBorder="1" applyAlignment="1">
      <alignment horizontal="distributed" vertical="center"/>
    </xf>
    <xf numFmtId="176" fontId="3" fillId="3" borderId="19" xfId="0" applyNumberFormat="1" applyFont="1" applyFill="1" applyBorder="1" applyAlignment="1">
      <alignment horizontal="right" vertical="center"/>
    </xf>
    <xf numFmtId="176" fontId="3" fillId="4" borderId="20" xfId="0" applyNumberFormat="1" applyFont="1" applyFill="1" applyBorder="1" applyAlignment="1">
      <alignment horizontal="right" vertical="center"/>
    </xf>
    <xf numFmtId="0" fontId="6" fillId="5" borderId="27" xfId="0" applyFont="1" applyFill="1" applyBorder="1" applyAlignment="1">
      <alignment horizontal="distributed" vertical="center"/>
    </xf>
    <xf numFmtId="176" fontId="3" fillId="3" borderId="28" xfId="0" applyNumberFormat="1" applyFont="1" applyFill="1" applyBorder="1" applyAlignment="1">
      <alignment horizontal="right" vertical="center"/>
    </xf>
    <xf numFmtId="176" fontId="3" fillId="4" borderId="29" xfId="0" applyNumberFormat="1" applyFont="1" applyFill="1" applyBorder="1" applyAlignment="1">
      <alignment horizontal="right" vertical="center"/>
    </xf>
    <xf numFmtId="0" fontId="7" fillId="5" borderId="34" xfId="0" applyFont="1" applyFill="1" applyBorder="1" applyAlignment="1">
      <alignment horizontal="distributed" vertical="center"/>
    </xf>
    <xf numFmtId="176" fontId="8" fillId="3" borderId="35" xfId="0" applyNumberFormat="1" applyFont="1" applyFill="1" applyBorder="1" applyAlignment="1">
      <alignment horizontal="right" vertical="center"/>
    </xf>
    <xf numFmtId="176" fontId="8" fillId="4" borderId="36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distributed" vertical="center"/>
    </xf>
    <xf numFmtId="176" fontId="3" fillId="0" borderId="31" xfId="0" applyNumberFormat="1" applyFont="1" applyFill="1" applyBorder="1" applyAlignment="1">
      <alignment horizontal="right" vertical="center"/>
    </xf>
    <xf numFmtId="176" fontId="3" fillId="0" borderId="32" xfId="0" applyNumberFormat="1" applyFont="1" applyFill="1" applyBorder="1" applyAlignment="1">
      <alignment horizontal="right" vertical="center"/>
    </xf>
    <xf numFmtId="0" fontId="6" fillId="5" borderId="41" xfId="0" applyFont="1" applyFill="1" applyBorder="1" applyAlignment="1">
      <alignment horizontal="distributed" vertical="center"/>
    </xf>
    <xf numFmtId="176" fontId="8" fillId="4" borderId="42" xfId="0" applyNumberFormat="1" applyFont="1" applyFill="1" applyBorder="1" applyAlignment="1">
      <alignment horizontal="right" vertical="center"/>
    </xf>
    <xf numFmtId="0" fontId="7" fillId="0" borderId="49" xfId="0" applyFont="1" applyBorder="1" applyAlignment="1">
      <alignment horizontal="distributed" vertical="center"/>
    </xf>
    <xf numFmtId="176" fontId="8" fillId="3" borderId="50" xfId="0" applyNumberFormat="1" applyFont="1" applyFill="1" applyBorder="1" applyAlignment="1">
      <alignment horizontal="right" vertical="center"/>
    </xf>
    <xf numFmtId="176" fontId="8" fillId="4" borderId="51" xfId="0" applyNumberFormat="1" applyFont="1" applyFill="1" applyBorder="1" applyAlignment="1">
      <alignment horizontal="right" vertical="center"/>
    </xf>
    <xf numFmtId="0" fontId="7" fillId="0" borderId="54" xfId="0" applyFont="1" applyBorder="1" applyAlignment="1">
      <alignment horizontal="distributed" vertical="center" justifyLastLine="1"/>
    </xf>
    <xf numFmtId="176" fontId="8" fillId="3" borderId="55" xfId="0" applyNumberFormat="1" applyFont="1" applyFill="1" applyBorder="1" applyAlignment="1">
      <alignment horizontal="right" vertical="center"/>
    </xf>
    <xf numFmtId="176" fontId="8" fillId="4" borderId="56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38" fontId="3" fillId="3" borderId="19" xfId="1" applyFont="1" applyFill="1" applyBorder="1" applyAlignment="1">
      <alignment horizontal="right" vertical="center"/>
    </xf>
    <xf numFmtId="38" fontId="3" fillId="4" borderId="20" xfId="1" applyFont="1" applyFill="1" applyBorder="1" applyAlignment="1">
      <alignment horizontal="right" vertical="center"/>
    </xf>
    <xf numFmtId="38" fontId="3" fillId="3" borderId="28" xfId="1" applyFont="1" applyFill="1" applyBorder="1" applyAlignment="1">
      <alignment horizontal="right" vertical="center"/>
    </xf>
    <xf numFmtId="38" fontId="3" fillId="4" borderId="29" xfId="1" applyFont="1" applyFill="1" applyBorder="1" applyAlignment="1">
      <alignment horizontal="right" vertical="center"/>
    </xf>
    <xf numFmtId="38" fontId="8" fillId="3" borderId="35" xfId="1" applyFont="1" applyFill="1" applyBorder="1" applyAlignment="1">
      <alignment horizontal="right" vertical="center"/>
    </xf>
    <xf numFmtId="38" fontId="8" fillId="4" borderId="36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right" vertical="center"/>
    </xf>
    <xf numFmtId="38" fontId="3" fillId="0" borderId="32" xfId="1" applyFont="1" applyFill="1" applyBorder="1" applyAlignment="1">
      <alignment horizontal="right" vertical="center"/>
    </xf>
    <xf numFmtId="38" fontId="8" fillId="4" borderId="42" xfId="1" applyFont="1" applyFill="1" applyBorder="1" applyAlignment="1">
      <alignment horizontal="right" vertical="center"/>
    </xf>
    <xf numFmtId="38" fontId="8" fillId="3" borderId="50" xfId="1" applyFont="1" applyFill="1" applyBorder="1" applyAlignment="1">
      <alignment horizontal="right" vertical="center"/>
    </xf>
    <xf numFmtId="38" fontId="8" fillId="4" borderId="51" xfId="1" applyFont="1" applyFill="1" applyBorder="1" applyAlignment="1">
      <alignment horizontal="right" vertical="center"/>
    </xf>
    <xf numFmtId="38" fontId="8" fillId="3" borderId="55" xfId="1" applyFont="1" applyFill="1" applyBorder="1" applyAlignment="1">
      <alignment horizontal="right" vertical="center"/>
    </xf>
    <xf numFmtId="38" fontId="8" fillId="4" borderId="56" xfId="1" applyFont="1" applyFill="1" applyBorder="1" applyAlignment="1">
      <alignment horizontal="right" vertical="center"/>
    </xf>
    <xf numFmtId="0" fontId="3" fillId="0" borderId="60" xfId="0" applyFont="1" applyBorder="1" applyAlignment="1">
      <alignment horizontal="left"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12" xfId="0" applyBorder="1">
      <alignment vertical="center"/>
    </xf>
    <xf numFmtId="38" fontId="9" fillId="3" borderId="21" xfId="1" applyFont="1" applyFill="1" applyBorder="1" applyAlignment="1">
      <alignment horizontal="right" vertical="center"/>
    </xf>
    <xf numFmtId="38" fontId="9" fillId="4" borderId="22" xfId="1" applyFont="1" applyFill="1" applyBorder="1" applyAlignment="1">
      <alignment horizontal="right" vertical="center"/>
    </xf>
    <xf numFmtId="38" fontId="9" fillId="3" borderId="23" xfId="1" applyFont="1" applyFill="1" applyBorder="1" applyAlignment="1">
      <alignment horizontal="right" vertical="center"/>
    </xf>
    <xf numFmtId="38" fontId="9" fillId="3" borderId="24" xfId="1" applyFont="1" applyFill="1" applyBorder="1" applyAlignment="1">
      <alignment horizontal="right" vertical="center"/>
    </xf>
    <xf numFmtId="38" fontId="9" fillId="4" borderId="25" xfId="1" applyFont="1" applyFill="1" applyBorder="1" applyAlignment="1">
      <alignment horizontal="right" vertical="center"/>
    </xf>
    <xf numFmtId="38" fontId="9" fillId="3" borderId="19" xfId="1" applyFont="1" applyFill="1" applyBorder="1" applyAlignment="1">
      <alignment horizontal="right" vertical="center"/>
    </xf>
    <xf numFmtId="38" fontId="9" fillId="4" borderId="26" xfId="1" applyFont="1" applyFill="1" applyBorder="1" applyAlignment="1">
      <alignment horizontal="right" vertical="center"/>
    </xf>
    <xf numFmtId="38" fontId="9" fillId="3" borderId="30" xfId="1" applyFont="1" applyFill="1" applyBorder="1" applyAlignment="1">
      <alignment horizontal="right" vertical="center"/>
    </xf>
    <xf numFmtId="38" fontId="9" fillId="4" borderId="20" xfId="1" applyFont="1" applyFill="1" applyBorder="1" applyAlignment="1">
      <alignment horizontal="right" vertical="center"/>
    </xf>
    <xf numFmtId="38" fontId="9" fillId="3" borderId="31" xfId="1" applyFont="1" applyFill="1" applyBorder="1" applyAlignment="1">
      <alignment horizontal="right" vertical="center"/>
    </xf>
    <xf numFmtId="38" fontId="9" fillId="4" borderId="32" xfId="1" applyFont="1" applyFill="1" applyBorder="1" applyAlignment="1">
      <alignment horizontal="right" vertical="center"/>
    </xf>
    <xf numFmtId="38" fontId="9" fillId="3" borderId="28" xfId="1" applyFont="1" applyFill="1" applyBorder="1" applyAlignment="1">
      <alignment horizontal="right" vertical="center"/>
    </xf>
    <xf numFmtId="38" fontId="9" fillId="4" borderId="33" xfId="1" applyFont="1" applyFill="1" applyBorder="1" applyAlignment="1">
      <alignment horizontal="right" vertical="center"/>
    </xf>
    <xf numFmtId="38" fontId="9" fillId="4" borderId="29" xfId="1" applyFont="1" applyFill="1" applyBorder="1" applyAlignment="1">
      <alignment horizontal="right" vertical="center"/>
    </xf>
    <xf numFmtId="38" fontId="10" fillId="3" borderId="37" xfId="1" applyFont="1" applyFill="1" applyBorder="1" applyAlignment="1">
      <alignment horizontal="right" vertical="center"/>
    </xf>
    <xf numFmtId="38" fontId="10" fillId="4" borderId="36" xfId="1" applyFont="1" applyFill="1" applyBorder="1" applyAlignment="1">
      <alignment horizontal="right" vertical="center"/>
    </xf>
    <xf numFmtId="38" fontId="10" fillId="3" borderId="35" xfId="1" applyFont="1" applyFill="1" applyBorder="1" applyAlignment="1">
      <alignment horizontal="right" vertical="center"/>
    </xf>
    <xf numFmtId="38" fontId="10" fillId="3" borderId="23" xfId="1" applyFont="1" applyFill="1" applyBorder="1" applyAlignment="1">
      <alignment horizontal="right" vertical="center"/>
    </xf>
    <xf numFmtId="38" fontId="10" fillId="4" borderId="22" xfId="1" applyFont="1" applyFill="1" applyBorder="1" applyAlignment="1">
      <alignment horizontal="right" vertical="center"/>
    </xf>
    <xf numFmtId="38" fontId="10" fillId="4" borderId="38" xfId="1" applyFont="1" applyFill="1" applyBorder="1" applyAlignment="1">
      <alignment horizontal="right" vertical="center"/>
    </xf>
    <xf numFmtId="38" fontId="9" fillId="0" borderId="39" xfId="1" applyFont="1" applyFill="1" applyBorder="1" applyAlignment="1">
      <alignment horizontal="right" vertical="center"/>
    </xf>
    <xf numFmtId="38" fontId="9" fillId="0" borderId="32" xfId="1" applyFont="1" applyFill="1" applyBorder="1" applyAlignment="1">
      <alignment horizontal="right" vertical="center"/>
    </xf>
    <xf numFmtId="38" fontId="9" fillId="0" borderId="31" xfId="1" applyFont="1" applyFill="1" applyBorder="1" applyAlignment="1">
      <alignment horizontal="right" vertical="center"/>
    </xf>
    <xf numFmtId="38" fontId="9" fillId="0" borderId="40" xfId="1" applyFont="1" applyFill="1" applyBorder="1" applyAlignment="1">
      <alignment horizontal="right" vertical="center"/>
    </xf>
    <xf numFmtId="38" fontId="10" fillId="3" borderId="43" xfId="1" applyFont="1" applyFill="1" applyBorder="1" applyAlignment="1">
      <alignment horizontal="right" vertical="center"/>
    </xf>
    <xf numFmtId="38" fontId="10" fillId="4" borderId="42" xfId="1" applyFont="1" applyFill="1" applyBorder="1" applyAlignment="1">
      <alignment horizontal="right" vertical="center"/>
    </xf>
    <xf numFmtId="38" fontId="10" fillId="3" borderId="44" xfId="1" applyFont="1" applyFill="1" applyBorder="1" applyAlignment="1">
      <alignment horizontal="right" vertical="center"/>
    </xf>
    <xf numFmtId="38" fontId="10" fillId="3" borderId="45" xfId="1" applyFont="1" applyFill="1" applyBorder="1" applyAlignment="1">
      <alignment horizontal="right" vertical="center"/>
    </xf>
    <xf numFmtId="38" fontId="10" fillId="4" borderId="46" xfId="1" applyFont="1" applyFill="1" applyBorder="1" applyAlignment="1">
      <alignment horizontal="right" vertical="center"/>
    </xf>
    <xf numFmtId="38" fontId="10" fillId="4" borderId="47" xfId="1" applyFont="1" applyFill="1" applyBorder="1" applyAlignment="1">
      <alignment horizontal="right" vertical="center"/>
    </xf>
    <xf numFmtId="38" fontId="10" fillId="3" borderId="48" xfId="1" applyFont="1" applyFill="1" applyBorder="1" applyAlignment="1">
      <alignment horizontal="right" vertical="center"/>
    </xf>
    <xf numFmtId="38" fontId="10" fillId="3" borderId="52" xfId="1" applyFont="1" applyFill="1" applyBorder="1" applyAlignment="1">
      <alignment horizontal="right" vertical="center"/>
    </xf>
    <xf numFmtId="38" fontId="10" fillId="4" borderId="51" xfId="1" applyFont="1" applyFill="1" applyBorder="1" applyAlignment="1">
      <alignment horizontal="right" vertical="center"/>
    </xf>
    <xf numFmtId="38" fontId="10" fillId="3" borderId="50" xfId="1" applyFont="1" applyFill="1" applyBorder="1" applyAlignment="1">
      <alignment horizontal="right" vertical="center"/>
    </xf>
    <xf numFmtId="38" fontId="10" fillId="4" borderId="53" xfId="1" applyFont="1" applyFill="1" applyBorder="1" applyAlignment="1">
      <alignment horizontal="right" vertical="center"/>
    </xf>
    <xf numFmtId="38" fontId="10" fillId="3" borderId="57" xfId="1" applyFont="1" applyFill="1" applyBorder="1" applyAlignment="1">
      <alignment horizontal="right" vertical="center"/>
    </xf>
    <xf numFmtId="38" fontId="10" fillId="4" borderId="56" xfId="1" applyFont="1" applyFill="1" applyBorder="1" applyAlignment="1">
      <alignment horizontal="right" vertical="center"/>
    </xf>
    <xf numFmtId="38" fontId="10" fillId="3" borderId="55" xfId="1" applyFont="1" applyFill="1" applyBorder="1" applyAlignment="1">
      <alignment horizontal="right" vertical="center"/>
    </xf>
    <xf numFmtId="38" fontId="10" fillId="4" borderId="58" xfId="1" applyFont="1" applyFill="1" applyBorder="1" applyAlignment="1">
      <alignment horizontal="right" vertical="center"/>
    </xf>
    <xf numFmtId="176" fontId="9" fillId="3" borderId="21" xfId="0" applyNumberFormat="1" applyFont="1" applyFill="1" applyBorder="1" applyAlignment="1">
      <alignment horizontal="right" vertical="center"/>
    </xf>
    <xf numFmtId="177" fontId="9" fillId="4" borderId="22" xfId="0" applyNumberFormat="1" applyFont="1" applyFill="1" applyBorder="1" applyAlignment="1">
      <alignment horizontal="right" vertical="center"/>
    </xf>
    <xf numFmtId="176" fontId="9" fillId="3" borderId="23" xfId="0" applyNumberFormat="1" applyFont="1" applyFill="1" applyBorder="1" applyAlignment="1">
      <alignment horizontal="right" vertical="center"/>
    </xf>
    <xf numFmtId="176" fontId="9" fillId="3" borderId="24" xfId="0" applyNumberFormat="1" applyFont="1" applyFill="1" applyBorder="1" applyAlignment="1">
      <alignment horizontal="right" vertical="center"/>
    </xf>
    <xf numFmtId="178" fontId="9" fillId="4" borderId="25" xfId="0" applyNumberFormat="1" applyFont="1" applyFill="1" applyBorder="1" applyAlignment="1">
      <alignment horizontal="right" vertical="center"/>
    </xf>
    <xf numFmtId="176" fontId="9" fillId="3" borderId="19" xfId="0" applyNumberFormat="1" applyFont="1" applyFill="1" applyBorder="1" applyAlignment="1">
      <alignment horizontal="right" vertical="center"/>
    </xf>
    <xf numFmtId="177" fontId="9" fillId="4" borderId="26" xfId="0" applyNumberFormat="1" applyFont="1" applyFill="1" applyBorder="1" applyAlignment="1">
      <alignment horizontal="right" vertical="center"/>
    </xf>
    <xf numFmtId="176" fontId="9" fillId="3" borderId="30" xfId="0" applyNumberFormat="1" applyFont="1" applyFill="1" applyBorder="1" applyAlignment="1">
      <alignment horizontal="right" vertical="center"/>
    </xf>
    <xf numFmtId="177" fontId="9" fillId="4" borderId="20" xfId="0" applyNumberFormat="1" applyFont="1" applyFill="1" applyBorder="1" applyAlignment="1">
      <alignment horizontal="right" vertical="center"/>
    </xf>
    <xf numFmtId="176" fontId="9" fillId="3" borderId="31" xfId="0" applyNumberFormat="1" applyFont="1" applyFill="1" applyBorder="1" applyAlignment="1">
      <alignment horizontal="right" vertical="center"/>
    </xf>
    <xf numFmtId="178" fontId="9" fillId="4" borderId="32" xfId="0" applyNumberFormat="1" applyFont="1" applyFill="1" applyBorder="1" applyAlignment="1">
      <alignment horizontal="right" vertical="center"/>
    </xf>
    <xf numFmtId="176" fontId="9" fillId="3" borderId="28" xfId="0" applyNumberFormat="1" applyFont="1" applyFill="1" applyBorder="1" applyAlignment="1">
      <alignment horizontal="right" vertical="center"/>
    </xf>
    <xf numFmtId="177" fontId="9" fillId="4" borderId="33" xfId="0" applyNumberFormat="1" applyFont="1" applyFill="1" applyBorder="1" applyAlignment="1">
      <alignment horizontal="right" vertical="center"/>
    </xf>
    <xf numFmtId="177" fontId="9" fillId="4" borderId="29" xfId="0" applyNumberFormat="1" applyFont="1" applyFill="1" applyBorder="1" applyAlignment="1">
      <alignment horizontal="right" vertical="center"/>
    </xf>
    <xf numFmtId="176" fontId="10" fillId="3" borderId="37" xfId="0" applyNumberFormat="1" applyFont="1" applyFill="1" applyBorder="1" applyAlignment="1">
      <alignment horizontal="right" vertical="center"/>
    </xf>
    <xf numFmtId="177" fontId="10" fillId="4" borderId="36" xfId="0" applyNumberFormat="1" applyFont="1" applyFill="1" applyBorder="1" applyAlignment="1">
      <alignment horizontal="right" vertical="center"/>
    </xf>
    <xf numFmtId="176" fontId="10" fillId="3" borderId="35" xfId="0" applyNumberFormat="1" applyFont="1" applyFill="1" applyBorder="1" applyAlignment="1">
      <alignment horizontal="right" vertical="center"/>
    </xf>
    <xf numFmtId="176" fontId="10" fillId="3" borderId="23" xfId="0" applyNumberFormat="1" applyFont="1" applyFill="1" applyBorder="1" applyAlignment="1">
      <alignment horizontal="right" vertical="center"/>
    </xf>
    <xf numFmtId="178" fontId="10" fillId="4" borderId="22" xfId="0" applyNumberFormat="1" applyFont="1" applyFill="1" applyBorder="1" applyAlignment="1">
      <alignment horizontal="right" vertical="center"/>
    </xf>
    <xf numFmtId="177" fontId="10" fillId="4" borderId="38" xfId="0" applyNumberFormat="1" applyFont="1" applyFill="1" applyBorder="1" applyAlignment="1">
      <alignment horizontal="right" vertical="center"/>
    </xf>
    <xf numFmtId="176" fontId="9" fillId="0" borderId="39" xfId="0" applyNumberFormat="1" applyFont="1" applyFill="1" applyBorder="1" applyAlignment="1">
      <alignment horizontal="right" vertical="center"/>
    </xf>
    <xf numFmtId="176" fontId="9" fillId="0" borderId="32" xfId="0" applyNumberFormat="1" applyFont="1" applyFill="1" applyBorder="1" applyAlignment="1">
      <alignment horizontal="right" vertical="center"/>
    </xf>
    <xf numFmtId="176" fontId="9" fillId="0" borderId="31" xfId="0" applyNumberFormat="1" applyFont="1" applyFill="1" applyBorder="1" applyAlignment="1">
      <alignment horizontal="right" vertical="center"/>
    </xf>
    <xf numFmtId="177" fontId="9" fillId="0" borderId="32" xfId="0" applyNumberFormat="1" applyFont="1" applyFill="1" applyBorder="1" applyAlignment="1">
      <alignment horizontal="right" vertical="center"/>
    </xf>
    <xf numFmtId="178" fontId="9" fillId="0" borderId="32" xfId="0" applyNumberFormat="1" applyFont="1" applyFill="1" applyBorder="1" applyAlignment="1">
      <alignment horizontal="right" vertical="center"/>
    </xf>
    <xf numFmtId="177" fontId="9" fillId="0" borderId="40" xfId="0" applyNumberFormat="1" applyFont="1" applyFill="1" applyBorder="1" applyAlignment="1">
      <alignment horizontal="right" vertical="center"/>
    </xf>
    <xf numFmtId="176" fontId="10" fillId="3" borderId="43" xfId="0" applyNumberFormat="1" applyFont="1" applyFill="1" applyBorder="1" applyAlignment="1">
      <alignment horizontal="right" vertical="center"/>
    </xf>
    <xf numFmtId="177" fontId="10" fillId="4" borderId="42" xfId="0" applyNumberFormat="1" applyFont="1" applyFill="1" applyBorder="1" applyAlignment="1">
      <alignment horizontal="right" vertical="center"/>
    </xf>
    <xf numFmtId="176" fontId="10" fillId="3" borderId="44" xfId="0" applyNumberFormat="1" applyFont="1" applyFill="1" applyBorder="1" applyAlignment="1">
      <alignment horizontal="right" vertical="center"/>
    </xf>
    <xf numFmtId="176" fontId="10" fillId="3" borderId="45" xfId="0" applyNumberFormat="1" applyFont="1" applyFill="1" applyBorder="1" applyAlignment="1">
      <alignment horizontal="right" vertical="center"/>
    </xf>
    <xf numFmtId="178" fontId="10" fillId="4" borderId="46" xfId="0" applyNumberFormat="1" applyFont="1" applyFill="1" applyBorder="1" applyAlignment="1">
      <alignment horizontal="right" vertical="center"/>
    </xf>
    <xf numFmtId="177" fontId="10" fillId="4" borderId="47" xfId="0" applyNumberFormat="1" applyFont="1" applyFill="1" applyBorder="1" applyAlignment="1">
      <alignment horizontal="right" vertical="center"/>
    </xf>
    <xf numFmtId="176" fontId="10" fillId="3" borderId="48" xfId="0" applyNumberFormat="1" applyFont="1" applyFill="1" applyBorder="1" applyAlignment="1">
      <alignment horizontal="right" vertical="center"/>
    </xf>
    <xf numFmtId="176" fontId="10" fillId="3" borderId="52" xfId="0" applyNumberFormat="1" applyFont="1" applyFill="1" applyBorder="1" applyAlignment="1">
      <alignment horizontal="right" vertical="center"/>
    </xf>
    <xf numFmtId="178" fontId="10" fillId="4" borderId="51" xfId="0" applyNumberFormat="1" applyFont="1" applyFill="1" applyBorder="1" applyAlignment="1">
      <alignment horizontal="right" vertical="center"/>
    </xf>
    <xf numFmtId="176" fontId="10" fillId="3" borderId="50" xfId="0" applyNumberFormat="1" applyFont="1" applyFill="1" applyBorder="1" applyAlignment="1">
      <alignment horizontal="right" vertical="center"/>
    </xf>
    <xf numFmtId="177" fontId="10" fillId="4" borderId="51" xfId="0" applyNumberFormat="1" applyFont="1" applyFill="1" applyBorder="1" applyAlignment="1">
      <alignment horizontal="right" vertical="center"/>
    </xf>
    <xf numFmtId="177" fontId="10" fillId="4" borderId="53" xfId="0" applyNumberFormat="1" applyFont="1" applyFill="1" applyBorder="1" applyAlignment="1">
      <alignment horizontal="right" vertical="center"/>
    </xf>
    <xf numFmtId="176" fontId="10" fillId="3" borderId="57" xfId="0" applyNumberFormat="1" applyFont="1" applyFill="1" applyBorder="1" applyAlignment="1">
      <alignment horizontal="right" vertical="center"/>
    </xf>
    <xf numFmtId="177" fontId="10" fillId="4" borderId="56" xfId="0" applyNumberFormat="1" applyFont="1" applyFill="1" applyBorder="1" applyAlignment="1">
      <alignment horizontal="right" vertical="center"/>
    </xf>
    <xf numFmtId="176" fontId="10" fillId="3" borderId="55" xfId="0" applyNumberFormat="1" applyFont="1" applyFill="1" applyBorder="1" applyAlignment="1">
      <alignment horizontal="right" vertical="center"/>
    </xf>
    <xf numFmtId="178" fontId="10" fillId="4" borderId="56" xfId="0" applyNumberFormat="1" applyFont="1" applyFill="1" applyBorder="1" applyAlignment="1">
      <alignment horizontal="right" vertical="center"/>
    </xf>
    <xf numFmtId="177" fontId="10" fillId="4" borderId="58" xfId="0" applyNumberFormat="1" applyFont="1" applyFill="1" applyBorder="1" applyAlignment="1">
      <alignment horizontal="right" vertical="center"/>
    </xf>
    <xf numFmtId="0" fontId="14" fillId="0" borderId="65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left" vertical="center" wrapText="1"/>
    </xf>
    <xf numFmtId="0" fontId="12" fillId="0" borderId="60" xfId="0" applyFont="1" applyBorder="1" applyAlignment="1">
      <alignment horizontal="left" vertical="center"/>
    </xf>
    <xf numFmtId="0" fontId="12" fillId="0" borderId="61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6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1FE6-61A8-4FEB-A13C-7B9B4B2B55C2}">
  <sheetPr>
    <pageSetUpPr fitToPage="1"/>
  </sheetPr>
  <dimension ref="A1:Z57"/>
  <sheetViews>
    <sheetView tabSelected="1" zoomScale="80" zoomScaleNormal="80" workbookViewId="0">
      <selection activeCell="B2" sqref="B2:Z3"/>
    </sheetView>
  </sheetViews>
  <sheetFormatPr defaultRowHeight="13.5"/>
  <cols>
    <col min="1" max="1" width="6.625" customWidth="1"/>
    <col min="2" max="2" width="9" customWidth="1"/>
    <col min="13" max="13" width="4.625" customWidth="1"/>
    <col min="14" max="14" width="6.625" customWidth="1"/>
    <col min="26" max="26" width="6.625" customWidth="1"/>
  </cols>
  <sheetData>
    <row r="1" spans="1:26" ht="25.5" customHeight="1">
      <c r="A1" s="139" t="s">
        <v>57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</row>
    <row r="2" spans="1:26" ht="13.5" customHeight="1">
      <c r="A2" s="131" t="s">
        <v>59</v>
      </c>
      <c r="B2" s="133" t="s">
        <v>60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5"/>
    </row>
    <row r="3" spans="1:26" ht="31.5" customHeight="1">
      <c r="A3" s="132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7"/>
    </row>
    <row r="4" spans="1:26" ht="14.25" thickBot="1">
      <c r="A4" s="143" t="s">
        <v>0</v>
      </c>
      <c r="B4" s="43" t="s">
        <v>11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  <c r="N4" s="140" t="s">
        <v>56</v>
      </c>
      <c r="O4" s="43" t="s">
        <v>11</v>
      </c>
      <c r="P4" s="43"/>
      <c r="Q4" s="43"/>
      <c r="R4" s="43"/>
      <c r="S4" s="43"/>
      <c r="T4" s="43"/>
      <c r="U4" s="43"/>
      <c r="V4" s="43"/>
      <c r="W4" s="43"/>
      <c r="X4" s="43"/>
      <c r="Y4" s="43"/>
      <c r="Z4" s="45"/>
    </row>
    <row r="5" spans="1:26" ht="13.5" customHeight="1">
      <c r="A5" s="141"/>
      <c r="B5" s="146" t="s">
        <v>1</v>
      </c>
      <c r="C5" s="148" t="s">
        <v>12</v>
      </c>
      <c r="D5" s="149"/>
      <c r="E5" s="149"/>
      <c r="F5" s="149"/>
      <c r="G5" s="149"/>
      <c r="H5" s="150"/>
      <c r="I5" s="151" t="s">
        <v>2</v>
      </c>
      <c r="J5" s="152"/>
      <c r="K5" s="151" t="s">
        <v>3</v>
      </c>
      <c r="L5" s="155"/>
      <c r="M5" s="28"/>
      <c r="N5" s="141"/>
      <c r="O5" s="146" t="s">
        <v>1</v>
      </c>
      <c r="P5" s="148" t="s">
        <v>12</v>
      </c>
      <c r="Q5" s="149"/>
      <c r="R5" s="149"/>
      <c r="S5" s="149"/>
      <c r="T5" s="149"/>
      <c r="U5" s="150"/>
      <c r="V5" s="151" t="s">
        <v>2</v>
      </c>
      <c r="W5" s="152"/>
      <c r="X5" s="151" t="s">
        <v>3</v>
      </c>
      <c r="Y5" s="155"/>
      <c r="Z5" s="46"/>
    </row>
    <row r="6" spans="1:26" ht="13.5" customHeight="1">
      <c r="A6" s="141"/>
      <c r="B6" s="147"/>
      <c r="C6" s="157" t="s">
        <v>4</v>
      </c>
      <c r="D6" s="158"/>
      <c r="E6" s="157" t="s">
        <v>13</v>
      </c>
      <c r="F6" s="158"/>
      <c r="G6" s="157" t="s">
        <v>14</v>
      </c>
      <c r="H6" s="158"/>
      <c r="I6" s="153"/>
      <c r="J6" s="154"/>
      <c r="K6" s="153"/>
      <c r="L6" s="156"/>
      <c r="M6" s="28"/>
      <c r="N6" s="141"/>
      <c r="O6" s="147"/>
      <c r="P6" s="157" t="s">
        <v>4</v>
      </c>
      <c r="Q6" s="158"/>
      <c r="R6" s="157" t="s">
        <v>13</v>
      </c>
      <c r="S6" s="158"/>
      <c r="T6" s="157" t="s">
        <v>14</v>
      </c>
      <c r="U6" s="158"/>
      <c r="V6" s="153"/>
      <c r="W6" s="154"/>
      <c r="X6" s="153"/>
      <c r="Y6" s="156"/>
      <c r="Z6" s="46"/>
    </row>
    <row r="7" spans="1:26">
      <c r="A7" s="141"/>
      <c r="B7" s="147"/>
      <c r="C7" s="1" t="s">
        <v>15</v>
      </c>
      <c r="D7" s="2" t="s">
        <v>16</v>
      </c>
      <c r="E7" s="1" t="s">
        <v>15</v>
      </c>
      <c r="F7" s="2" t="s">
        <v>16</v>
      </c>
      <c r="G7" s="1" t="s">
        <v>15</v>
      </c>
      <c r="H7" s="2" t="s">
        <v>16</v>
      </c>
      <c r="I7" s="1" t="s">
        <v>15</v>
      </c>
      <c r="J7" s="2" t="s">
        <v>16</v>
      </c>
      <c r="K7" s="1" t="s">
        <v>15</v>
      </c>
      <c r="L7" s="3" t="s">
        <v>16</v>
      </c>
      <c r="M7" s="28"/>
      <c r="N7" s="141"/>
      <c r="O7" s="147"/>
      <c r="P7" s="1" t="s">
        <v>15</v>
      </c>
      <c r="Q7" s="2" t="s">
        <v>16</v>
      </c>
      <c r="R7" s="1" t="s">
        <v>15</v>
      </c>
      <c r="S7" s="2" t="s">
        <v>16</v>
      </c>
      <c r="T7" s="1" t="s">
        <v>15</v>
      </c>
      <c r="U7" s="2" t="s">
        <v>16</v>
      </c>
      <c r="V7" s="1" t="s">
        <v>15</v>
      </c>
      <c r="W7" s="2" t="s">
        <v>16</v>
      </c>
      <c r="X7" s="1" t="s">
        <v>15</v>
      </c>
      <c r="Y7" s="3" t="s">
        <v>16</v>
      </c>
      <c r="Z7" s="46"/>
    </row>
    <row r="8" spans="1:26">
      <c r="A8" s="141"/>
      <c r="B8" s="4"/>
      <c r="C8" s="5" t="s">
        <v>5</v>
      </c>
      <c r="D8" s="6" t="s">
        <v>6</v>
      </c>
      <c r="E8" s="5" t="s">
        <v>5</v>
      </c>
      <c r="F8" s="6" t="s">
        <v>6</v>
      </c>
      <c r="G8" s="5" t="s">
        <v>5</v>
      </c>
      <c r="H8" s="6" t="s">
        <v>6</v>
      </c>
      <c r="I8" s="5" t="s">
        <v>5</v>
      </c>
      <c r="J8" s="6" t="s">
        <v>6</v>
      </c>
      <c r="K8" s="5" t="s">
        <v>5</v>
      </c>
      <c r="L8" s="7" t="s">
        <v>6</v>
      </c>
      <c r="M8" s="28"/>
      <c r="N8" s="141"/>
      <c r="O8" s="4"/>
      <c r="P8" s="5" t="s">
        <v>5</v>
      </c>
      <c r="Q8" s="6" t="s">
        <v>6</v>
      </c>
      <c r="R8" s="5" t="s">
        <v>5</v>
      </c>
      <c r="S8" s="6" t="s">
        <v>6</v>
      </c>
      <c r="T8" s="5" t="s">
        <v>5</v>
      </c>
      <c r="U8" s="6" t="s">
        <v>6</v>
      </c>
      <c r="V8" s="5" t="s">
        <v>5</v>
      </c>
      <c r="W8" s="6" t="s">
        <v>6</v>
      </c>
      <c r="X8" s="5" t="s">
        <v>5</v>
      </c>
      <c r="Y8" s="7" t="s">
        <v>6</v>
      </c>
      <c r="Z8" s="46"/>
    </row>
    <row r="9" spans="1:26">
      <c r="A9" s="141"/>
      <c r="B9" s="8" t="s">
        <v>7</v>
      </c>
      <c r="C9" s="30">
        <v>7125</v>
      </c>
      <c r="D9" s="31">
        <v>1404</v>
      </c>
      <c r="E9" s="49">
        <v>5296</v>
      </c>
      <c r="F9" s="50">
        <v>2323</v>
      </c>
      <c r="G9" s="51">
        <v>12421</v>
      </c>
      <c r="H9" s="50">
        <v>3727</v>
      </c>
      <c r="I9" s="52">
        <v>5312</v>
      </c>
      <c r="J9" s="53">
        <v>2311</v>
      </c>
      <c r="K9" s="54">
        <v>7109</v>
      </c>
      <c r="L9" s="55">
        <v>1416</v>
      </c>
      <c r="M9" s="28"/>
      <c r="N9" s="141"/>
      <c r="O9" s="8" t="s">
        <v>7</v>
      </c>
      <c r="P9" s="9">
        <v>7125</v>
      </c>
      <c r="Q9" s="10">
        <v>1404</v>
      </c>
      <c r="R9" s="88">
        <v>3536</v>
      </c>
      <c r="S9" s="89">
        <v>1809946.2009999999</v>
      </c>
      <c r="T9" s="90">
        <v>10661</v>
      </c>
      <c r="U9" s="89">
        <v>3213801.6749999998</v>
      </c>
      <c r="V9" s="91">
        <v>4483</v>
      </c>
      <c r="W9" s="92">
        <v>1978911.6170000001</v>
      </c>
      <c r="X9" s="93">
        <v>6178</v>
      </c>
      <c r="Y9" s="94">
        <v>1234890.0579999997</v>
      </c>
      <c r="Z9" s="46"/>
    </row>
    <row r="10" spans="1:26">
      <c r="A10" s="141"/>
      <c r="B10" s="11" t="s">
        <v>8</v>
      </c>
      <c r="C10" s="32">
        <v>2509</v>
      </c>
      <c r="D10" s="33">
        <v>493</v>
      </c>
      <c r="E10" s="56">
        <v>2078</v>
      </c>
      <c r="F10" s="57">
        <v>907</v>
      </c>
      <c r="G10" s="54">
        <v>4587</v>
      </c>
      <c r="H10" s="57">
        <v>1400</v>
      </c>
      <c r="I10" s="58">
        <v>2035</v>
      </c>
      <c r="J10" s="59">
        <v>884</v>
      </c>
      <c r="K10" s="60">
        <v>2552</v>
      </c>
      <c r="L10" s="61">
        <v>516</v>
      </c>
      <c r="M10" s="28"/>
      <c r="N10" s="141"/>
      <c r="O10" s="11" t="s">
        <v>8</v>
      </c>
      <c r="P10" s="12">
        <v>2509</v>
      </c>
      <c r="Q10" s="13">
        <v>493</v>
      </c>
      <c r="R10" s="95">
        <v>1245</v>
      </c>
      <c r="S10" s="96">
        <v>630320.31999999995</v>
      </c>
      <c r="T10" s="93">
        <v>3754</v>
      </c>
      <c r="U10" s="96">
        <v>1122915.8470000001</v>
      </c>
      <c r="V10" s="97">
        <v>1664</v>
      </c>
      <c r="W10" s="98">
        <v>699868.99300000002</v>
      </c>
      <c r="X10" s="99">
        <v>2090</v>
      </c>
      <c r="Y10" s="100">
        <v>423046.85400000005</v>
      </c>
      <c r="Z10" s="46"/>
    </row>
    <row r="11" spans="1:26">
      <c r="A11" s="141"/>
      <c r="B11" s="11" t="s">
        <v>17</v>
      </c>
      <c r="C11" s="32">
        <v>1667</v>
      </c>
      <c r="D11" s="33">
        <v>337</v>
      </c>
      <c r="E11" s="56">
        <v>1191</v>
      </c>
      <c r="F11" s="57">
        <v>509</v>
      </c>
      <c r="G11" s="60">
        <v>2858</v>
      </c>
      <c r="H11" s="62">
        <v>846</v>
      </c>
      <c r="I11" s="58">
        <v>1169</v>
      </c>
      <c r="J11" s="59">
        <v>472</v>
      </c>
      <c r="K11" s="60">
        <v>1689</v>
      </c>
      <c r="L11" s="61">
        <v>374</v>
      </c>
      <c r="M11" s="28"/>
      <c r="N11" s="141"/>
      <c r="O11" s="11" t="s">
        <v>17</v>
      </c>
      <c r="P11" s="12">
        <v>1667</v>
      </c>
      <c r="Q11" s="13">
        <v>337</v>
      </c>
      <c r="R11" s="95">
        <v>716</v>
      </c>
      <c r="S11" s="96">
        <v>378106.02799999999</v>
      </c>
      <c r="T11" s="99">
        <v>2383</v>
      </c>
      <c r="U11" s="101">
        <v>714898.174</v>
      </c>
      <c r="V11" s="97">
        <v>977</v>
      </c>
      <c r="W11" s="98">
        <v>406699.32799999998</v>
      </c>
      <c r="X11" s="99">
        <v>1406</v>
      </c>
      <c r="Y11" s="100">
        <v>308198.84600000002</v>
      </c>
      <c r="Z11" s="46"/>
    </row>
    <row r="12" spans="1:26">
      <c r="A12" s="141"/>
      <c r="B12" s="11" t="s">
        <v>18</v>
      </c>
      <c r="C12" s="32">
        <v>795</v>
      </c>
      <c r="D12" s="33">
        <v>146</v>
      </c>
      <c r="E12" s="56">
        <v>743</v>
      </c>
      <c r="F12" s="57">
        <v>268</v>
      </c>
      <c r="G12" s="60">
        <v>1538</v>
      </c>
      <c r="H12" s="62">
        <v>414</v>
      </c>
      <c r="I12" s="58">
        <v>724</v>
      </c>
      <c r="J12" s="59">
        <v>257</v>
      </c>
      <c r="K12" s="60">
        <v>814</v>
      </c>
      <c r="L12" s="61">
        <v>157</v>
      </c>
      <c r="M12" s="28"/>
      <c r="N12" s="141"/>
      <c r="O12" s="11" t="s">
        <v>18</v>
      </c>
      <c r="P12" s="12">
        <v>795</v>
      </c>
      <c r="Q12" s="13">
        <v>146</v>
      </c>
      <c r="R12" s="95">
        <v>455</v>
      </c>
      <c r="S12" s="96">
        <v>201651.13699999999</v>
      </c>
      <c r="T12" s="99">
        <v>1250</v>
      </c>
      <c r="U12" s="101">
        <v>347661.74699999997</v>
      </c>
      <c r="V12" s="97">
        <v>594</v>
      </c>
      <c r="W12" s="98">
        <v>225085.253</v>
      </c>
      <c r="X12" s="99">
        <v>656</v>
      </c>
      <c r="Y12" s="100">
        <v>122576.49399999998</v>
      </c>
      <c r="Z12" s="46"/>
    </row>
    <row r="13" spans="1:26">
      <c r="A13" s="141"/>
      <c r="B13" s="11" t="s">
        <v>19</v>
      </c>
      <c r="C13" s="32">
        <v>1191</v>
      </c>
      <c r="D13" s="33">
        <v>238</v>
      </c>
      <c r="E13" s="56">
        <v>755</v>
      </c>
      <c r="F13" s="57">
        <v>260</v>
      </c>
      <c r="G13" s="60">
        <v>1946</v>
      </c>
      <c r="H13" s="62">
        <v>498</v>
      </c>
      <c r="I13" s="58">
        <v>797</v>
      </c>
      <c r="J13" s="59">
        <v>299</v>
      </c>
      <c r="K13" s="60">
        <v>1149</v>
      </c>
      <c r="L13" s="61">
        <v>199</v>
      </c>
      <c r="M13" s="28"/>
      <c r="N13" s="141"/>
      <c r="O13" s="11" t="s">
        <v>19</v>
      </c>
      <c r="P13" s="12">
        <v>1191</v>
      </c>
      <c r="Q13" s="13">
        <v>238</v>
      </c>
      <c r="R13" s="95">
        <v>450</v>
      </c>
      <c r="S13" s="96">
        <v>189893.82800000001</v>
      </c>
      <c r="T13" s="99">
        <v>1641</v>
      </c>
      <c r="U13" s="101">
        <v>428235.63199999998</v>
      </c>
      <c r="V13" s="97">
        <v>699</v>
      </c>
      <c r="W13" s="98">
        <v>256725.11199999999</v>
      </c>
      <c r="X13" s="99">
        <v>942</v>
      </c>
      <c r="Y13" s="100">
        <v>171510.52</v>
      </c>
      <c r="Z13" s="46"/>
    </row>
    <row r="14" spans="1:26">
      <c r="A14" s="141"/>
      <c r="B14" s="11" t="s">
        <v>20</v>
      </c>
      <c r="C14" s="32">
        <v>1362</v>
      </c>
      <c r="D14" s="33">
        <v>273</v>
      </c>
      <c r="E14" s="56">
        <v>736</v>
      </c>
      <c r="F14" s="57">
        <v>290</v>
      </c>
      <c r="G14" s="60">
        <v>2098</v>
      </c>
      <c r="H14" s="62">
        <v>563</v>
      </c>
      <c r="I14" s="58">
        <v>812</v>
      </c>
      <c r="J14" s="59">
        <v>325</v>
      </c>
      <c r="K14" s="60">
        <v>1286</v>
      </c>
      <c r="L14" s="61">
        <v>238</v>
      </c>
      <c r="M14" s="28"/>
      <c r="N14" s="141"/>
      <c r="O14" s="11" t="s">
        <v>20</v>
      </c>
      <c r="P14" s="12">
        <v>1362</v>
      </c>
      <c r="Q14" s="13">
        <v>273</v>
      </c>
      <c r="R14" s="95">
        <v>468</v>
      </c>
      <c r="S14" s="96">
        <v>194261.128</v>
      </c>
      <c r="T14" s="99">
        <v>1830</v>
      </c>
      <c r="U14" s="101">
        <v>467117.86899999995</v>
      </c>
      <c r="V14" s="97">
        <v>692</v>
      </c>
      <c r="W14" s="98">
        <v>269742.50400000002</v>
      </c>
      <c r="X14" s="99">
        <v>1138</v>
      </c>
      <c r="Y14" s="100">
        <v>197375.36499999993</v>
      </c>
      <c r="Z14" s="46"/>
    </row>
    <row r="15" spans="1:26">
      <c r="A15" s="141"/>
      <c r="B15" s="11" t="s">
        <v>21</v>
      </c>
      <c r="C15" s="32">
        <v>594</v>
      </c>
      <c r="D15" s="33">
        <v>81</v>
      </c>
      <c r="E15" s="56">
        <v>363</v>
      </c>
      <c r="F15" s="57">
        <v>125</v>
      </c>
      <c r="G15" s="60">
        <v>957</v>
      </c>
      <c r="H15" s="62">
        <v>206</v>
      </c>
      <c r="I15" s="58">
        <v>387</v>
      </c>
      <c r="J15" s="59">
        <v>120</v>
      </c>
      <c r="K15" s="60">
        <v>570</v>
      </c>
      <c r="L15" s="61">
        <v>86</v>
      </c>
      <c r="M15" s="28"/>
      <c r="N15" s="141"/>
      <c r="O15" s="11" t="s">
        <v>21</v>
      </c>
      <c r="P15" s="12">
        <v>594</v>
      </c>
      <c r="Q15" s="13">
        <v>81</v>
      </c>
      <c r="R15" s="95">
        <v>179</v>
      </c>
      <c r="S15" s="96">
        <v>87339.202999999994</v>
      </c>
      <c r="T15" s="99">
        <v>773</v>
      </c>
      <c r="U15" s="101">
        <v>168738.14799999999</v>
      </c>
      <c r="V15" s="97">
        <v>318</v>
      </c>
      <c r="W15" s="98">
        <v>103971.323</v>
      </c>
      <c r="X15" s="99">
        <v>455</v>
      </c>
      <c r="Y15" s="100">
        <v>64766.824999999983</v>
      </c>
      <c r="Z15" s="46"/>
    </row>
    <row r="16" spans="1:26">
      <c r="A16" s="141"/>
      <c r="B16" s="11" t="s">
        <v>22</v>
      </c>
      <c r="C16" s="32">
        <v>1332</v>
      </c>
      <c r="D16" s="33">
        <v>214</v>
      </c>
      <c r="E16" s="56">
        <v>1155</v>
      </c>
      <c r="F16" s="57">
        <v>510</v>
      </c>
      <c r="G16" s="60">
        <v>2487</v>
      </c>
      <c r="H16" s="62">
        <v>724</v>
      </c>
      <c r="I16" s="58">
        <v>1141</v>
      </c>
      <c r="J16" s="59">
        <v>510</v>
      </c>
      <c r="K16" s="60">
        <v>1346</v>
      </c>
      <c r="L16" s="61">
        <v>214</v>
      </c>
      <c r="M16" s="28"/>
      <c r="N16" s="141"/>
      <c r="O16" s="11" t="s">
        <v>22</v>
      </c>
      <c r="P16" s="12">
        <v>1332</v>
      </c>
      <c r="Q16" s="13">
        <v>214</v>
      </c>
      <c r="R16" s="95">
        <v>722</v>
      </c>
      <c r="S16" s="96">
        <v>404555.761</v>
      </c>
      <c r="T16" s="99">
        <v>2054</v>
      </c>
      <c r="U16" s="101">
        <v>618414.66500000004</v>
      </c>
      <c r="V16" s="97">
        <v>982</v>
      </c>
      <c r="W16" s="98">
        <v>455214.73100000003</v>
      </c>
      <c r="X16" s="99">
        <v>1072</v>
      </c>
      <c r="Y16" s="100">
        <v>163199.93400000001</v>
      </c>
      <c r="Z16" s="46"/>
    </row>
    <row r="17" spans="1:26">
      <c r="A17" s="141"/>
      <c r="B17" s="11" t="s">
        <v>23</v>
      </c>
      <c r="C17" s="32">
        <v>583</v>
      </c>
      <c r="D17" s="33">
        <v>97</v>
      </c>
      <c r="E17" s="56">
        <v>624</v>
      </c>
      <c r="F17" s="57">
        <v>216</v>
      </c>
      <c r="G17" s="60">
        <v>1207</v>
      </c>
      <c r="H17" s="62">
        <v>313</v>
      </c>
      <c r="I17" s="58">
        <v>645</v>
      </c>
      <c r="J17" s="59">
        <v>220</v>
      </c>
      <c r="K17" s="60">
        <v>562</v>
      </c>
      <c r="L17" s="61">
        <v>93</v>
      </c>
      <c r="M17" s="28"/>
      <c r="N17" s="141"/>
      <c r="O17" s="11" t="s">
        <v>23</v>
      </c>
      <c r="P17" s="12">
        <v>583</v>
      </c>
      <c r="Q17" s="13">
        <v>97</v>
      </c>
      <c r="R17" s="95">
        <v>317</v>
      </c>
      <c r="S17" s="96">
        <v>144822.34700000001</v>
      </c>
      <c r="T17" s="99">
        <v>900</v>
      </c>
      <c r="U17" s="101">
        <v>241848.25300000003</v>
      </c>
      <c r="V17" s="97">
        <v>517</v>
      </c>
      <c r="W17" s="98">
        <v>180819.69699999999</v>
      </c>
      <c r="X17" s="99">
        <v>383</v>
      </c>
      <c r="Y17" s="100">
        <v>61028.556000000041</v>
      </c>
      <c r="Z17" s="46"/>
    </row>
    <row r="18" spans="1:26">
      <c r="A18" s="141"/>
      <c r="B18" s="11" t="s">
        <v>24</v>
      </c>
      <c r="C18" s="32">
        <v>492</v>
      </c>
      <c r="D18" s="33">
        <v>96</v>
      </c>
      <c r="E18" s="56">
        <v>606</v>
      </c>
      <c r="F18" s="57">
        <v>221</v>
      </c>
      <c r="G18" s="60">
        <v>1098</v>
      </c>
      <c r="H18" s="62">
        <v>317</v>
      </c>
      <c r="I18" s="58">
        <v>559</v>
      </c>
      <c r="J18" s="59">
        <v>196</v>
      </c>
      <c r="K18" s="60">
        <v>539</v>
      </c>
      <c r="L18" s="61">
        <v>121</v>
      </c>
      <c r="M18" s="28"/>
      <c r="N18" s="141"/>
      <c r="O18" s="11" t="s">
        <v>24</v>
      </c>
      <c r="P18" s="12">
        <v>492</v>
      </c>
      <c r="Q18" s="13">
        <v>96</v>
      </c>
      <c r="R18" s="95">
        <v>370</v>
      </c>
      <c r="S18" s="96">
        <v>143265.80799999999</v>
      </c>
      <c r="T18" s="99">
        <v>862</v>
      </c>
      <c r="U18" s="101">
        <v>239417.02799999999</v>
      </c>
      <c r="V18" s="97">
        <v>462</v>
      </c>
      <c r="W18" s="98">
        <v>153880.571</v>
      </c>
      <c r="X18" s="99">
        <v>400</v>
      </c>
      <c r="Y18" s="100">
        <v>85536.456999999995</v>
      </c>
      <c r="Z18" s="46"/>
    </row>
    <row r="19" spans="1:26">
      <c r="A19" s="141"/>
      <c r="B19" s="14" t="s">
        <v>25</v>
      </c>
      <c r="C19" s="34">
        <f t="shared" ref="C19:L19" si="0">SUM(C9:C18)</f>
        <v>17650</v>
      </c>
      <c r="D19" s="35">
        <f t="shared" si="0"/>
        <v>3379</v>
      </c>
      <c r="E19" s="63">
        <f t="shared" si="0"/>
        <v>13547</v>
      </c>
      <c r="F19" s="64">
        <f t="shared" si="0"/>
        <v>5629</v>
      </c>
      <c r="G19" s="65">
        <f t="shared" si="0"/>
        <v>31197</v>
      </c>
      <c r="H19" s="64">
        <f>SUM(H9:H18)</f>
        <v>9008</v>
      </c>
      <c r="I19" s="66">
        <f t="shared" si="0"/>
        <v>13581</v>
      </c>
      <c r="J19" s="67">
        <f t="shared" si="0"/>
        <v>5594</v>
      </c>
      <c r="K19" s="65">
        <f t="shared" si="0"/>
        <v>17616</v>
      </c>
      <c r="L19" s="68">
        <f t="shared" si="0"/>
        <v>3414</v>
      </c>
      <c r="M19" s="28"/>
      <c r="N19" s="141"/>
      <c r="O19" s="14" t="s">
        <v>25</v>
      </c>
      <c r="P19" s="15">
        <f>SUM(P9:P18)</f>
        <v>17650</v>
      </c>
      <c r="Q19" s="16">
        <f>SUM(Q9:Q18)</f>
        <v>3379</v>
      </c>
      <c r="R19" s="102">
        <f>SUM(R9:R18)</f>
        <v>8458</v>
      </c>
      <c r="S19" s="103">
        <f>SUM(S9:S18)</f>
        <v>4184161.7610000004</v>
      </c>
      <c r="T19" s="104">
        <f>SUM(T9:T18)</f>
        <v>26108</v>
      </c>
      <c r="U19" s="103">
        <v>7563049.0379999997</v>
      </c>
      <c r="V19" s="105">
        <f>SUM(V9:V18)</f>
        <v>11388</v>
      </c>
      <c r="W19" s="106">
        <v>4730919.1289999997</v>
      </c>
      <c r="X19" s="104">
        <f>SUM(X9:X18)</f>
        <v>14720</v>
      </c>
      <c r="Y19" s="107">
        <v>2832129.909</v>
      </c>
      <c r="Z19" s="46"/>
    </row>
    <row r="20" spans="1:26">
      <c r="A20" s="141"/>
      <c r="B20" s="17"/>
      <c r="C20" s="36"/>
      <c r="D20" s="37"/>
      <c r="E20" s="69"/>
      <c r="F20" s="70"/>
      <c r="G20" s="71"/>
      <c r="H20" s="70"/>
      <c r="I20" s="71"/>
      <c r="J20" s="70"/>
      <c r="K20" s="71"/>
      <c r="L20" s="72"/>
      <c r="M20" s="28"/>
      <c r="N20" s="141"/>
      <c r="O20" s="17"/>
      <c r="P20" s="18"/>
      <c r="Q20" s="19"/>
      <c r="R20" s="108"/>
      <c r="S20" s="109"/>
      <c r="T20" s="110"/>
      <c r="U20" s="111"/>
      <c r="V20" s="110"/>
      <c r="W20" s="112"/>
      <c r="X20" s="110"/>
      <c r="Y20" s="113"/>
      <c r="Z20" s="46"/>
    </row>
    <row r="21" spans="1:26">
      <c r="A21" s="141"/>
      <c r="B21" s="20" t="s">
        <v>9</v>
      </c>
      <c r="C21" s="30">
        <v>6372</v>
      </c>
      <c r="D21" s="31">
        <v>1407</v>
      </c>
      <c r="E21" s="49">
        <v>4496</v>
      </c>
      <c r="F21" s="50">
        <v>1878</v>
      </c>
      <c r="G21" s="51">
        <v>10868</v>
      </c>
      <c r="H21" s="50">
        <v>3285</v>
      </c>
      <c r="I21" s="52">
        <v>4722</v>
      </c>
      <c r="J21" s="53">
        <v>2021</v>
      </c>
      <c r="K21" s="54">
        <v>6146</v>
      </c>
      <c r="L21" s="55">
        <v>1264</v>
      </c>
      <c r="M21" s="28"/>
      <c r="N21" s="141"/>
      <c r="O21" s="20" t="s">
        <v>9</v>
      </c>
      <c r="P21" s="9">
        <v>6372</v>
      </c>
      <c r="Q21" s="10">
        <v>1407</v>
      </c>
      <c r="R21" s="88">
        <v>2668</v>
      </c>
      <c r="S21" s="89">
        <v>1330323.7320000001</v>
      </c>
      <c r="T21" s="90">
        <v>9040</v>
      </c>
      <c r="U21" s="89">
        <v>2737361.537</v>
      </c>
      <c r="V21" s="91">
        <v>3617</v>
      </c>
      <c r="W21" s="92">
        <v>1674627.206</v>
      </c>
      <c r="X21" s="93">
        <v>5423</v>
      </c>
      <c r="Y21" s="94">
        <v>1062734.331</v>
      </c>
      <c r="Z21" s="46"/>
    </row>
    <row r="22" spans="1:26">
      <c r="A22" s="141"/>
      <c r="B22" s="11" t="s">
        <v>10</v>
      </c>
      <c r="C22" s="32">
        <v>2480</v>
      </c>
      <c r="D22" s="33">
        <v>453</v>
      </c>
      <c r="E22" s="56">
        <v>1593</v>
      </c>
      <c r="F22" s="57">
        <v>614</v>
      </c>
      <c r="G22" s="54">
        <v>4073</v>
      </c>
      <c r="H22" s="57">
        <v>1067</v>
      </c>
      <c r="I22" s="58">
        <v>1425</v>
      </c>
      <c r="J22" s="59">
        <v>593</v>
      </c>
      <c r="K22" s="60">
        <v>2648</v>
      </c>
      <c r="L22" s="61">
        <v>474</v>
      </c>
      <c r="M22" s="28"/>
      <c r="N22" s="141"/>
      <c r="O22" s="11" t="s">
        <v>10</v>
      </c>
      <c r="P22" s="12">
        <v>2480</v>
      </c>
      <c r="Q22" s="13">
        <v>453</v>
      </c>
      <c r="R22" s="95">
        <v>1115</v>
      </c>
      <c r="S22" s="96">
        <v>494184.25199999998</v>
      </c>
      <c r="T22" s="93">
        <v>3595</v>
      </c>
      <c r="U22" s="96">
        <v>947233.97</v>
      </c>
      <c r="V22" s="97">
        <v>1217</v>
      </c>
      <c r="W22" s="98">
        <v>512770.27</v>
      </c>
      <c r="X22" s="99">
        <v>2378</v>
      </c>
      <c r="Y22" s="100">
        <v>434463.69999999995</v>
      </c>
      <c r="Z22" s="46"/>
    </row>
    <row r="23" spans="1:26">
      <c r="A23" s="141"/>
      <c r="B23" s="11" t="s">
        <v>26</v>
      </c>
      <c r="C23" s="32">
        <v>663</v>
      </c>
      <c r="D23" s="33">
        <v>186</v>
      </c>
      <c r="E23" s="56">
        <v>397</v>
      </c>
      <c r="F23" s="57">
        <v>182</v>
      </c>
      <c r="G23" s="60">
        <v>1060</v>
      </c>
      <c r="H23" s="62">
        <v>368</v>
      </c>
      <c r="I23" s="58">
        <v>364</v>
      </c>
      <c r="J23" s="59">
        <v>174</v>
      </c>
      <c r="K23" s="60">
        <v>696</v>
      </c>
      <c r="L23" s="61">
        <v>194</v>
      </c>
      <c r="M23" s="28"/>
      <c r="N23" s="141"/>
      <c r="O23" s="11" t="s">
        <v>26</v>
      </c>
      <c r="P23" s="12">
        <v>663</v>
      </c>
      <c r="Q23" s="13">
        <v>186</v>
      </c>
      <c r="R23" s="95">
        <v>256</v>
      </c>
      <c r="S23" s="96">
        <v>148488.42600000001</v>
      </c>
      <c r="T23" s="99">
        <v>919</v>
      </c>
      <c r="U23" s="101">
        <v>334131.97900000005</v>
      </c>
      <c r="V23" s="97">
        <v>309</v>
      </c>
      <c r="W23" s="98">
        <v>160080.19500000001</v>
      </c>
      <c r="X23" s="99">
        <v>610</v>
      </c>
      <c r="Y23" s="100">
        <v>174051.78400000004</v>
      </c>
      <c r="Z23" s="46"/>
    </row>
    <row r="24" spans="1:26">
      <c r="A24" s="141"/>
      <c r="B24" s="11" t="s">
        <v>27</v>
      </c>
      <c r="C24" s="32">
        <v>919</v>
      </c>
      <c r="D24" s="33">
        <v>167</v>
      </c>
      <c r="E24" s="56">
        <v>546</v>
      </c>
      <c r="F24" s="57">
        <v>203</v>
      </c>
      <c r="G24" s="60">
        <v>1465</v>
      </c>
      <c r="H24" s="62">
        <v>370</v>
      </c>
      <c r="I24" s="58">
        <v>647</v>
      </c>
      <c r="J24" s="59">
        <v>216</v>
      </c>
      <c r="K24" s="60">
        <v>818</v>
      </c>
      <c r="L24" s="61">
        <v>154</v>
      </c>
      <c r="M24" s="28"/>
      <c r="N24" s="141"/>
      <c r="O24" s="11" t="s">
        <v>27</v>
      </c>
      <c r="P24" s="12">
        <v>919</v>
      </c>
      <c r="Q24" s="13">
        <v>167</v>
      </c>
      <c r="R24" s="95">
        <v>338</v>
      </c>
      <c r="S24" s="96">
        <v>135866.897</v>
      </c>
      <c r="T24" s="99">
        <v>1257</v>
      </c>
      <c r="U24" s="101">
        <v>302767.13800000004</v>
      </c>
      <c r="V24" s="97">
        <v>573</v>
      </c>
      <c r="W24" s="98">
        <v>175749.068</v>
      </c>
      <c r="X24" s="99">
        <v>684</v>
      </c>
      <c r="Y24" s="100">
        <v>127018.07000000004</v>
      </c>
      <c r="Z24" s="46"/>
    </row>
    <row r="25" spans="1:26">
      <c r="A25" s="141"/>
      <c r="B25" s="11" t="s">
        <v>28</v>
      </c>
      <c r="C25" s="32">
        <v>532</v>
      </c>
      <c r="D25" s="33">
        <v>84</v>
      </c>
      <c r="E25" s="56">
        <v>363</v>
      </c>
      <c r="F25" s="57">
        <v>156</v>
      </c>
      <c r="G25" s="60">
        <v>895</v>
      </c>
      <c r="H25" s="62">
        <v>240</v>
      </c>
      <c r="I25" s="58">
        <v>357</v>
      </c>
      <c r="J25" s="59">
        <v>144</v>
      </c>
      <c r="K25" s="60">
        <v>538</v>
      </c>
      <c r="L25" s="61">
        <v>96</v>
      </c>
      <c r="M25" s="28"/>
      <c r="N25" s="141"/>
      <c r="O25" s="11" t="s">
        <v>28</v>
      </c>
      <c r="P25" s="12">
        <v>532</v>
      </c>
      <c r="Q25" s="13">
        <v>84</v>
      </c>
      <c r="R25" s="95">
        <v>231</v>
      </c>
      <c r="S25" s="96">
        <v>116942.448</v>
      </c>
      <c r="T25" s="99">
        <v>763</v>
      </c>
      <c r="U25" s="101">
        <v>201018.886</v>
      </c>
      <c r="V25" s="97">
        <v>319</v>
      </c>
      <c r="W25" s="98">
        <v>127405.757</v>
      </c>
      <c r="X25" s="99">
        <v>444</v>
      </c>
      <c r="Y25" s="100">
        <v>73613.129000000001</v>
      </c>
      <c r="Z25" s="46"/>
    </row>
    <row r="26" spans="1:26">
      <c r="A26" s="141"/>
      <c r="B26" s="11" t="s">
        <v>29</v>
      </c>
      <c r="C26" s="32">
        <v>509</v>
      </c>
      <c r="D26" s="33">
        <v>107</v>
      </c>
      <c r="E26" s="56">
        <v>334</v>
      </c>
      <c r="F26" s="57">
        <v>111</v>
      </c>
      <c r="G26" s="60">
        <v>843</v>
      </c>
      <c r="H26" s="62">
        <v>218</v>
      </c>
      <c r="I26" s="58">
        <v>347</v>
      </c>
      <c r="J26" s="59">
        <v>127</v>
      </c>
      <c r="K26" s="60">
        <v>496</v>
      </c>
      <c r="L26" s="61">
        <v>91</v>
      </c>
      <c r="M26" s="28"/>
      <c r="N26" s="141"/>
      <c r="O26" s="11" t="s">
        <v>29</v>
      </c>
      <c r="P26" s="12">
        <v>509</v>
      </c>
      <c r="Q26" s="13">
        <v>107</v>
      </c>
      <c r="R26" s="95">
        <v>186</v>
      </c>
      <c r="S26" s="96">
        <v>84538.942999999999</v>
      </c>
      <c r="T26" s="99">
        <v>695</v>
      </c>
      <c r="U26" s="101">
        <v>191641.19699999999</v>
      </c>
      <c r="V26" s="97">
        <v>285</v>
      </c>
      <c r="W26" s="98">
        <v>116200.459</v>
      </c>
      <c r="X26" s="99">
        <v>410</v>
      </c>
      <c r="Y26" s="100">
        <v>75440.737999999983</v>
      </c>
      <c r="Z26" s="46"/>
    </row>
    <row r="27" spans="1:26">
      <c r="A27" s="141"/>
      <c r="B27" s="11" t="s">
        <v>30</v>
      </c>
      <c r="C27" s="32">
        <v>191</v>
      </c>
      <c r="D27" s="33">
        <v>34</v>
      </c>
      <c r="E27" s="56">
        <v>182</v>
      </c>
      <c r="F27" s="57">
        <v>59</v>
      </c>
      <c r="G27" s="60">
        <v>373</v>
      </c>
      <c r="H27" s="62">
        <v>93</v>
      </c>
      <c r="I27" s="58">
        <v>155</v>
      </c>
      <c r="J27" s="59">
        <v>51</v>
      </c>
      <c r="K27" s="60">
        <v>218</v>
      </c>
      <c r="L27" s="61">
        <v>42</v>
      </c>
      <c r="M27" s="28"/>
      <c r="N27" s="141"/>
      <c r="O27" s="11" t="s">
        <v>30</v>
      </c>
      <c r="P27" s="12">
        <v>191</v>
      </c>
      <c r="Q27" s="13">
        <v>34</v>
      </c>
      <c r="R27" s="95">
        <v>81</v>
      </c>
      <c r="S27" s="96">
        <v>40198.529000000002</v>
      </c>
      <c r="T27" s="99">
        <v>272</v>
      </c>
      <c r="U27" s="101">
        <v>74330.876000000004</v>
      </c>
      <c r="V27" s="97">
        <v>104</v>
      </c>
      <c r="W27" s="98">
        <v>42187.256000000001</v>
      </c>
      <c r="X27" s="99">
        <v>168</v>
      </c>
      <c r="Y27" s="100">
        <v>32143.620000000003</v>
      </c>
      <c r="Z27" s="46"/>
    </row>
    <row r="28" spans="1:26">
      <c r="A28" s="141"/>
      <c r="B28" s="11" t="s">
        <v>31</v>
      </c>
      <c r="C28" s="32">
        <v>453</v>
      </c>
      <c r="D28" s="33">
        <v>76</v>
      </c>
      <c r="E28" s="56">
        <v>291</v>
      </c>
      <c r="F28" s="57">
        <v>126</v>
      </c>
      <c r="G28" s="60">
        <v>744</v>
      </c>
      <c r="H28" s="62">
        <v>202</v>
      </c>
      <c r="I28" s="58">
        <v>301</v>
      </c>
      <c r="J28" s="59">
        <v>126</v>
      </c>
      <c r="K28" s="60">
        <v>443</v>
      </c>
      <c r="L28" s="61">
        <v>76</v>
      </c>
      <c r="M28" s="28"/>
      <c r="N28" s="141"/>
      <c r="O28" s="11" t="s">
        <v>31</v>
      </c>
      <c r="P28" s="12">
        <v>453</v>
      </c>
      <c r="Q28" s="13">
        <v>76</v>
      </c>
      <c r="R28" s="95">
        <v>190</v>
      </c>
      <c r="S28" s="96">
        <v>92418.460999999996</v>
      </c>
      <c r="T28" s="99">
        <v>643</v>
      </c>
      <c r="U28" s="101">
        <v>168583.95600000001</v>
      </c>
      <c r="V28" s="97">
        <v>258</v>
      </c>
      <c r="W28" s="98">
        <v>103585.72199999999</v>
      </c>
      <c r="X28" s="99">
        <v>385</v>
      </c>
      <c r="Y28" s="100">
        <v>64998.234000000011</v>
      </c>
      <c r="Z28" s="46"/>
    </row>
    <row r="29" spans="1:26">
      <c r="A29" s="141"/>
      <c r="B29" s="11" t="s">
        <v>32</v>
      </c>
      <c r="C29" s="32">
        <v>246</v>
      </c>
      <c r="D29" s="33">
        <v>50</v>
      </c>
      <c r="E29" s="56">
        <v>208</v>
      </c>
      <c r="F29" s="57">
        <v>92</v>
      </c>
      <c r="G29" s="60">
        <v>454</v>
      </c>
      <c r="H29" s="62">
        <v>142</v>
      </c>
      <c r="I29" s="58">
        <v>203</v>
      </c>
      <c r="J29" s="59">
        <v>87</v>
      </c>
      <c r="K29" s="60">
        <v>251</v>
      </c>
      <c r="L29" s="61">
        <v>55</v>
      </c>
      <c r="M29" s="28"/>
      <c r="N29" s="141"/>
      <c r="O29" s="11" t="s">
        <v>32</v>
      </c>
      <c r="P29" s="12">
        <v>246</v>
      </c>
      <c r="Q29" s="13">
        <v>50</v>
      </c>
      <c r="R29" s="95">
        <v>132</v>
      </c>
      <c r="S29" s="96">
        <v>73036.164999999994</v>
      </c>
      <c r="T29" s="99">
        <v>378</v>
      </c>
      <c r="U29" s="101">
        <v>122813.272</v>
      </c>
      <c r="V29" s="97">
        <v>167</v>
      </c>
      <c r="W29" s="98">
        <v>74778.498999999996</v>
      </c>
      <c r="X29" s="99">
        <v>211</v>
      </c>
      <c r="Y29" s="100">
        <v>48034.773000000001</v>
      </c>
      <c r="Z29" s="46"/>
    </row>
    <row r="30" spans="1:26">
      <c r="A30" s="141"/>
      <c r="B30" s="14" t="s">
        <v>33</v>
      </c>
      <c r="C30" s="34">
        <f t="shared" ref="C30:L30" si="1">SUM(C21:C29)</f>
        <v>12365</v>
      </c>
      <c r="D30" s="38">
        <f t="shared" si="1"/>
        <v>2564</v>
      </c>
      <c r="E30" s="73">
        <f t="shared" si="1"/>
        <v>8410</v>
      </c>
      <c r="F30" s="74">
        <f t="shared" si="1"/>
        <v>3421</v>
      </c>
      <c r="G30" s="75">
        <f t="shared" si="1"/>
        <v>20775</v>
      </c>
      <c r="H30" s="74">
        <f>SUM(H21:H29)</f>
        <v>5985</v>
      </c>
      <c r="I30" s="76">
        <f t="shared" si="1"/>
        <v>8521</v>
      </c>
      <c r="J30" s="77">
        <f t="shared" si="1"/>
        <v>3539</v>
      </c>
      <c r="K30" s="73">
        <f t="shared" si="1"/>
        <v>12254</v>
      </c>
      <c r="L30" s="78">
        <f t="shared" si="1"/>
        <v>2446</v>
      </c>
      <c r="M30" s="28"/>
      <c r="N30" s="141"/>
      <c r="O30" s="14" t="s">
        <v>33</v>
      </c>
      <c r="P30" s="15">
        <f>SUM(P21:P29)</f>
        <v>12365</v>
      </c>
      <c r="Q30" s="21">
        <f>SUM(Q21:Q29)</f>
        <v>2564</v>
      </c>
      <c r="R30" s="114">
        <f>SUM(R21:R29)</f>
        <v>5197</v>
      </c>
      <c r="S30" s="115">
        <v>2515997.8530000001</v>
      </c>
      <c r="T30" s="116">
        <f>SUM(T21:T29)</f>
        <v>17562</v>
      </c>
      <c r="U30" s="115">
        <v>5079882.8110000007</v>
      </c>
      <c r="V30" s="117">
        <f>SUM(V21:V29)</f>
        <v>6849</v>
      </c>
      <c r="W30" s="118">
        <v>2987384.432</v>
      </c>
      <c r="X30" s="114">
        <f>SUM(X21:X29)</f>
        <v>10713</v>
      </c>
      <c r="Y30" s="119">
        <v>2092498.3790000007</v>
      </c>
      <c r="Z30" s="46"/>
    </row>
    <row r="31" spans="1:26">
      <c r="A31" s="141"/>
      <c r="B31" s="17"/>
      <c r="C31" s="36"/>
      <c r="D31" s="37"/>
      <c r="E31" s="69"/>
      <c r="F31" s="70"/>
      <c r="G31" s="71"/>
      <c r="H31" s="70"/>
      <c r="I31" s="71"/>
      <c r="J31" s="70"/>
      <c r="K31" s="71"/>
      <c r="L31" s="72"/>
      <c r="M31" s="28"/>
      <c r="N31" s="141"/>
      <c r="O31" s="17"/>
      <c r="P31" s="18"/>
      <c r="Q31" s="19"/>
      <c r="R31" s="108"/>
      <c r="S31" s="109"/>
      <c r="T31" s="110"/>
      <c r="U31" s="111"/>
      <c r="V31" s="110"/>
      <c r="W31" s="112"/>
      <c r="X31" s="110"/>
      <c r="Y31" s="113"/>
      <c r="Z31" s="46"/>
    </row>
    <row r="32" spans="1:26">
      <c r="A32" s="141"/>
      <c r="B32" s="20" t="s">
        <v>34</v>
      </c>
      <c r="C32" s="30">
        <v>5432</v>
      </c>
      <c r="D32" s="31">
        <v>928</v>
      </c>
      <c r="E32" s="49">
        <v>3187</v>
      </c>
      <c r="F32" s="50">
        <v>1141</v>
      </c>
      <c r="G32" s="51">
        <v>8619</v>
      </c>
      <c r="H32" s="50">
        <v>2069</v>
      </c>
      <c r="I32" s="52">
        <v>3912</v>
      </c>
      <c r="J32" s="53">
        <v>1187</v>
      </c>
      <c r="K32" s="54">
        <v>4707</v>
      </c>
      <c r="L32" s="55">
        <v>882</v>
      </c>
      <c r="M32" s="28"/>
      <c r="N32" s="141"/>
      <c r="O32" s="20" t="s">
        <v>34</v>
      </c>
      <c r="P32" s="9">
        <v>5432</v>
      </c>
      <c r="Q32" s="10">
        <v>928</v>
      </c>
      <c r="R32" s="88">
        <v>1949</v>
      </c>
      <c r="S32" s="89">
        <v>864823.21600000001</v>
      </c>
      <c r="T32" s="90">
        <v>7381</v>
      </c>
      <c r="U32" s="89">
        <v>1792922.9739999999</v>
      </c>
      <c r="V32" s="91">
        <v>3387</v>
      </c>
      <c r="W32" s="92">
        <v>1028674.94</v>
      </c>
      <c r="X32" s="93">
        <v>3994</v>
      </c>
      <c r="Y32" s="94">
        <v>764248.03399999999</v>
      </c>
      <c r="Z32" s="46"/>
    </row>
    <row r="33" spans="1:26">
      <c r="A33" s="141"/>
      <c r="B33" s="11" t="s">
        <v>35</v>
      </c>
      <c r="C33" s="32">
        <v>1656</v>
      </c>
      <c r="D33" s="33">
        <v>329</v>
      </c>
      <c r="E33" s="56">
        <v>1447</v>
      </c>
      <c r="F33" s="57">
        <v>499</v>
      </c>
      <c r="G33" s="54">
        <v>3103</v>
      </c>
      <c r="H33" s="57">
        <v>828</v>
      </c>
      <c r="I33" s="58">
        <v>1314</v>
      </c>
      <c r="J33" s="59">
        <v>516</v>
      </c>
      <c r="K33" s="60">
        <v>1789</v>
      </c>
      <c r="L33" s="61">
        <v>312</v>
      </c>
      <c r="M33" s="28"/>
      <c r="N33" s="141"/>
      <c r="O33" s="11" t="s">
        <v>35</v>
      </c>
      <c r="P33" s="12">
        <v>1656</v>
      </c>
      <c r="Q33" s="13">
        <v>329</v>
      </c>
      <c r="R33" s="95">
        <v>875</v>
      </c>
      <c r="S33" s="96">
        <v>338676.39299999998</v>
      </c>
      <c r="T33" s="93">
        <v>2531</v>
      </c>
      <c r="U33" s="96">
        <v>667318.32799999998</v>
      </c>
      <c r="V33" s="97">
        <v>1138</v>
      </c>
      <c r="W33" s="98">
        <v>442120.33799999999</v>
      </c>
      <c r="X33" s="99">
        <v>1393</v>
      </c>
      <c r="Y33" s="100">
        <v>225197.99</v>
      </c>
      <c r="Z33" s="46"/>
    </row>
    <row r="34" spans="1:26">
      <c r="A34" s="141"/>
      <c r="B34" s="11" t="s">
        <v>36</v>
      </c>
      <c r="C34" s="32">
        <v>2000</v>
      </c>
      <c r="D34" s="33">
        <v>318</v>
      </c>
      <c r="E34" s="56">
        <v>1199</v>
      </c>
      <c r="F34" s="57">
        <v>396</v>
      </c>
      <c r="G34" s="60">
        <v>3199</v>
      </c>
      <c r="H34" s="62">
        <v>714</v>
      </c>
      <c r="I34" s="58">
        <v>1382</v>
      </c>
      <c r="J34" s="59">
        <v>441</v>
      </c>
      <c r="K34" s="60">
        <v>1817</v>
      </c>
      <c r="L34" s="61">
        <v>273</v>
      </c>
      <c r="M34" s="28"/>
      <c r="N34" s="141"/>
      <c r="O34" s="11" t="s">
        <v>36</v>
      </c>
      <c r="P34" s="12">
        <v>2000</v>
      </c>
      <c r="Q34" s="13">
        <v>318</v>
      </c>
      <c r="R34" s="95">
        <v>731</v>
      </c>
      <c r="S34" s="96">
        <v>284836.59100000001</v>
      </c>
      <c r="T34" s="99">
        <v>2731</v>
      </c>
      <c r="U34" s="101">
        <v>603156.98900000006</v>
      </c>
      <c r="V34" s="97">
        <v>1280</v>
      </c>
      <c r="W34" s="98">
        <v>391991.842</v>
      </c>
      <c r="X34" s="99">
        <v>1451</v>
      </c>
      <c r="Y34" s="100">
        <v>211165.14700000006</v>
      </c>
      <c r="Z34" s="46"/>
    </row>
    <row r="35" spans="1:26">
      <c r="A35" s="141"/>
      <c r="B35" s="11" t="s">
        <v>37</v>
      </c>
      <c r="C35" s="32">
        <v>581</v>
      </c>
      <c r="D35" s="33">
        <v>102</v>
      </c>
      <c r="E35" s="56">
        <v>347</v>
      </c>
      <c r="F35" s="57">
        <v>152</v>
      </c>
      <c r="G35" s="60">
        <v>928</v>
      </c>
      <c r="H35" s="62">
        <v>254</v>
      </c>
      <c r="I35" s="58">
        <v>384</v>
      </c>
      <c r="J35" s="59">
        <v>166</v>
      </c>
      <c r="K35" s="60">
        <v>544</v>
      </c>
      <c r="L35" s="61">
        <v>88</v>
      </c>
      <c r="M35" s="28"/>
      <c r="N35" s="141"/>
      <c r="O35" s="11" t="s">
        <v>37</v>
      </c>
      <c r="P35" s="12">
        <v>581</v>
      </c>
      <c r="Q35" s="13">
        <v>102</v>
      </c>
      <c r="R35" s="95">
        <v>212</v>
      </c>
      <c r="S35" s="96">
        <v>114588.72199999999</v>
      </c>
      <c r="T35" s="99">
        <v>793</v>
      </c>
      <c r="U35" s="101">
        <v>216628.70199999999</v>
      </c>
      <c r="V35" s="97">
        <v>340</v>
      </c>
      <c r="W35" s="98">
        <v>143958.05100000001</v>
      </c>
      <c r="X35" s="99">
        <v>453</v>
      </c>
      <c r="Y35" s="100">
        <v>72670.650999999983</v>
      </c>
      <c r="Z35" s="46"/>
    </row>
    <row r="36" spans="1:26">
      <c r="A36" s="141"/>
      <c r="B36" s="11" t="s">
        <v>38</v>
      </c>
      <c r="C36" s="32">
        <v>713</v>
      </c>
      <c r="D36" s="33">
        <v>118</v>
      </c>
      <c r="E36" s="56">
        <v>535</v>
      </c>
      <c r="F36" s="57">
        <v>145</v>
      </c>
      <c r="G36" s="60">
        <v>1248</v>
      </c>
      <c r="H36" s="62">
        <v>263</v>
      </c>
      <c r="I36" s="58">
        <v>557</v>
      </c>
      <c r="J36" s="59">
        <v>160</v>
      </c>
      <c r="K36" s="60">
        <v>691</v>
      </c>
      <c r="L36" s="61">
        <v>103</v>
      </c>
      <c r="M36" s="28"/>
      <c r="N36" s="141"/>
      <c r="O36" s="11" t="s">
        <v>38</v>
      </c>
      <c r="P36" s="12">
        <v>713</v>
      </c>
      <c r="Q36" s="13">
        <v>118</v>
      </c>
      <c r="R36" s="95">
        <v>319</v>
      </c>
      <c r="S36" s="96">
        <v>108396.647</v>
      </c>
      <c r="T36" s="99">
        <v>1032</v>
      </c>
      <c r="U36" s="101">
        <v>226142.51799999998</v>
      </c>
      <c r="V36" s="97">
        <v>453</v>
      </c>
      <c r="W36" s="98">
        <v>140981.76300000001</v>
      </c>
      <c r="X36" s="99">
        <v>579</v>
      </c>
      <c r="Y36" s="100">
        <v>85160.754999999976</v>
      </c>
      <c r="Z36" s="46"/>
    </row>
    <row r="37" spans="1:26">
      <c r="A37" s="141"/>
      <c r="B37" s="11" t="s">
        <v>39</v>
      </c>
      <c r="C37" s="32">
        <v>1115</v>
      </c>
      <c r="D37" s="33">
        <v>182</v>
      </c>
      <c r="E37" s="56">
        <v>752</v>
      </c>
      <c r="F37" s="57">
        <v>374</v>
      </c>
      <c r="G37" s="60">
        <v>1867</v>
      </c>
      <c r="H37" s="62">
        <v>556</v>
      </c>
      <c r="I37" s="58">
        <v>885</v>
      </c>
      <c r="J37" s="59">
        <v>345</v>
      </c>
      <c r="K37" s="60">
        <v>982</v>
      </c>
      <c r="L37" s="61">
        <v>211</v>
      </c>
      <c r="M37" s="28"/>
      <c r="N37" s="141"/>
      <c r="O37" s="11" t="s">
        <v>39</v>
      </c>
      <c r="P37" s="12">
        <v>1115</v>
      </c>
      <c r="Q37" s="13">
        <v>182</v>
      </c>
      <c r="R37" s="95">
        <v>429</v>
      </c>
      <c r="S37" s="96">
        <v>296220.489</v>
      </c>
      <c r="T37" s="99">
        <v>1544</v>
      </c>
      <c r="U37" s="101">
        <v>478665.79700000002</v>
      </c>
      <c r="V37" s="97">
        <v>788</v>
      </c>
      <c r="W37" s="98">
        <v>299337.56400000001</v>
      </c>
      <c r="X37" s="99">
        <v>756</v>
      </c>
      <c r="Y37" s="100">
        <v>179328.23300000001</v>
      </c>
      <c r="Z37" s="46"/>
    </row>
    <row r="38" spans="1:26">
      <c r="A38" s="141"/>
      <c r="B38" s="14" t="s">
        <v>40</v>
      </c>
      <c r="C38" s="34">
        <f t="shared" ref="C38:L38" si="2">SUM(C32:C37)</f>
        <v>11497</v>
      </c>
      <c r="D38" s="38">
        <f t="shared" si="2"/>
        <v>1977</v>
      </c>
      <c r="E38" s="73">
        <f t="shared" si="2"/>
        <v>7467</v>
      </c>
      <c r="F38" s="74">
        <f t="shared" si="2"/>
        <v>2707</v>
      </c>
      <c r="G38" s="75">
        <f t="shared" si="2"/>
        <v>18964</v>
      </c>
      <c r="H38" s="74">
        <f>SUM(H32:H37)</f>
        <v>4684</v>
      </c>
      <c r="I38" s="79">
        <f t="shared" si="2"/>
        <v>8434</v>
      </c>
      <c r="J38" s="77">
        <f t="shared" si="2"/>
        <v>2815</v>
      </c>
      <c r="K38" s="73">
        <f t="shared" si="2"/>
        <v>10530</v>
      </c>
      <c r="L38" s="78">
        <f t="shared" si="2"/>
        <v>1869</v>
      </c>
      <c r="M38" s="28"/>
      <c r="N38" s="141"/>
      <c r="O38" s="14" t="s">
        <v>40</v>
      </c>
      <c r="P38" s="15">
        <f>SUM(P32:P37)</f>
        <v>11497</v>
      </c>
      <c r="Q38" s="21">
        <f>SUM(Q32:Q37)</f>
        <v>1977</v>
      </c>
      <c r="R38" s="114">
        <f>SUM(R32:R37)</f>
        <v>4515</v>
      </c>
      <c r="S38" s="115">
        <v>2007542.058</v>
      </c>
      <c r="T38" s="116">
        <f>SUM(T32:T37)</f>
        <v>16012</v>
      </c>
      <c r="U38" s="115">
        <v>3984835.3080000002</v>
      </c>
      <c r="V38" s="120">
        <f>SUM(V32:V37)</f>
        <v>7386</v>
      </c>
      <c r="W38" s="118">
        <v>2447064.4980000001</v>
      </c>
      <c r="X38" s="114">
        <f>SUM(X32:X37)</f>
        <v>8626</v>
      </c>
      <c r="Y38" s="119">
        <v>1537770.81</v>
      </c>
      <c r="Z38" s="46"/>
    </row>
    <row r="39" spans="1:26">
      <c r="A39" s="141"/>
      <c r="B39" s="17"/>
      <c r="C39" s="36"/>
      <c r="D39" s="37"/>
      <c r="E39" s="69"/>
      <c r="F39" s="70"/>
      <c r="G39" s="71"/>
      <c r="H39" s="70"/>
      <c r="I39" s="71"/>
      <c r="J39" s="70"/>
      <c r="K39" s="71"/>
      <c r="L39" s="72"/>
      <c r="M39" s="28"/>
      <c r="N39" s="141"/>
      <c r="O39" s="17"/>
      <c r="P39" s="18"/>
      <c r="Q39" s="19"/>
      <c r="R39" s="108"/>
      <c r="S39" s="109"/>
      <c r="T39" s="110"/>
      <c r="U39" s="111"/>
      <c r="V39" s="110"/>
      <c r="W39" s="112"/>
      <c r="X39" s="110"/>
      <c r="Y39" s="113"/>
      <c r="Z39" s="46"/>
    </row>
    <row r="40" spans="1:26">
      <c r="A40" s="141"/>
      <c r="B40" s="20" t="s">
        <v>41</v>
      </c>
      <c r="C40" s="30">
        <v>7415</v>
      </c>
      <c r="D40" s="31">
        <v>1341</v>
      </c>
      <c r="E40" s="49">
        <v>5199</v>
      </c>
      <c r="F40" s="50">
        <v>2057</v>
      </c>
      <c r="G40" s="54">
        <v>12614</v>
      </c>
      <c r="H40" s="57">
        <v>3398</v>
      </c>
      <c r="I40" s="52">
        <v>5089</v>
      </c>
      <c r="J40" s="53">
        <v>2026</v>
      </c>
      <c r="K40" s="54">
        <v>7525</v>
      </c>
      <c r="L40" s="55">
        <v>1372</v>
      </c>
      <c r="M40" s="28"/>
      <c r="N40" s="141"/>
      <c r="O40" s="20" t="s">
        <v>41</v>
      </c>
      <c r="P40" s="9">
        <v>7415</v>
      </c>
      <c r="Q40" s="10">
        <v>1341</v>
      </c>
      <c r="R40" s="88">
        <v>3211</v>
      </c>
      <c r="S40" s="89">
        <v>1545105.2350000001</v>
      </c>
      <c r="T40" s="93">
        <v>10626</v>
      </c>
      <c r="U40" s="96">
        <v>2886200.3080000002</v>
      </c>
      <c r="V40" s="91">
        <v>4261</v>
      </c>
      <c r="W40" s="92">
        <v>1756101.4939999999</v>
      </c>
      <c r="X40" s="93">
        <v>6365</v>
      </c>
      <c r="Y40" s="94">
        <v>1130098.8140000002</v>
      </c>
      <c r="Z40" s="46"/>
    </row>
    <row r="41" spans="1:26">
      <c r="A41" s="141"/>
      <c r="B41" s="11" t="s">
        <v>42</v>
      </c>
      <c r="C41" s="32">
        <v>1102</v>
      </c>
      <c r="D41" s="33">
        <v>199</v>
      </c>
      <c r="E41" s="56">
        <v>499</v>
      </c>
      <c r="F41" s="57">
        <v>175</v>
      </c>
      <c r="G41" s="60">
        <v>1601</v>
      </c>
      <c r="H41" s="62">
        <v>374</v>
      </c>
      <c r="I41" s="58">
        <v>528</v>
      </c>
      <c r="J41" s="59">
        <v>171</v>
      </c>
      <c r="K41" s="60">
        <v>1073</v>
      </c>
      <c r="L41" s="61">
        <v>203</v>
      </c>
      <c r="M41" s="28"/>
      <c r="N41" s="141"/>
      <c r="O41" s="11" t="s">
        <v>42</v>
      </c>
      <c r="P41" s="12">
        <v>1102</v>
      </c>
      <c r="Q41" s="13">
        <v>199</v>
      </c>
      <c r="R41" s="95">
        <v>304</v>
      </c>
      <c r="S41" s="96">
        <v>117557.101</v>
      </c>
      <c r="T41" s="99">
        <v>1406</v>
      </c>
      <c r="U41" s="101">
        <v>316555.658</v>
      </c>
      <c r="V41" s="97">
        <v>462</v>
      </c>
      <c r="W41" s="98">
        <v>149768.79300000001</v>
      </c>
      <c r="X41" s="99">
        <v>944</v>
      </c>
      <c r="Y41" s="100">
        <v>166786.86499999999</v>
      </c>
      <c r="Z41" s="46"/>
    </row>
    <row r="42" spans="1:26">
      <c r="A42" s="141"/>
      <c r="B42" s="11" t="s">
        <v>43</v>
      </c>
      <c r="C42" s="32">
        <v>1533</v>
      </c>
      <c r="D42" s="33">
        <v>231</v>
      </c>
      <c r="E42" s="56">
        <v>900</v>
      </c>
      <c r="F42" s="57">
        <v>403</v>
      </c>
      <c r="G42" s="60">
        <v>2433</v>
      </c>
      <c r="H42" s="62">
        <v>634</v>
      </c>
      <c r="I42" s="58">
        <v>919</v>
      </c>
      <c r="J42" s="59">
        <v>377</v>
      </c>
      <c r="K42" s="60">
        <v>1514</v>
      </c>
      <c r="L42" s="61">
        <v>257</v>
      </c>
      <c r="M42" s="28"/>
      <c r="N42" s="141"/>
      <c r="O42" s="11" t="s">
        <v>43</v>
      </c>
      <c r="P42" s="12">
        <v>1533</v>
      </c>
      <c r="Q42" s="13">
        <v>231</v>
      </c>
      <c r="R42" s="95">
        <v>535</v>
      </c>
      <c r="S42" s="96">
        <v>274177.93699999998</v>
      </c>
      <c r="T42" s="99">
        <v>2068</v>
      </c>
      <c r="U42" s="101">
        <v>505111.94999999995</v>
      </c>
      <c r="V42" s="97">
        <v>774</v>
      </c>
      <c r="W42" s="98">
        <v>287822.03100000002</v>
      </c>
      <c r="X42" s="99">
        <v>1294</v>
      </c>
      <c r="Y42" s="100">
        <v>217289.91899999994</v>
      </c>
      <c r="Z42" s="46"/>
    </row>
    <row r="43" spans="1:26">
      <c r="A43" s="141"/>
      <c r="B43" s="11" t="s">
        <v>44</v>
      </c>
      <c r="C43" s="32">
        <v>1242</v>
      </c>
      <c r="D43" s="33">
        <v>195</v>
      </c>
      <c r="E43" s="56">
        <v>937</v>
      </c>
      <c r="F43" s="57">
        <v>320</v>
      </c>
      <c r="G43" s="60">
        <v>2179</v>
      </c>
      <c r="H43" s="62">
        <v>515</v>
      </c>
      <c r="I43" s="58">
        <v>1014</v>
      </c>
      <c r="J43" s="59">
        <v>345</v>
      </c>
      <c r="K43" s="60">
        <v>1165</v>
      </c>
      <c r="L43" s="61">
        <v>170</v>
      </c>
      <c r="M43" s="28"/>
      <c r="N43" s="141"/>
      <c r="O43" s="11" t="s">
        <v>44</v>
      </c>
      <c r="P43" s="12">
        <v>1242</v>
      </c>
      <c r="Q43" s="13">
        <v>195</v>
      </c>
      <c r="R43" s="95">
        <v>569</v>
      </c>
      <c r="S43" s="96">
        <v>249661.67800000001</v>
      </c>
      <c r="T43" s="99">
        <v>1811</v>
      </c>
      <c r="U43" s="101">
        <v>444372.80500000005</v>
      </c>
      <c r="V43" s="97">
        <v>838</v>
      </c>
      <c r="W43" s="98">
        <v>300154.19199999998</v>
      </c>
      <c r="X43" s="99">
        <v>973</v>
      </c>
      <c r="Y43" s="100">
        <v>144218.61300000007</v>
      </c>
      <c r="Z43" s="46"/>
    </row>
    <row r="44" spans="1:26">
      <c r="A44" s="141"/>
      <c r="B44" s="11" t="s">
        <v>45</v>
      </c>
      <c r="C44" s="32">
        <v>567</v>
      </c>
      <c r="D44" s="33">
        <v>117</v>
      </c>
      <c r="E44" s="56">
        <v>417</v>
      </c>
      <c r="F44" s="57">
        <v>166</v>
      </c>
      <c r="G44" s="60">
        <v>984</v>
      </c>
      <c r="H44" s="62">
        <v>283</v>
      </c>
      <c r="I44" s="58">
        <v>370</v>
      </c>
      <c r="J44" s="59">
        <v>145</v>
      </c>
      <c r="K44" s="60">
        <v>614</v>
      </c>
      <c r="L44" s="61">
        <v>138</v>
      </c>
      <c r="M44" s="28"/>
      <c r="N44" s="141"/>
      <c r="O44" s="11" t="s">
        <v>45</v>
      </c>
      <c r="P44" s="12">
        <v>567</v>
      </c>
      <c r="Q44" s="13">
        <v>117</v>
      </c>
      <c r="R44" s="95">
        <v>281</v>
      </c>
      <c r="S44" s="96">
        <v>123621.27</v>
      </c>
      <c r="T44" s="99">
        <v>848</v>
      </c>
      <c r="U44" s="101">
        <v>240598.72600000002</v>
      </c>
      <c r="V44" s="97">
        <v>307</v>
      </c>
      <c r="W44" s="98">
        <v>118615.262</v>
      </c>
      <c r="X44" s="99">
        <v>541</v>
      </c>
      <c r="Y44" s="100">
        <v>121983.46400000002</v>
      </c>
      <c r="Z44" s="46"/>
    </row>
    <row r="45" spans="1:26">
      <c r="A45" s="141"/>
      <c r="B45" s="11" t="s">
        <v>46</v>
      </c>
      <c r="C45" s="32">
        <v>581</v>
      </c>
      <c r="D45" s="33">
        <v>68</v>
      </c>
      <c r="E45" s="56">
        <v>292</v>
      </c>
      <c r="F45" s="57">
        <v>82</v>
      </c>
      <c r="G45" s="60">
        <v>873</v>
      </c>
      <c r="H45" s="62">
        <v>150</v>
      </c>
      <c r="I45" s="58">
        <v>334</v>
      </c>
      <c r="J45" s="59">
        <v>88</v>
      </c>
      <c r="K45" s="60">
        <v>539</v>
      </c>
      <c r="L45" s="61">
        <v>62</v>
      </c>
      <c r="M45" s="28"/>
      <c r="N45" s="141"/>
      <c r="O45" s="11" t="s">
        <v>46</v>
      </c>
      <c r="P45" s="12">
        <v>581</v>
      </c>
      <c r="Q45" s="13">
        <v>68</v>
      </c>
      <c r="R45" s="95">
        <v>198</v>
      </c>
      <c r="S45" s="96">
        <v>65186.328999999998</v>
      </c>
      <c r="T45" s="99">
        <v>779</v>
      </c>
      <c r="U45" s="101">
        <v>133251.27799999999</v>
      </c>
      <c r="V45" s="97">
        <v>305</v>
      </c>
      <c r="W45" s="98">
        <v>80685.944000000003</v>
      </c>
      <c r="X45" s="99">
        <v>474</v>
      </c>
      <c r="Y45" s="100">
        <v>52565.333999999988</v>
      </c>
      <c r="Z45" s="46"/>
    </row>
    <row r="46" spans="1:26">
      <c r="A46" s="141"/>
      <c r="B46" s="11" t="s">
        <v>47</v>
      </c>
      <c r="C46" s="32">
        <v>421</v>
      </c>
      <c r="D46" s="33">
        <v>58</v>
      </c>
      <c r="E46" s="56">
        <v>304</v>
      </c>
      <c r="F46" s="57">
        <v>94</v>
      </c>
      <c r="G46" s="60">
        <v>725</v>
      </c>
      <c r="H46" s="62">
        <v>152</v>
      </c>
      <c r="I46" s="58">
        <v>371</v>
      </c>
      <c r="J46" s="59">
        <v>97</v>
      </c>
      <c r="K46" s="60">
        <v>354</v>
      </c>
      <c r="L46" s="61">
        <v>55</v>
      </c>
      <c r="M46" s="28"/>
      <c r="N46" s="141"/>
      <c r="O46" s="11" t="s">
        <v>47</v>
      </c>
      <c r="P46" s="12">
        <v>421</v>
      </c>
      <c r="Q46" s="13">
        <v>58</v>
      </c>
      <c r="R46" s="95">
        <v>168</v>
      </c>
      <c r="S46" s="96">
        <v>56708.120999999999</v>
      </c>
      <c r="T46" s="99">
        <v>589</v>
      </c>
      <c r="U46" s="101">
        <v>114806.083</v>
      </c>
      <c r="V46" s="97">
        <v>321</v>
      </c>
      <c r="W46" s="98">
        <v>85525.277000000002</v>
      </c>
      <c r="X46" s="99">
        <v>268</v>
      </c>
      <c r="Y46" s="100">
        <v>29280.805999999997</v>
      </c>
      <c r="Z46" s="46"/>
    </row>
    <row r="47" spans="1:26">
      <c r="A47" s="141"/>
      <c r="B47" s="11" t="s">
        <v>48</v>
      </c>
      <c r="C47" s="32">
        <v>493</v>
      </c>
      <c r="D47" s="33">
        <v>152</v>
      </c>
      <c r="E47" s="56">
        <v>422</v>
      </c>
      <c r="F47" s="57">
        <v>33</v>
      </c>
      <c r="G47" s="60">
        <v>915</v>
      </c>
      <c r="H47" s="62">
        <v>185</v>
      </c>
      <c r="I47" s="58">
        <v>393</v>
      </c>
      <c r="J47" s="59">
        <v>103</v>
      </c>
      <c r="K47" s="60">
        <v>522</v>
      </c>
      <c r="L47" s="61">
        <v>82</v>
      </c>
      <c r="M47" s="28"/>
      <c r="N47" s="141"/>
      <c r="O47" s="11" t="s">
        <v>48</v>
      </c>
      <c r="P47" s="12">
        <v>493</v>
      </c>
      <c r="Q47" s="13">
        <v>152</v>
      </c>
      <c r="R47" s="95">
        <v>234</v>
      </c>
      <c r="S47" s="96">
        <v>-4573.0410000000002</v>
      </c>
      <c r="T47" s="99">
        <v>727</v>
      </c>
      <c r="U47" s="101">
        <v>147859.56299999999</v>
      </c>
      <c r="V47" s="97">
        <v>330</v>
      </c>
      <c r="W47" s="98">
        <v>84057.042000000001</v>
      </c>
      <c r="X47" s="99">
        <v>397</v>
      </c>
      <c r="Y47" s="100">
        <v>63802.520999999993</v>
      </c>
      <c r="Z47" s="46"/>
    </row>
    <row r="48" spans="1:26">
      <c r="A48" s="141"/>
      <c r="B48" s="11" t="s">
        <v>49</v>
      </c>
      <c r="C48" s="32">
        <v>998</v>
      </c>
      <c r="D48" s="33">
        <v>162</v>
      </c>
      <c r="E48" s="56">
        <v>477</v>
      </c>
      <c r="F48" s="57">
        <v>136</v>
      </c>
      <c r="G48" s="60">
        <v>1475</v>
      </c>
      <c r="H48" s="62">
        <v>298</v>
      </c>
      <c r="I48" s="58">
        <v>448</v>
      </c>
      <c r="J48" s="59">
        <v>153</v>
      </c>
      <c r="K48" s="60">
        <v>1027</v>
      </c>
      <c r="L48" s="61">
        <v>145</v>
      </c>
      <c r="M48" s="28"/>
      <c r="N48" s="141"/>
      <c r="O48" s="11" t="s">
        <v>49</v>
      </c>
      <c r="P48" s="12">
        <v>998</v>
      </c>
      <c r="Q48" s="13">
        <v>162</v>
      </c>
      <c r="R48" s="95">
        <v>235</v>
      </c>
      <c r="S48" s="96">
        <v>96633.235000000001</v>
      </c>
      <c r="T48" s="99">
        <v>1233</v>
      </c>
      <c r="U48" s="101">
        <v>258212.75300000003</v>
      </c>
      <c r="V48" s="97">
        <v>340</v>
      </c>
      <c r="W48" s="98">
        <v>138676.163</v>
      </c>
      <c r="X48" s="99">
        <v>893</v>
      </c>
      <c r="Y48" s="100">
        <v>119536.59000000003</v>
      </c>
      <c r="Z48" s="46"/>
    </row>
    <row r="49" spans="1:26">
      <c r="A49" s="141"/>
      <c r="B49" s="11" t="s">
        <v>50</v>
      </c>
      <c r="C49" s="32">
        <v>1664</v>
      </c>
      <c r="D49" s="33">
        <v>333</v>
      </c>
      <c r="E49" s="56">
        <v>1306</v>
      </c>
      <c r="F49" s="57">
        <v>477</v>
      </c>
      <c r="G49" s="60">
        <v>2970</v>
      </c>
      <c r="H49" s="62">
        <v>810</v>
      </c>
      <c r="I49" s="58">
        <v>1463</v>
      </c>
      <c r="J49" s="59">
        <v>539</v>
      </c>
      <c r="K49" s="60">
        <v>1507</v>
      </c>
      <c r="L49" s="61">
        <v>271</v>
      </c>
      <c r="M49" s="28"/>
      <c r="N49" s="141"/>
      <c r="O49" s="11" t="s">
        <v>50</v>
      </c>
      <c r="P49" s="12">
        <v>1664</v>
      </c>
      <c r="Q49" s="13">
        <v>333</v>
      </c>
      <c r="R49" s="95">
        <v>801</v>
      </c>
      <c r="S49" s="96">
        <v>343419.29499999998</v>
      </c>
      <c r="T49" s="99">
        <v>2465</v>
      </c>
      <c r="U49" s="101">
        <v>676137.99300000002</v>
      </c>
      <c r="V49" s="97">
        <v>1283</v>
      </c>
      <c r="W49" s="98">
        <v>469275.00099999999</v>
      </c>
      <c r="X49" s="99">
        <v>1182</v>
      </c>
      <c r="Y49" s="100">
        <v>206862.99200000003</v>
      </c>
      <c r="Z49" s="46"/>
    </row>
    <row r="50" spans="1:26">
      <c r="A50" s="141"/>
      <c r="B50" s="11" t="s">
        <v>51</v>
      </c>
      <c r="C50" s="32">
        <v>467</v>
      </c>
      <c r="D50" s="33">
        <v>96</v>
      </c>
      <c r="E50" s="56">
        <v>453</v>
      </c>
      <c r="F50" s="57">
        <v>179</v>
      </c>
      <c r="G50" s="60">
        <v>920</v>
      </c>
      <c r="H50" s="62">
        <v>275</v>
      </c>
      <c r="I50" s="58">
        <v>377</v>
      </c>
      <c r="J50" s="59">
        <v>172</v>
      </c>
      <c r="K50" s="60">
        <v>543</v>
      </c>
      <c r="L50" s="61">
        <v>103</v>
      </c>
      <c r="M50" s="28"/>
      <c r="N50" s="141"/>
      <c r="O50" s="11" t="s">
        <v>51</v>
      </c>
      <c r="P50" s="12">
        <v>467</v>
      </c>
      <c r="Q50" s="13">
        <v>96</v>
      </c>
      <c r="R50" s="95">
        <v>279</v>
      </c>
      <c r="S50" s="96">
        <v>130373.65399999999</v>
      </c>
      <c r="T50" s="99">
        <v>746</v>
      </c>
      <c r="U50" s="101">
        <v>226637.46399999998</v>
      </c>
      <c r="V50" s="97">
        <v>327</v>
      </c>
      <c r="W50" s="98">
        <v>150104.90299999999</v>
      </c>
      <c r="X50" s="99">
        <v>419</v>
      </c>
      <c r="Y50" s="100">
        <v>76532.560999999987</v>
      </c>
      <c r="Z50" s="46"/>
    </row>
    <row r="51" spans="1:26">
      <c r="A51" s="141"/>
      <c r="B51" s="14" t="s">
        <v>52</v>
      </c>
      <c r="C51" s="34">
        <f t="shared" ref="C51:L51" si="3">SUM(C40:C50)</f>
        <v>16483</v>
      </c>
      <c r="D51" s="38">
        <f t="shared" si="3"/>
        <v>2952</v>
      </c>
      <c r="E51" s="73">
        <f t="shared" si="3"/>
        <v>11206</v>
      </c>
      <c r="F51" s="74">
        <f t="shared" si="3"/>
        <v>4122</v>
      </c>
      <c r="G51" s="75">
        <f t="shared" si="3"/>
        <v>27689</v>
      </c>
      <c r="H51" s="74">
        <f>SUM(H40:H50)</f>
        <v>7074</v>
      </c>
      <c r="I51" s="79">
        <f t="shared" si="3"/>
        <v>11306</v>
      </c>
      <c r="J51" s="77">
        <f t="shared" si="3"/>
        <v>4216</v>
      </c>
      <c r="K51" s="73">
        <f t="shared" si="3"/>
        <v>16383</v>
      </c>
      <c r="L51" s="78">
        <f t="shared" si="3"/>
        <v>2858</v>
      </c>
      <c r="M51" s="28"/>
      <c r="N51" s="141"/>
      <c r="O51" s="14" t="s">
        <v>52</v>
      </c>
      <c r="P51" s="15">
        <f>SUM(P40:P50)</f>
        <v>16483</v>
      </c>
      <c r="Q51" s="21">
        <f>SUM(Q40:Q50)</f>
        <v>2952</v>
      </c>
      <c r="R51" s="114">
        <f>SUM(R40:R50)</f>
        <v>6815</v>
      </c>
      <c r="S51" s="115">
        <v>2997870.8139999998</v>
      </c>
      <c r="T51" s="116">
        <f>SUM(T40:T50)</f>
        <v>23298</v>
      </c>
      <c r="U51" s="115">
        <v>5949744.5810000002</v>
      </c>
      <c r="V51" s="120">
        <f>SUM(V40:V50)</f>
        <v>9548</v>
      </c>
      <c r="W51" s="118">
        <v>3620786.102</v>
      </c>
      <c r="X51" s="114">
        <f>SUM(X40:X50)</f>
        <v>13750</v>
      </c>
      <c r="Y51" s="119">
        <v>2328958.4790000003</v>
      </c>
      <c r="Z51" s="46"/>
    </row>
    <row r="52" spans="1:26">
      <c r="A52" s="141"/>
      <c r="B52" s="17"/>
      <c r="C52" s="36"/>
      <c r="D52" s="37"/>
      <c r="E52" s="69"/>
      <c r="F52" s="70"/>
      <c r="G52" s="71"/>
      <c r="H52" s="70"/>
      <c r="I52" s="71"/>
      <c r="J52" s="70"/>
      <c r="K52" s="71"/>
      <c r="L52" s="72"/>
      <c r="M52" s="28"/>
      <c r="N52" s="141"/>
      <c r="O52" s="17"/>
      <c r="P52" s="18"/>
      <c r="Q52" s="19"/>
      <c r="R52" s="108"/>
      <c r="S52" s="109"/>
      <c r="T52" s="110"/>
      <c r="U52" s="111"/>
      <c r="V52" s="110"/>
      <c r="W52" s="112"/>
      <c r="X52" s="110"/>
      <c r="Y52" s="113"/>
      <c r="Z52" s="46"/>
    </row>
    <row r="53" spans="1:26" ht="14.25" thickBot="1">
      <c r="A53" s="141"/>
      <c r="B53" s="22" t="s">
        <v>53</v>
      </c>
      <c r="C53" s="39">
        <v>8211</v>
      </c>
      <c r="D53" s="40">
        <v>8451</v>
      </c>
      <c r="E53" s="80">
        <v>1627</v>
      </c>
      <c r="F53" s="81">
        <v>2411</v>
      </c>
      <c r="G53" s="82">
        <v>9838</v>
      </c>
      <c r="H53" s="81">
        <v>10862</v>
      </c>
      <c r="I53" s="82">
        <v>1510</v>
      </c>
      <c r="J53" s="81">
        <v>2287</v>
      </c>
      <c r="K53" s="82">
        <v>8328</v>
      </c>
      <c r="L53" s="83">
        <v>8575</v>
      </c>
      <c r="M53" s="28"/>
      <c r="N53" s="141"/>
      <c r="O53" s="22" t="s">
        <v>53</v>
      </c>
      <c r="P53" s="23">
        <v>8211</v>
      </c>
      <c r="Q53" s="24">
        <v>8451</v>
      </c>
      <c r="R53" s="121">
        <v>1555</v>
      </c>
      <c r="S53" s="122">
        <v>2240861.81</v>
      </c>
      <c r="T53" s="123">
        <v>9766</v>
      </c>
      <c r="U53" s="124">
        <v>10692184.282</v>
      </c>
      <c r="V53" s="123">
        <v>1499</v>
      </c>
      <c r="W53" s="122">
        <v>2272441.9789999998</v>
      </c>
      <c r="X53" s="123">
        <v>8267</v>
      </c>
      <c r="Y53" s="125">
        <v>8419742.3029999994</v>
      </c>
      <c r="Z53" s="46"/>
    </row>
    <row r="54" spans="1:26" ht="15" thickTop="1" thickBot="1">
      <c r="A54" s="141"/>
      <c r="B54" s="25" t="s">
        <v>54</v>
      </c>
      <c r="C54" s="41">
        <f t="shared" ref="C54:K54" si="4">C19+C30+C38+C51+C53</f>
        <v>66206</v>
      </c>
      <c r="D54" s="42">
        <f t="shared" si="4"/>
        <v>19323</v>
      </c>
      <c r="E54" s="84">
        <f t="shared" si="4"/>
        <v>42257</v>
      </c>
      <c r="F54" s="85">
        <f t="shared" si="4"/>
        <v>18290</v>
      </c>
      <c r="G54" s="86">
        <f t="shared" si="4"/>
        <v>108463</v>
      </c>
      <c r="H54" s="85">
        <f t="shared" si="4"/>
        <v>37613</v>
      </c>
      <c r="I54" s="86">
        <f t="shared" si="4"/>
        <v>43352</v>
      </c>
      <c r="J54" s="85">
        <v>18449</v>
      </c>
      <c r="K54" s="86">
        <f t="shared" si="4"/>
        <v>65111</v>
      </c>
      <c r="L54" s="87">
        <v>19164</v>
      </c>
      <c r="M54" s="28"/>
      <c r="N54" s="141"/>
      <c r="O54" s="25" t="s">
        <v>54</v>
      </c>
      <c r="P54" s="26">
        <v>66206</v>
      </c>
      <c r="Q54" s="27">
        <v>19323</v>
      </c>
      <c r="R54" s="126">
        <f>SUM(R19+R30+R38+R51+R53)</f>
        <v>26540</v>
      </c>
      <c r="S54" s="127">
        <f>SUM(S19+S30+S38+S51+S53)</f>
        <v>13946434.296</v>
      </c>
      <c r="T54" s="128">
        <f>SUM(T19+T30+T38+T51+T53)</f>
        <v>92746</v>
      </c>
      <c r="U54" s="127">
        <v>33269696.02</v>
      </c>
      <c r="V54" s="128">
        <f>SUM(V19+V30+V38+V51+V53)</f>
        <v>36670</v>
      </c>
      <c r="W54" s="129">
        <v>16058596.140000001</v>
      </c>
      <c r="X54" s="128">
        <f>SUM(X19+X30+X38+X51+X53)</f>
        <v>56076</v>
      </c>
      <c r="Y54" s="130">
        <v>17211099.879999999</v>
      </c>
      <c r="Z54" s="46"/>
    </row>
    <row r="55" spans="1:26" ht="13.5" customHeight="1">
      <c r="A55" s="141"/>
      <c r="B55" s="144" t="s">
        <v>55</v>
      </c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28"/>
      <c r="N55" s="141"/>
      <c r="O55" s="144" t="s">
        <v>55</v>
      </c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46"/>
    </row>
    <row r="56" spans="1:26">
      <c r="A56" s="142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47"/>
      <c r="N56" s="142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48"/>
    </row>
    <row r="57" spans="1:26">
      <c r="A57" s="138" t="s">
        <v>58</v>
      </c>
      <c r="B57" s="138"/>
      <c r="C57" s="138"/>
      <c r="D57" s="138"/>
      <c r="E57" s="138"/>
      <c r="F57" s="29"/>
      <c r="G57" s="29"/>
      <c r="H57" s="29"/>
      <c r="I57" s="29"/>
      <c r="J57" s="29"/>
      <c r="K57" s="29"/>
      <c r="L57" s="29"/>
    </row>
  </sheetData>
  <mergeCells count="22">
    <mergeCell ref="C5:H5"/>
    <mergeCell ref="I5:J6"/>
    <mergeCell ref="K5:L6"/>
    <mergeCell ref="C6:D6"/>
    <mergeCell ref="E6:F6"/>
    <mergeCell ref="G6:H6"/>
    <mergeCell ref="A2:A3"/>
    <mergeCell ref="B2:Z3"/>
    <mergeCell ref="A57:E57"/>
    <mergeCell ref="A1:Z1"/>
    <mergeCell ref="N4:N56"/>
    <mergeCell ref="A4:A56"/>
    <mergeCell ref="B55:L56"/>
    <mergeCell ref="O5:O7"/>
    <mergeCell ref="P5:U5"/>
    <mergeCell ref="V5:W6"/>
    <mergeCell ref="X5:Y6"/>
    <mergeCell ref="P6:Q6"/>
    <mergeCell ref="R6:S6"/>
    <mergeCell ref="T6:U6"/>
    <mergeCell ref="O55:Y56"/>
    <mergeCell ref="B5:B7"/>
  </mergeCells>
  <phoneticPr fontId="2"/>
  <pageMargins left="0.59055118110236227" right="0.59055118110236227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国税庁</cp:lastModifiedBy>
  <cp:lastPrinted>2024-08-26T23:48:07Z</cp:lastPrinted>
  <dcterms:created xsi:type="dcterms:W3CDTF">2024-08-25T23:33:50Z</dcterms:created>
  <dcterms:modified xsi:type="dcterms:W3CDTF">2024-08-26T23:48:08Z</dcterms:modified>
</cp:coreProperties>
</file>