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11742\Desktop\【大森】持ち帰りデータ\01 統計関係\20 掲載データ\20 各計表データ(Excel)\"/>
    </mc:Choice>
  </mc:AlternateContent>
  <bookViews>
    <workbookView xWindow="0" yWindow="0" windowWidth="20490" windowHeight="7110"/>
  </bookViews>
  <sheets>
    <sheet name="(1)　税務署別源泉徴収税額" sheetId="57" r:id="rId1"/>
    <sheet name="(2)　税務署別源泉徴収義務者数" sheetId="58" r:id="rId2"/>
  </sheets>
  <definedNames>
    <definedName name="_xlnm._FilterDatabase" localSheetId="1" hidden="1">'(2)　税務署別源泉徴収義務者数'!$A$1:$H$16</definedName>
    <definedName name="_xlnm.Print_Area" localSheetId="0">'(1)　税務署別源泉徴収税額'!$A$1:$J$53</definedName>
    <definedName name="_xlnm.Print_Area" localSheetId="1">'(2)　税務署別源泉徴収義務者数'!$A$1:$H$52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/>
</workbook>
</file>

<file path=xl/calcChain.xml><?xml version="1.0" encoding="utf-8"?>
<calcChain xmlns="http://schemas.openxmlformats.org/spreadsheetml/2006/main">
  <c r="G51" i="58" l="1"/>
  <c r="F51" i="58"/>
  <c r="E51" i="58"/>
  <c r="D51" i="58"/>
  <c r="C51" i="58"/>
  <c r="B51" i="58"/>
  <c r="G48" i="58"/>
  <c r="F48" i="58"/>
  <c r="E48" i="58"/>
  <c r="D48" i="58"/>
  <c r="C48" i="58"/>
  <c r="B48" i="58"/>
  <c r="G35" i="58"/>
  <c r="F35" i="58"/>
  <c r="E35" i="58"/>
  <c r="D35" i="58"/>
  <c r="C35" i="58"/>
  <c r="B35" i="58"/>
  <c r="G27" i="58"/>
  <c r="F27" i="58"/>
  <c r="E27" i="58"/>
  <c r="D27" i="58"/>
  <c r="C27" i="58"/>
  <c r="B27" i="58"/>
  <c r="G16" i="58"/>
  <c r="F16" i="58"/>
  <c r="E16" i="58"/>
  <c r="D16" i="58"/>
  <c r="C16" i="58"/>
  <c r="B16" i="58"/>
  <c r="H48" i="58" l="1"/>
  <c r="H47" i="58"/>
  <c r="H46" i="58"/>
  <c r="H45" i="58"/>
  <c r="H44" i="58"/>
  <c r="H43" i="58"/>
  <c r="H42" i="58"/>
  <c r="H41" i="58"/>
  <c r="H40" i="58"/>
  <c r="H39" i="58"/>
  <c r="H38" i="58"/>
  <c r="H37" i="58"/>
  <c r="H35" i="58"/>
  <c r="H34" i="58"/>
  <c r="H33" i="58"/>
  <c r="H32" i="58"/>
  <c r="H31" i="58"/>
  <c r="H30" i="58"/>
  <c r="H29" i="58"/>
  <c r="H27" i="58"/>
  <c r="H26" i="58"/>
  <c r="H25" i="58"/>
  <c r="H24" i="58"/>
  <c r="H23" i="58"/>
  <c r="H22" i="58"/>
  <c r="H21" i="58"/>
  <c r="H20" i="58"/>
  <c r="H19" i="58"/>
  <c r="H18" i="58"/>
  <c r="H16" i="58"/>
  <c r="H15" i="58"/>
  <c r="H14" i="58"/>
  <c r="H13" i="58"/>
  <c r="H12" i="58"/>
  <c r="H11" i="58"/>
  <c r="H10" i="58"/>
  <c r="H9" i="58"/>
  <c r="H8" i="58"/>
  <c r="H7" i="58"/>
  <c r="H6" i="58"/>
  <c r="J48" i="57"/>
  <c r="J47" i="57"/>
  <c r="J46" i="57"/>
  <c r="J45" i="57"/>
  <c r="J44" i="57"/>
  <c r="J43" i="57"/>
  <c r="J42" i="57"/>
  <c r="J41" i="57"/>
  <c r="J40" i="57"/>
  <c r="J39" i="57"/>
  <c r="J38" i="57"/>
  <c r="J37" i="57"/>
  <c r="J35" i="57"/>
  <c r="J34" i="57"/>
  <c r="J33" i="57"/>
  <c r="J32" i="57"/>
  <c r="J31" i="57"/>
  <c r="J30" i="57"/>
  <c r="J29" i="57"/>
  <c r="J27" i="57"/>
  <c r="J26" i="57"/>
  <c r="J25" i="57"/>
  <c r="J24" i="57"/>
  <c r="J23" i="57"/>
  <c r="J22" i="57"/>
  <c r="J21" i="57"/>
  <c r="J20" i="57"/>
  <c r="J19" i="57"/>
  <c r="J18" i="57"/>
  <c r="J16" i="57"/>
  <c r="J15" i="57"/>
  <c r="J14" i="57"/>
  <c r="J13" i="57"/>
  <c r="J12" i="57"/>
  <c r="J11" i="57"/>
  <c r="J10" i="57"/>
  <c r="J9" i="57"/>
  <c r="J8" i="57"/>
  <c r="J7" i="57"/>
  <c r="J6" i="57"/>
</calcChain>
</file>

<file path=xl/sharedStrings.xml><?xml version="1.0" encoding="utf-8"?>
<sst xmlns="http://schemas.openxmlformats.org/spreadsheetml/2006/main" count="135" uniqueCount="99">
  <si>
    <t>合計</t>
  </si>
  <si>
    <t>千円</t>
  </si>
  <si>
    <t>退職所得</t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</si>
  <si>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</si>
  <si>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</si>
  <si>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</si>
  <si>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</si>
  <si>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</si>
  <si>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</si>
  <si>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</si>
  <si>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</si>
  <si>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</si>
  <si>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</si>
  <si>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</si>
  <si>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熊本西</t>
  </si>
  <si>
    <t>熊本東</t>
  </si>
  <si>
    <t>熊本県計</t>
    <rPh sb="0" eb="2">
      <t>ク</t>
    </rPh>
    <rPh sb="2" eb="3">
      <t>ケン</t>
    </rPh>
    <rPh sb="3" eb="4">
      <t>ケイ</t>
    </rPh>
    <phoneticPr fontId="2"/>
  </si>
  <si>
    <t>大分県計</t>
    <rPh sb="0" eb="2">
      <t>オオイタ</t>
    </rPh>
    <rPh sb="2" eb="3">
      <t>ケン</t>
    </rPh>
    <rPh sb="3" eb="4">
      <t>ケイ</t>
    </rPh>
    <phoneticPr fontId="2"/>
  </si>
  <si>
    <t>宮崎県計</t>
    <rPh sb="0" eb="2">
      <t>ミヤザキ</t>
    </rPh>
    <rPh sb="2" eb="3">
      <t>ケン</t>
    </rPh>
    <rPh sb="3" eb="4">
      <t>ケイ</t>
    </rPh>
    <phoneticPr fontId="2"/>
  </si>
  <si>
    <t>鹿児島</t>
    <rPh sb="0" eb="3">
      <t>カゴシマ</t>
    </rPh>
    <phoneticPr fontId="2"/>
  </si>
  <si>
    <t>種子島</t>
    <rPh sb="0" eb="3">
      <t>タネガシマ</t>
    </rPh>
    <phoneticPr fontId="2"/>
  </si>
  <si>
    <t>伊集院</t>
    <rPh sb="0" eb="3">
      <t>イジュウイン</t>
    </rPh>
    <phoneticPr fontId="2"/>
  </si>
  <si>
    <t>加治木</t>
    <rPh sb="0" eb="3">
      <t>カジキ</t>
    </rPh>
    <phoneticPr fontId="2"/>
  </si>
  <si>
    <t>鹿児島県計</t>
    <rPh sb="0" eb="3">
      <t>カゴシマ</t>
    </rPh>
    <rPh sb="3" eb="4">
      <t>ケン</t>
    </rPh>
    <rPh sb="4" eb="5">
      <t>ケイ</t>
    </rPh>
    <phoneticPr fontId="2"/>
  </si>
  <si>
    <t>大分</t>
  </si>
  <si>
    <t>別府</t>
  </si>
  <si>
    <t>(2)　税務署別源泉徴収義務者数</t>
    <phoneticPr fontId="2"/>
  </si>
  <si>
    <t>税 務 署 名</t>
    <phoneticPr fontId="2"/>
  </si>
  <si>
    <t>利子所得等</t>
    <phoneticPr fontId="2"/>
  </si>
  <si>
    <t>配当所得</t>
    <phoneticPr fontId="2"/>
  </si>
  <si>
    <t>給与所得</t>
    <phoneticPr fontId="2"/>
  </si>
  <si>
    <r>
      <t>報酬</t>
    </r>
    <r>
      <rPr>
        <sz val="9"/>
        <color indexed="56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料金等
所得</t>
    </r>
    <phoneticPr fontId="2"/>
  </si>
  <si>
    <t>非居住者等
所得</t>
    <phoneticPr fontId="2"/>
  </si>
  <si>
    <t>八代</t>
    <phoneticPr fontId="2"/>
  </si>
  <si>
    <t>人吉</t>
    <phoneticPr fontId="2"/>
  </si>
  <si>
    <t>玉名</t>
    <phoneticPr fontId="2"/>
  </si>
  <si>
    <t>天草</t>
    <phoneticPr fontId="2"/>
  </si>
  <si>
    <t>山鹿</t>
    <phoneticPr fontId="2"/>
  </si>
  <si>
    <t>菊池</t>
    <phoneticPr fontId="2"/>
  </si>
  <si>
    <t>宇土</t>
    <phoneticPr fontId="2"/>
  </si>
  <si>
    <t>阿蘇</t>
    <phoneticPr fontId="2"/>
  </si>
  <si>
    <t>中津</t>
    <phoneticPr fontId="2"/>
  </si>
  <si>
    <t>日田</t>
    <phoneticPr fontId="2"/>
  </si>
  <si>
    <t>佐伯</t>
    <phoneticPr fontId="2"/>
  </si>
  <si>
    <t>臼杵</t>
    <phoneticPr fontId="2"/>
  </si>
  <si>
    <t>竹田</t>
    <phoneticPr fontId="2"/>
  </si>
  <si>
    <t>宇佐</t>
    <phoneticPr fontId="2"/>
  </si>
  <si>
    <t>三重</t>
    <phoneticPr fontId="2"/>
  </si>
  <si>
    <t>宮崎</t>
    <phoneticPr fontId="2"/>
  </si>
  <si>
    <t>都城</t>
    <phoneticPr fontId="2"/>
  </si>
  <si>
    <t>延岡</t>
    <phoneticPr fontId="2"/>
  </si>
  <si>
    <t>日南</t>
    <phoneticPr fontId="2"/>
  </si>
  <si>
    <t>小林</t>
    <phoneticPr fontId="2"/>
  </si>
  <si>
    <t>高鍋</t>
    <phoneticPr fontId="2"/>
  </si>
  <si>
    <t>川内</t>
    <phoneticPr fontId="2"/>
  </si>
  <si>
    <t>鹿屋</t>
    <phoneticPr fontId="2"/>
  </si>
  <si>
    <t>大島</t>
    <phoneticPr fontId="2"/>
  </si>
  <si>
    <t>出水</t>
    <phoneticPr fontId="2"/>
  </si>
  <si>
    <t>指宿</t>
    <phoneticPr fontId="2"/>
  </si>
  <si>
    <t>知覧</t>
    <phoneticPr fontId="2"/>
  </si>
  <si>
    <t>大隅</t>
    <phoneticPr fontId="2"/>
  </si>
  <si>
    <t>総　計</t>
    <phoneticPr fontId="2"/>
  </si>
  <si>
    <t>八代</t>
    <phoneticPr fontId="2"/>
  </si>
  <si>
    <t>人吉</t>
    <phoneticPr fontId="2"/>
  </si>
  <si>
    <t>玉名</t>
    <phoneticPr fontId="2"/>
  </si>
  <si>
    <t>天草</t>
    <phoneticPr fontId="2"/>
  </si>
  <si>
    <t>山鹿</t>
    <phoneticPr fontId="2"/>
  </si>
  <si>
    <t>菊池</t>
    <phoneticPr fontId="2"/>
  </si>
  <si>
    <t>宇土</t>
    <phoneticPr fontId="2"/>
  </si>
  <si>
    <t>阿蘇</t>
    <phoneticPr fontId="2"/>
  </si>
  <si>
    <t>中津</t>
    <phoneticPr fontId="2"/>
  </si>
  <si>
    <t>日田</t>
    <phoneticPr fontId="2"/>
  </si>
  <si>
    <t>佐伯</t>
    <phoneticPr fontId="2"/>
  </si>
  <si>
    <t>臼杵</t>
    <phoneticPr fontId="2"/>
  </si>
  <si>
    <t>竹田</t>
    <phoneticPr fontId="2"/>
  </si>
  <si>
    <t>宇佐</t>
    <phoneticPr fontId="2"/>
  </si>
  <si>
    <t>三重</t>
    <phoneticPr fontId="2"/>
  </si>
  <si>
    <t>宮崎</t>
    <phoneticPr fontId="2"/>
  </si>
  <si>
    <t>都城</t>
    <phoneticPr fontId="2"/>
  </si>
  <si>
    <t>延岡</t>
    <phoneticPr fontId="2"/>
  </si>
  <si>
    <t>日南</t>
    <phoneticPr fontId="2"/>
  </si>
  <si>
    <t>小林</t>
    <phoneticPr fontId="2"/>
  </si>
  <si>
    <t>高鍋</t>
    <phoneticPr fontId="2"/>
  </si>
  <si>
    <t>川内</t>
    <phoneticPr fontId="2"/>
  </si>
  <si>
    <t>鹿屋</t>
    <phoneticPr fontId="2"/>
  </si>
  <si>
    <t>大島</t>
    <phoneticPr fontId="2"/>
  </si>
  <si>
    <t>出水</t>
    <phoneticPr fontId="2"/>
  </si>
  <si>
    <t>指宿</t>
    <phoneticPr fontId="2"/>
  </si>
  <si>
    <t>知覧</t>
    <phoneticPr fontId="2"/>
  </si>
  <si>
    <t>大隅</t>
    <phoneticPr fontId="2"/>
  </si>
  <si>
    <t>総　計</t>
    <phoneticPr fontId="2"/>
  </si>
  <si>
    <t>（注）この表は「利子所得等の課税状況」、「配当所得の課税状況」、「特定口座内保管上場株式等の譲渡所得等の課税状況」、「給与所得及び退職所得の課税状況」、</t>
    <phoneticPr fontId="2"/>
  </si>
  <si>
    <t>(1)　税務署別源泉徴収税額</t>
    <phoneticPr fontId="2"/>
  </si>
  <si>
    <t>報酬・料金等</t>
    <phoneticPr fontId="2"/>
  </si>
  <si>
    <t>調査時点：令和２年６月30日</t>
    <rPh sb="5" eb="7">
      <t>レイワ</t>
    </rPh>
    <phoneticPr fontId="2"/>
  </si>
  <si>
    <t>-</t>
    <phoneticPr fontId="2"/>
  </si>
  <si>
    <t>　　「報酬・料金等の課税状況」及び「非居住者等所得の課税状況」を税務署別に示したものである。</t>
    <phoneticPr fontId="2"/>
  </si>
  <si>
    <t>x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</si>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</sst>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5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theme="1"/>
      </left>
      <right style="thin">
        <color theme="1"/>
      </right>
      <top style="hair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hair">
        <color indexed="55"/>
      </top>
      <bottom style="hair">
        <color indexed="55"/>
      </bottom>
      <diagonal/>
    </border>
    <border>
      <left style="thin">
        <color theme="1"/>
      </left>
      <right style="thin">
        <color theme="1"/>
      </right>
      <top style="hair">
        <color indexed="55"/>
      </top>
      <bottom/>
      <diagonal/>
    </border>
    <border>
      <left style="thin">
        <color theme="1"/>
      </left>
      <right style="thin">
        <color theme="1"/>
      </right>
      <top/>
      <bottom style="thin">
        <color indexed="55"/>
      </bottom>
      <diagonal/>
    </border>
    <border>
      <left style="thin">
        <color theme="1"/>
      </left>
      <right style="thin">
        <color theme="1"/>
      </right>
      <top style="thin">
        <color indexed="55"/>
      </top>
      <bottom style="thin">
        <color indexed="55"/>
      </bottom>
      <diagonal/>
    </border>
    <border>
      <left style="thin">
        <color theme="1"/>
      </left>
      <right style="thin">
        <color theme="1"/>
      </right>
      <top/>
      <bottom style="hair">
        <color indexed="55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hair">
        <color indexed="55"/>
      </bottom>
      <diagonal/>
    </border>
    <border>
      <left style="thin">
        <color theme="1"/>
      </left>
      <right style="thin">
        <color theme="1"/>
      </right>
      <top style="hair">
        <color indexed="55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indexed="55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theme="1"/>
      </left>
      <right/>
      <top style="hair">
        <color indexed="55"/>
      </top>
      <bottom style="hair">
        <color indexed="55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hair">
        <color indexed="55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/>
      <diagonal/>
    </border>
    <border>
      <left style="thin">
        <color theme="1"/>
      </left>
      <right style="thin">
        <color theme="1"/>
      </right>
      <top style="hair">
        <color indexed="55"/>
      </top>
      <bottom style="hair">
        <color theme="0" tint="-0.499984740745262"/>
      </bottom>
      <diagonal/>
    </border>
    <border>
      <left style="thin">
        <color theme="1"/>
      </left>
      <right style="thin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/>
      </left>
      <right style="thin">
        <color theme="1"/>
      </right>
      <top/>
      <bottom style="thin">
        <color theme="0" tint="-0.34998626667073579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 style="hair">
        <color theme="0" tint="-0.499984740745262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 style="thin">
        <color indexed="55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right" vertical="center" wrapText="1"/>
    </xf>
    <xf numFmtId="0" fontId="3" fillId="5" borderId="13" xfId="0" applyFont="1" applyFill="1" applyBorder="1" applyAlignment="1">
      <alignment horizontal="distributed" vertical="center"/>
    </xf>
    <xf numFmtId="0" fontId="3" fillId="5" borderId="14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3" fillId="4" borderId="13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3" fillId="5" borderId="18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indent="1"/>
    </xf>
    <xf numFmtId="3" fontId="5" fillId="2" borderId="2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4" borderId="24" xfId="0" applyFont="1" applyFill="1" applyBorder="1" applyAlignment="1">
      <alignment horizontal="right" vertical="center" wrapText="1"/>
    </xf>
    <xf numFmtId="0" fontId="5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distributed" vertical="center"/>
    </xf>
    <xf numFmtId="0" fontId="3" fillId="4" borderId="26" xfId="0" applyFont="1" applyFill="1" applyBorder="1" applyAlignment="1">
      <alignment horizontal="distributed" vertical="center"/>
    </xf>
    <xf numFmtId="0" fontId="3" fillId="4" borderId="27" xfId="0" applyFont="1" applyFill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left" vertical="top"/>
    </xf>
    <xf numFmtId="0" fontId="3" fillId="4" borderId="54" xfId="0" applyFont="1" applyFill="1" applyBorder="1" applyAlignment="1">
      <alignment horizontal="distributed" vertical="center"/>
    </xf>
    <xf numFmtId="0" fontId="3" fillId="4" borderId="55" xfId="0" applyFont="1" applyFill="1" applyBorder="1" applyAlignment="1">
      <alignment horizontal="distributed" vertical="center"/>
    </xf>
    <xf numFmtId="0" fontId="3" fillId="4" borderId="56" xfId="0" applyFont="1" applyFill="1" applyBorder="1" applyAlignment="1">
      <alignment horizontal="distributed" vertical="center"/>
    </xf>
    <xf numFmtId="3" fontId="5" fillId="6" borderId="6" xfId="0" applyNumberFormat="1" applyFont="1" applyFill="1" applyBorder="1" applyAlignment="1">
      <alignment horizontal="right" vertical="center"/>
    </xf>
    <xf numFmtId="0" fontId="3" fillId="0" borderId="63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4" fillId="4" borderId="63" xfId="0" applyFont="1" applyFill="1" applyBorder="1" applyAlignment="1">
      <alignment horizontal="distributed" vertical="center"/>
    </xf>
    <xf numFmtId="0" fontId="4" fillId="4" borderId="29" xfId="0" applyFont="1" applyFill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/>
    </xf>
    <xf numFmtId="41" fontId="3" fillId="6" borderId="38" xfId="0" applyNumberFormat="1" applyFont="1" applyFill="1" applyBorder="1" applyAlignment="1">
      <alignment horizontal="right" vertical="center"/>
    </xf>
    <xf numFmtId="41" fontId="3" fillId="2" borderId="10" xfId="0" applyNumberFormat="1" applyFont="1" applyFill="1" applyBorder="1" applyAlignment="1">
      <alignment horizontal="right" vertical="center"/>
    </xf>
    <xf numFmtId="41" fontId="3" fillId="2" borderId="39" xfId="0" applyNumberFormat="1" applyFont="1" applyFill="1" applyBorder="1" applyAlignment="1">
      <alignment horizontal="right" vertical="center"/>
    </xf>
    <xf numFmtId="41" fontId="3" fillId="6" borderId="82" xfId="0" applyNumberFormat="1" applyFont="1" applyFill="1" applyBorder="1" applyAlignment="1">
      <alignment horizontal="right" vertical="center"/>
    </xf>
    <xf numFmtId="41" fontId="3" fillId="2" borderId="11" xfId="0" applyNumberFormat="1" applyFont="1" applyFill="1" applyBorder="1" applyAlignment="1">
      <alignment horizontal="right" vertical="center"/>
    </xf>
    <xf numFmtId="41" fontId="3" fillId="2" borderId="12" xfId="0" applyNumberFormat="1" applyFont="1" applyFill="1" applyBorder="1" applyAlignment="1">
      <alignment horizontal="right" vertical="center"/>
    </xf>
    <xf numFmtId="41" fontId="3" fillId="2" borderId="40" xfId="0" applyNumberFormat="1" applyFont="1" applyFill="1" applyBorder="1" applyAlignment="1">
      <alignment horizontal="right" vertical="center"/>
    </xf>
    <xf numFmtId="41" fontId="3" fillId="6" borderId="83" xfId="0" applyNumberFormat="1" applyFont="1" applyFill="1" applyBorder="1" applyAlignment="1">
      <alignment horizontal="right" vertical="center"/>
    </xf>
    <xf numFmtId="41" fontId="3" fillId="2" borderId="20" xfId="0" applyNumberFormat="1" applyFont="1" applyFill="1" applyBorder="1" applyAlignment="1">
      <alignment horizontal="right" vertical="center"/>
    </xf>
    <xf numFmtId="41" fontId="3" fillId="2" borderId="65" xfId="0" applyNumberFormat="1" applyFont="1" applyFill="1" applyBorder="1" applyAlignment="1">
      <alignment horizontal="right" vertical="center"/>
    </xf>
    <xf numFmtId="41" fontId="3" fillId="2" borderId="77" xfId="0" applyNumberFormat="1" applyFont="1" applyFill="1" applyBorder="1" applyAlignment="1">
      <alignment horizontal="right" vertical="center"/>
    </xf>
    <xf numFmtId="41" fontId="3" fillId="2" borderId="57" xfId="0" applyNumberFormat="1" applyFont="1" applyFill="1" applyBorder="1" applyAlignment="1">
      <alignment horizontal="right" vertical="center"/>
    </xf>
    <xf numFmtId="41" fontId="3" fillId="2" borderId="9" xfId="0" applyNumberFormat="1" applyFont="1" applyFill="1" applyBorder="1" applyAlignment="1">
      <alignment horizontal="right" vertical="center"/>
    </xf>
    <xf numFmtId="41" fontId="3" fillId="2" borderId="80" xfId="0" applyNumberFormat="1" applyFont="1" applyFill="1" applyBorder="1" applyAlignment="1">
      <alignment horizontal="right" vertical="center"/>
    </xf>
    <xf numFmtId="41" fontId="3" fillId="2" borderId="19" xfId="0" applyNumberFormat="1" applyFont="1" applyFill="1" applyBorder="1" applyAlignment="1">
      <alignment horizontal="right" vertical="center"/>
    </xf>
    <xf numFmtId="41" fontId="3" fillId="2" borderId="81" xfId="0" applyNumberFormat="1" applyFont="1" applyFill="1" applyBorder="1" applyAlignment="1">
      <alignment horizontal="right" vertical="center"/>
    </xf>
    <xf numFmtId="41" fontId="3" fillId="2" borderId="85" xfId="0" applyNumberFormat="1" applyFont="1" applyFill="1" applyBorder="1" applyAlignment="1">
      <alignment horizontal="right" vertical="center"/>
    </xf>
    <xf numFmtId="41" fontId="3" fillId="6" borderId="84" xfId="0" applyNumberFormat="1" applyFont="1" applyFill="1" applyBorder="1" applyAlignment="1">
      <alignment horizontal="right" vertical="center"/>
    </xf>
    <xf numFmtId="41" fontId="3" fillId="2" borderId="62" xfId="0" applyNumberFormat="1" applyFont="1" applyFill="1" applyBorder="1" applyAlignment="1">
      <alignment horizontal="right" vertical="center"/>
    </xf>
    <xf numFmtId="41" fontId="3" fillId="2" borderId="76" xfId="0" applyNumberFormat="1" applyFont="1" applyFill="1" applyBorder="1" applyAlignment="1">
      <alignment horizontal="right" vertical="center"/>
    </xf>
    <xf numFmtId="41" fontId="3" fillId="2" borderId="86" xfId="0" applyNumberFormat="1" applyFont="1" applyFill="1" applyBorder="1" applyAlignment="1">
      <alignment horizontal="right" vertical="center"/>
    </xf>
    <xf numFmtId="41" fontId="4" fillId="6" borderId="67" xfId="0" applyNumberFormat="1" applyFont="1" applyFill="1" applyBorder="1" applyAlignment="1">
      <alignment horizontal="right" vertical="center"/>
    </xf>
    <xf numFmtId="41" fontId="4" fillId="2" borderId="33" xfId="0" applyNumberFormat="1" applyFont="1" applyFill="1" applyBorder="1" applyAlignment="1">
      <alignment horizontal="right" vertical="center"/>
    </xf>
    <xf numFmtId="41" fontId="4" fillId="2" borderId="58" xfId="0" applyNumberFormat="1" applyFont="1" applyFill="1" applyBorder="1" applyAlignment="1">
      <alignment horizontal="right" vertical="center"/>
    </xf>
    <xf numFmtId="41" fontId="4" fillId="2" borderId="34" xfId="0" applyNumberFormat="1" applyFont="1" applyFill="1" applyBorder="1" applyAlignment="1">
      <alignment horizontal="right" vertical="center"/>
    </xf>
    <xf numFmtId="41" fontId="4" fillId="2" borderId="41" xfId="0" applyNumberFormat="1" applyFont="1" applyFill="1" applyBorder="1" applyAlignment="1">
      <alignment horizontal="right" vertical="center"/>
    </xf>
    <xf numFmtId="41" fontId="3" fillId="0" borderId="68" xfId="0" applyNumberFormat="1" applyFont="1" applyBorder="1" applyAlignment="1">
      <alignment horizontal="right" vertical="center"/>
    </xf>
    <xf numFmtId="41" fontId="3" fillId="0" borderId="33" xfId="0" applyNumberFormat="1" applyFont="1" applyBorder="1" applyAlignment="1">
      <alignment horizontal="right" vertical="center"/>
    </xf>
    <xf numFmtId="41" fontId="3" fillId="0" borderId="42" xfId="0" applyNumberFormat="1" applyFont="1" applyBorder="1" applyAlignment="1">
      <alignment horizontal="right" vertical="center"/>
    </xf>
    <xf numFmtId="41" fontId="3" fillId="2" borderId="69" xfId="0" applyNumberFormat="1" applyFont="1" applyFill="1" applyBorder="1" applyAlignment="1">
      <alignment horizontal="right" vertical="center"/>
    </xf>
    <xf numFmtId="41" fontId="3" fillId="6" borderId="65" xfId="0" applyNumberFormat="1" applyFont="1" applyFill="1" applyBorder="1" applyAlignment="1">
      <alignment horizontal="right" vertical="center"/>
    </xf>
    <xf numFmtId="41" fontId="3" fillId="2" borderId="78" xfId="0" applyNumberFormat="1" applyFont="1" applyFill="1" applyBorder="1" applyAlignment="1">
      <alignment horizontal="right" vertical="center"/>
    </xf>
    <xf numFmtId="41" fontId="3" fillId="2" borderId="79" xfId="0" applyNumberFormat="1" applyFont="1" applyFill="1" applyBorder="1" applyAlignment="1">
      <alignment horizontal="right" vertical="center"/>
    </xf>
    <xf numFmtId="41" fontId="3" fillId="2" borderId="59" xfId="0" applyNumberFormat="1" applyFont="1" applyFill="1" applyBorder="1" applyAlignment="1">
      <alignment horizontal="right" vertical="center"/>
    </xf>
    <xf numFmtId="41" fontId="4" fillId="2" borderId="68" xfId="0" applyNumberFormat="1" applyFont="1" applyFill="1" applyBorder="1" applyAlignment="1">
      <alignment horizontal="right" vertical="center"/>
    </xf>
    <xf numFmtId="41" fontId="3" fillId="6" borderId="66" xfId="0" applyNumberFormat="1" applyFont="1" applyFill="1" applyBorder="1" applyAlignment="1">
      <alignment horizontal="right" vertical="center"/>
    </xf>
    <xf numFmtId="41" fontId="3" fillId="6" borderId="70" xfId="0" applyNumberFormat="1" applyFont="1" applyFill="1" applyBorder="1" applyAlignment="1">
      <alignment horizontal="right" vertical="center"/>
    </xf>
    <xf numFmtId="41" fontId="3" fillId="6" borderId="71" xfId="0" applyNumberFormat="1" applyFont="1" applyFill="1" applyBorder="1" applyAlignment="1">
      <alignment horizontal="right" vertical="center"/>
    </xf>
    <xf numFmtId="41" fontId="3" fillId="6" borderId="69" xfId="0" applyNumberFormat="1" applyFont="1" applyFill="1" applyBorder="1" applyAlignment="1">
      <alignment horizontal="right" vertical="center"/>
    </xf>
    <xf numFmtId="41" fontId="3" fillId="0" borderId="72" xfId="0" applyNumberFormat="1" applyFont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3" fillId="0" borderId="44" xfId="0" applyNumberFormat="1" applyFont="1" applyBorder="1" applyAlignment="1">
      <alignment horizontal="right" vertical="center"/>
    </xf>
    <xf numFmtId="41" fontId="3" fillId="2" borderId="73" xfId="0" applyNumberFormat="1" applyFont="1" applyFill="1" applyBorder="1" applyAlignment="1">
      <alignment horizontal="right" vertical="center"/>
    </xf>
    <xf numFmtId="41" fontId="3" fillId="6" borderId="74" xfId="0" applyNumberFormat="1" applyFont="1" applyFill="1" applyBorder="1" applyAlignment="1">
      <alignment horizontal="right" vertical="center"/>
    </xf>
    <xf numFmtId="41" fontId="3" fillId="2" borderId="60" xfId="0" applyNumberFormat="1" applyFont="1" applyFill="1" applyBorder="1" applyAlignment="1">
      <alignment horizontal="right" vertical="center"/>
    </xf>
    <xf numFmtId="41" fontId="3" fillId="6" borderId="75" xfId="0" applyNumberFormat="1" applyFont="1" applyFill="1" applyBorder="1" applyAlignment="1">
      <alignment horizontal="right" vertical="center"/>
    </xf>
    <xf numFmtId="41" fontId="3" fillId="2" borderId="61" xfId="0" applyNumberFormat="1" applyFont="1" applyFill="1" applyBorder="1" applyAlignment="1">
      <alignment horizontal="right" vertical="center"/>
    </xf>
    <xf numFmtId="41" fontId="3" fillId="2" borderId="45" xfId="0" applyNumberFormat="1" applyFont="1" applyFill="1" applyBorder="1" applyAlignment="1">
      <alignment horizontal="right" vertical="center"/>
    </xf>
    <xf numFmtId="41" fontId="4" fillId="2" borderId="67" xfId="0" applyNumberFormat="1" applyFont="1" applyFill="1" applyBorder="1" applyAlignment="1">
      <alignment horizontal="right" vertical="center"/>
    </xf>
    <xf numFmtId="41" fontId="3" fillId="0" borderId="46" xfId="0" applyNumberFormat="1" applyFont="1" applyBorder="1" applyAlignment="1">
      <alignment horizontal="right" vertical="center"/>
    </xf>
    <xf numFmtId="41" fontId="3" fillId="0" borderId="47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48" xfId="0" applyNumberFormat="1" applyFont="1" applyBorder="1" applyAlignment="1">
      <alignment horizontal="right" vertical="center"/>
    </xf>
    <xf numFmtId="41" fontId="3" fillId="0" borderId="49" xfId="0" applyNumberFormat="1" applyFont="1" applyBorder="1" applyAlignment="1">
      <alignment horizontal="right" vertical="center"/>
    </xf>
    <xf numFmtId="41" fontId="3" fillId="0" borderId="50" xfId="0" applyNumberFormat="1" applyFont="1" applyBorder="1" applyAlignment="1">
      <alignment horizontal="right" vertical="center"/>
    </xf>
    <xf numFmtId="41" fontId="4" fillId="2" borderId="51" xfId="0" applyNumberFormat="1" applyFont="1" applyFill="1" applyBorder="1" applyAlignment="1">
      <alignment horizontal="right" vertical="center"/>
    </xf>
    <xf numFmtId="41" fontId="4" fillId="2" borderId="36" xfId="0" applyNumberFormat="1" applyFont="1" applyFill="1" applyBorder="1" applyAlignment="1">
      <alignment horizontal="right" vertical="center"/>
    </xf>
    <xf numFmtId="41" fontId="4" fillId="2" borderId="52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indent="1"/>
    </xf>
    <xf numFmtId="0" fontId="4" fillId="5" borderId="21" xfId="0" applyFont="1" applyFill="1" applyBorder="1" applyAlignment="1">
      <alignment horizontal="distributed" vertical="center"/>
    </xf>
    <xf numFmtId="0" fontId="4" fillId="0" borderId="37" xfId="0" applyFont="1" applyBorder="1" applyAlignment="1">
      <alignment horizontal="center" vertical="center"/>
    </xf>
    <xf numFmtId="41" fontId="3" fillId="3" borderId="9" xfId="1" applyNumberFormat="1" applyFont="1" applyFill="1" applyBorder="1" applyAlignment="1">
      <alignment horizontal="right" vertical="center"/>
    </xf>
    <xf numFmtId="41" fontId="3" fillId="3" borderId="10" xfId="1" applyNumberFormat="1" applyFont="1" applyFill="1" applyBorder="1" applyAlignment="1">
      <alignment horizontal="right" vertical="center"/>
    </xf>
    <xf numFmtId="41" fontId="3" fillId="3" borderId="11" xfId="1" applyNumberFormat="1" applyFont="1" applyFill="1" applyBorder="1" applyAlignment="1">
      <alignment horizontal="right" vertical="center"/>
    </xf>
    <xf numFmtId="41" fontId="3" fillId="3" borderId="12" xfId="1" applyNumberFormat="1" applyFont="1" applyFill="1" applyBorder="1" applyAlignment="1">
      <alignment horizontal="right" vertical="center"/>
    </xf>
    <xf numFmtId="41" fontId="4" fillId="3" borderId="33" xfId="1" applyNumberFormat="1" applyFont="1" applyFill="1" applyBorder="1" applyAlignment="1">
      <alignment horizontal="right" vertical="center"/>
    </xf>
    <xf numFmtId="41" fontId="4" fillId="3" borderId="34" xfId="1" applyNumberFormat="1" applyFont="1" applyFill="1" applyBorder="1" applyAlignment="1">
      <alignment horizontal="right" vertical="center"/>
    </xf>
    <xf numFmtId="41" fontId="3" fillId="3" borderId="19" xfId="1" applyNumberFormat="1" applyFont="1" applyFill="1" applyBorder="1" applyAlignment="1">
      <alignment horizontal="right" vertical="center"/>
    </xf>
    <xf numFmtId="41" fontId="3" fillId="3" borderId="20" xfId="1" applyNumberFormat="1" applyFont="1" applyFill="1" applyBorder="1" applyAlignment="1">
      <alignment horizontal="right" vertical="center"/>
    </xf>
    <xf numFmtId="41" fontId="4" fillId="3" borderId="35" xfId="0" applyNumberFormat="1" applyFont="1" applyFill="1" applyBorder="1" applyAlignment="1">
      <alignment horizontal="right" vertical="center"/>
    </xf>
    <xf numFmtId="41" fontId="4" fillId="3" borderId="3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53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46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46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tabSelected="1" topLeftCell="A16" zoomScaleNormal="100" zoomScaleSheetLayoutView="100" workbookViewId="0">
      <selection activeCell="A44" sqref="A44:XFD44"/>
    </sheetView>
  </sheetViews>
  <sheetFormatPr defaultColWidth="5.875" defaultRowHeight="11.25"/>
  <cols>
    <col min="1" max="1" width="10.125" style="3" customWidth="1"/>
    <col min="2" max="9" width="13.125" style="1" customWidth="1"/>
    <col min="10" max="10" width="10.125" style="7" customWidth="1"/>
    <col min="11" max="16384" width="5.875" style="1"/>
  </cols>
  <sheetData>
    <row r="1" spans="1:10" ht="15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2" thickBot="1">
      <c r="A3" s="3" t="s">
        <v>92</v>
      </c>
      <c r="B3" s="3"/>
      <c r="C3" s="3"/>
      <c r="D3" s="3"/>
      <c r="E3" s="3"/>
      <c r="F3" s="3"/>
      <c r="G3" s="3"/>
      <c r="H3" s="3"/>
      <c r="I3" s="3"/>
    </row>
    <row r="4" spans="1:10" ht="35.25" customHeight="1">
      <c r="A4" s="107" t="s">
        <v>5</v>
      </c>
      <c r="B4" s="108" t="s">
        <v>6</v>
      </c>
      <c r="C4" s="108" t="s">
        <v>3</v>
      </c>
      <c r="D4" s="109" t="s">
        <v>13</v>
      </c>
      <c r="E4" s="109" t="s">
        <v>4</v>
      </c>
      <c r="F4" s="109" t="s">
        <v>2</v>
      </c>
      <c r="G4" s="109" t="s">
        <v>93</v>
      </c>
      <c r="H4" s="110" t="s">
        <v>12</v>
      </c>
      <c r="I4" s="25" t="s">
        <v>0</v>
      </c>
      <c r="J4" s="33" t="s">
        <v>9</v>
      </c>
    </row>
    <row r="5" spans="1:10">
      <c r="A5" s="14"/>
      <c r="B5" s="42" t="s">
        <v>1</v>
      </c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26" t="s">
        <v>1</v>
      </c>
      <c r="J5" s="29"/>
    </row>
    <row r="6" spans="1:10" ht="11.25" customHeight="1">
      <c r="A6" s="20" t="s">
        <v>14</v>
      </c>
      <c r="B6" s="49">
        <v>345852</v>
      </c>
      <c r="C6" s="50">
        <v>4547560</v>
      </c>
      <c r="D6" s="50">
        <v>983325</v>
      </c>
      <c r="E6" s="50">
        <v>38574089</v>
      </c>
      <c r="F6" s="50">
        <v>768697</v>
      </c>
      <c r="G6" s="50">
        <v>1982129</v>
      </c>
      <c r="H6" s="50">
        <v>37079</v>
      </c>
      <c r="I6" s="51">
        <v>47238731</v>
      </c>
      <c r="J6" s="30" t="str">
        <f t="shared" ref="J6:J16" si="0">IF(A6="","",A6)</f>
        <v>熊本西</v>
      </c>
    </row>
    <row r="7" spans="1:10" ht="11.25" customHeight="1">
      <c r="A7" s="39" t="s">
        <v>15</v>
      </c>
      <c r="B7" s="52">
        <v>59025</v>
      </c>
      <c r="C7" s="53">
        <v>784282</v>
      </c>
      <c r="D7" s="54" t="s">
        <v>95</v>
      </c>
      <c r="E7" s="54">
        <v>11896473</v>
      </c>
      <c r="F7" s="54">
        <v>378395</v>
      </c>
      <c r="G7" s="54">
        <v>534430</v>
      </c>
      <c r="H7" s="54">
        <v>16645</v>
      </c>
      <c r="I7" s="55">
        <v>13669251</v>
      </c>
      <c r="J7" s="31" t="str">
        <f t="shared" si="0"/>
        <v>熊本東</v>
      </c>
    </row>
    <row r="8" spans="1:10" ht="11.25" customHeight="1">
      <c r="A8" s="39" t="s">
        <v>62</v>
      </c>
      <c r="B8" s="56">
        <v>50291</v>
      </c>
      <c r="C8" s="53">
        <v>215823</v>
      </c>
      <c r="D8" s="57">
        <v>25122</v>
      </c>
      <c r="E8" s="54">
        <v>6565751</v>
      </c>
      <c r="F8" s="54">
        <v>112117</v>
      </c>
      <c r="G8" s="54">
        <v>209945</v>
      </c>
      <c r="H8" s="57">
        <v>750</v>
      </c>
      <c r="I8" s="55">
        <v>7179799</v>
      </c>
      <c r="J8" s="31" t="str">
        <f t="shared" si="0"/>
        <v>八代</v>
      </c>
    </row>
    <row r="9" spans="1:10" ht="11.25" customHeight="1">
      <c r="A9" s="39" t="s">
        <v>63</v>
      </c>
      <c r="B9" s="56">
        <v>31188</v>
      </c>
      <c r="C9" s="58">
        <v>99577</v>
      </c>
      <c r="D9" s="53" t="s">
        <v>97</v>
      </c>
      <c r="E9" s="53">
        <v>2972615</v>
      </c>
      <c r="F9" s="54">
        <v>13474</v>
      </c>
      <c r="G9" s="55">
        <v>97586</v>
      </c>
      <c r="H9" s="59" t="s">
        <v>97</v>
      </c>
      <c r="I9" s="60">
        <v>3215226</v>
      </c>
      <c r="J9" s="31" t="str">
        <f t="shared" si="0"/>
        <v>人吉</v>
      </c>
    </row>
    <row r="10" spans="1:10" ht="11.25" customHeight="1">
      <c r="A10" s="39" t="s">
        <v>64</v>
      </c>
      <c r="B10" s="56">
        <v>33963</v>
      </c>
      <c r="C10" s="58">
        <v>347240</v>
      </c>
      <c r="D10" s="61">
        <v>2</v>
      </c>
      <c r="E10" s="54">
        <v>5008360</v>
      </c>
      <c r="F10" s="54">
        <v>147971</v>
      </c>
      <c r="G10" s="55">
        <v>130599</v>
      </c>
      <c r="H10" s="62">
        <v>3185</v>
      </c>
      <c r="I10" s="55">
        <v>5671321</v>
      </c>
      <c r="J10" s="31" t="str">
        <f t="shared" si="0"/>
        <v>玉名</v>
      </c>
    </row>
    <row r="11" spans="1:10" ht="11.25" customHeight="1">
      <c r="A11" s="39" t="s">
        <v>65</v>
      </c>
      <c r="B11" s="56">
        <v>24340</v>
      </c>
      <c r="C11" s="58">
        <v>51371</v>
      </c>
      <c r="D11" s="63" t="s">
        <v>97</v>
      </c>
      <c r="E11" s="54">
        <v>4072872</v>
      </c>
      <c r="F11" s="54">
        <v>60548</v>
      </c>
      <c r="G11" s="55">
        <v>129347</v>
      </c>
      <c r="H11" s="64" t="s">
        <v>97</v>
      </c>
      <c r="I11" s="55">
        <v>4338945</v>
      </c>
      <c r="J11" s="31" t="str">
        <f t="shared" si="0"/>
        <v>天草</v>
      </c>
    </row>
    <row r="12" spans="1:10" ht="11.25" customHeight="1">
      <c r="A12" s="39" t="s">
        <v>66</v>
      </c>
      <c r="B12" s="56">
        <v>8316</v>
      </c>
      <c r="C12" s="58">
        <v>614883</v>
      </c>
      <c r="D12" s="65">
        <v>47</v>
      </c>
      <c r="E12" s="53">
        <v>1805211</v>
      </c>
      <c r="F12" s="54">
        <v>1859</v>
      </c>
      <c r="G12" s="55">
        <v>78108</v>
      </c>
      <c r="H12" s="65">
        <v>5914</v>
      </c>
      <c r="I12" s="60">
        <v>2514339</v>
      </c>
      <c r="J12" s="31" t="str">
        <f t="shared" si="0"/>
        <v>山鹿</v>
      </c>
    </row>
    <row r="13" spans="1:10" ht="11.25" customHeight="1">
      <c r="A13" s="39" t="s">
        <v>67</v>
      </c>
      <c r="B13" s="56">
        <v>46120</v>
      </c>
      <c r="C13" s="53">
        <v>24771120</v>
      </c>
      <c r="D13" s="50">
        <v>25</v>
      </c>
      <c r="E13" s="54">
        <v>10746214</v>
      </c>
      <c r="F13" s="54">
        <v>318477</v>
      </c>
      <c r="G13" s="55">
        <v>194576</v>
      </c>
      <c r="H13" s="62">
        <v>19939</v>
      </c>
      <c r="I13" s="55">
        <v>36096470</v>
      </c>
      <c r="J13" s="31" t="str">
        <f t="shared" si="0"/>
        <v>菊池</v>
      </c>
    </row>
    <row r="14" spans="1:10" ht="11.25" customHeight="1">
      <c r="A14" s="39" t="s">
        <v>68</v>
      </c>
      <c r="B14" s="56">
        <v>9227</v>
      </c>
      <c r="C14" s="53">
        <v>163552</v>
      </c>
      <c r="D14" s="57">
        <v>10</v>
      </c>
      <c r="E14" s="54">
        <v>3304832</v>
      </c>
      <c r="F14" s="54">
        <v>85152</v>
      </c>
      <c r="G14" s="55">
        <v>123230</v>
      </c>
      <c r="H14" s="64">
        <v>944</v>
      </c>
      <c r="I14" s="55">
        <v>3686948</v>
      </c>
      <c r="J14" s="31" t="str">
        <f t="shared" si="0"/>
        <v>宇土</v>
      </c>
    </row>
    <row r="15" spans="1:10" ht="11.25" customHeight="1">
      <c r="A15" s="39" t="s">
        <v>69</v>
      </c>
      <c r="B15" s="66">
        <v>5507</v>
      </c>
      <c r="C15" s="67">
        <v>66241</v>
      </c>
      <c r="D15" s="68">
        <v>0</v>
      </c>
      <c r="E15" s="53">
        <v>2106643</v>
      </c>
      <c r="F15" s="54">
        <v>27708</v>
      </c>
      <c r="G15" s="55">
        <v>71868</v>
      </c>
      <c r="H15" s="69">
        <v>2844</v>
      </c>
      <c r="I15" s="60">
        <v>2280810</v>
      </c>
      <c r="J15" s="31" t="str">
        <f t="shared" si="0"/>
        <v>阿蘇</v>
      </c>
    </row>
    <row r="16" spans="1:10" s="4" customFormat="1">
      <c r="A16" s="45" t="s">
        <v>16</v>
      </c>
      <c r="B16" s="70">
        <v>613828</v>
      </c>
      <c r="C16" s="71">
        <v>31661649</v>
      </c>
      <c r="D16" s="72">
        <v>1008565</v>
      </c>
      <c r="E16" s="73">
        <v>87053060</v>
      </c>
      <c r="F16" s="73">
        <v>1914398</v>
      </c>
      <c r="G16" s="73">
        <v>3551818</v>
      </c>
      <c r="H16" s="72">
        <v>88519</v>
      </c>
      <c r="I16" s="74">
        <v>125891839</v>
      </c>
      <c r="J16" s="46" t="str">
        <f t="shared" si="0"/>
        <v>熊本県計</v>
      </c>
    </row>
    <row r="17" spans="1:10">
      <c r="A17" s="43"/>
      <c r="B17" s="75"/>
      <c r="C17" s="76"/>
      <c r="D17" s="76"/>
      <c r="E17" s="76"/>
      <c r="F17" s="76"/>
      <c r="G17" s="76"/>
      <c r="H17" s="76"/>
      <c r="I17" s="77"/>
      <c r="J17" s="34"/>
    </row>
    <row r="18" spans="1:10" ht="11.25" customHeight="1">
      <c r="A18" s="40" t="s">
        <v>24</v>
      </c>
      <c r="B18" s="78">
        <v>275334</v>
      </c>
      <c r="C18" s="61">
        <v>2525344</v>
      </c>
      <c r="D18" s="50">
        <v>590941</v>
      </c>
      <c r="E18" s="50">
        <v>28693698</v>
      </c>
      <c r="F18" s="50">
        <v>767305</v>
      </c>
      <c r="G18" s="50">
        <v>1098439</v>
      </c>
      <c r="H18" s="50">
        <v>19865</v>
      </c>
      <c r="I18" s="51">
        <v>33970925</v>
      </c>
      <c r="J18" s="30" t="str">
        <f>IF(A18="","",A18)</f>
        <v>大分</v>
      </c>
    </row>
    <row r="19" spans="1:10" ht="11.25" customHeight="1">
      <c r="A19" s="39" t="s">
        <v>25</v>
      </c>
      <c r="B19" s="79">
        <v>66916</v>
      </c>
      <c r="C19" s="53">
        <v>1303387</v>
      </c>
      <c r="D19" s="57">
        <v>88</v>
      </c>
      <c r="E19" s="54">
        <v>8151935</v>
      </c>
      <c r="F19" s="54">
        <v>310013</v>
      </c>
      <c r="G19" s="54">
        <v>320908</v>
      </c>
      <c r="H19" s="57">
        <v>18126</v>
      </c>
      <c r="I19" s="55">
        <v>10171373</v>
      </c>
      <c r="J19" s="31" t="str">
        <f>IF(A19="","",A19)</f>
        <v>別府</v>
      </c>
    </row>
    <row r="20" spans="1:10" ht="11.25" customHeight="1">
      <c r="A20" s="39" t="s">
        <v>70</v>
      </c>
      <c r="B20" s="79">
        <v>19011</v>
      </c>
      <c r="C20" s="80">
        <v>703681</v>
      </c>
      <c r="D20" s="59" t="s">
        <v>97</v>
      </c>
      <c r="E20" s="53">
        <v>3357759</v>
      </c>
      <c r="F20" s="54">
        <v>121566</v>
      </c>
      <c r="G20" s="55">
        <v>85865</v>
      </c>
      <c r="H20" s="59" t="s">
        <v>97</v>
      </c>
      <c r="I20" s="60">
        <v>4325320</v>
      </c>
      <c r="J20" s="31" t="str">
        <f t="shared" ref="J20:J26" si="1">IF(A20="","",A20)</f>
        <v>中津</v>
      </c>
    </row>
    <row r="21" spans="1:10" ht="11.25" customHeight="1">
      <c r="A21" s="39" t="s">
        <v>71</v>
      </c>
      <c r="B21" s="79">
        <v>54441</v>
      </c>
      <c r="C21" s="60">
        <v>130889</v>
      </c>
      <c r="D21" s="81">
        <v>724</v>
      </c>
      <c r="E21" s="54">
        <v>2953848</v>
      </c>
      <c r="F21" s="54">
        <v>41559</v>
      </c>
      <c r="G21" s="54">
        <v>114530</v>
      </c>
      <c r="H21" s="82">
        <v>531</v>
      </c>
      <c r="I21" s="55">
        <v>3296523</v>
      </c>
      <c r="J21" s="31" t="str">
        <f t="shared" si="1"/>
        <v>日田</v>
      </c>
    </row>
    <row r="22" spans="1:10" ht="11.25" customHeight="1">
      <c r="A22" s="39" t="s">
        <v>72</v>
      </c>
      <c r="B22" s="79">
        <v>16873</v>
      </c>
      <c r="C22" s="60">
        <v>132662</v>
      </c>
      <c r="D22" s="59">
        <v>0</v>
      </c>
      <c r="E22" s="53">
        <v>2842948</v>
      </c>
      <c r="F22" s="54">
        <v>59764</v>
      </c>
      <c r="G22" s="55">
        <v>91670</v>
      </c>
      <c r="H22" s="59">
        <v>1405</v>
      </c>
      <c r="I22" s="60">
        <v>3145322</v>
      </c>
      <c r="J22" s="31" t="str">
        <f t="shared" si="1"/>
        <v>佐伯</v>
      </c>
    </row>
    <row r="23" spans="1:10" ht="11.25" customHeight="1">
      <c r="A23" s="39" t="s">
        <v>73</v>
      </c>
      <c r="B23" s="79">
        <v>13733</v>
      </c>
      <c r="C23" s="60">
        <v>207905</v>
      </c>
      <c r="D23" s="62">
        <v>4</v>
      </c>
      <c r="E23" s="54">
        <v>2294862</v>
      </c>
      <c r="F23" s="54">
        <v>82612</v>
      </c>
      <c r="G23" s="54">
        <v>70744</v>
      </c>
      <c r="H23" s="50">
        <v>846</v>
      </c>
      <c r="I23" s="55">
        <v>2670707</v>
      </c>
      <c r="J23" s="31" t="str">
        <f t="shared" si="1"/>
        <v>臼杵</v>
      </c>
    </row>
    <row r="24" spans="1:10" ht="11.25" customHeight="1">
      <c r="A24" s="39" t="s">
        <v>74</v>
      </c>
      <c r="B24" s="79">
        <v>8803</v>
      </c>
      <c r="C24" s="60">
        <v>15555</v>
      </c>
      <c r="D24" s="64" t="s">
        <v>97</v>
      </c>
      <c r="E24" s="54">
        <v>740756</v>
      </c>
      <c r="F24" s="54">
        <v>14500</v>
      </c>
      <c r="G24" s="54">
        <v>25979</v>
      </c>
      <c r="H24" s="57" t="s">
        <v>97</v>
      </c>
      <c r="I24" s="55">
        <v>805600</v>
      </c>
      <c r="J24" s="31" t="str">
        <f t="shared" si="1"/>
        <v>竹田</v>
      </c>
    </row>
    <row r="25" spans="1:10" ht="11.25" customHeight="1">
      <c r="A25" s="39" t="s">
        <v>75</v>
      </c>
      <c r="B25" s="79">
        <v>45404</v>
      </c>
      <c r="C25" s="60">
        <v>1386423</v>
      </c>
      <c r="D25" s="59">
        <v>27</v>
      </c>
      <c r="E25" s="53">
        <v>3353192</v>
      </c>
      <c r="F25" s="54">
        <v>31126</v>
      </c>
      <c r="G25" s="55">
        <v>110329</v>
      </c>
      <c r="H25" s="59">
        <v>695</v>
      </c>
      <c r="I25" s="60">
        <v>4927196</v>
      </c>
      <c r="J25" s="31" t="str">
        <f t="shared" si="1"/>
        <v>宇佐</v>
      </c>
    </row>
    <row r="26" spans="1:10" ht="11.25" customHeight="1">
      <c r="A26" s="39" t="s">
        <v>76</v>
      </c>
      <c r="B26" s="67">
        <v>10077</v>
      </c>
      <c r="C26" s="53">
        <v>13746</v>
      </c>
      <c r="D26" s="50">
        <v>5</v>
      </c>
      <c r="E26" s="54">
        <v>1046658</v>
      </c>
      <c r="F26" s="54">
        <v>1247</v>
      </c>
      <c r="G26" s="54">
        <v>33517</v>
      </c>
      <c r="H26" s="50">
        <v>0</v>
      </c>
      <c r="I26" s="55">
        <v>1105251</v>
      </c>
      <c r="J26" s="31" t="str">
        <f t="shared" si="1"/>
        <v>三重</v>
      </c>
    </row>
    <row r="27" spans="1:10" s="4" customFormat="1">
      <c r="A27" s="45" t="s">
        <v>17</v>
      </c>
      <c r="B27" s="83">
        <v>510592</v>
      </c>
      <c r="C27" s="71">
        <v>6419592</v>
      </c>
      <c r="D27" s="73">
        <v>627454</v>
      </c>
      <c r="E27" s="73">
        <v>53435657</v>
      </c>
      <c r="F27" s="73">
        <v>1429693</v>
      </c>
      <c r="G27" s="73">
        <v>1951981</v>
      </c>
      <c r="H27" s="73">
        <v>43247</v>
      </c>
      <c r="I27" s="74">
        <v>64418216</v>
      </c>
      <c r="J27" s="46" t="str">
        <f>IF(A27="","",A27)</f>
        <v>大分県計</v>
      </c>
    </row>
    <row r="28" spans="1:10">
      <c r="A28" s="43"/>
      <c r="B28" s="75"/>
      <c r="C28" s="76"/>
      <c r="D28" s="76"/>
      <c r="E28" s="76"/>
      <c r="F28" s="76"/>
      <c r="G28" s="76"/>
      <c r="H28" s="76"/>
      <c r="I28" s="77"/>
      <c r="J28" s="34"/>
    </row>
    <row r="29" spans="1:10" ht="11.25" customHeight="1">
      <c r="A29" s="40" t="s">
        <v>77</v>
      </c>
      <c r="B29" s="78">
        <v>267995</v>
      </c>
      <c r="C29" s="61">
        <v>2332713</v>
      </c>
      <c r="D29" s="50">
        <v>443299</v>
      </c>
      <c r="E29" s="50">
        <v>22624986</v>
      </c>
      <c r="F29" s="50">
        <v>411403</v>
      </c>
      <c r="G29" s="50">
        <v>1145792</v>
      </c>
      <c r="H29" s="50">
        <v>34097</v>
      </c>
      <c r="I29" s="51">
        <v>27260285</v>
      </c>
      <c r="J29" s="30" t="str">
        <f t="shared" ref="J29:J35" si="2">IF(A29="","",A29)</f>
        <v>宮崎</v>
      </c>
    </row>
    <row r="30" spans="1:10" ht="11.25" customHeight="1">
      <c r="A30" s="39" t="s">
        <v>78</v>
      </c>
      <c r="B30" s="58">
        <v>21268</v>
      </c>
      <c r="C30" s="53">
        <v>379117</v>
      </c>
      <c r="D30" s="54">
        <v>0</v>
      </c>
      <c r="E30" s="54">
        <v>7885493</v>
      </c>
      <c r="F30" s="54">
        <v>136277</v>
      </c>
      <c r="G30" s="54">
        <v>265064</v>
      </c>
      <c r="H30" s="54">
        <v>56845</v>
      </c>
      <c r="I30" s="55">
        <v>8744064</v>
      </c>
      <c r="J30" s="31" t="str">
        <f t="shared" si="2"/>
        <v>都城</v>
      </c>
    </row>
    <row r="31" spans="1:10" ht="11.25" customHeight="1">
      <c r="A31" s="39" t="s">
        <v>79</v>
      </c>
      <c r="B31" s="84">
        <v>35278</v>
      </c>
      <c r="C31" s="53">
        <v>600616</v>
      </c>
      <c r="D31" s="57">
        <v>232</v>
      </c>
      <c r="E31" s="54">
        <v>20271756</v>
      </c>
      <c r="F31" s="54">
        <v>155048</v>
      </c>
      <c r="G31" s="54">
        <v>552785</v>
      </c>
      <c r="H31" s="57">
        <v>90215</v>
      </c>
      <c r="I31" s="55">
        <v>21705929</v>
      </c>
      <c r="J31" s="31" t="str">
        <f t="shared" si="2"/>
        <v>延岡</v>
      </c>
    </row>
    <row r="32" spans="1:10" ht="11.25" customHeight="1">
      <c r="A32" s="39" t="s">
        <v>80</v>
      </c>
      <c r="B32" s="85">
        <v>18433</v>
      </c>
      <c r="C32" s="60">
        <v>105720</v>
      </c>
      <c r="D32" s="59">
        <v>31</v>
      </c>
      <c r="E32" s="53">
        <v>2375398</v>
      </c>
      <c r="F32" s="54">
        <v>35124</v>
      </c>
      <c r="G32" s="55">
        <v>83836</v>
      </c>
      <c r="H32" s="59">
        <v>0</v>
      </c>
      <c r="I32" s="60">
        <v>2618542</v>
      </c>
      <c r="J32" s="31" t="str">
        <f t="shared" si="2"/>
        <v>日南</v>
      </c>
    </row>
    <row r="33" spans="1:10" ht="11.25" customHeight="1">
      <c r="A33" s="39" t="s">
        <v>81</v>
      </c>
      <c r="B33" s="86">
        <v>21912</v>
      </c>
      <c r="C33" s="60">
        <v>86626</v>
      </c>
      <c r="D33" s="59">
        <v>0</v>
      </c>
      <c r="E33" s="53">
        <v>2426601</v>
      </c>
      <c r="F33" s="54">
        <v>163777</v>
      </c>
      <c r="G33" s="55">
        <v>75130</v>
      </c>
      <c r="H33" s="59">
        <v>0</v>
      </c>
      <c r="I33" s="60">
        <v>2774046</v>
      </c>
      <c r="J33" s="31" t="str">
        <f t="shared" si="2"/>
        <v>小林</v>
      </c>
    </row>
    <row r="34" spans="1:10" ht="11.25" customHeight="1">
      <c r="A34" s="39" t="s">
        <v>82</v>
      </c>
      <c r="B34" s="87">
        <v>18810</v>
      </c>
      <c r="C34" s="53">
        <v>362570</v>
      </c>
      <c r="D34" s="50">
        <v>795</v>
      </c>
      <c r="E34" s="54">
        <v>3337253</v>
      </c>
      <c r="F34" s="54">
        <v>127152</v>
      </c>
      <c r="G34" s="54">
        <v>127242</v>
      </c>
      <c r="H34" s="50">
        <v>4511</v>
      </c>
      <c r="I34" s="55">
        <v>3978332</v>
      </c>
      <c r="J34" s="31" t="str">
        <f t="shared" si="2"/>
        <v>高鍋</v>
      </c>
    </row>
    <row r="35" spans="1:10" s="4" customFormat="1">
      <c r="A35" s="45" t="s">
        <v>18</v>
      </c>
      <c r="B35" s="83">
        <v>383696</v>
      </c>
      <c r="C35" s="71">
        <v>3867363</v>
      </c>
      <c r="D35" s="73">
        <v>444356</v>
      </c>
      <c r="E35" s="73">
        <v>58921487</v>
      </c>
      <c r="F35" s="73">
        <v>1028780</v>
      </c>
      <c r="G35" s="73">
        <v>2249849</v>
      </c>
      <c r="H35" s="73">
        <v>185668</v>
      </c>
      <c r="I35" s="74">
        <v>67081199</v>
      </c>
      <c r="J35" s="46" t="str">
        <f t="shared" si="2"/>
        <v>宮崎県計</v>
      </c>
    </row>
    <row r="36" spans="1:10" ht="12" thickBot="1">
      <c r="A36" s="44"/>
      <c r="B36" s="88"/>
      <c r="C36" s="89"/>
      <c r="D36" s="89"/>
      <c r="E36" s="89"/>
      <c r="F36" s="89"/>
      <c r="G36" s="89"/>
      <c r="H36" s="89"/>
      <c r="I36" s="90"/>
      <c r="J36" s="35"/>
    </row>
    <row r="37" spans="1:10" ht="11.25" customHeight="1">
      <c r="A37" s="40" t="s">
        <v>19</v>
      </c>
      <c r="B37" s="91">
        <v>401656</v>
      </c>
      <c r="C37" s="61">
        <v>3297449</v>
      </c>
      <c r="D37" s="82">
        <v>664350</v>
      </c>
      <c r="E37" s="50">
        <v>38215847</v>
      </c>
      <c r="F37" s="50">
        <v>683593</v>
      </c>
      <c r="G37" s="50">
        <v>1618155</v>
      </c>
      <c r="H37" s="82">
        <v>40459</v>
      </c>
      <c r="I37" s="51">
        <v>44921508</v>
      </c>
      <c r="J37" s="30" t="str">
        <f>IF(A37="","",A37)</f>
        <v>鹿児島</v>
      </c>
    </row>
    <row r="38" spans="1:10" ht="11.25" customHeight="1">
      <c r="A38" s="40" t="s">
        <v>83</v>
      </c>
      <c r="B38" s="92">
        <v>17362</v>
      </c>
      <c r="C38" s="93">
        <v>100620</v>
      </c>
      <c r="D38" s="59">
        <v>4</v>
      </c>
      <c r="E38" s="61">
        <v>3902601</v>
      </c>
      <c r="F38" s="50">
        <v>59891</v>
      </c>
      <c r="G38" s="51">
        <v>130425</v>
      </c>
      <c r="H38" s="59">
        <v>1540</v>
      </c>
      <c r="I38" s="93">
        <v>4212443</v>
      </c>
      <c r="J38" s="31" t="str">
        <f t="shared" ref="J38:J48" si="3">IF(A38="","",A38)</f>
        <v>川内</v>
      </c>
    </row>
    <row r="39" spans="1:10" ht="11.25" customHeight="1">
      <c r="A39" s="40" t="s">
        <v>84</v>
      </c>
      <c r="B39" s="92">
        <v>29300</v>
      </c>
      <c r="C39" s="93">
        <v>167273</v>
      </c>
      <c r="D39" s="59" t="s">
        <v>97</v>
      </c>
      <c r="E39" s="61">
        <v>5665530</v>
      </c>
      <c r="F39" s="50">
        <v>41170</v>
      </c>
      <c r="G39" s="51">
        <v>213649</v>
      </c>
      <c r="H39" s="59" t="s">
        <v>97</v>
      </c>
      <c r="I39" s="93">
        <v>6117838</v>
      </c>
      <c r="J39" s="31" t="str">
        <f t="shared" si="3"/>
        <v>鹿屋</v>
      </c>
    </row>
    <row r="40" spans="1:10" ht="11.25" customHeight="1">
      <c r="A40" s="40" t="s">
        <v>85</v>
      </c>
      <c r="B40" s="92">
        <v>15113</v>
      </c>
      <c r="C40" s="93">
        <v>44809</v>
      </c>
      <c r="D40" s="59">
        <v>0</v>
      </c>
      <c r="E40" s="61">
        <v>2650102</v>
      </c>
      <c r="F40" s="50">
        <v>75580</v>
      </c>
      <c r="G40" s="51">
        <v>117155</v>
      </c>
      <c r="H40" s="59">
        <v>98</v>
      </c>
      <c r="I40" s="93">
        <v>2902856</v>
      </c>
      <c r="J40" s="31" t="str">
        <f t="shared" si="3"/>
        <v>大島</v>
      </c>
    </row>
    <row r="41" spans="1:10" ht="11.25" customHeight="1">
      <c r="A41" s="40" t="s">
        <v>86</v>
      </c>
      <c r="B41" s="92">
        <v>13259</v>
      </c>
      <c r="C41" s="93">
        <v>100584</v>
      </c>
      <c r="D41" s="59">
        <v>0</v>
      </c>
      <c r="E41" s="61">
        <v>2897530</v>
      </c>
      <c r="F41" s="50">
        <v>50767</v>
      </c>
      <c r="G41" s="51">
        <v>123517</v>
      </c>
      <c r="H41" s="59">
        <v>732</v>
      </c>
      <c r="I41" s="93">
        <v>3186388</v>
      </c>
      <c r="J41" s="31" t="str">
        <f t="shared" si="3"/>
        <v>出水</v>
      </c>
    </row>
    <row r="42" spans="1:10" ht="11.25" customHeight="1">
      <c r="A42" s="39" t="s">
        <v>87</v>
      </c>
      <c r="B42" s="92">
        <v>5554</v>
      </c>
      <c r="C42" s="60">
        <v>138269</v>
      </c>
      <c r="D42" s="59">
        <v>0</v>
      </c>
      <c r="E42" s="53">
        <v>1494294</v>
      </c>
      <c r="F42" s="54">
        <v>2387</v>
      </c>
      <c r="G42" s="55">
        <v>85683</v>
      </c>
      <c r="H42" s="59">
        <v>1245</v>
      </c>
      <c r="I42" s="60">
        <v>1727432</v>
      </c>
      <c r="J42" s="31" t="str">
        <f t="shared" si="3"/>
        <v>指宿</v>
      </c>
    </row>
    <row r="43" spans="1:10" ht="11.25" customHeight="1">
      <c r="A43" s="39" t="s">
        <v>20</v>
      </c>
      <c r="B43" s="92">
        <v>3137</v>
      </c>
      <c r="C43" s="53">
        <v>24716</v>
      </c>
      <c r="D43" s="82">
        <v>0</v>
      </c>
      <c r="E43" s="54">
        <v>1144932</v>
      </c>
      <c r="F43" s="54">
        <v>3129</v>
      </c>
      <c r="G43" s="54">
        <v>46510</v>
      </c>
      <c r="H43" s="82">
        <v>0</v>
      </c>
      <c r="I43" s="55">
        <v>1222423</v>
      </c>
      <c r="J43" s="31" t="str">
        <f t="shared" si="3"/>
        <v>種子島</v>
      </c>
    </row>
    <row r="44" spans="1:10" ht="11.25" customHeight="1">
      <c r="A44" s="39" t="s">
        <v>88</v>
      </c>
      <c r="B44" s="92">
        <v>91320</v>
      </c>
      <c r="C44" s="60">
        <v>227283</v>
      </c>
      <c r="D44" s="59" t="s">
        <v>97</v>
      </c>
      <c r="E44" s="53">
        <v>3177808</v>
      </c>
      <c r="F44" s="54">
        <v>30031</v>
      </c>
      <c r="G44" s="55">
        <v>125650</v>
      </c>
      <c r="H44" s="59" t="s">
        <v>98</v>
      </c>
      <c r="I44" s="60">
        <v>3652587</v>
      </c>
      <c r="J44" s="31" t="str">
        <f t="shared" si="3"/>
        <v>知覧</v>
      </c>
    </row>
    <row r="45" spans="1:10" ht="11.25" customHeight="1">
      <c r="A45" s="39" t="s">
        <v>21</v>
      </c>
      <c r="B45" s="92">
        <v>11519</v>
      </c>
      <c r="C45" s="53">
        <v>109481</v>
      </c>
      <c r="D45" s="82">
        <v>0</v>
      </c>
      <c r="E45" s="54">
        <v>2581915</v>
      </c>
      <c r="F45" s="54">
        <v>40970</v>
      </c>
      <c r="G45" s="54">
        <v>75230</v>
      </c>
      <c r="H45" s="82">
        <v>8997</v>
      </c>
      <c r="I45" s="55">
        <v>2828112</v>
      </c>
      <c r="J45" s="31" t="str">
        <f t="shared" si="3"/>
        <v>伊集院</v>
      </c>
    </row>
    <row r="46" spans="1:10" ht="11.25" customHeight="1">
      <c r="A46" s="39" t="s">
        <v>22</v>
      </c>
      <c r="B46" s="92">
        <v>92099</v>
      </c>
      <c r="C46" s="60">
        <v>528969</v>
      </c>
      <c r="D46" s="59">
        <v>44</v>
      </c>
      <c r="E46" s="53">
        <v>7563063</v>
      </c>
      <c r="F46" s="54">
        <v>219681</v>
      </c>
      <c r="G46" s="55">
        <v>306497</v>
      </c>
      <c r="H46" s="59">
        <v>870</v>
      </c>
      <c r="I46" s="60">
        <v>8711223</v>
      </c>
      <c r="J46" s="31" t="str">
        <f t="shared" si="3"/>
        <v>加治木</v>
      </c>
    </row>
    <row r="47" spans="1:10" ht="11.25" customHeight="1">
      <c r="A47" s="41" t="s">
        <v>89</v>
      </c>
      <c r="B47" s="94">
        <v>13031</v>
      </c>
      <c r="C47" s="95">
        <v>558408</v>
      </c>
      <c r="D47" s="69">
        <v>1</v>
      </c>
      <c r="E47" s="63">
        <v>2606527</v>
      </c>
      <c r="F47" s="57">
        <v>89088</v>
      </c>
      <c r="G47" s="96">
        <v>115560</v>
      </c>
      <c r="H47" s="69">
        <v>684</v>
      </c>
      <c r="I47" s="95">
        <v>3383299</v>
      </c>
      <c r="J47" s="32" t="str">
        <f t="shared" si="3"/>
        <v>大隅</v>
      </c>
    </row>
    <row r="48" spans="1:10" s="4" customFormat="1">
      <c r="A48" s="45" t="s">
        <v>23</v>
      </c>
      <c r="B48" s="97">
        <v>693351</v>
      </c>
      <c r="C48" s="71">
        <v>5297861</v>
      </c>
      <c r="D48" s="72">
        <v>664538</v>
      </c>
      <c r="E48" s="73">
        <v>71900148</v>
      </c>
      <c r="F48" s="73">
        <v>1296286</v>
      </c>
      <c r="G48" s="73">
        <v>2958029</v>
      </c>
      <c r="H48" s="72">
        <v>55898</v>
      </c>
      <c r="I48" s="74">
        <v>82866110</v>
      </c>
      <c r="J48" s="46" t="str">
        <f t="shared" si="3"/>
        <v>鹿児島県計</v>
      </c>
    </row>
    <row r="49" spans="1:11">
      <c r="A49" s="18"/>
      <c r="B49" s="98"/>
      <c r="C49" s="99"/>
      <c r="D49" s="99"/>
      <c r="E49" s="99"/>
      <c r="F49" s="99"/>
      <c r="G49" s="99"/>
      <c r="H49" s="99"/>
      <c r="I49" s="100"/>
      <c r="J49" s="36"/>
    </row>
    <row r="50" spans="1:11" ht="12" thickBot="1">
      <c r="A50" s="21"/>
      <c r="B50" s="101"/>
      <c r="C50" s="102"/>
      <c r="D50" s="102"/>
      <c r="E50" s="102"/>
      <c r="F50" s="102"/>
      <c r="G50" s="102"/>
      <c r="H50" s="102"/>
      <c r="I50" s="103"/>
      <c r="J50" s="37"/>
    </row>
    <row r="51" spans="1:11" s="4" customFormat="1" ht="21" customHeight="1" thickTop="1" thickBot="1">
      <c r="A51" s="47" t="s">
        <v>7</v>
      </c>
      <c r="B51" s="104">
        <v>2201469</v>
      </c>
      <c r="C51" s="105">
        <v>47246464</v>
      </c>
      <c r="D51" s="105">
        <v>2744912</v>
      </c>
      <c r="E51" s="105">
        <v>271310350</v>
      </c>
      <c r="F51" s="105">
        <v>5669156</v>
      </c>
      <c r="G51" s="105">
        <v>10711678</v>
      </c>
      <c r="H51" s="105">
        <v>373332</v>
      </c>
      <c r="I51" s="106">
        <v>340257363</v>
      </c>
      <c r="J51" s="48" t="s">
        <v>90</v>
      </c>
      <c r="K51" s="6"/>
    </row>
    <row r="52" spans="1:11" ht="17.25" customHeight="1">
      <c r="A52" s="5" t="s">
        <v>91</v>
      </c>
      <c r="B52" s="5"/>
      <c r="C52" s="5"/>
      <c r="D52" s="5"/>
      <c r="E52" s="5"/>
      <c r="F52" s="5"/>
      <c r="G52" s="5"/>
      <c r="H52" s="5"/>
      <c r="I52" s="5"/>
    </row>
    <row r="53" spans="1:11">
      <c r="A53" s="5" t="s">
        <v>96</v>
      </c>
      <c r="B53" s="23"/>
      <c r="C53" s="23"/>
      <c r="D53" s="23"/>
      <c r="E53" s="23"/>
      <c r="F53" s="23"/>
      <c r="G53" s="23"/>
      <c r="H53" s="23"/>
      <c r="I53" s="23"/>
    </row>
    <row r="55" spans="1:11">
      <c r="I55" s="38"/>
    </row>
  </sheetData>
  <mergeCells count="1">
    <mergeCell ref="A1:J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&amp;R熊本国税局
源泉所得税４
（R01）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22" zoomScaleNormal="100" zoomScaleSheetLayoutView="85" workbookViewId="0">
      <selection activeCell="C51" sqref="C51:G51"/>
    </sheetView>
  </sheetViews>
  <sheetFormatPr defaultColWidth="5.875" defaultRowHeight="11.25"/>
  <cols>
    <col min="1" max="1" width="10.125" style="8" customWidth="1"/>
    <col min="2" max="7" width="12.125" style="1" customWidth="1"/>
    <col min="8" max="8" width="10.125" style="7" customWidth="1"/>
    <col min="9" max="16384" width="5.875" style="1"/>
  </cols>
  <sheetData>
    <row r="1" spans="1:8" ht="12" thickBot="1">
      <c r="A1" s="3" t="s">
        <v>26</v>
      </c>
      <c r="B1" s="3"/>
      <c r="C1" s="3"/>
      <c r="D1" s="3"/>
      <c r="E1" s="3"/>
      <c r="F1" s="3"/>
      <c r="G1" s="3"/>
    </row>
    <row r="2" spans="1:8" ht="11.25" customHeight="1">
      <c r="A2" s="127" t="s">
        <v>27</v>
      </c>
      <c r="B2" s="132" t="s">
        <v>28</v>
      </c>
      <c r="C2" s="138" t="s">
        <v>29</v>
      </c>
      <c r="D2" s="136" t="s">
        <v>13</v>
      </c>
      <c r="E2" s="134" t="s">
        <v>30</v>
      </c>
      <c r="F2" s="136" t="s">
        <v>31</v>
      </c>
      <c r="G2" s="129" t="s">
        <v>32</v>
      </c>
      <c r="H2" s="124" t="s">
        <v>10</v>
      </c>
    </row>
    <row r="3" spans="1:8" ht="11.25" customHeight="1">
      <c r="A3" s="128"/>
      <c r="B3" s="133"/>
      <c r="C3" s="139"/>
      <c r="D3" s="137"/>
      <c r="E3" s="135"/>
      <c r="F3" s="137"/>
      <c r="G3" s="130"/>
      <c r="H3" s="125"/>
    </row>
    <row r="4" spans="1:8" ht="22.5" customHeight="1">
      <c r="A4" s="128"/>
      <c r="B4" s="133"/>
      <c r="C4" s="139"/>
      <c r="D4" s="137"/>
      <c r="E4" s="135"/>
      <c r="F4" s="140"/>
      <c r="G4" s="131"/>
      <c r="H4" s="126"/>
    </row>
    <row r="5" spans="1:8" s="2" customFormat="1">
      <c r="A5" s="15"/>
      <c r="B5" s="12" t="s">
        <v>8</v>
      </c>
      <c r="C5" s="13" t="s">
        <v>8</v>
      </c>
      <c r="D5" s="13" t="s">
        <v>8</v>
      </c>
      <c r="E5" s="13" t="s">
        <v>8</v>
      </c>
      <c r="F5" s="12" t="s">
        <v>8</v>
      </c>
      <c r="G5" s="13" t="s">
        <v>8</v>
      </c>
      <c r="H5" s="28"/>
    </row>
    <row r="6" spans="1:8" ht="11.25" customHeight="1">
      <c r="A6" s="16" t="s">
        <v>14</v>
      </c>
      <c r="B6" s="113">
        <v>144</v>
      </c>
      <c r="C6" s="114">
        <v>514</v>
      </c>
      <c r="D6" s="114">
        <v>25</v>
      </c>
      <c r="E6" s="114">
        <v>17139</v>
      </c>
      <c r="F6" s="114">
        <v>13989</v>
      </c>
      <c r="G6" s="114">
        <v>42</v>
      </c>
      <c r="H6" s="30" t="str">
        <f t="shared" ref="H6:H16" si="0">IF(A6="","",A6)</f>
        <v>熊本西</v>
      </c>
    </row>
    <row r="7" spans="1:8" ht="11.25" customHeight="1">
      <c r="A7" s="17" t="s">
        <v>15</v>
      </c>
      <c r="B7" s="115">
        <v>45</v>
      </c>
      <c r="C7" s="116">
        <v>244</v>
      </c>
      <c r="D7" s="116">
        <v>0</v>
      </c>
      <c r="E7" s="116">
        <v>7887</v>
      </c>
      <c r="F7" s="116">
        <v>6024</v>
      </c>
      <c r="G7" s="116">
        <v>8</v>
      </c>
      <c r="H7" s="31" t="str">
        <f t="shared" si="0"/>
        <v>熊本東</v>
      </c>
    </row>
    <row r="8" spans="1:8" ht="11.25" customHeight="1">
      <c r="A8" s="17" t="s">
        <v>33</v>
      </c>
      <c r="B8" s="115">
        <v>46</v>
      </c>
      <c r="C8" s="116">
        <v>161</v>
      </c>
      <c r="D8" s="116">
        <v>4</v>
      </c>
      <c r="E8" s="116">
        <v>5964</v>
      </c>
      <c r="F8" s="116">
        <v>3869</v>
      </c>
      <c r="G8" s="116">
        <v>7</v>
      </c>
      <c r="H8" s="31" t="str">
        <f t="shared" si="0"/>
        <v>八代</v>
      </c>
    </row>
    <row r="9" spans="1:8" ht="11.25" customHeight="1">
      <c r="A9" s="17" t="s">
        <v>34</v>
      </c>
      <c r="B9" s="115">
        <v>16</v>
      </c>
      <c r="C9" s="116">
        <v>57</v>
      </c>
      <c r="D9" s="116">
        <v>1</v>
      </c>
      <c r="E9" s="116">
        <v>2321</v>
      </c>
      <c r="F9" s="116">
        <v>1760</v>
      </c>
      <c r="G9" s="116">
        <v>3</v>
      </c>
      <c r="H9" s="31" t="str">
        <f t="shared" si="0"/>
        <v>人吉</v>
      </c>
    </row>
    <row r="10" spans="1:8" ht="11.25" customHeight="1">
      <c r="A10" s="17" t="s">
        <v>35</v>
      </c>
      <c r="B10" s="115">
        <v>32</v>
      </c>
      <c r="C10" s="116">
        <v>90</v>
      </c>
      <c r="D10" s="116">
        <v>2</v>
      </c>
      <c r="E10" s="116">
        <v>3746</v>
      </c>
      <c r="F10" s="116">
        <v>2410</v>
      </c>
      <c r="G10" s="116">
        <v>4</v>
      </c>
      <c r="H10" s="31" t="str">
        <f t="shared" si="0"/>
        <v>玉名</v>
      </c>
    </row>
    <row r="11" spans="1:8" ht="11.25" customHeight="1">
      <c r="A11" s="17" t="s">
        <v>36</v>
      </c>
      <c r="B11" s="115">
        <v>36</v>
      </c>
      <c r="C11" s="116">
        <v>61</v>
      </c>
      <c r="D11" s="116">
        <v>2</v>
      </c>
      <c r="E11" s="116">
        <v>3170</v>
      </c>
      <c r="F11" s="116">
        <v>2301</v>
      </c>
      <c r="G11" s="116">
        <v>2</v>
      </c>
      <c r="H11" s="31" t="str">
        <f t="shared" si="0"/>
        <v>天草</v>
      </c>
    </row>
    <row r="12" spans="1:8" ht="11.25" customHeight="1">
      <c r="A12" s="17" t="s">
        <v>37</v>
      </c>
      <c r="B12" s="115">
        <v>6</v>
      </c>
      <c r="C12" s="116">
        <v>31</v>
      </c>
      <c r="D12" s="116">
        <v>1</v>
      </c>
      <c r="E12" s="116">
        <v>1574</v>
      </c>
      <c r="F12" s="116">
        <v>972</v>
      </c>
      <c r="G12" s="116">
        <v>5</v>
      </c>
      <c r="H12" s="31" t="str">
        <f t="shared" si="0"/>
        <v>山鹿</v>
      </c>
    </row>
    <row r="13" spans="1:8" ht="11.25" customHeight="1">
      <c r="A13" s="17" t="s">
        <v>38</v>
      </c>
      <c r="B13" s="115">
        <v>21</v>
      </c>
      <c r="C13" s="116">
        <v>101</v>
      </c>
      <c r="D13" s="116">
        <v>1</v>
      </c>
      <c r="E13" s="116">
        <v>4307</v>
      </c>
      <c r="F13" s="116">
        <v>2954</v>
      </c>
      <c r="G13" s="116">
        <v>9</v>
      </c>
      <c r="H13" s="31" t="str">
        <f t="shared" si="0"/>
        <v>菊池</v>
      </c>
    </row>
    <row r="14" spans="1:8" ht="11.25" customHeight="1">
      <c r="A14" s="17" t="s">
        <v>39</v>
      </c>
      <c r="B14" s="115">
        <v>14</v>
      </c>
      <c r="C14" s="116">
        <v>51</v>
      </c>
      <c r="D14" s="116">
        <v>1</v>
      </c>
      <c r="E14" s="116">
        <v>2752</v>
      </c>
      <c r="F14" s="116">
        <v>1758</v>
      </c>
      <c r="G14" s="116">
        <v>3</v>
      </c>
      <c r="H14" s="31" t="str">
        <f t="shared" si="0"/>
        <v>宇土</v>
      </c>
    </row>
    <row r="15" spans="1:8" ht="11.25" customHeight="1">
      <c r="A15" s="17" t="s">
        <v>40</v>
      </c>
      <c r="B15" s="115">
        <v>17</v>
      </c>
      <c r="C15" s="116">
        <v>31</v>
      </c>
      <c r="D15" s="116">
        <v>0</v>
      </c>
      <c r="E15" s="116">
        <v>2040</v>
      </c>
      <c r="F15" s="116">
        <v>1503</v>
      </c>
      <c r="G15" s="116">
        <v>9</v>
      </c>
      <c r="H15" s="31" t="str">
        <f t="shared" si="0"/>
        <v>阿蘇</v>
      </c>
    </row>
    <row r="16" spans="1:8" s="4" customFormat="1">
      <c r="A16" s="111" t="s">
        <v>16</v>
      </c>
      <c r="B16" s="117">
        <f>SUM(B6:B15)</f>
        <v>377</v>
      </c>
      <c r="C16" s="117">
        <f t="shared" ref="C16:G16" si="1">SUM(C6:C15)</f>
        <v>1341</v>
      </c>
      <c r="D16" s="117">
        <f t="shared" si="1"/>
        <v>37</v>
      </c>
      <c r="E16" s="118">
        <f t="shared" si="1"/>
        <v>50900</v>
      </c>
      <c r="F16" s="118">
        <f t="shared" si="1"/>
        <v>37540</v>
      </c>
      <c r="G16" s="118">
        <f t="shared" si="1"/>
        <v>92</v>
      </c>
      <c r="H16" s="46" t="str">
        <f t="shared" si="0"/>
        <v>熊本県計</v>
      </c>
    </row>
    <row r="17" spans="1:8">
      <c r="A17" s="24"/>
      <c r="B17" s="77"/>
      <c r="C17" s="77"/>
      <c r="D17" s="77"/>
      <c r="E17" s="77"/>
      <c r="F17" s="77"/>
      <c r="G17" s="77"/>
      <c r="H17" s="34"/>
    </row>
    <row r="18" spans="1:8" ht="11.25" customHeight="1">
      <c r="A18" s="16" t="s">
        <v>24</v>
      </c>
      <c r="B18" s="113">
        <v>160</v>
      </c>
      <c r="C18" s="114">
        <v>520</v>
      </c>
      <c r="D18" s="114">
        <v>14</v>
      </c>
      <c r="E18" s="114">
        <v>12639</v>
      </c>
      <c r="F18" s="114">
        <v>10495</v>
      </c>
      <c r="G18" s="114">
        <v>40</v>
      </c>
      <c r="H18" s="30" t="str">
        <f t="shared" ref="H18:H27" si="2">IF(A18="","",A18)</f>
        <v>大分</v>
      </c>
    </row>
    <row r="19" spans="1:8" ht="11.25" customHeight="1">
      <c r="A19" s="17" t="s">
        <v>25</v>
      </c>
      <c r="B19" s="115">
        <v>63</v>
      </c>
      <c r="C19" s="116">
        <v>108</v>
      </c>
      <c r="D19" s="116">
        <v>2</v>
      </c>
      <c r="E19" s="116">
        <v>4634</v>
      </c>
      <c r="F19" s="116">
        <v>3900</v>
      </c>
      <c r="G19" s="116">
        <v>11</v>
      </c>
      <c r="H19" s="31" t="str">
        <f t="shared" si="2"/>
        <v>別府</v>
      </c>
    </row>
    <row r="20" spans="1:8" ht="11.25" customHeight="1">
      <c r="A20" s="17" t="s">
        <v>41</v>
      </c>
      <c r="B20" s="115">
        <v>27</v>
      </c>
      <c r="C20" s="116">
        <v>53</v>
      </c>
      <c r="D20" s="116">
        <v>2</v>
      </c>
      <c r="E20" s="116">
        <v>1900</v>
      </c>
      <c r="F20" s="116">
        <v>1582</v>
      </c>
      <c r="G20" s="116">
        <v>2</v>
      </c>
      <c r="H20" s="31" t="str">
        <f t="shared" si="2"/>
        <v>中津</v>
      </c>
    </row>
    <row r="21" spans="1:8" ht="11.25" customHeight="1">
      <c r="A21" s="17" t="s">
        <v>42</v>
      </c>
      <c r="B21" s="115">
        <v>33</v>
      </c>
      <c r="C21" s="116">
        <v>110</v>
      </c>
      <c r="D21" s="116">
        <v>4</v>
      </c>
      <c r="E21" s="116">
        <v>2645</v>
      </c>
      <c r="F21" s="116">
        <v>2031</v>
      </c>
      <c r="G21" s="116">
        <v>4</v>
      </c>
      <c r="H21" s="31" t="str">
        <f t="shared" si="2"/>
        <v>日田</v>
      </c>
    </row>
    <row r="22" spans="1:8" ht="11.25" customHeight="1">
      <c r="A22" s="17" t="s">
        <v>43</v>
      </c>
      <c r="B22" s="115">
        <v>29</v>
      </c>
      <c r="C22" s="116">
        <v>49</v>
      </c>
      <c r="D22" s="116">
        <v>1</v>
      </c>
      <c r="E22" s="116">
        <v>2068</v>
      </c>
      <c r="F22" s="116">
        <v>1539</v>
      </c>
      <c r="G22" s="116">
        <v>5</v>
      </c>
      <c r="H22" s="31" t="str">
        <f t="shared" si="2"/>
        <v>佐伯</v>
      </c>
    </row>
    <row r="23" spans="1:8" ht="11.25" customHeight="1">
      <c r="A23" s="17" t="s">
        <v>44</v>
      </c>
      <c r="B23" s="115">
        <v>21</v>
      </c>
      <c r="C23" s="116">
        <v>63</v>
      </c>
      <c r="D23" s="116">
        <v>1</v>
      </c>
      <c r="E23" s="116">
        <v>1405</v>
      </c>
      <c r="F23" s="116">
        <v>1136</v>
      </c>
      <c r="G23" s="116">
        <v>3</v>
      </c>
      <c r="H23" s="31" t="str">
        <f t="shared" si="2"/>
        <v>臼杵</v>
      </c>
    </row>
    <row r="24" spans="1:8" ht="11.25" customHeight="1">
      <c r="A24" s="17" t="s">
        <v>45</v>
      </c>
      <c r="B24" s="115">
        <v>14</v>
      </c>
      <c r="C24" s="116">
        <v>25</v>
      </c>
      <c r="D24" s="116">
        <v>1</v>
      </c>
      <c r="E24" s="116">
        <v>705</v>
      </c>
      <c r="F24" s="116">
        <v>459</v>
      </c>
      <c r="G24" s="116">
        <v>1</v>
      </c>
      <c r="H24" s="31" t="str">
        <f t="shared" si="2"/>
        <v>竹田</v>
      </c>
    </row>
    <row r="25" spans="1:8" ht="11.25" customHeight="1">
      <c r="A25" s="17" t="s">
        <v>46</v>
      </c>
      <c r="B25" s="115">
        <v>25</v>
      </c>
      <c r="C25" s="116">
        <v>52</v>
      </c>
      <c r="D25" s="116">
        <v>1</v>
      </c>
      <c r="E25" s="116">
        <v>1945</v>
      </c>
      <c r="F25" s="116">
        <v>1731</v>
      </c>
      <c r="G25" s="116">
        <v>3</v>
      </c>
      <c r="H25" s="31" t="str">
        <f t="shared" si="2"/>
        <v>宇佐</v>
      </c>
    </row>
    <row r="26" spans="1:8" ht="11.25" customHeight="1">
      <c r="A26" s="22" t="s">
        <v>47</v>
      </c>
      <c r="B26" s="119">
        <v>17</v>
      </c>
      <c r="C26" s="120">
        <v>26</v>
      </c>
      <c r="D26" s="120">
        <v>1</v>
      </c>
      <c r="E26" s="120">
        <v>823</v>
      </c>
      <c r="F26" s="120">
        <v>560</v>
      </c>
      <c r="G26" s="120">
        <v>0</v>
      </c>
      <c r="H26" s="32" t="str">
        <f t="shared" si="2"/>
        <v>三重</v>
      </c>
    </row>
    <row r="27" spans="1:8" s="4" customFormat="1">
      <c r="A27" s="111" t="s">
        <v>17</v>
      </c>
      <c r="B27" s="117">
        <f>SUM(B18:B26)</f>
        <v>389</v>
      </c>
      <c r="C27" s="117">
        <f t="shared" ref="C27:G27" si="3">SUM(C18:C26)</f>
        <v>1006</v>
      </c>
      <c r="D27" s="117">
        <f t="shared" si="3"/>
        <v>27</v>
      </c>
      <c r="E27" s="118">
        <f t="shared" si="3"/>
        <v>28764</v>
      </c>
      <c r="F27" s="118">
        <f t="shared" si="3"/>
        <v>23433</v>
      </c>
      <c r="G27" s="118">
        <f t="shared" si="3"/>
        <v>69</v>
      </c>
      <c r="H27" s="46" t="str">
        <f t="shared" si="2"/>
        <v>大分県計</v>
      </c>
    </row>
    <row r="28" spans="1:8">
      <c r="A28" s="24"/>
      <c r="B28" s="77"/>
      <c r="C28" s="77"/>
      <c r="D28" s="77"/>
      <c r="E28" s="77"/>
      <c r="F28" s="77"/>
      <c r="G28" s="77"/>
      <c r="H28" s="34"/>
    </row>
    <row r="29" spans="1:8" ht="11.25" customHeight="1">
      <c r="A29" s="16" t="s">
        <v>48</v>
      </c>
      <c r="B29" s="113">
        <v>144</v>
      </c>
      <c r="C29" s="114">
        <v>357</v>
      </c>
      <c r="D29" s="114">
        <v>17</v>
      </c>
      <c r="E29" s="114">
        <v>12277</v>
      </c>
      <c r="F29" s="114">
        <v>10150</v>
      </c>
      <c r="G29" s="114">
        <v>36</v>
      </c>
      <c r="H29" s="30" t="str">
        <f t="shared" ref="H29:H35" si="4">IF(A29="","",A29)</f>
        <v>宮崎</v>
      </c>
    </row>
    <row r="30" spans="1:8" ht="11.25" customHeight="1">
      <c r="A30" s="17" t="s">
        <v>49</v>
      </c>
      <c r="B30" s="115">
        <v>54</v>
      </c>
      <c r="C30" s="116">
        <v>138</v>
      </c>
      <c r="D30" s="116">
        <v>2</v>
      </c>
      <c r="E30" s="116">
        <v>5284</v>
      </c>
      <c r="F30" s="116">
        <v>3949</v>
      </c>
      <c r="G30" s="116">
        <v>4</v>
      </c>
      <c r="H30" s="31" t="str">
        <f t="shared" si="4"/>
        <v>都城</v>
      </c>
    </row>
    <row r="31" spans="1:8" ht="11.25" customHeight="1">
      <c r="A31" s="17" t="s">
        <v>50</v>
      </c>
      <c r="B31" s="115">
        <v>66</v>
      </c>
      <c r="C31" s="116">
        <v>195</v>
      </c>
      <c r="D31" s="116">
        <v>6</v>
      </c>
      <c r="E31" s="116">
        <v>5695</v>
      </c>
      <c r="F31" s="116">
        <v>4757</v>
      </c>
      <c r="G31" s="116">
        <v>19</v>
      </c>
      <c r="H31" s="31" t="str">
        <f t="shared" si="4"/>
        <v>延岡</v>
      </c>
    </row>
    <row r="32" spans="1:8" ht="11.25" customHeight="1">
      <c r="A32" s="17" t="s">
        <v>51</v>
      </c>
      <c r="B32" s="115">
        <v>26</v>
      </c>
      <c r="C32" s="116">
        <v>53</v>
      </c>
      <c r="D32" s="116">
        <v>9</v>
      </c>
      <c r="E32" s="116">
        <v>2105</v>
      </c>
      <c r="F32" s="116">
        <v>1236</v>
      </c>
      <c r="G32" s="116">
        <v>0</v>
      </c>
      <c r="H32" s="31" t="str">
        <f t="shared" si="4"/>
        <v>日南</v>
      </c>
    </row>
    <row r="33" spans="1:8" ht="11.25" customHeight="1">
      <c r="A33" s="17" t="s">
        <v>52</v>
      </c>
      <c r="B33" s="115">
        <v>21</v>
      </c>
      <c r="C33" s="116">
        <v>43</v>
      </c>
      <c r="D33" s="116">
        <v>1</v>
      </c>
      <c r="E33" s="116">
        <v>2134</v>
      </c>
      <c r="F33" s="116">
        <v>1518</v>
      </c>
      <c r="G33" s="116">
        <v>0</v>
      </c>
      <c r="H33" s="31" t="str">
        <f t="shared" si="4"/>
        <v>小林</v>
      </c>
    </row>
    <row r="34" spans="1:8" ht="11.25" customHeight="1">
      <c r="A34" s="22" t="s">
        <v>53</v>
      </c>
      <c r="B34" s="119">
        <v>24</v>
      </c>
      <c r="C34" s="120">
        <v>68</v>
      </c>
      <c r="D34" s="120">
        <v>4</v>
      </c>
      <c r="E34" s="120">
        <v>3242</v>
      </c>
      <c r="F34" s="120">
        <v>1995</v>
      </c>
      <c r="G34" s="120">
        <v>13</v>
      </c>
      <c r="H34" s="31" t="str">
        <f t="shared" si="4"/>
        <v>高鍋</v>
      </c>
    </row>
    <row r="35" spans="1:8" s="4" customFormat="1">
      <c r="A35" s="111" t="s">
        <v>18</v>
      </c>
      <c r="B35" s="117">
        <f>SUM(B29:B34)</f>
        <v>335</v>
      </c>
      <c r="C35" s="117">
        <f t="shared" ref="C35:G35" si="5">SUM(C29:C34)</f>
        <v>854</v>
      </c>
      <c r="D35" s="117">
        <f t="shared" si="5"/>
        <v>39</v>
      </c>
      <c r="E35" s="118">
        <f t="shared" si="5"/>
        <v>30737</v>
      </c>
      <c r="F35" s="118">
        <f t="shared" si="5"/>
        <v>23605</v>
      </c>
      <c r="G35" s="118">
        <f t="shared" si="5"/>
        <v>72</v>
      </c>
      <c r="H35" s="46" t="str">
        <f t="shared" si="4"/>
        <v>宮崎県計</v>
      </c>
    </row>
    <row r="36" spans="1:8">
      <c r="A36" s="24"/>
      <c r="B36" s="77"/>
      <c r="C36" s="77"/>
      <c r="D36" s="77"/>
      <c r="E36" s="77"/>
      <c r="F36" s="77"/>
      <c r="G36" s="77"/>
      <c r="H36" s="34"/>
    </row>
    <row r="37" spans="1:8" ht="11.25" customHeight="1">
      <c r="A37" s="16" t="s">
        <v>19</v>
      </c>
      <c r="B37" s="113">
        <v>214</v>
      </c>
      <c r="C37" s="114">
        <v>731</v>
      </c>
      <c r="D37" s="114">
        <v>18</v>
      </c>
      <c r="E37" s="114">
        <v>15749</v>
      </c>
      <c r="F37" s="114">
        <v>13633</v>
      </c>
      <c r="G37" s="114">
        <v>31</v>
      </c>
      <c r="H37" s="30" t="str">
        <f t="shared" ref="H37:H48" si="6">IF(A37="","",A37)</f>
        <v>鹿児島</v>
      </c>
    </row>
    <row r="38" spans="1:8" ht="11.25" customHeight="1">
      <c r="A38" s="17" t="s">
        <v>54</v>
      </c>
      <c r="B38" s="115">
        <v>47</v>
      </c>
      <c r="C38" s="116">
        <v>97</v>
      </c>
      <c r="D38" s="116">
        <v>1</v>
      </c>
      <c r="E38" s="116">
        <v>2557</v>
      </c>
      <c r="F38" s="116">
        <v>1773</v>
      </c>
      <c r="G38" s="116">
        <v>4</v>
      </c>
      <c r="H38" s="31" t="str">
        <f t="shared" si="6"/>
        <v>川内</v>
      </c>
    </row>
    <row r="39" spans="1:8" ht="11.25" customHeight="1">
      <c r="A39" s="17" t="s">
        <v>55</v>
      </c>
      <c r="B39" s="115">
        <v>51</v>
      </c>
      <c r="C39" s="116">
        <v>101</v>
      </c>
      <c r="D39" s="116">
        <v>1</v>
      </c>
      <c r="E39" s="116">
        <v>3819</v>
      </c>
      <c r="F39" s="116">
        <v>3083</v>
      </c>
      <c r="G39" s="116">
        <v>4</v>
      </c>
      <c r="H39" s="31" t="str">
        <f t="shared" si="6"/>
        <v>鹿屋</v>
      </c>
    </row>
    <row r="40" spans="1:8" ht="11.25" customHeight="1">
      <c r="A40" s="17" t="s">
        <v>56</v>
      </c>
      <c r="B40" s="115">
        <v>41</v>
      </c>
      <c r="C40" s="116">
        <v>37</v>
      </c>
      <c r="D40" s="116">
        <v>3</v>
      </c>
      <c r="E40" s="116">
        <v>2424</v>
      </c>
      <c r="F40" s="116">
        <v>2305</v>
      </c>
      <c r="G40" s="116">
        <v>4</v>
      </c>
      <c r="H40" s="31" t="str">
        <f t="shared" si="6"/>
        <v>大島</v>
      </c>
    </row>
    <row r="41" spans="1:8" ht="11.25" customHeight="1">
      <c r="A41" s="17" t="s">
        <v>57</v>
      </c>
      <c r="B41" s="115">
        <v>30</v>
      </c>
      <c r="C41" s="116">
        <v>64</v>
      </c>
      <c r="D41" s="116">
        <v>1</v>
      </c>
      <c r="E41" s="116">
        <v>2159</v>
      </c>
      <c r="F41" s="116">
        <v>1784</v>
      </c>
      <c r="G41" s="116">
        <v>3</v>
      </c>
      <c r="H41" s="31" t="str">
        <f t="shared" si="6"/>
        <v>出水</v>
      </c>
    </row>
    <row r="42" spans="1:8" ht="11.25" customHeight="1">
      <c r="A42" s="22" t="s">
        <v>58</v>
      </c>
      <c r="B42" s="119">
        <v>13</v>
      </c>
      <c r="C42" s="120">
        <v>19</v>
      </c>
      <c r="D42" s="120">
        <v>0</v>
      </c>
      <c r="E42" s="120">
        <v>1154</v>
      </c>
      <c r="F42" s="120">
        <v>1021</v>
      </c>
      <c r="G42" s="120">
        <v>10</v>
      </c>
      <c r="H42" s="32" t="str">
        <f t="shared" si="6"/>
        <v>指宿</v>
      </c>
    </row>
    <row r="43" spans="1:8" ht="11.25" customHeight="1">
      <c r="A43" s="17" t="s">
        <v>20</v>
      </c>
      <c r="B43" s="115">
        <v>16</v>
      </c>
      <c r="C43" s="116">
        <v>21</v>
      </c>
      <c r="D43" s="116">
        <v>1</v>
      </c>
      <c r="E43" s="116">
        <v>1081</v>
      </c>
      <c r="F43" s="116">
        <v>735</v>
      </c>
      <c r="G43" s="116">
        <v>0</v>
      </c>
      <c r="H43" s="31" t="str">
        <f t="shared" si="6"/>
        <v>種子島</v>
      </c>
    </row>
    <row r="44" spans="1:8" ht="11.25" customHeight="1">
      <c r="A44" s="17" t="s">
        <v>59</v>
      </c>
      <c r="B44" s="115">
        <v>30</v>
      </c>
      <c r="C44" s="116">
        <v>71</v>
      </c>
      <c r="D44" s="116">
        <v>1</v>
      </c>
      <c r="E44" s="116">
        <v>2568</v>
      </c>
      <c r="F44" s="116">
        <v>1760</v>
      </c>
      <c r="G44" s="116">
        <v>1</v>
      </c>
      <c r="H44" s="31" t="str">
        <f t="shared" si="6"/>
        <v>知覧</v>
      </c>
    </row>
    <row r="45" spans="1:8" ht="11.25" customHeight="1">
      <c r="A45" s="17" t="s">
        <v>21</v>
      </c>
      <c r="B45" s="115">
        <v>25</v>
      </c>
      <c r="C45" s="116">
        <v>63</v>
      </c>
      <c r="D45" s="116">
        <v>0</v>
      </c>
      <c r="E45" s="116">
        <v>1629</v>
      </c>
      <c r="F45" s="116">
        <v>1254</v>
      </c>
      <c r="G45" s="116">
        <v>7</v>
      </c>
      <c r="H45" s="31" t="str">
        <f t="shared" si="6"/>
        <v>伊集院</v>
      </c>
    </row>
    <row r="46" spans="1:8" ht="11.25" customHeight="1">
      <c r="A46" s="17" t="s">
        <v>22</v>
      </c>
      <c r="B46" s="115">
        <v>69</v>
      </c>
      <c r="C46" s="116">
        <v>135</v>
      </c>
      <c r="D46" s="116">
        <v>2</v>
      </c>
      <c r="E46" s="116">
        <v>4213</v>
      </c>
      <c r="F46" s="116">
        <v>3601</v>
      </c>
      <c r="G46" s="116">
        <v>6</v>
      </c>
      <c r="H46" s="31" t="str">
        <f t="shared" si="6"/>
        <v>加治木</v>
      </c>
    </row>
    <row r="47" spans="1:8" ht="11.25" customHeight="1">
      <c r="A47" s="22" t="s">
        <v>60</v>
      </c>
      <c r="B47" s="119">
        <v>30</v>
      </c>
      <c r="C47" s="120">
        <v>57</v>
      </c>
      <c r="D47" s="120">
        <v>1</v>
      </c>
      <c r="E47" s="120">
        <v>2093</v>
      </c>
      <c r="F47" s="120">
        <v>1373</v>
      </c>
      <c r="G47" s="120">
        <v>3</v>
      </c>
      <c r="H47" s="32" t="str">
        <f t="shared" si="6"/>
        <v>大隅</v>
      </c>
    </row>
    <row r="48" spans="1:8" s="4" customFormat="1">
      <c r="A48" s="111" t="s">
        <v>23</v>
      </c>
      <c r="B48" s="117">
        <f>SUM(B37:B47)</f>
        <v>566</v>
      </c>
      <c r="C48" s="117">
        <f t="shared" ref="C48:G48" si="7">SUM(C37:C47)</f>
        <v>1396</v>
      </c>
      <c r="D48" s="117">
        <f t="shared" si="7"/>
        <v>29</v>
      </c>
      <c r="E48" s="118">
        <f t="shared" si="7"/>
        <v>39446</v>
      </c>
      <c r="F48" s="118">
        <f t="shared" si="7"/>
        <v>32322</v>
      </c>
      <c r="G48" s="118">
        <f t="shared" si="7"/>
        <v>73</v>
      </c>
      <c r="H48" s="46" t="str">
        <f t="shared" si="6"/>
        <v>鹿児島県計</v>
      </c>
    </row>
    <row r="49" spans="1:8" ht="3.75" customHeight="1">
      <c r="A49" s="18"/>
      <c r="B49" s="100"/>
      <c r="C49" s="100"/>
      <c r="D49" s="100"/>
      <c r="E49" s="100"/>
      <c r="F49" s="100"/>
      <c r="G49" s="100"/>
      <c r="H49" s="9"/>
    </row>
    <row r="50" spans="1:8" ht="12" thickBot="1">
      <c r="A50" s="19"/>
      <c r="B50" s="103"/>
      <c r="C50" s="103"/>
      <c r="D50" s="103"/>
      <c r="E50" s="103"/>
      <c r="F50" s="103"/>
      <c r="G50" s="103"/>
      <c r="H50" s="10"/>
    </row>
    <row r="51" spans="1:8" s="4" customFormat="1" ht="24.75" customHeight="1" thickTop="1" thickBot="1">
      <c r="A51" s="47" t="s">
        <v>7</v>
      </c>
      <c r="B51" s="121">
        <f>SUM(B16,B27,B35,B48)</f>
        <v>1667</v>
      </c>
      <c r="C51" s="121">
        <f t="shared" ref="C51:G51" si="8">SUM(C16,C27,C35,C48)</f>
        <v>4597</v>
      </c>
      <c r="D51" s="121">
        <f t="shared" si="8"/>
        <v>132</v>
      </c>
      <c r="E51" s="122">
        <f t="shared" si="8"/>
        <v>149847</v>
      </c>
      <c r="F51" s="122">
        <f t="shared" si="8"/>
        <v>116900</v>
      </c>
      <c r="G51" s="122">
        <f t="shared" si="8"/>
        <v>306</v>
      </c>
      <c r="H51" s="112" t="s">
        <v>61</v>
      </c>
    </row>
    <row r="52" spans="1:8">
      <c r="A52" s="3" t="s">
        <v>94</v>
      </c>
      <c r="B52" s="3"/>
      <c r="C52" s="3"/>
      <c r="D52" s="3"/>
      <c r="E52" s="3"/>
      <c r="F52" s="3"/>
      <c r="G52" s="3"/>
    </row>
    <row r="54" spans="1:8">
      <c r="A54" s="7"/>
      <c r="B54" s="7"/>
      <c r="C54" s="7"/>
      <c r="D54" s="7"/>
      <c r="E54" s="7"/>
      <c r="F54" s="7"/>
      <c r="G54" s="7"/>
    </row>
  </sheetData>
  <mergeCells count="8">
    <mergeCell ref="H2:H4"/>
    <mergeCell ref="A2:A4"/>
    <mergeCell ref="G2:G4"/>
    <mergeCell ref="B2:B4"/>
    <mergeCell ref="E2:E4"/>
    <mergeCell ref="D2:D4"/>
    <mergeCell ref="C2:C4"/>
    <mergeCell ref="F2:F4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&amp;R熊本国税局
源泉所得税４
（R01）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4EA7C0-1403-4B1D-8F37-2ADE5AA14B6D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c1e1fd5d-d5a4-4438-b594-53628234b2d5"/>
  </ds:schemaRefs>
</ds:datastoreItem>
</file>

<file path=customXml/itemProps2.xml><?xml version="1.0" encoding="utf-8"?>
<ds:datastoreItem xmlns:ds="http://schemas.openxmlformats.org/officeDocument/2006/customXml" ds:itemID="{47C7D691-7C46-4FA3-BD62-D8E8A1358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335411-72DE-432B-9511-256EC351AEA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539BC7A-0107-47DC-88D2-95510DF8FC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(1)　税務署別源泉徴収税額</vt:lpstr>
      <vt:lpstr>(2)　税務署別源泉徴収義務者数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熊本国税局</dc:title>
  <dc:subject>源泉所得税</dc:subject>
  <dc:creator>国税庁</dc:creator>
  <cp:lastPrinted>2020-08-17T02:35:08Z</cp:lastPrinted>
  <dcterms:created xsi:type="dcterms:W3CDTF">2003-07-09T01:05:10Z</dcterms:created>
  <dcterms:modified xsi:type="dcterms:W3CDTF">2021-05-18T02:15:30Z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