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06 令和3年9月分（提出期限：10月1日（金））\00 報告用\"/>
    </mc:Choice>
  </mc:AlternateContent>
  <bookViews>
    <workbookView xWindow="0" yWindow="0" windowWidth="20490" windowHeight="7920"/>
  </bookViews>
  <sheets>
    <sheet name="k03090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'k030902'!$A$5:$O$52</definedName>
    <definedName name="aaa">[2]契約状況コード表!$F$5:$F$9</definedName>
    <definedName name="aaaa">[2]契約状況コード表!$G$5:$G$6</definedName>
    <definedName name="_xlnm.Print_Area" localSheetId="0">'k030902'!$B$1:$O$16</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1" l="1"/>
  <c r="A52" i="1"/>
  <c r="A51" i="1"/>
  <c r="A50" i="1"/>
  <c r="I50" i="1" s="1"/>
  <c r="A49" i="1"/>
  <c r="A48" i="1"/>
  <c r="I48" i="1" s="1"/>
  <c r="A47" i="1"/>
  <c r="I46" i="1"/>
  <c r="A46" i="1"/>
  <c r="A45" i="1"/>
  <c r="I44" i="1"/>
  <c r="A44" i="1"/>
  <c r="A43" i="1"/>
  <c r="A42" i="1"/>
  <c r="I42" i="1" s="1"/>
  <c r="A41" i="1"/>
  <c r="A40" i="1"/>
  <c r="I40" i="1" s="1"/>
  <c r="A39" i="1"/>
  <c r="I38" i="1"/>
  <c r="A38" i="1"/>
  <c r="A37" i="1"/>
  <c r="I36" i="1"/>
  <c r="A36" i="1"/>
  <c r="A35" i="1"/>
  <c r="A34" i="1"/>
  <c r="I34" i="1" s="1"/>
  <c r="A33" i="1"/>
  <c r="A32" i="1"/>
  <c r="I32" i="1" s="1"/>
  <c r="L31" i="1"/>
  <c r="A31" i="1"/>
  <c r="M31" i="1" s="1"/>
  <c r="A30" i="1"/>
  <c r="P30" i="1" s="1"/>
  <c r="E29" i="1"/>
  <c r="C29" i="1"/>
  <c r="A29" i="1"/>
  <c r="P29" i="1" s="1"/>
  <c r="E28" i="1"/>
  <c r="C28" i="1"/>
  <c r="A28" i="1"/>
  <c r="P28" i="1" s="1"/>
  <c r="A27" i="1"/>
  <c r="P27" i="1" s="1"/>
  <c r="A26" i="1"/>
  <c r="P26" i="1" s="1"/>
  <c r="L25" i="1"/>
  <c r="C25" i="1"/>
  <c r="A25" i="1"/>
  <c r="P25" i="1" s="1"/>
  <c r="L24" i="1"/>
  <c r="C24" i="1"/>
  <c r="A24" i="1"/>
  <c r="P24" i="1" s="1"/>
  <c r="A23" i="1"/>
  <c r="P23" i="1" s="1"/>
  <c r="A22" i="1"/>
  <c r="P22" i="1" s="1"/>
  <c r="A21" i="1"/>
  <c r="P21" i="1" s="1"/>
  <c r="A20" i="1"/>
  <c r="M20" i="1" s="1"/>
  <c r="A19" i="1"/>
  <c r="A18" i="1"/>
  <c r="N18" i="1" s="1"/>
  <c r="A17" i="1"/>
  <c r="M17" i="1" s="1"/>
  <c r="A16" i="1"/>
  <c r="N16" i="1" s="1"/>
  <c r="A15" i="1"/>
  <c r="A14" i="1"/>
  <c r="M14" i="1" s="1"/>
  <c r="A13" i="1"/>
  <c r="N13" i="1" s="1"/>
  <c r="A12" i="1"/>
  <c r="A11" i="1"/>
  <c r="M11" i="1" s="1"/>
  <c r="A10" i="1"/>
  <c r="N10" i="1" s="1"/>
  <c r="A9" i="1"/>
  <c r="A8" i="1"/>
  <c r="M8" i="1" s="1"/>
  <c r="A7" i="1"/>
  <c r="A6" i="1"/>
  <c r="C27" i="1" l="1"/>
  <c r="C30" i="1"/>
  <c r="C23" i="1"/>
  <c r="C22" i="1"/>
  <c r="L23" i="1"/>
  <c r="C26" i="1"/>
  <c r="L27" i="1"/>
  <c r="L28" i="1"/>
  <c r="L29" i="1"/>
  <c r="E30" i="1"/>
  <c r="C31" i="1"/>
  <c r="N30" i="1"/>
  <c r="L22" i="1"/>
  <c r="L26" i="1"/>
  <c r="N29" i="1"/>
  <c r="L30" i="1"/>
  <c r="G31" i="1"/>
  <c r="P7" i="1"/>
  <c r="L7" i="1"/>
  <c r="G7" i="1"/>
  <c r="C7" i="1"/>
  <c r="O7" i="1"/>
  <c r="J7" i="1"/>
  <c r="F7" i="1"/>
  <c r="B7" i="1"/>
  <c r="P9" i="1"/>
  <c r="L9" i="1"/>
  <c r="G9" i="1"/>
  <c r="C9" i="1"/>
  <c r="O9" i="1"/>
  <c r="J9" i="1"/>
  <c r="F9" i="1"/>
  <c r="B9" i="1"/>
  <c r="I9" i="1"/>
  <c r="I10" i="1"/>
  <c r="P12" i="1"/>
  <c r="L12" i="1"/>
  <c r="G12" i="1"/>
  <c r="C12" i="1"/>
  <c r="O12" i="1"/>
  <c r="J12" i="1"/>
  <c r="F12" i="1"/>
  <c r="B12" i="1"/>
  <c r="I12" i="1"/>
  <c r="I13" i="1"/>
  <c r="P15" i="1"/>
  <c r="L15" i="1"/>
  <c r="G15" i="1"/>
  <c r="C15" i="1"/>
  <c r="O15" i="1"/>
  <c r="J15" i="1"/>
  <c r="F15" i="1"/>
  <c r="B15" i="1"/>
  <c r="I15" i="1"/>
  <c r="P19" i="1"/>
  <c r="L19" i="1"/>
  <c r="G19" i="1"/>
  <c r="C19" i="1"/>
  <c r="O19" i="1"/>
  <c r="J19" i="1"/>
  <c r="F19" i="1"/>
  <c r="B19" i="1"/>
  <c r="D7" i="1"/>
  <c r="M7" i="1"/>
  <c r="D8" i="1"/>
  <c r="D9" i="1"/>
  <c r="M9" i="1"/>
  <c r="D10" i="1"/>
  <c r="M10" i="1"/>
  <c r="D11" i="1"/>
  <c r="D12" i="1"/>
  <c r="M12" i="1"/>
  <c r="D13" i="1"/>
  <c r="M13" i="1"/>
  <c r="D14" i="1"/>
  <c r="D15" i="1"/>
  <c r="M15" i="1"/>
  <c r="D16" i="1"/>
  <c r="M16" i="1"/>
  <c r="D17" i="1"/>
  <c r="D18" i="1"/>
  <c r="M18" i="1"/>
  <c r="D19" i="1"/>
  <c r="M19" i="1"/>
  <c r="D20" i="1"/>
  <c r="P8" i="1"/>
  <c r="L8" i="1"/>
  <c r="G8" i="1"/>
  <c r="C8" i="1"/>
  <c r="O8" i="1"/>
  <c r="J8" i="1"/>
  <c r="F8" i="1"/>
  <c r="B8" i="1"/>
  <c r="I8" i="1"/>
  <c r="P11" i="1"/>
  <c r="L11" i="1"/>
  <c r="G11" i="1"/>
  <c r="C11" i="1"/>
  <c r="O11" i="1"/>
  <c r="J11" i="1"/>
  <c r="F11" i="1"/>
  <c r="B11" i="1"/>
  <c r="I11" i="1"/>
  <c r="P14" i="1"/>
  <c r="L14" i="1"/>
  <c r="G14" i="1"/>
  <c r="C14" i="1"/>
  <c r="O14" i="1"/>
  <c r="J14" i="1"/>
  <c r="F14" i="1"/>
  <c r="B14" i="1"/>
  <c r="I14" i="1"/>
  <c r="P17" i="1"/>
  <c r="L17" i="1"/>
  <c r="G17" i="1"/>
  <c r="C17" i="1"/>
  <c r="O17" i="1"/>
  <c r="J17" i="1"/>
  <c r="F17" i="1"/>
  <c r="B17" i="1"/>
  <c r="I17" i="1"/>
  <c r="O20" i="1"/>
  <c r="Q20" i="1"/>
  <c r="L20" i="1"/>
  <c r="G20" i="1"/>
  <c r="C20" i="1"/>
  <c r="P20" i="1"/>
  <c r="J20" i="1"/>
  <c r="F20" i="1"/>
  <c r="B20" i="1"/>
  <c r="I20" i="1"/>
  <c r="E7" i="1"/>
  <c r="N7" i="1"/>
  <c r="E8" i="1"/>
  <c r="N8" i="1"/>
  <c r="E9" i="1"/>
  <c r="N9" i="1"/>
  <c r="E10" i="1"/>
  <c r="E11" i="1"/>
  <c r="N11" i="1"/>
  <c r="E12" i="1"/>
  <c r="N12" i="1"/>
  <c r="E13" i="1"/>
  <c r="E14" i="1"/>
  <c r="N14" i="1"/>
  <c r="E15" i="1"/>
  <c r="N15" i="1"/>
  <c r="E16" i="1"/>
  <c r="E17" i="1"/>
  <c r="N17" i="1"/>
  <c r="E18" i="1"/>
  <c r="E19" i="1"/>
  <c r="N19" i="1"/>
  <c r="E20" i="1"/>
  <c r="N20" i="1"/>
  <c r="P6" i="1"/>
  <c r="I7" i="1"/>
  <c r="P10" i="1"/>
  <c r="L10" i="1"/>
  <c r="G10" i="1"/>
  <c r="C10" i="1"/>
  <c r="O10" i="1"/>
  <c r="J10" i="1"/>
  <c r="F10" i="1"/>
  <c r="B10" i="1"/>
  <c r="P13" i="1"/>
  <c r="L13" i="1"/>
  <c r="G13" i="1"/>
  <c r="C13" i="1"/>
  <c r="O13" i="1"/>
  <c r="J13" i="1"/>
  <c r="F13" i="1"/>
  <c r="B13" i="1"/>
  <c r="P16" i="1"/>
  <c r="L16" i="1"/>
  <c r="G16" i="1"/>
  <c r="C16" i="1"/>
  <c r="O16" i="1"/>
  <c r="J16" i="1"/>
  <c r="F16" i="1"/>
  <c r="B16" i="1"/>
  <c r="I16" i="1"/>
  <c r="P18" i="1"/>
  <c r="L18" i="1"/>
  <c r="G18" i="1"/>
  <c r="C18" i="1"/>
  <c r="O18" i="1"/>
  <c r="J18" i="1"/>
  <c r="F18" i="1"/>
  <c r="B18" i="1"/>
  <c r="I18" i="1"/>
  <c r="I19" i="1"/>
  <c r="H7" i="1"/>
  <c r="Q7" i="1"/>
  <c r="H8" i="1"/>
  <c r="Q8" i="1"/>
  <c r="H9" i="1"/>
  <c r="Q9" i="1"/>
  <c r="H10" i="1"/>
  <c r="Q10" i="1"/>
  <c r="H11" i="1"/>
  <c r="Q11" i="1"/>
  <c r="H12" i="1"/>
  <c r="Q12" i="1"/>
  <c r="H13" i="1"/>
  <c r="Q13" i="1"/>
  <c r="H14" i="1"/>
  <c r="Q14" i="1"/>
  <c r="H15" i="1"/>
  <c r="Q15" i="1"/>
  <c r="H16" i="1"/>
  <c r="Q16" i="1"/>
  <c r="H17" i="1"/>
  <c r="Q17" i="1"/>
  <c r="H18" i="1"/>
  <c r="Q18" i="1"/>
  <c r="H19" i="1"/>
  <c r="Q19" i="1"/>
  <c r="H20" i="1"/>
  <c r="C21" i="1"/>
  <c r="L21" i="1"/>
  <c r="E21" i="1"/>
  <c r="N21" i="1"/>
  <c r="E22" i="1"/>
  <c r="N22" i="1"/>
  <c r="E23" i="1"/>
  <c r="N23" i="1"/>
  <c r="E24" i="1"/>
  <c r="N24" i="1"/>
  <c r="E25" i="1"/>
  <c r="N25" i="1"/>
  <c r="E26" i="1"/>
  <c r="N26" i="1"/>
  <c r="E27" i="1"/>
  <c r="N27" i="1"/>
  <c r="N28" i="1"/>
  <c r="Q33" i="1"/>
  <c r="M33" i="1"/>
  <c r="H33" i="1"/>
  <c r="D33" i="1"/>
  <c r="P33" i="1"/>
  <c r="L33" i="1"/>
  <c r="G33" i="1"/>
  <c r="C33" i="1"/>
  <c r="O33" i="1"/>
  <c r="F33" i="1"/>
  <c r="N33" i="1"/>
  <c r="E33" i="1"/>
  <c r="J33" i="1"/>
  <c r="B33" i="1"/>
  <c r="Q35" i="1"/>
  <c r="M35" i="1"/>
  <c r="H35" i="1"/>
  <c r="D35" i="1"/>
  <c r="P35" i="1"/>
  <c r="L35" i="1"/>
  <c r="G35" i="1"/>
  <c r="C35" i="1"/>
  <c r="O35" i="1"/>
  <c r="F35" i="1"/>
  <c r="N35" i="1"/>
  <c r="E35" i="1"/>
  <c r="J35" i="1"/>
  <c r="B35" i="1"/>
  <c r="Q37" i="1"/>
  <c r="M37" i="1"/>
  <c r="H37" i="1"/>
  <c r="D37" i="1"/>
  <c r="P37" i="1"/>
  <c r="L37" i="1"/>
  <c r="G37" i="1"/>
  <c r="C37" i="1"/>
  <c r="O37" i="1"/>
  <c r="F37" i="1"/>
  <c r="N37" i="1"/>
  <c r="E37" i="1"/>
  <c r="J37" i="1"/>
  <c r="B37" i="1"/>
  <c r="Q39" i="1"/>
  <c r="M39" i="1"/>
  <c r="H39" i="1"/>
  <c r="D39" i="1"/>
  <c r="P39" i="1"/>
  <c r="L39" i="1"/>
  <c r="G39" i="1"/>
  <c r="C39" i="1"/>
  <c r="O39" i="1"/>
  <c r="F39" i="1"/>
  <c r="N39" i="1"/>
  <c r="E39" i="1"/>
  <c r="J39" i="1"/>
  <c r="B39" i="1"/>
  <c r="Q41" i="1"/>
  <c r="M41" i="1"/>
  <c r="H41" i="1"/>
  <c r="D41" i="1"/>
  <c r="P41" i="1"/>
  <c r="L41" i="1"/>
  <c r="G41" i="1"/>
  <c r="C41" i="1"/>
  <c r="O41" i="1"/>
  <c r="F41" i="1"/>
  <c r="N41" i="1"/>
  <c r="E41" i="1"/>
  <c r="J41" i="1"/>
  <c r="B41" i="1"/>
  <c r="Q43" i="1"/>
  <c r="M43" i="1"/>
  <c r="H43" i="1"/>
  <c r="D43" i="1"/>
  <c r="P43" i="1"/>
  <c r="L43" i="1"/>
  <c r="G43" i="1"/>
  <c r="C43" i="1"/>
  <c r="O43" i="1"/>
  <c r="F43" i="1"/>
  <c r="N43" i="1"/>
  <c r="E43" i="1"/>
  <c r="J43" i="1"/>
  <c r="B43" i="1"/>
  <c r="Q45" i="1"/>
  <c r="M45" i="1"/>
  <c r="H45" i="1"/>
  <c r="D45" i="1"/>
  <c r="P45" i="1"/>
  <c r="L45" i="1"/>
  <c r="G45" i="1"/>
  <c r="C45" i="1"/>
  <c r="O45" i="1"/>
  <c r="F45" i="1"/>
  <c r="N45" i="1"/>
  <c r="E45" i="1"/>
  <c r="J45" i="1"/>
  <c r="B45" i="1"/>
  <c r="Q47" i="1"/>
  <c r="M47" i="1"/>
  <c r="H47" i="1"/>
  <c r="D47" i="1"/>
  <c r="P47" i="1"/>
  <c r="L47" i="1"/>
  <c r="G47" i="1"/>
  <c r="C47" i="1"/>
  <c r="O47" i="1"/>
  <c r="F47" i="1"/>
  <c r="N47" i="1"/>
  <c r="E47" i="1"/>
  <c r="J47" i="1"/>
  <c r="B47" i="1"/>
  <c r="Q49" i="1"/>
  <c r="M49" i="1"/>
  <c r="H49" i="1"/>
  <c r="D49" i="1"/>
  <c r="P49" i="1"/>
  <c r="L49" i="1"/>
  <c r="G49" i="1"/>
  <c r="C49" i="1"/>
  <c r="O49" i="1"/>
  <c r="F49" i="1"/>
  <c r="N49" i="1"/>
  <c r="E49" i="1"/>
  <c r="J49" i="1"/>
  <c r="B49" i="1"/>
  <c r="Q51" i="1"/>
  <c r="M51" i="1"/>
  <c r="H51" i="1"/>
  <c r="D51" i="1"/>
  <c r="P51" i="1"/>
  <c r="L51" i="1"/>
  <c r="G51" i="1"/>
  <c r="C51" i="1"/>
  <c r="O51" i="1"/>
  <c r="F51" i="1"/>
  <c r="N51" i="1"/>
  <c r="E51" i="1"/>
  <c r="J51" i="1"/>
  <c r="B51" i="1"/>
  <c r="G21" i="1"/>
  <c r="G22" i="1"/>
  <c r="G23" i="1"/>
  <c r="G24" i="1"/>
  <c r="G25" i="1"/>
  <c r="G26" i="1"/>
  <c r="G27" i="1"/>
  <c r="G28" i="1"/>
  <c r="G29" i="1"/>
  <c r="G30" i="1"/>
  <c r="I33" i="1"/>
  <c r="I35" i="1"/>
  <c r="I37" i="1"/>
  <c r="I39" i="1"/>
  <c r="I41" i="1"/>
  <c r="I43" i="1"/>
  <c r="I45" i="1"/>
  <c r="I47" i="1"/>
  <c r="I49" i="1"/>
  <c r="I51" i="1"/>
  <c r="O21" i="1"/>
  <c r="J21" i="1"/>
  <c r="F21" i="1"/>
  <c r="B21" i="1"/>
  <c r="Q21" i="1"/>
  <c r="M21" i="1"/>
  <c r="H21" i="1"/>
  <c r="D21" i="1"/>
  <c r="I21" i="1"/>
  <c r="O22" i="1"/>
  <c r="J22" i="1"/>
  <c r="F22" i="1"/>
  <c r="B22" i="1"/>
  <c r="Q22" i="1"/>
  <c r="M22" i="1"/>
  <c r="H22" i="1"/>
  <c r="D22" i="1"/>
  <c r="I22" i="1"/>
  <c r="O23" i="1"/>
  <c r="J23" i="1"/>
  <c r="F23" i="1"/>
  <c r="B23" i="1"/>
  <c r="Q23" i="1"/>
  <c r="M23" i="1"/>
  <c r="H23" i="1"/>
  <c r="D23" i="1"/>
  <c r="I23" i="1"/>
  <c r="O24" i="1"/>
  <c r="J24" i="1"/>
  <c r="F24" i="1"/>
  <c r="B24" i="1"/>
  <c r="Q24" i="1"/>
  <c r="M24" i="1"/>
  <c r="H24" i="1"/>
  <c r="D24" i="1"/>
  <c r="I24" i="1"/>
  <c r="O25" i="1"/>
  <c r="J25" i="1"/>
  <c r="F25" i="1"/>
  <c r="B25" i="1"/>
  <c r="Q25" i="1"/>
  <c r="M25" i="1"/>
  <c r="H25" i="1"/>
  <c r="D25" i="1"/>
  <c r="I25" i="1"/>
  <c r="O26" i="1"/>
  <c r="J26" i="1"/>
  <c r="F26" i="1"/>
  <c r="B26" i="1"/>
  <c r="Q26" i="1"/>
  <c r="M26" i="1"/>
  <c r="H26" i="1"/>
  <c r="D26" i="1"/>
  <c r="I26" i="1"/>
  <c r="O27" i="1"/>
  <c r="J27" i="1"/>
  <c r="F27" i="1"/>
  <c r="B27" i="1"/>
  <c r="Q27" i="1"/>
  <c r="M27" i="1"/>
  <c r="H27" i="1"/>
  <c r="D27" i="1"/>
  <c r="I27" i="1"/>
  <c r="O28" i="1"/>
  <c r="J28" i="1"/>
  <c r="F28" i="1"/>
  <c r="B28" i="1"/>
  <c r="Q28" i="1"/>
  <c r="M28" i="1"/>
  <c r="H28" i="1"/>
  <c r="D28" i="1"/>
  <c r="I28" i="1"/>
  <c r="O29" i="1"/>
  <c r="J29" i="1"/>
  <c r="F29" i="1"/>
  <c r="B29" i="1"/>
  <c r="Q29" i="1"/>
  <c r="M29" i="1"/>
  <c r="H29" i="1"/>
  <c r="D29" i="1"/>
  <c r="I29" i="1"/>
  <c r="O30" i="1"/>
  <c r="J30" i="1"/>
  <c r="F30" i="1"/>
  <c r="B30" i="1"/>
  <c r="Q30" i="1"/>
  <c r="M30" i="1"/>
  <c r="H30" i="1"/>
  <c r="D30" i="1"/>
  <c r="I30" i="1"/>
  <c r="Q32" i="1"/>
  <c r="M32" i="1"/>
  <c r="H32" i="1"/>
  <c r="D32" i="1"/>
  <c r="P32" i="1"/>
  <c r="L32" i="1"/>
  <c r="G32" i="1"/>
  <c r="C32" i="1"/>
  <c r="O32" i="1"/>
  <c r="F32" i="1"/>
  <c r="N32" i="1"/>
  <c r="E32" i="1"/>
  <c r="J32" i="1"/>
  <c r="B32" i="1"/>
  <c r="Q34" i="1"/>
  <c r="M34" i="1"/>
  <c r="H34" i="1"/>
  <c r="D34" i="1"/>
  <c r="P34" i="1"/>
  <c r="L34" i="1"/>
  <c r="G34" i="1"/>
  <c r="C34" i="1"/>
  <c r="O34" i="1"/>
  <c r="F34" i="1"/>
  <c r="N34" i="1"/>
  <c r="E34" i="1"/>
  <c r="J34" i="1"/>
  <c r="B34" i="1"/>
  <c r="Q36" i="1"/>
  <c r="M36" i="1"/>
  <c r="H36" i="1"/>
  <c r="D36" i="1"/>
  <c r="P36" i="1"/>
  <c r="L36" i="1"/>
  <c r="G36" i="1"/>
  <c r="C36" i="1"/>
  <c r="O36" i="1"/>
  <c r="F36" i="1"/>
  <c r="N36" i="1"/>
  <c r="E36" i="1"/>
  <c r="J36" i="1"/>
  <c r="B36" i="1"/>
  <c r="Q38" i="1"/>
  <c r="M38" i="1"/>
  <c r="H38" i="1"/>
  <c r="D38" i="1"/>
  <c r="P38" i="1"/>
  <c r="L38" i="1"/>
  <c r="G38" i="1"/>
  <c r="C38" i="1"/>
  <c r="O38" i="1"/>
  <c r="F38" i="1"/>
  <c r="N38" i="1"/>
  <c r="E38" i="1"/>
  <c r="J38" i="1"/>
  <c r="B38" i="1"/>
  <c r="Q40" i="1"/>
  <c r="M40" i="1"/>
  <c r="H40" i="1"/>
  <c r="D40" i="1"/>
  <c r="P40" i="1"/>
  <c r="L40" i="1"/>
  <c r="G40" i="1"/>
  <c r="C40" i="1"/>
  <c r="O40" i="1"/>
  <c r="F40" i="1"/>
  <c r="N40" i="1"/>
  <c r="E40" i="1"/>
  <c r="J40" i="1"/>
  <c r="B40" i="1"/>
  <c r="Q42" i="1"/>
  <c r="M42" i="1"/>
  <c r="H42" i="1"/>
  <c r="D42" i="1"/>
  <c r="P42" i="1"/>
  <c r="L42" i="1"/>
  <c r="G42" i="1"/>
  <c r="C42" i="1"/>
  <c r="O42" i="1"/>
  <c r="F42" i="1"/>
  <c r="N42" i="1"/>
  <c r="E42" i="1"/>
  <c r="J42" i="1"/>
  <c r="B42" i="1"/>
  <c r="Q44" i="1"/>
  <c r="M44" i="1"/>
  <c r="H44" i="1"/>
  <c r="D44" i="1"/>
  <c r="P44" i="1"/>
  <c r="L44" i="1"/>
  <c r="G44" i="1"/>
  <c r="C44" i="1"/>
  <c r="O44" i="1"/>
  <c r="F44" i="1"/>
  <c r="N44" i="1"/>
  <c r="E44" i="1"/>
  <c r="J44" i="1"/>
  <c r="B44" i="1"/>
  <c r="Q46" i="1"/>
  <c r="M46" i="1"/>
  <c r="H46" i="1"/>
  <c r="D46" i="1"/>
  <c r="P46" i="1"/>
  <c r="L46" i="1"/>
  <c r="G46" i="1"/>
  <c r="C46" i="1"/>
  <c r="O46" i="1"/>
  <c r="F46" i="1"/>
  <c r="N46" i="1"/>
  <c r="E46" i="1"/>
  <c r="J46" i="1"/>
  <c r="B46" i="1"/>
  <c r="Q48" i="1"/>
  <c r="M48" i="1"/>
  <c r="H48" i="1"/>
  <c r="D48" i="1"/>
  <c r="P48" i="1"/>
  <c r="L48" i="1"/>
  <c r="G48" i="1"/>
  <c r="C48" i="1"/>
  <c r="O48" i="1"/>
  <c r="F48" i="1"/>
  <c r="N48" i="1"/>
  <c r="E48" i="1"/>
  <c r="J48" i="1"/>
  <c r="B48" i="1"/>
  <c r="Q50" i="1"/>
  <c r="M50" i="1"/>
  <c r="H50" i="1"/>
  <c r="D50" i="1"/>
  <c r="P50" i="1"/>
  <c r="L50" i="1"/>
  <c r="G50" i="1"/>
  <c r="C50" i="1"/>
  <c r="O50" i="1"/>
  <c r="F50" i="1"/>
  <c r="N50" i="1"/>
  <c r="E50" i="1"/>
  <c r="J50" i="1"/>
  <c r="B50" i="1"/>
  <c r="Q52" i="1"/>
  <c r="M52" i="1"/>
  <c r="H52" i="1"/>
  <c r="D52" i="1"/>
  <c r="P52" i="1"/>
  <c r="L52" i="1"/>
  <c r="G52" i="1"/>
  <c r="C52" i="1"/>
  <c r="O52" i="1"/>
  <c r="F52" i="1"/>
  <c r="N52" i="1"/>
  <c r="E52" i="1"/>
  <c r="J52" i="1"/>
  <c r="B52" i="1"/>
  <c r="D31" i="1"/>
  <c r="H31" i="1"/>
  <c r="Q31" i="1"/>
  <c r="P31" i="1"/>
  <c r="E31" i="1"/>
  <c r="I31" i="1"/>
  <c r="N31" i="1"/>
  <c r="B31" i="1"/>
  <c r="F31" i="1"/>
  <c r="J31" i="1"/>
  <c r="O31" i="1"/>
</calcChain>
</file>

<file path=xl/sharedStrings.xml><?xml version="1.0" encoding="utf-8"?>
<sst xmlns="http://schemas.openxmlformats.org/spreadsheetml/2006/main" count="67" uniqueCount="21">
  <si>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</si>
  <si>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</si>
  <si>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</si>
  <si>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</si>
  <si>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</si>
  <si>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</si>
  <si>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</si>
  <si>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</si>
  <si>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</si>
  <si>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</si>
  <si>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</si>
  <si>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</si>
  <si>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備　　考</t>
    <rPh sb="0" eb="1">
      <t>ソナエ</t>
    </rPh>
    <rPh sb="3" eb="4">
      <t>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</si>
  <si>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</si>
  <si>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</si>
  <si>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</si>
  <si>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</si>
  <si>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人吉税務署　外構整備工事
令和3年9月13日～令和4年1月20日
「建築一式工事」</t>
  </si>
  <si>
    <t>支出負担行為担当官
熊本国税局総務部次長
中元　眞吾
熊本県熊本市西区春日２－１０－１</t>
  </si>
  <si>
    <t>五創建株式会社
熊本県八代市麦島東町１０－１６</t>
  </si>
  <si>
    <t>一般競争入札において再度入札を実施しても、落札者となるべきものがいないことから、会計法第29条の3第5項及び予決令第99条の2に該当するため。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</si>
</sst>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411]ggge&quot;年&quot;m&quot;月&quot;d&quot;日&quot;;@"/>
    <numFmt numFmtId="178" formatCode="#,##0_ "/>
    <numFmt numFmtId="179" formatCode="#,##0&quot;円&quot;;[Red]\-#,##0&quot;円&quot;"/>
    <numFmt numFmtId="180" formatCode="0.0%"/>
  </numFmts>
  <fonts count="11">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8"/>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47">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0" xfId="1" applyFont="1" applyFill="1">
      <alignment vertical="center"/>
    </xf>
    <xf numFmtId="0" fontId="6" fillId="0" borderId="0" xfId="1" applyFont="1" applyAlignment="1">
      <alignment horizontal="left" vertical="center" wrapText="1"/>
    </xf>
    <xf numFmtId="0" fontId="4" fillId="0" borderId="0" xfId="1" applyFont="1" applyFill="1" applyAlignment="1">
      <alignment horizontal="center" vertical="center"/>
    </xf>
    <xf numFmtId="0" fontId="7" fillId="0" borderId="0" xfId="1" applyFont="1" applyFill="1" applyAlignment="1">
      <alignment horizontal="center" vertical="center"/>
    </xf>
    <xf numFmtId="0" fontId="7" fillId="0" borderId="0" xfId="1" applyFont="1" applyFill="1">
      <alignment vertical="center"/>
    </xf>
    <xf numFmtId="0" fontId="7" fillId="0" borderId="0" xfId="1" applyFont="1" applyFill="1" applyAlignment="1">
      <alignment horizontal="left" vertical="center"/>
    </xf>
    <xf numFmtId="38" fontId="7" fillId="0" borderId="0" xfId="3" applyFont="1" applyFill="1" applyAlignment="1">
      <alignment horizontal="center" vertical="center"/>
    </xf>
    <xf numFmtId="9" fontId="7" fillId="0" borderId="0" xfId="1" applyNumberFormat="1" applyFont="1" applyFill="1">
      <alignment vertical="center"/>
    </xf>
    <xf numFmtId="176" fontId="7" fillId="0" borderId="0" xfId="1" applyNumberFormat="1" applyFont="1" applyFill="1">
      <alignment vertical="center"/>
    </xf>
    <xf numFmtId="0" fontId="8" fillId="0" borderId="0" xfId="2" applyFont="1"/>
    <xf numFmtId="0" fontId="8" fillId="0" borderId="0" xfId="1" applyFont="1" applyFill="1" applyAlignment="1">
      <alignment horizontal="center" vertical="center"/>
    </xf>
    <xf numFmtId="0" fontId="8" fillId="0" borderId="0" xfId="1" applyFont="1" applyFill="1">
      <alignment vertical="center"/>
    </xf>
    <xf numFmtId="0" fontId="8" fillId="0" borderId="0" xfId="1" applyFont="1" applyFill="1" applyAlignment="1">
      <alignment horizontal="left" vertical="center"/>
    </xf>
    <xf numFmtId="38" fontId="8" fillId="0" borderId="0" xfId="3" applyFont="1" applyFill="1" applyAlignment="1">
      <alignment horizontal="center" vertical="center"/>
    </xf>
    <xf numFmtId="9" fontId="8" fillId="0" borderId="0" xfId="1" applyNumberFormat="1" applyFont="1" applyFill="1">
      <alignment vertical="center"/>
    </xf>
    <xf numFmtId="176" fontId="8" fillId="0" borderId="0" xfId="1" applyNumberFormat="1" applyFont="1" applyFill="1">
      <alignment vertical="center"/>
    </xf>
    <xf numFmtId="0" fontId="8" fillId="0" borderId="0" xfId="2" applyFont="1" applyAlignment="1">
      <alignment horizontal="right" vertical="center"/>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2" applyFont="1" applyFill="1" applyBorder="1" applyAlignment="1">
      <alignment horizontal="center" vertical="center" wrapText="1"/>
    </xf>
    <xf numFmtId="38" fontId="8" fillId="0" borderId="1" xfId="3" applyFont="1" applyFill="1" applyBorder="1" applyAlignment="1">
      <alignment horizontal="center" vertical="center" wrapText="1"/>
    </xf>
    <xf numFmtId="9" fontId="8" fillId="0" borderId="1" xfId="1"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6" fillId="0" borderId="3" xfId="1" applyFont="1" applyBorder="1" applyAlignment="1">
      <alignment horizontal="left" vertical="center" wrapText="1"/>
    </xf>
    <xf numFmtId="0" fontId="8" fillId="0" borderId="4" xfId="1" applyFont="1" applyFill="1" applyBorder="1" applyAlignment="1">
      <alignment horizontal="center" vertical="center" wrapText="1"/>
    </xf>
    <xf numFmtId="0" fontId="8" fillId="0" borderId="1" xfId="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0" fontId="8" fillId="0" borderId="0" xfId="1" applyFont="1" applyFill="1" applyAlignment="1">
      <alignment horizontal="center" vertical="center" wrapText="1"/>
    </xf>
    <xf numFmtId="0" fontId="7" fillId="0" borderId="0" xfId="1" applyFont="1" applyFill="1" applyAlignment="1">
      <alignment horizontal="center" vertical="center" wrapText="1"/>
    </xf>
    <xf numFmtId="0" fontId="4" fillId="0" borderId="1" xfId="1" applyFont="1" applyBorder="1" applyAlignment="1">
      <alignment horizontal="center" vertical="center" wrapText="1"/>
    </xf>
    <xf numFmtId="0" fontId="8" fillId="0" borderId="4" xfId="1" applyFont="1" applyFill="1" applyBorder="1" applyAlignment="1">
      <alignment vertical="center" wrapText="1"/>
    </xf>
    <xf numFmtId="0" fontId="9" fillId="0" borderId="4" xfId="4" applyFont="1" applyFill="1" applyBorder="1" applyAlignment="1">
      <alignment vertical="center" wrapText="1"/>
    </xf>
    <xf numFmtId="177" fontId="9" fillId="0" borderId="4" xfId="4"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178" fontId="10" fillId="0" borderId="4" xfId="4" applyNumberFormat="1" applyFont="1" applyFill="1" applyBorder="1" applyAlignment="1">
      <alignment horizontal="left" vertical="center" wrapText="1"/>
    </xf>
    <xf numFmtId="179" fontId="9" fillId="0" borderId="4" xfId="3" applyNumberFormat="1" applyFont="1" applyFill="1" applyBorder="1" applyAlignment="1">
      <alignment horizontal="center" vertical="center" wrapText="1" shrinkToFit="1"/>
    </xf>
    <xf numFmtId="180" fontId="9" fillId="0" borderId="4" xfId="5" applyNumberFormat="1" applyFont="1" applyFill="1" applyBorder="1" applyAlignment="1">
      <alignment horizontal="center" vertical="center" wrapText="1"/>
    </xf>
    <xf numFmtId="0" fontId="9" fillId="0" borderId="4" xfId="5" applyNumberFormat="1" applyFont="1" applyFill="1" applyBorder="1" applyAlignment="1">
      <alignment horizontal="center" vertical="center" wrapText="1"/>
    </xf>
    <xf numFmtId="176" fontId="9" fillId="0" borderId="4" xfId="5" applyNumberFormat="1" applyFont="1" applyFill="1" applyBorder="1" applyAlignment="1">
      <alignment horizontal="center" vertical="center" wrapText="1"/>
    </xf>
    <xf numFmtId="0" fontId="8" fillId="0" borderId="4" xfId="1" applyFont="1" applyFill="1" applyBorder="1" applyAlignment="1">
      <alignment horizontal="left" vertical="center" wrapText="1"/>
    </xf>
    <xf numFmtId="178" fontId="9" fillId="0" borderId="4" xfId="4" applyNumberFormat="1"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066;&#26412;&#23616;3.9&#12305;&#20196;&#21644;3&#24180;&#24230;&#22865;&#32004;&#29366;&#27841;&#35519;&#26619;&#3108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cell r="J1" t="str">
            <v>（9月分）</v>
          </cell>
        </row>
        <row r="2">
          <cell r="I2">
            <v>7</v>
          </cell>
          <cell r="AK2" t="str">
            <v xml:space="preserve">女性の活躍推進に向けた公共調達への取組に関する入力項目
</v>
          </cell>
          <cell r="AM2" t="str">
            <v>一者応札に係るフォローアップ及び競争性のない随意契約フォローアップに必要な項目</v>
          </cell>
          <cell r="AT2" t="str">
            <v>調達改善計画自己評価等に必要な項目</v>
          </cell>
          <cell r="AW2" t="str">
            <v>契約の統計用</v>
          </cell>
          <cell r="BD2" t="str">
            <v>作業用</v>
          </cell>
        </row>
        <row r="3">
          <cell r="I3">
            <v>0</v>
          </cell>
          <cell r="AA3" t="str">
            <v>調達手続の電子化に係るフォローアップに係る入力項目</v>
          </cell>
          <cell r="AM3" t="str">
            <v>※一者応札とは…競争入札(不落・不調随契を除く)、企画競争のうち、応札者が一者であったもの
（公募除く）</v>
          </cell>
          <cell r="AN3" t="str">
            <v>前年度又は前回と比較して一者応札から改善したものについて、改善できた理由を選択。</v>
          </cell>
          <cell r="AQ3" t="str">
            <v>一者応札から改善しなかったもの又は当年度において一者応札となった案件について、一者応札となった理由を選択。</v>
          </cell>
          <cell r="AT3" t="str">
            <v>前年度又は前回に一者応札であった案件について、改善の有無にかかわらず記載する。
※25欄に「○」又は「×」が付されたものについて記載する。</v>
          </cell>
          <cell r="BB3">
            <v>0</v>
          </cell>
        </row>
        <row r="4">
          <cell r="AY4">
            <v>7</v>
          </cell>
          <cell r="AZ4">
            <v>0</v>
          </cell>
          <cell r="BA4">
            <v>5</v>
          </cell>
          <cell r="BB4">
            <v>5</v>
          </cell>
        </row>
        <row r="5">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
契約方式</v>
          </cell>
          <cell r="Q5" t="str">
            <v>１１
公募の実施
「公共調達の適正化について（平成18年財計第2017号）」1.(2)②ホ(イ)又はヘに該当する場合「●」、その他の公募の場合は「○」</v>
          </cell>
          <cell r="R5" t="str">
            <v>１２
予定価格（円）（公表、非公表に関わらず記載）</v>
          </cell>
          <cell r="S5" t="str">
            <v>１３
契約金額（円）
（単価契約の場合「＠○○円」と記載）
※国庫債務負担行為の場合は、総契約金額を記載する。</v>
          </cell>
          <cell r="T5" t="str">
            <v>１３－２
契約総額（円）
（単価契約の場合は予定調達総額、総価の分担契約の場合は全官署契約金額を入力）</v>
          </cell>
          <cell r="U5" t="str">
            <v>１４
落札率
（小数点二位以下切り捨て）
（自動計算）</v>
          </cell>
          <cell r="V5" t="str">
            <v>１５
１２の年間支払金額（円）（年度確定額）
(年度末のみ使用)
自官署の負担分を記載</v>
          </cell>
          <cell r="W5" t="str">
            <v>１５－２
年間支払総額（円）（年度確定額）
(年度末のみ使用)</v>
          </cell>
          <cell r="X5" t="str">
            <v>１６
特例政令該当の場合「○」を付す</v>
          </cell>
          <cell r="Y5" t="str">
            <v>１７
予定価格の公表　</v>
          </cell>
          <cell r="Z5" t="str">
            <v>１８
一般競争入札、企画競争及び公募による応札（応募）者数</v>
          </cell>
          <cell r="AA5" t="str">
            <v>１９
１８欄のうち電子応札（応募）者数</v>
          </cell>
          <cell r="AB5" t="str">
            <v>１９－２
電子応札を認めていない場合「×」を付す</v>
          </cell>
          <cell r="AC5" t="str">
            <v>１９－３
１９－２に「×」が付された場合に電子応札を認めていない理由を記載する</v>
          </cell>
          <cell r="AD5" t="str">
            <v>１９－４
システム上で電磁的契約書により契約締結した場合「○」を付す</v>
          </cell>
          <cell r="AE5" t="str">
            <v>２０
契約相手方区分</v>
          </cell>
          <cell r="AF5" t="str">
            <v xml:space="preserve">２０－２
国所管、都道府県所管の区分(公益財団法人・公益社団法人の場合)
</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
評価項目が未設定の場合理由を選択。
※10欄に「②総合評価」・「③随意契約(企画競争あり)」としたものについて記載</v>
          </cell>
          <cell r="AL5" t="str">
            <v>２５－２
２５で「ｂ」を選択した場合に評価項目を設定しなかった理由を具体的に記載する</v>
          </cell>
          <cell r="AM5" t="str">
            <v>２６
一者応札から改善したものに「○」、当年度において初めて一者応札となったものに「△」、
改善しなかったものに「×」を付す</v>
          </cell>
          <cell r="AN5" t="str">
            <v>２７
一者応札が改善できた理由を選択（１）
※26欄に「○」が付されたものについて必ず選択</v>
          </cell>
          <cell r="AO5" t="str">
            <v>２７－２
一者応札が改善できた理由を選択（2）
※26欄に「○」が付されたものについて任意で選択</v>
          </cell>
          <cell r="AP5" t="str">
            <v>２７－３
27欄又は27－2欄で「⑧その他」を選択したものについて個別に記載</v>
          </cell>
          <cell r="AQ5" t="str">
            <v>２８
一者応札となった理由を選択（１）
※26欄に「△」又は「×」が付されたものについて必ず選択</v>
          </cell>
          <cell r="AR5" t="str">
            <v>２８－２
一者応札となった理由を選択（2）
※26欄に「△」又は「×」が付されたものについて任意で選択</v>
          </cell>
          <cell r="AS5" t="str">
            <v>２８－３
28欄又は28－2欄で「⑨その他」を選択したものについて個別に記載</v>
          </cell>
          <cell r="AT5" t="str">
            <v>２９
①民間事業者からの意見等の収集、反映及び②発注情報の積極的な発信等について事前の審査をしたものは「○」を、審査を行っていないものは「×」を付す</v>
          </cell>
          <cell r="AU5" t="str">
            <v>２９－２
２９に「×」を付したものについて、その理由を記載する</v>
          </cell>
          <cell r="AW5" t="str">
            <v>３０
契約の統計
判定修正</v>
          </cell>
          <cell r="AX5" t="str">
            <v xml:space="preserve">３１
年度確定版判定基準
</v>
          </cell>
          <cell r="AY5" t="str">
            <v>３２
基準額判定(予定価格)</v>
          </cell>
          <cell r="AZ5" t="str">
            <v>３２－２
基準額判定(年間支払額)</v>
          </cell>
          <cell r="BA5" t="str">
            <v>３３
契約の統計判定(件数)</v>
          </cell>
          <cell r="BB5" t="str">
            <v>３４
契約の統計判定(金額)</v>
          </cell>
          <cell r="BC5" t="str">
            <v>３５
支払額</v>
          </cell>
          <cell r="BD5" t="str">
            <v>３６
契約種別（情報システム割り振り）</v>
          </cell>
          <cell r="BE5" t="str">
            <v>３７
単価・分担</v>
          </cell>
          <cell r="BF5" t="str">
            <v>特定調達
(予定価格判定)</v>
          </cell>
          <cell r="BG5" t="str">
            <v>法人番号
桁数カウント</v>
          </cell>
          <cell r="BH5" t="str">
            <v>36数式判定</v>
          </cell>
          <cell r="BI5" t="str">
            <v>37数式判定</v>
          </cell>
        </row>
        <row r="6">
          <cell r="D6" t="str">
            <v/>
          </cell>
          <cell r="E6" t="str">
            <v/>
          </cell>
          <cell r="F6" t="str">
            <v/>
          </cell>
          <cell r="G6" t="str">
            <v>Dm124</v>
          </cell>
          <cell r="H6" t="str">
            <v>①工事</v>
          </cell>
          <cell r="I6" t="str">
            <v>熊本東税務署　照明器具改修工事
令和3年9月13日～令和3年12月20日
「電気工事」</v>
          </cell>
          <cell r="J6" t="str">
            <v>支出負担行為担当官
熊本国税局総務部次長
中元　眞吾
熊本県熊本市西区春日２－１０－１</v>
          </cell>
          <cell r="M6">
            <v>44452</v>
          </cell>
          <cell r="N6" t="str">
            <v>株式会社エレテック
熊本県熊本市北区弓削６－１９－１</v>
          </cell>
          <cell r="O6">
            <v>2330001000609</v>
          </cell>
          <cell r="P6" t="str">
            <v>①一般競争入札</v>
          </cell>
          <cell r="R6">
            <v>23894200</v>
          </cell>
          <cell r="S6">
            <v>10505000</v>
          </cell>
          <cell r="U6">
            <v>0.439</v>
          </cell>
          <cell r="Y6" t="str">
            <v>①公表</v>
          </cell>
          <cell r="Z6">
            <v>6</v>
          </cell>
          <cell r="AA6">
            <v>5</v>
          </cell>
          <cell r="AE6" t="str">
            <v>⑥その他の法人等</v>
          </cell>
          <cell r="AX6" t="str">
            <v>予定価格</v>
          </cell>
          <cell r="AY6" t="str">
            <v>○</v>
          </cell>
          <cell r="AZ6" t="str">
            <v>×</v>
          </cell>
          <cell r="BA6" t="str">
            <v>○</v>
          </cell>
          <cell r="BB6" t="str">
            <v>○</v>
          </cell>
          <cell r="BC6">
            <v>0</v>
          </cell>
          <cell r="BD6" t="str">
            <v>①工事</v>
          </cell>
          <cell r="BE6" t="str">
            <v/>
          </cell>
          <cell r="BF6" t="str">
            <v/>
          </cell>
          <cell r="BG6" t="str">
            <v>○</v>
          </cell>
          <cell r="BH6" t="b">
            <v>1</v>
          </cell>
          <cell r="BI6" t="b">
            <v>1</v>
          </cell>
        </row>
        <row r="7">
          <cell r="D7">
            <v>1</v>
          </cell>
          <cell r="E7" t="str">
            <v/>
          </cell>
          <cell r="F7" t="str">
            <v/>
          </cell>
          <cell r="G7" t="str">
            <v>Dm125</v>
          </cell>
          <cell r="H7" t="str">
            <v>①工事</v>
          </cell>
          <cell r="I7" t="str">
            <v>人吉税務署　外構整備工事
令和3年9月13日～令和4年1月20日
「建築一式工事」</v>
          </cell>
          <cell r="J7" t="str">
            <v>支出負担行為担当官
熊本国税局総務部次長
中元　眞吾
熊本県熊本市西区春日２－１０－１</v>
          </cell>
          <cell r="M7">
            <v>44452</v>
          </cell>
          <cell r="N7" t="str">
            <v>五創建株式会社
熊本県八代市麦島東町１０－１６</v>
          </cell>
          <cell r="O7">
            <v>8330001013539</v>
          </cell>
          <cell r="P7" t="str">
            <v>④随意契約（企画競争無し）</v>
          </cell>
          <cell r="R7">
            <v>21839400</v>
          </cell>
          <cell r="S7">
            <v>20900000</v>
          </cell>
          <cell r="U7">
            <v>0.95599999999999996</v>
          </cell>
          <cell r="Y7" t="str">
            <v>①公表</v>
          </cell>
          <cell r="Z7">
            <v>2</v>
          </cell>
          <cell r="AA7">
            <v>2</v>
          </cell>
          <cell r="AE7" t="str">
            <v>⑥その他の法人等</v>
          </cell>
          <cell r="AH7" t="str">
            <v>⑭予決令第99条の2（競争に付しても入札者がないとき、又は再度の入札をしても落札者がないとき）</v>
          </cell>
          <cell r="AI7" t="str">
            <v>一般競争入札において再度入札を実施しても、落札者となるべきものがいないことから、会計法第29条の3第5項及び予決令第99条の2に該当するため。</v>
          </cell>
          <cell r="AX7" t="str">
            <v>予定価格</v>
          </cell>
          <cell r="AY7" t="str">
            <v>○</v>
          </cell>
          <cell r="AZ7" t="str">
            <v>×</v>
          </cell>
          <cell r="BA7" t="str">
            <v>○</v>
          </cell>
          <cell r="BB7" t="str">
            <v>○</v>
          </cell>
          <cell r="BC7">
            <v>0</v>
          </cell>
          <cell r="BD7" t="str">
            <v>①工事</v>
          </cell>
          <cell r="BE7" t="str">
            <v/>
          </cell>
          <cell r="BF7" t="str">
            <v/>
          </cell>
          <cell r="BG7" t="str">
            <v>○</v>
          </cell>
          <cell r="BH7" t="b">
            <v>1</v>
          </cell>
          <cell r="BI7" t="b">
            <v>1</v>
          </cell>
        </row>
        <row r="8">
          <cell r="D8" t="str">
            <v/>
          </cell>
          <cell r="E8" t="str">
            <v/>
          </cell>
          <cell r="F8" t="str">
            <v/>
          </cell>
          <cell r="G8" t="str">
            <v>Dm126</v>
          </cell>
          <cell r="H8" t="str">
            <v>①工事</v>
          </cell>
          <cell r="I8" t="str">
            <v>宇佐合同庁舎　吸収式冷温水機分解整備工事
令和3年9月13日～令和3年12月14日
「管工事」</v>
          </cell>
          <cell r="J8" t="str">
            <v>支出負担行為担当官
熊本国税局総務部次長
中元　眞吾
熊本県熊本市西区春日２－１０－１</v>
          </cell>
          <cell r="K8" t="str">
            <v>③合庁</v>
          </cell>
          <cell r="M8">
            <v>44452</v>
          </cell>
          <cell r="N8" t="str">
            <v>株式会社菱熱大分支店
大分県大分市南津留２－１８</v>
          </cell>
          <cell r="O8">
            <v>3290001017474</v>
          </cell>
          <cell r="P8" t="str">
            <v>①一般競争入札</v>
          </cell>
          <cell r="R8">
            <v>13278100</v>
          </cell>
          <cell r="S8">
            <v>4465450</v>
          </cell>
          <cell r="T8">
            <v>12650000</v>
          </cell>
          <cell r="U8">
            <v>0.95199999999999996</v>
          </cell>
          <cell r="Y8" t="str">
            <v>①公表</v>
          </cell>
          <cell r="Z8">
            <v>4</v>
          </cell>
          <cell r="AA8">
            <v>4</v>
          </cell>
          <cell r="AE8" t="str">
            <v>⑥その他の法人等</v>
          </cell>
          <cell r="AX8" t="str">
            <v>年間支払金額(自官署のみ)</v>
          </cell>
          <cell r="AY8" t="str">
            <v>○</v>
          </cell>
          <cell r="AZ8" t="str">
            <v>×</v>
          </cell>
          <cell r="BA8" t="str">
            <v>×</v>
          </cell>
          <cell r="BB8" t="str">
            <v>×</v>
          </cell>
          <cell r="BC8" t="str">
            <v/>
          </cell>
          <cell r="BD8" t="str">
            <v>①工事</v>
          </cell>
          <cell r="BE8" t="str">
            <v>分担契約</v>
          </cell>
          <cell r="BF8" t="str">
            <v/>
          </cell>
          <cell r="BG8" t="str">
            <v>○</v>
          </cell>
          <cell r="BH8" t="b">
            <v>1</v>
          </cell>
          <cell r="BI8" t="b">
            <v>1</v>
          </cell>
        </row>
        <row r="9">
          <cell r="D9" t="str">
            <v/>
          </cell>
          <cell r="E9">
            <v>1</v>
          </cell>
          <cell r="F9" t="str">
            <v/>
          </cell>
          <cell r="G9" t="str">
            <v>Dm127</v>
          </cell>
          <cell r="H9" t="str">
            <v>③情報システム</v>
          </cell>
          <cell r="I9" t="str">
            <v>熊本国税局LAN・WANシステム更新に係るOAシステムの改修等業務</v>
          </cell>
          <cell r="J9" t="str">
            <v>支出負担行為担当官
熊本国税局総務部次長
中元　眞吾
熊本県熊本市西区春日２－１０－１</v>
          </cell>
          <cell r="M9">
            <v>44445</v>
          </cell>
          <cell r="N9" t="str">
            <v>株式会社ベアールートシステム
熊本県熊本市中央区細工町３－７</v>
          </cell>
          <cell r="O9">
            <v>1330001005724</v>
          </cell>
          <cell r="P9" t="str">
            <v>①一般競争入札</v>
          </cell>
          <cell r="R9">
            <v>1981009</v>
          </cell>
          <cell r="S9">
            <v>1199000</v>
          </cell>
          <cell r="U9">
            <v>0.60499999999999998</v>
          </cell>
          <cell r="Y9" t="str">
            <v>②同種の他の契約の予定価格を類推されるおそれがあるため公表しない</v>
          </cell>
          <cell r="Z9">
            <v>2</v>
          </cell>
          <cell r="AA9">
            <v>0</v>
          </cell>
          <cell r="AE9" t="str">
            <v>⑥その他の法人等</v>
          </cell>
          <cell r="AX9" t="str">
            <v>予定価格</v>
          </cell>
          <cell r="AY9" t="str">
            <v>○</v>
          </cell>
          <cell r="AZ9" t="str">
            <v>×</v>
          </cell>
          <cell r="BA9" t="str">
            <v>○</v>
          </cell>
          <cell r="BB9" t="str">
            <v>○</v>
          </cell>
          <cell r="BC9">
            <v>0</v>
          </cell>
          <cell r="BD9" t="str">
            <v>⑩役務</v>
          </cell>
          <cell r="BE9" t="str">
            <v/>
          </cell>
          <cell r="BF9" t="str">
            <v/>
          </cell>
          <cell r="BG9" t="str">
            <v>○</v>
          </cell>
          <cell r="BH9" t="b">
            <v>1</v>
          </cell>
          <cell r="BI9" t="b">
            <v>1</v>
          </cell>
        </row>
        <row r="10">
          <cell r="D10" t="str">
            <v/>
          </cell>
          <cell r="E10">
            <v>2</v>
          </cell>
          <cell r="F10" t="str">
            <v/>
          </cell>
          <cell r="G10" t="str">
            <v>Dm128</v>
          </cell>
          <cell r="H10" t="str">
            <v>⑩役務</v>
          </cell>
          <cell r="I10" t="str">
            <v>配備パソコンの設定等業務委託</v>
          </cell>
          <cell r="J10" t="str">
            <v>支出負担行為担当官
熊本国税局総務部次長
中元　眞吾
熊本県熊本市西区春日２－１０－１</v>
          </cell>
          <cell r="M10">
            <v>44440</v>
          </cell>
          <cell r="N10" t="str">
            <v>Ｄｙｎａｂｏｏｋ株式会社
東京都江東区豊洲５－６－１５</v>
          </cell>
          <cell r="O10">
            <v>8010601034867</v>
          </cell>
          <cell r="P10" t="str">
            <v>①一般競争入札</v>
          </cell>
          <cell r="R10">
            <v>3426475</v>
          </cell>
          <cell r="S10">
            <v>2909500</v>
          </cell>
          <cell r="U10">
            <v>0.84899999999999998</v>
          </cell>
          <cell r="Y10" t="str">
            <v>②同種の他の契約の予定価格を類推されるおそれがあるため公表しない</v>
          </cell>
          <cell r="Z10">
            <v>1</v>
          </cell>
          <cell r="AA10">
            <v>0</v>
          </cell>
          <cell r="AE10" t="str">
            <v>⑥その他の法人等</v>
          </cell>
          <cell r="AM10" t="str">
            <v>△</v>
          </cell>
          <cell r="AQ10" t="str">
            <v>⑧人材の確保や体制整備に時間が足りないと判断している可能性があるもの</v>
          </cell>
          <cell r="AX10" t="str">
            <v>予定価格</v>
          </cell>
          <cell r="AY10" t="str">
            <v>○</v>
          </cell>
          <cell r="AZ10" t="str">
            <v>×</v>
          </cell>
          <cell r="BA10" t="str">
            <v>○</v>
          </cell>
          <cell r="BB10" t="str">
            <v>○</v>
          </cell>
          <cell r="BC10">
            <v>0</v>
          </cell>
          <cell r="BD10" t="str">
            <v>⑩役務</v>
          </cell>
          <cell r="BE10" t="str">
            <v/>
          </cell>
          <cell r="BF10" t="str">
            <v/>
          </cell>
          <cell r="BG10" t="str">
            <v>○</v>
          </cell>
          <cell r="BH10" t="b">
            <v>1</v>
          </cell>
          <cell r="BI10" t="b">
            <v>1</v>
          </cell>
        </row>
        <row r="11">
          <cell r="D11" t="str">
            <v/>
          </cell>
          <cell r="E11">
            <v>3</v>
          </cell>
          <cell r="F11" t="str">
            <v/>
          </cell>
          <cell r="G11" t="str">
            <v>Dm129</v>
          </cell>
          <cell r="H11" t="str">
            <v>⑩役務</v>
          </cell>
          <cell r="I11" t="str">
            <v>確定申告電話相談センター関係の電話通信回線網構築業務等</v>
          </cell>
          <cell r="J11" t="str">
            <v>支出負担行為担当官
熊本国税局総務部次長
中元　眞吾
熊本県熊本市西区春日２－１０－１</v>
          </cell>
          <cell r="M11">
            <v>44453</v>
          </cell>
          <cell r="N11" t="str">
            <v>ソフトバンク株式会社
東京都港区海岸１－７－１</v>
          </cell>
          <cell r="O11">
            <v>9010401052465</v>
          </cell>
          <cell r="P11" t="str">
            <v>①一般競争入札</v>
          </cell>
          <cell r="R11">
            <v>1475560</v>
          </cell>
          <cell r="S11">
            <v>1473384</v>
          </cell>
          <cell r="U11">
            <v>0.998</v>
          </cell>
          <cell r="Y11" t="str">
            <v>②同種の他の契約の予定価格を類推されるおそれがあるため公表しない</v>
          </cell>
          <cell r="Z11">
            <v>1</v>
          </cell>
          <cell r="AA11">
            <v>1</v>
          </cell>
          <cell r="AE11" t="str">
            <v>⑥その他の法人等</v>
          </cell>
          <cell r="AM11" t="str">
            <v>×</v>
          </cell>
          <cell r="AQ11" t="str">
            <v>⑥公表されている前年度契約金額から採算が合わないと判断している可能性があるもの</v>
          </cell>
          <cell r="AR11" t="str">
            <v>⑧人材の確保や体制整備に時間が足りないと判断している可能性があるもの</v>
          </cell>
          <cell r="AT11" t="str">
            <v>○</v>
          </cell>
          <cell r="AX11" t="str">
            <v>予定価格</v>
          </cell>
          <cell r="AY11" t="str">
            <v>○</v>
          </cell>
          <cell r="AZ11" t="str">
            <v>×</v>
          </cell>
          <cell r="BA11" t="str">
            <v>○</v>
          </cell>
          <cell r="BB11" t="str">
            <v>○</v>
          </cell>
          <cell r="BC11">
            <v>0</v>
          </cell>
          <cell r="BD11" t="str">
            <v>⑩役務</v>
          </cell>
          <cell r="BE11" t="str">
            <v/>
          </cell>
          <cell r="BF11" t="str">
            <v/>
          </cell>
          <cell r="BG11" t="str">
            <v>○</v>
          </cell>
          <cell r="BH11" t="b">
            <v>1</v>
          </cell>
          <cell r="BI11" t="b">
            <v>1</v>
          </cell>
        </row>
        <row r="12">
          <cell r="D12" t="str">
            <v/>
          </cell>
          <cell r="E12">
            <v>4</v>
          </cell>
          <cell r="F12" t="str">
            <v/>
          </cell>
          <cell r="G12" t="str">
            <v>Dm130</v>
          </cell>
          <cell r="H12" t="str">
            <v>⑩役務</v>
          </cell>
          <cell r="I12" t="str">
            <v>指定法人の情報提供業務
315件</v>
          </cell>
          <cell r="J12" t="str">
            <v>支出負担行為担当官
熊本国税局総務部次長
中元　眞吾
熊本県熊本市西区春日２－１０－１</v>
          </cell>
          <cell r="M12">
            <v>44466</v>
          </cell>
          <cell r="N12" t="str">
            <v>株式会社帝国データバンク
東京都港区南青山２－５－２０</v>
          </cell>
          <cell r="O12">
            <v>7010401018377</v>
          </cell>
          <cell r="P12" t="str">
            <v>①一般競争入札</v>
          </cell>
          <cell r="R12">
            <v>4629066</v>
          </cell>
          <cell r="S12" t="str">
            <v>@14,300円</v>
          </cell>
          <cell r="T12">
            <v>4504500</v>
          </cell>
          <cell r="U12">
            <v>0.97299999999999998</v>
          </cell>
          <cell r="Y12" t="str">
            <v>②同種の他の契約の予定価格を類推されるおそれがあるため公表しない</v>
          </cell>
          <cell r="Z12">
            <v>2</v>
          </cell>
          <cell r="AA12">
            <v>0</v>
          </cell>
          <cell r="AE12" t="str">
            <v>⑥その他の法人等</v>
          </cell>
          <cell r="AX12" t="str">
            <v>年間支払金額</v>
          </cell>
          <cell r="AY12" t="str">
            <v>○</v>
          </cell>
          <cell r="AZ12" t="str">
            <v>×</v>
          </cell>
          <cell r="BA12" t="str">
            <v>×</v>
          </cell>
          <cell r="BB12" t="str">
            <v>×</v>
          </cell>
          <cell r="BC12" t="str">
            <v/>
          </cell>
          <cell r="BD12" t="str">
            <v>⑩役務</v>
          </cell>
          <cell r="BE12" t="str">
            <v>単価契約</v>
          </cell>
          <cell r="BF12" t="str">
            <v/>
          </cell>
          <cell r="BG12" t="str">
            <v>○</v>
          </cell>
          <cell r="BH12" t="b">
            <v>1</v>
          </cell>
          <cell r="BI12" t="b">
            <v>1</v>
          </cell>
        </row>
        <row r="13">
          <cell r="D13" t="str">
            <v/>
          </cell>
          <cell r="E13" t="str">
            <v/>
          </cell>
          <cell r="F13" t="str">
            <v/>
          </cell>
          <cell r="U13" t="str">
            <v>－</v>
          </cell>
          <cell r="AX13" t="str">
            <v>予定価格</v>
          </cell>
          <cell r="AY13" t="str">
            <v>×</v>
          </cell>
          <cell r="AZ13" t="str">
            <v>×</v>
          </cell>
          <cell r="BA13" t="str">
            <v>×</v>
          </cell>
          <cell r="BB13" t="str">
            <v>×</v>
          </cell>
          <cell r="BC13" t="str">
            <v/>
          </cell>
          <cell r="BD13">
            <v>0</v>
          </cell>
          <cell r="BE13" t="str">
            <v/>
          </cell>
          <cell r="BF13" t="str">
            <v/>
          </cell>
          <cell r="BG13" t="str">
            <v>○</v>
          </cell>
          <cell r="BH13" t="b">
            <v>1</v>
          </cell>
          <cell r="BI13" t="b">
            <v>1</v>
          </cell>
        </row>
        <row r="14">
          <cell r="D14" t="str">
            <v/>
          </cell>
          <cell r="E14" t="str">
            <v/>
          </cell>
          <cell r="F14" t="str">
            <v/>
          </cell>
          <cell r="U14" t="str">
            <v>－</v>
          </cell>
          <cell r="AX14" t="str">
            <v>予定価格</v>
          </cell>
          <cell r="AY14" t="str">
            <v>×</v>
          </cell>
          <cell r="AZ14" t="str">
            <v>×</v>
          </cell>
          <cell r="BA14" t="str">
            <v>×</v>
          </cell>
          <cell r="BB14" t="str">
            <v>×</v>
          </cell>
          <cell r="BC14" t="str">
            <v/>
          </cell>
          <cell r="BD14">
            <v>0</v>
          </cell>
          <cell r="BE14" t="str">
            <v/>
          </cell>
          <cell r="BF14" t="str">
            <v/>
          </cell>
          <cell r="BG14" t="str">
            <v>○</v>
          </cell>
          <cell r="BH14" t="b">
            <v>1</v>
          </cell>
          <cell r="BI14" t="b">
            <v>1</v>
          </cell>
        </row>
        <row r="15">
          <cell r="D15" t="str">
            <v/>
          </cell>
          <cell r="E15" t="str">
            <v/>
          </cell>
          <cell r="F15" t="str">
            <v/>
          </cell>
          <cell r="U15" t="str">
            <v>－</v>
          </cell>
          <cell r="AX15" t="str">
            <v>予定価格</v>
          </cell>
          <cell r="AY15" t="str">
            <v>×</v>
          </cell>
          <cell r="AZ15" t="str">
            <v>×</v>
          </cell>
          <cell r="BA15" t="str">
            <v>×</v>
          </cell>
          <cell r="BB15" t="str">
            <v>×</v>
          </cell>
          <cell r="BC15" t="str">
            <v/>
          </cell>
          <cell r="BD15">
            <v>0</v>
          </cell>
          <cell r="BE15" t="str">
            <v/>
          </cell>
          <cell r="BF15" t="str">
            <v/>
          </cell>
          <cell r="BG15" t="str">
            <v>○</v>
          </cell>
          <cell r="BH15" t="b">
            <v>1</v>
          </cell>
          <cell r="BI15" t="b">
            <v>1</v>
          </cell>
        </row>
        <row r="16">
          <cell r="D16" t="str">
            <v/>
          </cell>
          <cell r="E16" t="str">
            <v/>
          </cell>
          <cell r="F16" t="str">
            <v/>
          </cell>
          <cell r="U16" t="str">
            <v>－</v>
          </cell>
          <cell r="AX16" t="str">
            <v>予定価格</v>
          </cell>
          <cell r="AY16" t="str">
            <v>×</v>
          </cell>
          <cell r="AZ16" t="str">
            <v>×</v>
          </cell>
          <cell r="BA16" t="str">
            <v>×</v>
          </cell>
          <cell r="BB16" t="str">
            <v>×</v>
          </cell>
          <cell r="BC16" t="str">
            <v/>
          </cell>
          <cell r="BD16">
            <v>0</v>
          </cell>
          <cell r="BE16" t="str">
            <v/>
          </cell>
          <cell r="BF16" t="str">
            <v/>
          </cell>
          <cell r="BG16" t="str">
            <v>○</v>
          </cell>
          <cell r="BH16" t="b">
            <v>1</v>
          </cell>
          <cell r="BI16" t="b">
            <v>1</v>
          </cell>
        </row>
        <row r="17">
          <cell r="D17" t="str">
            <v/>
          </cell>
          <cell r="E17" t="str">
            <v/>
          </cell>
          <cell r="F17" t="str">
            <v/>
          </cell>
          <cell r="U17" t="str">
            <v>－</v>
          </cell>
          <cell r="AX17" t="str">
            <v>予定価格</v>
          </cell>
          <cell r="AY17" t="str">
            <v>×</v>
          </cell>
          <cell r="AZ17" t="str">
            <v>×</v>
          </cell>
          <cell r="BA17" t="str">
            <v>×</v>
          </cell>
          <cell r="BB17" t="str">
            <v>×</v>
          </cell>
          <cell r="BC17" t="str">
            <v/>
          </cell>
          <cell r="BD17">
            <v>0</v>
          </cell>
          <cell r="BE17" t="str">
            <v/>
          </cell>
          <cell r="BF17" t="str">
            <v/>
          </cell>
          <cell r="BG17" t="str">
            <v>○</v>
          </cell>
          <cell r="BH17" t="b">
            <v>1</v>
          </cell>
          <cell r="BI17" t="b">
            <v>1</v>
          </cell>
        </row>
        <row r="18">
          <cell r="D18" t="str">
            <v/>
          </cell>
          <cell r="E18" t="str">
            <v/>
          </cell>
          <cell r="F18" t="str">
            <v/>
          </cell>
          <cell r="U18" t="str">
            <v>－</v>
          </cell>
          <cell r="AX18" t="str">
            <v>予定価格</v>
          </cell>
          <cell r="AY18" t="str">
            <v>×</v>
          </cell>
          <cell r="AZ18" t="str">
            <v>×</v>
          </cell>
          <cell r="BA18" t="str">
            <v>×</v>
          </cell>
          <cell r="BB18" t="str">
            <v>×</v>
          </cell>
          <cell r="BC18" t="str">
            <v/>
          </cell>
          <cell r="BD18">
            <v>0</v>
          </cell>
          <cell r="BE18" t="str">
            <v/>
          </cell>
          <cell r="BF18" t="str">
            <v/>
          </cell>
          <cell r="BG18" t="str">
            <v>○</v>
          </cell>
          <cell r="BH18" t="b">
            <v>1</v>
          </cell>
          <cell r="BI18" t="b">
            <v>1</v>
          </cell>
        </row>
        <row r="19">
          <cell r="D19" t="str">
            <v/>
          </cell>
          <cell r="E19" t="str">
            <v/>
          </cell>
          <cell r="F19" t="str">
            <v/>
          </cell>
          <cell r="U19" t="str">
            <v>－</v>
          </cell>
          <cell r="AX19" t="str">
            <v>予定価格</v>
          </cell>
          <cell r="AY19" t="str">
            <v>×</v>
          </cell>
          <cell r="AZ19" t="str">
            <v>×</v>
          </cell>
          <cell r="BA19" t="str">
            <v>×</v>
          </cell>
          <cell r="BB19" t="str">
            <v>×</v>
          </cell>
          <cell r="BC19" t="str">
            <v/>
          </cell>
          <cell r="BD19">
            <v>0</v>
          </cell>
          <cell r="BE19" t="str">
            <v/>
          </cell>
          <cell r="BF19" t="str">
            <v/>
          </cell>
          <cell r="BG19" t="str">
            <v>○</v>
          </cell>
          <cell r="BH19" t="b">
            <v>1</v>
          </cell>
          <cell r="BI19" t="b">
            <v>1</v>
          </cell>
        </row>
        <row r="20">
          <cell r="D20" t="str">
            <v/>
          </cell>
          <cell r="E20" t="str">
            <v/>
          </cell>
          <cell r="F20" t="str">
            <v/>
          </cell>
          <cell r="U20" t="str">
            <v>－</v>
          </cell>
          <cell r="AX20" t="str">
            <v>予定価格</v>
          </cell>
          <cell r="AY20" t="str">
            <v>×</v>
          </cell>
          <cell r="AZ20" t="str">
            <v>×</v>
          </cell>
          <cell r="BA20" t="str">
            <v>×</v>
          </cell>
          <cell r="BB20" t="str">
            <v>×</v>
          </cell>
          <cell r="BC20" t="str">
            <v/>
          </cell>
          <cell r="BD20">
            <v>0</v>
          </cell>
          <cell r="BE20" t="str">
            <v/>
          </cell>
          <cell r="BF20" t="str">
            <v/>
          </cell>
          <cell r="BG20" t="str">
            <v>○</v>
          </cell>
          <cell r="BH20" t="b">
            <v>1</v>
          </cell>
          <cell r="BI20" t="b">
            <v>1</v>
          </cell>
        </row>
        <row r="21">
          <cell r="D21" t="str">
            <v/>
          </cell>
          <cell r="E21" t="str">
            <v/>
          </cell>
          <cell r="F21" t="str">
            <v/>
          </cell>
          <cell r="U21" t="str">
            <v>－</v>
          </cell>
          <cell r="AX21" t="str">
            <v>予定価格</v>
          </cell>
          <cell r="AY21" t="str">
            <v>×</v>
          </cell>
          <cell r="AZ21" t="str">
            <v>×</v>
          </cell>
          <cell r="BA21" t="str">
            <v>×</v>
          </cell>
          <cell r="BB21" t="str">
            <v>×</v>
          </cell>
          <cell r="BC21" t="str">
            <v/>
          </cell>
          <cell r="BD21">
            <v>0</v>
          </cell>
          <cell r="BE21" t="str">
            <v/>
          </cell>
          <cell r="BF21" t="str">
            <v/>
          </cell>
          <cell r="BG21" t="str">
            <v>○</v>
          </cell>
          <cell r="BH21" t="b">
            <v>1</v>
          </cell>
          <cell r="BI21" t="b">
            <v>1</v>
          </cell>
        </row>
        <row r="22">
          <cell r="D22" t="str">
            <v/>
          </cell>
          <cell r="E22" t="str">
            <v/>
          </cell>
          <cell r="F22" t="str">
            <v/>
          </cell>
          <cell r="U22" t="str">
            <v>－</v>
          </cell>
          <cell r="AX22" t="str">
            <v>予定価格</v>
          </cell>
          <cell r="AY22" t="str">
            <v>×</v>
          </cell>
          <cell r="AZ22" t="str">
            <v>×</v>
          </cell>
          <cell r="BA22" t="str">
            <v>×</v>
          </cell>
          <cell r="BB22" t="str">
            <v>×</v>
          </cell>
          <cell r="BC22" t="str">
            <v/>
          </cell>
          <cell r="BD22">
            <v>0</v>
          </cell>
          <cell r="BE22" t="str">
            <v/>
          </cell>
          <cell r="BF22" t="str">
            <v/>
          </cell>
          <cell r="BG22" t="str">
            <v>○</v>
          </cell>
          <cell r="BH22" t="b">
            <v>1</v>
          </cell>
          <cell r="BI22" t="b">
            <v>1</v>
          </cell>
        </row>
        <row r="23">
          <cell r="D23" t="str">
            <v/>
          </cell>
          <cell r="E23" t="str">
            <v/>
          </cell>
          <cell r="F23" t="str">
            <v/>
          </cell>
          <cell r="U23" t="str">
            <v>－</v>
          </cell>
          <cell r="AX23" t="str">
            <v>予定価格</v>
          </cell>
          <cell r="AY23" t="str">
            <v>×</v>
          </cell>
          <cell r="AZ23" t="str">
            <v>×</v>
          </cell>
          <cell r="BA23" t="str">
            <v>×</v>
          </cell>
          <cell r="BB23" t="str">
            <v>×</v>
          </cell>
          <cell r="BC23" t="str">
            <v/>
          </cell>
          <cell r="BD23">
            <v>0</v>
          </cell>
          <cell r="BE23" t="str">
            <v/>
          </cell>
          <cell r="BF23" t="str">
            <v/>
          </cell>
          <cell r="BG23" t="str">
            <v>○</v>
          </cell>
          <cell r="BH23" t="b">
            <v>1</v>
          </cell>
          <cell r="BI23" t="b">
            <v>1</v>
          </cell>
        </row>
        <row r="24">
          <cell r="D24" t="str">
            <v/>
          </cell>
          <cell r="E24" t="str">
            <v/>
          </cell>
          <cell r="F24" t="str">
            <v/>
          </cell>
          <cell r="U24" t="str">
            <v>－</v>
          </cell>
          <cell r="AX24" t="str">
            <v>予定価格</v>
          </cell>
          <cell r="AY24" t="str">
            <v>×</v>
          </cell>
          <cell r="AZ24" t="str">
            <v>×</v>
          </cell>
          <cell r="BA24" t="str">
            <v>×</v>
          </cell>
          <cell r="BB24" t="str">
            <v>×</v>
          </cell>
          <cell r="BC24" t="str">
            <v/>
          </cell>
          <cell r="BD24">
            <v>0</v>
          </cell>
          <cell r="BE24" t="str">
            <v/>
          </cell>
          <cell r="BF24" t="str">
            <v/>
          </cell>
          <cell r="BG24" t="str">
            <v>○</v>
          </cell>
          <cell r="BH24" t="b">
            <v>1</v>
          </cell>
          <cell r="BI24" t="b">
            <v>1</v>
          </cell>
        </row>
        <row r="25">
          <cell r="D25" t="str">
            <v/>
          </cell>
          <cell r="E25" t="str">
            <v/>
          </cell>
          <cell r="F25" t="str">
            <v/>
          </cell>
          <cell r="U25" t="str">
            <v>－</v>
          </cell>
          <cell r="AX25" t="str">
            <v>予定価格</v>
          </cell>
          <cell r="AY25" t="str">
            <v>×</v>
          </cell>
          <cell r="AZ25" t="str">
            <v>×</v>
          </cell>
          <cell r="BA25" t="str">
            <v>×</v>
          </cell>
          <cell r="BB25" t="str">
            <v>×</v>
          </cell>
          <cell r="BC25" t="str">
            <v/>
          </cell>
          <cell r="BD25">
            <v>0</v>
          </cell>
          <cell r="BE25" t="str">
            <v/>
          </cell>
          <cell r="BF25" t="str">
            <v/>
          </cell>
          <cell r="BG25" t="str">
            <v>○</v>
          </cell>
          <cell r="BH25" t="b">
            <v>1</v>
          </cell>
          <cell r="BI25" t="b">
            <v>1</v>
          </cell>
        </row>
        <row r="26">
          <cell r="D26" t="str">
            <v/>
          </cell>
          <cell r="E26" t="str">
            <v/>
          </cell>
          <cell r="F26" t="str">
            <v/>
          </cell>
          <cell r="U26" t="str">
            <v>－</v>
          </cell>
          <cell r="AX26" t="str">
            <v>予定価格</v>
          </cell>
          <cell r="AY26" t="str">
            <v>×</v>
          </cell>
          <cell r="AZ26" t="str">
            <v>×</v>
          </cell>
          <cell r="BA26" t="str">
            <v>×</v>
          </cell>
          <cell r="BB26" t="str">
            <v>×</v>
          </cell>
          <cell r="BC26" t="str">
            <v/>
          </cell>
          <cell r="BD26">
            <v>0</v>
          </cell>
          <cell r="BE26" t="str">
            <v/>
          </cell>
          <cell r="BF26" t="str">
            <v/>
          </cell>
          <cell r="BG26" t="str">
            <v>○</v>
          </cell>
          <cell r="BH26" t="b">
            <v>1</v>
          </cell>
          <cell r="BI26" t="b">
            <v>1</v>
          </cell>
        </row>
        <row r="27">
          <cell r="D27" t="str">
            <v/>
          </cell>
          <cell r="E27" t="str">
            <v/>
          </cell>
          <cell r="F27" t="str">
            <v/>
          </cell>
          <cell r="U27" t="str">
            <v>－</v>
          </cell>
          <cell r="AX27" t="str">
            <v>予定価格</v>
          </cell>
          <cell r="AY27" t="str">
            <v>×</v>
          </cell>
          <cell r="AZ27" t="str">
            <v>×</v>
          </cell>
          <cell r="BA27" t="str">
            <v>×</v>
          </cell>
          <cell r="BB27" t="str">
            <v>×</v>
          </cell>
          <cell r="BC27" t="str">
            <v/>
          </cell>
          <cell r="BD27">
            <v>0</v>
          </cell>
          <cell r="BE27" t="str">
            <v/>
          </cell>
          <cell r="BF27" t="str">
            <v/>
          </cell>
          <cell r="BG27" t="str">
            <v>○</v>
          </cell>
          <cell r="BH27" t="b">
            <v>1</v>
          </cell>
          <cell r="BI27" t="b">
            <v>1</v>
          </cell>
        </row>
        <row r="28">
          <cell r="D28" t="str">
            <v/>
          </cell>
          <cell r="E28" t="str">
            <v/>
          </cell>
          <cell r="F28" t="str">
            <v/>
          </cell>
          <cell r="U28" t="str">
            <v>－</v>
          </cell>
          <cell r="AX28" t="str">
            <v>予定価格</v>
          </cell>
          <cell r="AY28" t="str">
            <v>×</v>
          </cell>
          <cell r="AZ28" t="str">
            <v>×</v>
          </cell>
          <cell r="BA28" t="str">
            <v>×</v>
          </cell>
          <cell r="BB28" t="str">
            <v>×</v>
          </cell>
          <cell r="BC28" t="str">
            <v/>
          </cell>
          <cell r="BD28">
            <v>0</v>
          </cell>
          <cell r="BE28" t="str">
            <v/>
          </cell>
          <cell r="BF28" t="str">
            <v/>
          </cell>
          <cell r="BG28" t="str">
            <v>○</v>
          </cell>
          <cell r="BH28" t="b">
            <v>1</v>
          </cell>
          <cell r="BI28" t="b">
            <v>1</v>
          </cell>
        </row>
        <row r="29">
          <cell r="D29" t="str">
            <v/>
          </cell>
          <cell r="E29" t="str">
            <v/>
          </cell>
          <cell r="F29" t="str">
            <v/>
          </cell>
          <cell r="U29" t="str">
            <v>－</v>
          </cell>
          <cell r="AX29" t="str">
            <v>予定価格</v>
          </cell>
          <cell r="AY29" t="str">
            <v>×</v>
          </cell>
          <cell r="AZ29" t="str">
            <v>×</v>
          </cell>
          <cell r="BA29" t="str">
            <v>×</v>
          </cell>
          <cell r="BB29" t="str">
            <v>×</v>
          </cell>
          <cell r="BC29" t="str">
            <v/>
          </cell>
          <cell r="BD29">
            <v>0</v>
          </cell>
          <cell r="BE29" t="str">
            <v/>
          </cell>
          <cell r="BF29" t="str">
            <v/>
          </cell>
          <cell r="BG29" t="str">
            <v>○</v>
          </cell>
          <cell r="BH29" t="b">
            <v>1</v>
          </cell>
          <cell r="BI29" t="b">
            <v>1</v>
          </cell>
        </row>
        <row r="30">
          <cell r="D30" t="str">
            <v/>
          </cell>
          <cell r="E30" t="str">
            <v/>
          </cell>
          <cell r="F30" t="str">
            <v/>
          </cell>
          <cell r="U30" t="str">
            <v>－</v>
          </cell>
          <cell r="AX30" t="str">
            <v>予定価格</v>
          </cell>
          <cell r="AY30" t="str">
            <v>×</v>
          </cell>
          <cell r="AZ30" t="str">
            <v>×</v>
          </cell>
          <cell r="BA30" t="str">
            <v>×</v>
          </cell>
          <cell r="BB30" t="str">
            <v>×</v>
          </cell>
          <cell r="BC30" t="str">
            <v/>
          </cell>
          <cell r="BD30">
            <v>0</v>
          </cell>
          <cell r="BE30" t="str">
            <v/>
          </cell>
          <cell r="BF30" t="str">
            <v/>
          </cell>
          <cell r="BG30" t="str">
            <v>○</v>
          </cell>
          <cell r="BH30" t="b">
            <v>1</v>
          </cell>
          <cell r="BI30" t="b">
            <v>1</v>
          </cell>
        </row>
        <row r="31">
          <cell r="D31" t="str">
            <v/>
          </cell>
          <cell r="E31" t="str">
            <v/>
          </cell>
          <cell r="F31" t="str">
            <v/>
          </cell>
          <cell r="U31" t="str">
            <v>－</v>
          </cell>
          <cell r="AX31" t="str">
            <v>予定価格</v>
          </cell>
          <cell r="AY31" t="str">
            <v>×</v>
          </cell>
          <cell r="AZ31" t="str">
            <v>×</v>
          </cell>
          <cell r="BA31" t="str">
            <v>×</v>
          </cell>
          <cell r="BB31" t="str">
            <v>×</v>
          </cell>
          <cell r="BC31" t="str">
            <v/>
          </cell>
          <cell r="BD31">
            <v>0</v>
          </cell>
          <cell r="BE31" t="str">
            <v/>
          </cell>
          <cell r="BF31" t="str">
            <v/>
          </cell>
          <cell r="BG31" t="str">
            <v>○</v>
          </cell>
          <cell r="BH31" t="b">
            <v>1</v>
          </cell>
          <cell r="BI31" t="b">
            <v>1</v>
          </cell>
        </row>
        <row r="32">
          <cell r="D32" t="str">
            <v/>
          </cell>
          <cell r="E32" t="str">
            <v/>
          </cell>
          <cell r="F32" t="str">
            <v/>
          </cell>
          <cell r="U32" t="str">
            <v>－</v>
          </cell>
          <cell r="AX32" t="str">
            <v>予定価格</v>
          </cell>
          <cell r="AY32" t="str">
            <v>×</v>
          </cell>
          <cell r="AZ32" t="str">
            <v>×</v>
          </cell>
          <cell r="BA32" t="str">
            <v>×</v>
          </cell>
          <cell r="BB32" t="str">
            <v>×</v>
          </cell>
          <cell r="BC32" t="str">
            <v/>
          </cell>
          <cell r="BD32">
            <v>0</v>
          </cell>
          <cell r="BE32" t="str">
            <v/>
          </cell>
          <cell r="BF32" t="str">
            <v/>
          </cell>
          <cell r="BG32" t="str">
            <v>○</v>
          </cell>
          <cell r="BH32" t="b">
            <v>1</v>
          </cell>
          <cell r="BI32" t="b">
            <v>1</v>
          </cell>
        </row>
        <row r="33">
          <cell r="D33" t="str">
            <v/>
          </cell>
          <cell r="E33" t="str">
            <v/>
          </cell>
          <cell r="F33" t="str">
            <v/>
          </cell>
          <cell r="U33" t="str">
            <v>－</v>
          </cell>
          <cell r="AX33" t="str">
            <v>予定価格</v>
          </cell>
          <cell r="AY33" t="str">
            <v>×</v>
          </cell>
          <cell r="AZ33" t="str">
            <v>×</v>
          </cell>
          <cell r="BA33" t="str">
            <v>×</v>
          </cell>
          <cell r="BB33" t="str">
            <v>×</v>
          </cell>
          <cell r="BC33" t="str">
            <v/>
          </cell>
          <cell r="BD33">
            <v>0</v>
          </cell>
          <cell r="BE33" t="str">
            <v/>
          </cell>
          <cell r="BF33" t="str">
            <v/>
          </cell>
          <cell r="BG33" t="str">
            <v>○</v>
          </cell>
          <cell r="BH33" t="b">
            <v>1</v>
          </cell>
          <cell r="BI33" t="b">
            <v>1</v>
          </cell>
        </row>
        <row r="34">
          <cell r="D34" t="str">
            <v/>
          </cell>
          <cell r="E34" t="str">
            <v/>
          </cell>
          <cell r="F34" t="str">
            <v/>
          </cell>
          <cell r="U34" t="str">
            <v>－</v>
          </cell>
          <cell r="AX34" t="str">
            <v>予定価格</v>
          </cell>
          <cell r="AY34" t="str">
            <v>×</v>
          </cell>
          <cell r="AZ34" t="str">
            <v>×</v>
          </cell>
          <cell r="BA34" t="str">
            <v>×</v>
          </cell>
          <cell r="BB34" t="str">
            <v>×</v>
          </cell>
          <cell r="BC34" t="str">
            <v/>
          </cell>
          <cell r="BD34">
            <v>0</v>
          </cell>
          <cell r="BE34" t="str">
            <v/>
          </cell>
          <cell r="BF34" t="str">
            <v/>
          </cell>
          <cell r="BG34" t="str">
            <v>○</v>
          </cell>
          <cell r="BH34" t="b">
            <v>1</v>
          </cell>
          <cell r="BI34" t="b">
            <v>1</v>
          </cell>
        </row>
        <row r="35">
          <cell r="D35" t="str">
            <v/>
          </cell>
          <cell r="E35" t="str">
            <v/>
          </cell>
          <cell r="F35" t="str">
            <v/>
          </cell>
          <cell r="U35" t="str">
            <v>－</v>
          </cell>
          <cell r="AX35" t="str">
            <v>予定価格</v>
          </cell>
          <cell r="AY35" t="str">
            <v>×</v>
          </cell>
          <cell r="AZ35" t="str">
            <v>×</v>
          </cell>
          <cell r="BA35" t="str">
            <v>×</v>
          </cell>
          <cell r="BB35" t="str">
            <v>×</v>
          </cell>
          <cell r="BC35" t="str">
            <v/>
          </cell>
          <cell r="BD35">
            <v>0</v>
          </cell>
          <cell r="BE35" t="str">
            <v/>
          </cell>
          <cell r="BF35" t="str">
            <v/>
          </cell>
          <cell r="BG35" t="str">
            <v>○</v>
          </cell>
          <cell r="BH35" t="b">
            <v>1</v>
          </cell>
          <cell r="BI35" t="b">
            <v>1</v>
          </cell>
        </row>
        <row r="36">
          <cell r="D36" t="str">
            <v/>
          </cell>
          <cell r="E36" t="str">
            <v/>
          </cell>
          <cell r="F36" t="str">
            <v/>
          </cell>
          <cell r="U36" t="str">
            <v>－</v>
          </cell>
          <cell r="AX36" t="str">
            <v>予定価格</v>
          </cell>
          <cell r="AY36" t="str">
            <v>×</v>
          </cell>
          <cell r="AZ36" t="str">
            <v>×</v>
          </cell>
          <cell r="BA36" t="str">
            <v>×</v>
          </cell>
          <cell r="BB36" t="str">
            <v>×</v>
          </cell>
          <cell r="BC36" t="str">
            <v/>
          </cell>
          <cell r="BD36">
            <v>0</v>
          </cell>
          <cell r="BE36" t="str">
            <v/>
          </cell>
          <cell r="BF36" t="str">
            <v/>
          </cell>
          <cell r="BG36" t="str">
            <v>○</v>
          </cell>
          <cell r="BH36" t="b">
            <v>1</v>
          </cell>
          <cell r="BI36" t="b">
            <v>1</v>
          </cell>
        </row>
        <row r="37">
          <cell r="D37" t="str">
            <v/>
          </cell>
          <cell r="E37" t="str">
            <v/>
          </cell>
          <cell r="F37" t="str">
            <v/>
          </cell>
          <cell r="U37" t="str">
            <v>－</v>
          </cell>
          <cell r="AX37" t="str">
            <v>予定価格</v>
          </cell>
          <cell r="AY37" t="str">
            <v>×</v>
          </cell>
          <cell r="AZ37" t="str">
            <v>×</v>
          </cell>
          <cell r="BA37" t="str">
            <v>×</v>
          </cell>
          <cell r="BB37" t="str">
            <v>×</v>
          </cell>
          <cell r="BC37" t="str">
            <v/>
          </cell>
          <cell r="BD37">
            <v>0</v>
          </cell>
          <cell r="BE37" t="str">
            <v/>
          </cell>
          <cell r="BF37" t="str">
            <v/>
          </cell>
          <cell r="BG37" t="str">
            <v>○</v>
          </cell>
          <cell r="BH37" t="b">
            <v>1</v>
          </cell>
          <cell r="BI37" t="b">
            <v>1</v>
          </cell>
        </row>
        <row r="38">
          <cell r="D38" t="str">
            <v/>
          </cell>
          <cell r="E38" t="str">
            <v/>
          </cell>
          <cell r="F38" t="str">
            <v/>
          </cell>
          <cell r="U38" t="str">
            <v>－</v>
          </cell>
          <cell r="AX38" t="str">
            <v>予定価格</v>
          </cell>
          <cell r="AY38" t="str">
            <v>×</v>
          </cell>
          <cell r="AZ38" t="str">
            <v>×</v>
          </cell>
          <cell r="BA38" t="str">
            <v>×</v>
          </cell>
          <cell r="BB38" t="str">
            <v>×</v>
          </cell>
          <cell r="BC38" t="str">
            <v/>
          </cell>
          <cell r="BD38">
            <v>0</v>
          </cell>
          <cell r="BE38" t="str">
            <v/>
          </cell>
          <cell r="BF38" t="str">
            <v/>
          </cell>
          <cell r="BG38" t="str">
            <v>○</v>
          </cell>
          <cell r="BH38" t="b">
            <v>1</v>
          </cell>
          <cell r="BI38" t="b">
            <v>1</v>
          </cell>
        </row>
        <row r="39">
          <cell r="D39" t="str">
            <v/>
          </cell>
          <cell r="E39" t="str">
            <v/>
          </cell>
          <cell r="F39" t="str">
            <v/>
          </cell>
          <cell r="U39" t="str">
            <v>－</v>
          </cell>
          <cell r="AX39" t="str">
            <v>予定価格</v>
          </cell>
          <cell r="AY39" t="str">
            <v>×</v>
          </cell>
          <cell r="AZ39" t="str">
            <v>×</v>
          </cell>
          <cell r="BA39" t="str">
            <v>×</v>
          </cell>
          <cell r="BB39" t="str">
            <v>×</v>
          </cell>
          <cell r="BC39" t="str">
            <v/>
          </cell>
          <cell r="BD39">
            <v>0</v>
          </cell>
          <cell r="BE39" t="str">
            <v/>
          </cell>
          <cell r="BF39" t="str">
            <v/>
          </cell>
          <cell r="BG39" t="str">
            <v>○</v>
          </cell>
          <cell r="BH39" t="b">
            <v>1</v>
          </cell>
          <cell r="BI39" t="b">
            <v>1</v>
          </cell>
        </row>
        <row r="40">
          <cell r="D40" t="str">
            <v/>
          </cell>
          <cell r="E40" t="str">
            <v/>
          </cell>
          <cell r="F40" t="str">
            <v/>
          </cell>
          <cell r="U40" t="str">
            <v>－</v>
          </cell>
          <cell r="AX40" t="str">
            <v>予定価格</v>
          </cell>
          <cell r="AY40" t="str">
            <v>×</v>
          </cell>
          <cell r="AZ40" t="str">
            <v>×</v>
          </cell>
          <cell r="BA40" t="str">
            <v>×</v>
          </cell>
          <cell r="BB40" t="str">
            <v>×</v>
          </cell>
          <cell r="BC40" t="str">
            <v/>
          </cell>
          <cell r="BD40">
            <v>0</v>
          </cell>
          <cell r="BE40" t="str">
            <v/>
          </cell>
          <cell r="BF40" t="str">
            <v/>
          </cell>
          <cell r="BG40" t="str">
            <v>○</v>
          </cell>
          <cell r="BH40" t="b">
            <v>1</v>
          </cell>
          <cell r="BI40" t="b">
            <v>1</v>
          </cell>
        </row>
        <row r="41">
          <cell r="D41" t="str">
            <v/>
          </cell>
          <cell r="E41" t="str">
            <v/>
          </cell>
          <cell r="F41" t="str">
            <v/>
          </cell>
          <cell r="U41" t="str">
            <v>－</v>
          </cell>
          <cell r="AX41" t="str">
            <v>予定価格</v>
          </cell>
          <cell r="AY41" t="str">
            <v>×</v>
          </cell>
          <cell r="AZ41" t="str">
            <v>×</v>
          </cell>
          <cell r="BA41" t="str">
            <v>×</v>
          </cell>
          <cell r="BB41" t="str">
            <v>×</v>
          </cell>
          <cell r="BC41" t="str">
            <v/>
          </cell>
          <cell r="BD41">
            <v>0</v>
          </cell>
          <cell r="BE41" t="str">
            <v/>
          </cell>
          <cell r="BF41" t="str">
            <v/>
          </cell>
          <cell r="BG41" t="str">
            <v>○</v>
          </cell>
          <cell r="BH41" t="b">
            <v>1</v>
          </cell>
          <cell r="BI41" t="b">
            <v>1</v>
          </cell>
        </row>
        <row r="42">
          <cell r="D42" t="str">
            <v/>
          </cell>
          <cell r="E42" t="str">
            <v/>
          </cell>
          <cell r="F42" t="str">
            <v/>
          </cell>
          <cell r="U42" t="str">
            <v>－</v>
          </cell>
          <cell r="AX42" t="str">
            <v>予定価格</v>
          </cell>
          <cell r="AY42" t="str">
            <v>×</v>
          </cell>
          <cell r="AZ42" t="str">
            <v>×</v>
          </cell>
          <cell r="BA42" t="str">
            <v>×</v>
          </cell>
          <cell r="BB42" t="str">
            <v>×</v>
          </cell>
          <cell r="BC42" t="str">
            <v/>
          </cell>
          <cell r="BD42">
            <v>0</v>
          </cell>
          <cell r="BE42" t="str">
            <v/>
          </cell>
          <cell r="BF42" t="str">
            <v/>
          </cell>
          <cell r="BG42" t="str">
            <v>○</v>
          </cell>
          <cell r="BH42" t="b">
            <v>1</v>
          </cell>
          <cell r="BI42" t="b">
            <v>1</v>
          </cell>
        </row>
        <row r="43">
          <cell r="D43" t="str">
            <v/>
          </cell>
          <cell r="E43" t="str">
            <v/>
          </cell>
          <cell r="F43" t="str">
            <v/>
          </cell>
          <cell r="U43" t="str">
            <v>－</v>
          </cell>
          <cell r="AX43" t="str">
            <v>予定価格</v>
          </cell>
          <cell r="AY43" t="str">
            <v>×</v>
          </cell>
          <cell r="AZ43" t="str">
            <v>×</v>
          </cell>
          <cell r="BA43" t="str">
            <v>×</v>
          </cell>
          <cell r="BB43" t="str">
            <v>×</v>
          </cell>
          <cell r="BC43" t="str">
            <v/>
          </cell>
          <cell r="BD43">
            <v>0</v>
          </cell>
          <cell r="BE43" t="str">
            <v/>
          </cell>
          <cell r="BF43" t="str">
            <v/>
          </cell>
          <cell r="BG43" t="str">
            <v>○</v>
          </cell>
          <cell r="BH43" t="b">
            <v>1</v>
          </cell>
          <cell r="BI43" t="b">
            <v>1</v>
          </cell>
        </row>
        <row r="44">
          <cell r="D44" t="str">
            <v/>
          </cell>
          <cell r="E44" t="str">
            <v/>
          </cell>
          <cell r="F44" t="str">
            <v/>
          </cell>
          <cell r="U44" t="str">
            <v>－</v>
          </cell>
          <cell r="AX44" t="str">
            <v>予定価格</v>
          </cell>
          <cell r="AY44" t="str">
            <v>×</v>
          </cell>
          <cell r="AZ44" t="str">
            <v>×</v>
          </cell>
          <cell r="BA44" t="str">
            <v>×</v>
          </cell>
          <cell r="BB44" t="str">
            <v>×</v>
          </cell>
          <cell r="BC44" t="str">
            <v/>
          </cell>
          <cell r="BD44">
            <v>0</v>
          </cell>
          <cell r="BE44" t="str">
            <v/>
          </cell>
          <cell r="BF44" t="str">
            <v/>
          </cell>
          <cell r="BG44" t="str">
            <v>○</v>
          </cell>
          <cell r="BH44" t="b">
            <v>1</v>
          </cell>
          <cell r="BI44" t="b">
            <v>1</v>
          </cell>
        </row>
        <row r="45">
          <cell r="D45" t="str">
            <v/>
          </cell>
          <cell r="E45" t="str">
            <v/>
          </cell>
          <cell r="F45" t="str">
            <v/>
          </cell>
          <cell r="U45" t="str">
            <v>－</v>
          </cell>
          <cell r="AX45" t="str">
            <v>予定価格</v>
          </cell>
          <cell r="AY45" t="str">
            <v>×</v>
          </cell>
          <cell r="AZ45" t="str">
            <v>×</v>
          </cell>
          <cell r="BA45" t="str">
            <v>×</v>
          </cell>
          <cell r="BB45" t="str">
            <v>×</v>
          </cell>
          <cell r="BC45" t="str">
            <v/>
          </cell>
          <cell r="BD45">
            <v>0</v>
          </cell>
          <cell r="BE45" t="str">
            <v/>
          </cell>
          <cell r="BF45" t="str">
            <v/>
          </cell>
          <cell r="BG45" t="str">
            <v>○</v>
          </cell>
          <cell r="BH45" t="b">
            <v>1</v>
          </cell>
          <cell r="BI45" t="b">
            <v>1</v>
          </cell>
        </row>
        <row r="46">
          <cell r="D46" t="str">
            <v/>
          </cell>
          <cell r="E46" t="str">
            <v/>
          </cell>
          <cell r="F46" t="str">
            <v/>
          </cell>
          <cell r="U46" t="str">
            <v>－</v>
          </cell>
          <cell r="AX46" t="str">
            <v>予定価格</v>
          </cell>
          <cell r="AY46" t="str">
            <v>×</v>
          </cell>
          <cell r="AZ46" t="str">
            <v>×</v>
          </cell>
          <cell r="BA46" t="str">
            <v>×</v>
          </cell>
          <cell r="BB46" t="str">
            <v>×</v>
          </cell>
          <cell r="BC46" t="str">
            <v/>
          </cell>
          <cell r="BD46">
            <v>0</v>
          </cell>
          <cell r="BE46" t="str">
            <v/>
          </cell>
          <cell r="BF46" t="str">
            <v/>
          </cell>
          <cell r="BG46" t="str">
            <v>○</v>
          </cell>
          <cell r="BH46" t="b">
            <v>1</v>
          </cell>
          <cell r="BI46" t="b">
            <v>1</v>
          </cell>
        </row>
        <row r="47">
          <cell r="D47" t="str">
            <v/>
          </cell>
          <cell r="E47" t="str">
            <v/>
          </cell>
          <cell r="F47" t="str">
            <v/>
          </cell>
          <cell r="U47" t="str">
            <v>－</v>
          </cell>
          <cell r="AX47" t="str">
            <v>予定価格</v>
          </cell>
          <cell r="AY47" t="str">
            <v>×</v>
          </cell>
          <cell r="AZ47" t="str">
            <v>×</v>
          </cell>
          <cell r="BA47" t="str">
            <v>×</v>
          </cell>
          <cell r="BB47" t="str">
            <v>×</v>
          </cell>
          <cell r="BC47" t="str">
            <v/>
          </cell>
          <cell r="BD47">
            <v>0</v>
          </cell>
          <cell r="BE47" t="str">
            <v/>
          </cell>
          <cell r="BF47" t="str">
            <v/>
          </cell>
          <cell r="BG47" t="str">
            <v>○</v>
          </cell>
          <cell r="BH47" t="b">
            <v>1</v>
          </cell>
          <cell r="BI47" t="b">
            <v>1</v>
          </cell>
        </row>
        <row r="48">
          <cell r="D48" t="str">
            <v/>
          </cell>
          <cell r="E48" t="str">
            <v/>
          </cell>
          <cell r="F48" t="str">
            <v/>
          </cell>
          <cell r="U48" t="str">
            <v>－</v>
          </cell>
          <cell r="AX48" t="str">
            <v>予定価格</v>
          </cell>
          <cell r="AY48" t="str">
            <v>×</v>
          </cell>
          <cell r="AZ48" t="str">
            <v>×</v>
          </cell>
          <cell r="BA48" t="str">
            <v>×</v>
          </cell>
          <cell r="BB48" t="str">
            <v>×</v>
          </cell>
          <cell r="BC48" t="str">
            <v/>
          </cell>
          <cell r="BD48">
            <v>0</v>
          </cell>
          <cell r="BE48" t="str">
            <v/>
          </cell>
          <cell r="BF48" t="str">
            <v/>
          </cell>
          <cell r="BG48" t="str">
            <v>○</v>
          </cell>
          <cell r="BH48" t="b">
            <v>1</v>
          </cell>
          <cell r="BI48" t="b">
            <v>1</v>
          </cell>
        </row>
        <row r="49">
          <cell r="D49" t="str">
            <v/>
          </cell>
          <cell r="E49" t="str">
            <v/>
          </cell>
          <cell r="F49" t="str">
            <v/>
          </cell>
          <cell r="U49" t="str">
            <v>－</v>
          </cell>
          <cell r="AX49" t="str">
            <v>予定価格</v>
          </cell>
          <cell r="AY49" t="str">
            <v>×</v>
          </cell>
          <cell r="AZ49" t="str">
            <v>×</v>
          </cell>
          <cell r="BA49" t="str">
            <v>×</v>
          </cell>
          <cell r="BB49" t="str">
            <v>×</v>
          </cell>
          <cell r="BC49" t="str">
            <v/>
          </cell>
          <cell r="BD49">
            <v>0</v>
          </cell>
          <cell r="BE49" t="str">
            <v/>
          </cell>
          <cell r="BF49" t="str">
            <v/>
          </cell>
          <cell r="BG49" t="str">
            <v>○</v>
          </cell>
          <cell r="BH49" t="b">
            <v>1</v>
          </cell>
          <cell r="BI49" t="b">
            <v>1</v>
          </cell>
        </row>
        <row r="50">
          <cell r="D50" t="str">
            <v/>
          </cell>
          <cell r="E50" t="str">
            <v/>
          </cell>
          <cell r="F50" t="str">
            <v/>
          </cell>
          <cell r="U50" t="str">
            <v>－</v>
          </cell>
          <cell r="AX50" t="str">
            <v>予定価格</v>
          </cell>
          <cell r="AY50" t="str">
            <v>×</v>
          </cell>
          <cell r="AZ50" t="str">
            <v>×</v>
          </cell>
          <cell r="BA50" t="str">
            <v>×</v>
          </cell>
          <cell r="BB50" t="str">
            <v>×</v>
          </cell>
          <cell r="BC50" t="str">
            <v/>
          </cell>
          <cell r="BD50">
            <v>0</v>
          </cell>
          <cell r="BE50" t="str">
            <v/>
          </cell>
          <cell r="BF50" t="str">
            <v/>
          </cell>
          <cell r="BG50" t="str">
            <v>○</v>
          </cell>
          <cell r="BH50" t="b">
            <v>1</v>
          </cell>
          <cell r="BI50" t="b">
            <v>1</v>
          </cell>
        </row>
        <row r="51">
          <cell r="D51" t="str">
            <v/>
          </cell>
          <cell r="E51" t="str">
            <v/>
          </cell>
          <cell r="F51" t="str">
            <v/>
          </cell>
          <cell r="U51" t="str">
            <v>－</v>
          </cell>
          <cell r="AX51" t="str">
            <v>予定価格</v>
          </cell>
          <cell r="AY51" t="str">
            <v>×</v>
          </cell>
          <cell r="AZ51" t="str">
            <v>×</v>
          </cell>
          <cell r="BA51" t="str">
            <v>×</v>
          </cell>
          <cell r="BB51" t="str">
            <v>×</v>
          </cell>
          <cell r="BC51" t="str">
            <v/>
          </cell>
          <cell r="BD51">
            <v>0</v>
          </cell>
          <cell r="BE51" t="str">
            <v/>
          </cell>
          <cell r="BF51" t="str">
            <v/>
          </cell>
          <cell r="BG51" t="str">
            <v>○</v>
          </cell>
          <cell r="BH51" t="b">
            <v>1</v>
          </cell>
          <cell r="BI51" t="b">
            <v>1</v>
          </cell>
        </row>
        <row r="52">
          <cell r="D52" t="str">
            <v/>
          </cell>
          <cell r="E52" t="str">
            <v/>
          </cell>
          <cell r="F52" t="str">
            <v/>
          </cell>
          <cell r="U52" t="str">
            <v>－</v>
          </cell>
          <cell r="AX52" t="str">
            <v>予定価格</v>
          </cell>
          <cell r="AY52" t="str">
            <v>×</v>
          </cell>
          <cell r="AZ52" t="str">
            <v>×</v>
          </cell>
          <cell r="BA52" t="str">
            <v>×</v>
          </cell>
          <cell r="BB52" t="str">
            <v>×</v>
          </cell>
          <cell r="BC52" t="str">
            <v/>
          </cell>
          <cell r="BD52">
            <v>0</v>
          </cell>
          <cell r="BE52" t="str">
            <v/>
          </cell>
          <cell r="BF52" t="str">
            <v/>
          </cell>
          <cell r="BG52" t="str">
            <v>○</v>
          </cell>
          <cell r="BH52" t="b">
            <v>1</v>
          </cell>
          <cell r="BI52" t="b">
            <v>1</v>
          </cell>
        </row>
        <row r="53">
          <cell r="D53" t="str">
            <v/>
          </cell>
          <cell r="E53" t="str">
            <v/>
          </cell>
          <cell r="F53" t="str">
            <v/>
          </cell>
          <cell r="U53" t="str">
            <v>－</v>
          </cell>
          <cell r="AX53" t="str">
            <v>予定価格</v>
          </cell>
          <cell r="AY53" t="str">
            <v>×</v>
          </cell>
          <cell r="AZ53" t="str">
            <v>×</v>
          </cell>
          <cell r="BA53" t="str">
            <v>×</v>
          </cell>
          <cell r="BB53" t="str">
            <v>×</v>
          </cell>
          <cell r="BC53" t="str">
            <v/>
          </cell>
          <cell r="BD53">
            <v>0</v>
          </cell>
          <cell r="BE53" t="str">
            <v/>
          </cell>
          <cell r="BF53" t="str">
            <v/>
          </cell>
          <cell r="BG53" t="str">
            <v>○</v>
          </cell>
          <cell r="BH53" t="b">
            <v>1</v>
          </cell>
          <cell r="BI53" t="b">
            <v>1</v>
          </cell>
        </row>
        <row r="54">
          <cell r="D54" t="str">
            <v/>
          </cell>
          <cell r="E54" t="str">
            <v/>
          </cell>
          <cell r="F54" t="str">
            <v/>
          </cell>
          <cell r="U54" t="str">
            <v>－</v>
          </cell>
          <cell r="AX54" t="str">
            <v>予定価格</v>
          </cell>
          <cell r="AY54" t="str">
            <v>×</v>
          </cell>
          <cell r="AZ54" t="str">
            <v>×</v>
          </cell>
          <cell r="BA54" t="str">
            <v>×</v>
          </cell>
          <cell r="BB54" t="str">
            <v>×</v>
          </cell>
          <cell r="BC54" t="str">
            <v/>
          </cell>
          <cell r="BD54">
            <v>0</v>
          </cell>
          <cell r="BE54" t="str">
            <v/>
          </cell>
          <cell r="BF54" t="str">
            <v/>
          </cell>
          <cell r="BG54" t="str">
            <v>○</v>
          </cell>
          <cell r="BH54" t="b">
            <v>1</v>
          </cell>
          <cell r="BI54" t="b">
            <v>1</v>
          </cell>
        </row>
        <row r="55">
          <cell r="D55" t="str">
            <v/>
          </cell>
          <cell r="E55" t="str">
            <v/>
          </cell>
          <cell r="F55" t="str">
            <v/>
          </cell>
          <cell r="U55" t="str">
            <v>－</v>
          </cell>
          <cell r="AX55" t="str">
            <v>予定価格</v>
          </cell>
          <cell r="AY55" t="str">
            <v>×</v>
          </cell>
          <cell r="AZ55" t="str">
            <v>×</v>
          </cell>
          <cell r="BA55" t="str">
            <v>×</v>
          </cell>
          <cell r="BB55" t="str">
            <v>×</v>
          </cell>
          <cell r="BC55" t="str">
            <v/>
          </cell>
          <cell r="BD55">
            <v>0</v>
          </cell>
          <cell r="BE55" t="str">
            <v/>
          </cell>
          <cell r="BF55" t="str">
            <v/>
          </cell>
          <cell r="BG55" t="str">
            <v>○</v>
          </cell>
          <cell r="BH55" t="b">
            <v>1</v>
          </cell>
          <cell r="BI55" t="b">
            <v>1</v>
          </cell>
        </row>
        <row r="56">
          <cell r="D56" t="str">
            <v/>
          </cell>
          <cell r="E56" t="str">
            <v/>
          </cell>
          <cell r="F56" t="str">
            <v/>
          </cell>
          <cell r="U56" t="str">
            <v>－</v>
          </cell>
          <cell r="AX56" t="str">
            <v>予定価格</v>
          </cell>
          <cell r="AY56" t="str">
            <v>×</v>
          </cell>
          <cell r="AZ56" t="str">
            <v>×</v>
          </cell>
          <cell r="BA56" t="str">
            <v>×</v>
          </cell>
          <cell r="BB56" t="str">
            <v>×</v>
          </cell>
          <cell r="BC56" t="str">
            <v/>
          </cell>
          <cell r="BD56">
            <v>0</v>
          </cell>
          <cell r="BE56" t="str">
            <v/>
          </cell>
          <cell r="BF56" t="str">
            <v/>
          </cell>
          <cell r="BG56" t="str">
            <v>○</v>
          </cell>
          <cell r="BH56" t="b">
            <v>1</v>
          </cell>
          <cell r="BI56" t="b">
            <v>1</v>
          </cell>
        </row>
        <row r="57">
          <cell r="D57" t="str">
            <v/>
          </cell>
          <cell r="E57" t="str">
            <v/>
          </cell>
          <cell r="F57" t="str">
            <v/>
          </cell>
          <cell r="U57" t="str">
            <v>－</v>
          </cell>
          <cell r="AX57" t="str">
            <v>予定価格</v>
          </cell>
          <cell r="AY57" t="str">
            <v>×</v>
          </cell>
          <cell r="AZ57" t="str">
            <v>×</v>
          </cell>
          <cell r="BA57" t="str">
            <v>×</v>
          </cell>
          <cell r="BB57" t="str">
            <v>×</v>
          </cell>
          <cell r="BC57" t="str">
            <v/>
          </cell>
          <cell r="BD57">
            <v>0</v>
          </cell>
          <cell r="BE57" t="str">
            <v/>
          </cell>
          <cell r="BF57" t="str">
            <v/>
          </cell>
          <cell r="BG57" t="str">
            <v>○</v>
          </cell>
          <cell r="BH57" t="b">
            <v>1</v>
          </cell>
          <cell r="BI57" t="b">
            <v>1</v>
          </cell>
        </row>
        <row r="58">
          <cell r="D58" t="str">
            <v/>
          </cell>
          <cell r="E58" t="str">
            <v/>
          </cell>
          <cell r="F58" t="str">
            <v/>
          </cell>
          <cell r="U58" t="str">
            <v>－</v>
          </cell>
          <cell r="AX58" t="str">
            <v>予定価格</v>
          </cell>
          <cell r="AY58" t="str">
            <v>×</v>
          </cell>
          <cell r="AZ58" t="str">
            <v>×</v>
          </cell>
          <cell r="BA58" t="str">
            <v>×</v>
          </cell>
          <cell r="BB58" t="str">
            <v>×</v>
          </cell>
          <cell r="BC58" t="str">
            <v/>
          </cell>
          <cell r="BD58">
            <v>0</v>
          </cell>
          <cell r="BE58" t="str">
            <v/>
          </cell>
          <cell r="BF58" t="str">
            <v/>
          </cell>
          <cell r="BG58" t="str">
            <v>○</v>
          </cell>
          <cell r="BH58" t="b">
            <v>1</v>
          </cell>
          <cell r="BI58" t="b">
            <v>1</v>
          </cell>
        </row>
        <row r="59">
          <cell r="D59" t="str">
            <v/>
          </cell>
          <cell r="E59" t="str">
            <v/>
          </cell>
          <cell r="F59" t="str">
            <v/>
          </cell>
          <cell r="U59" t="str">
            <v>－</v>
          </cell>
          <cell r="AX59" t="str">
            <v>予定価格</v>
          </cell>
          <cell r="AY59" t="str">
            <v>×</v>
          </cell>
          <cell r="AZ59" t="str">
            <v>×</v>
          </cell>
          <cell r="BA59" t="str">
            <v>×</v>
          </cell>
          <cell r="BB59" t="str">
            <v>×</v>
          </cell>
          <cell r="BC59" t="str">
            <v/>
          </cell>
          <cell r="BD59">
            <v>0</v>
          </cell>
          <cell r="BE59" t="str">
            <v/>
          </cell>
          <cell r="BF59" t="str">
            <v/>
          </cell>
          <cell r="BG59" t="str">
            <v>○</v>
          </cell>
          <cell r="BH59" t="b">
            <v>1</v>
          </cell>
          <cell r="BI59" t="b">
            <v>1</v>
          </cell>
        </row>
        <row r="60">
          <cell r="D60" t="str">
            <v/>
          </cell>
          <cell r="E60" t="str">
            <v/>
          </cell>
          <cell r="F60" t="str">
            <v/>
          </cell>
          <cell r="U60" t="str">
            <v>－</v>
          </cell>
          <cell r="AX60" t="str">
            <v>予定価格</v>
          </cell>
          <cell r="AY60" t="str">
            <v>×</v>
          </cell>
          <cell r="AZ60" t="str">
            <v>×</v>
          </cell>
          <cell r="BA60" t="str">
            <v>×</v>
          </cell>
          <cell r="BB60" t="str">
            <v>×</v>
          </cell>
          <cell r="BC60" t="str">
            <v/>
          </cell>
          <cell r="BD60">
            <v>0</v>
          </cell>
          <cell r="BE60" t="str">
            <v/>
          </cell>
          <cell r="BF60" t="str">
            <v/>
          </cell>
          <cell r="BG60" t="str">
            <v>○</v>
          </cell>
          <cell r="BH60" t="b">
            <v>1</v>
          </cell>
          <cell r="BI60" t="b">
            <v>1</v>
          </cell>
        </row>
        <row r="61">
          <cell r="D61" t="str">
            <v/>
          </cell>
          <cell r="E61" t="str">
            <v/>
          </cell>
          <cell r="F61" t="str">
            <v/>
          </cell>
          <cell r="U61" t="str">
            <v>－</v>
          </cell>
          <cell r="AX61" t="str">
            <v>予定価格</v>
          </cell>
          <cell r="AY61" t="str">
            <v>×</v>
          </cell>
          <cell r="AZ61" t="str">
            <v>×</v>
          </cell>
          <cell r="BA61" t="str">
            <v>×</v>
          </cell>
          <cell r="BB61" t="str">
            <v>×</v>
          </cell>
          <cell r="BC61" t="str">
            <v/>
          </cell>
          <cell r="BD61">
            <v>0</v>
          </cell>
          <cell r="BE61" t="str">
            <v/>
          </cell>
          <cell r="BF61" t="str">
            <v/>
          </cell>
          <cell r="BG61" t="str">
            <v>○</v>
          </cell>
          <cell r="BH61" t="b">
            <v>1</v>
          </cell>
          <cell r="BI61" t="b">
            <v>1</v>
          </cell>
        </row>
        <row r="62">
          <cell r="D62" t="str">
            <v/>
          </cell>
          <cell r="E62" t="str">
            <v/>
          </cell>
          <cell r="F62" t="str">
            <v/>
          </cell>
          <cell r="U62" t="str">
            <v>－</v>
          </cell>
          <cell r="AX62" t="str">
            <v>予定価格</v>
          </cell>
          <cell r="AY62" t="str">
            <v>×</v>
          </cell>
          <cell r="AZ62" t="str">
            <v>×</v>
          </cell>
          <cell r="BA62" t="str">
            <v>×</v>
          </cell>
          <cell r="BB62" t="str">
            <v>×</v>
          </cell>
          <cell r="BC62" t="str">
            <v/>
          </cell>
          <cell r="BD62">
            <v>0</v>
          </cell>
          <cell r="BE62" t="str">
            <v/>
          </cell>
          <cell r="BF62" t="str">
            <v/>
          </cell>
          <cell r="BG62" t="str">
            <v>○</v>
          </cell>
          <cell r="BH62" t="b">
            <v>1</v>
          </cell>
          <cell r="BI62" t="b">
            <v>1</v>
          </cell>
        </row>
        <row r="63">
          <cell r="D63" t="str">
            <v/>
          </cell>
          <cell r="E63" t="str">
            <v/>
          </cell>
          <cell r="F63" t="str">
            <v/>
          </cell>
          <cell r="U63" t="str">
            <v>－</v>
          </cell>
          <cell r="AX63" t="str">
            <v>予定価格</v>
          </cell>
          <cell r="AY63" t="str">
            <v>×</v>
          </cell>
          <cell r="AZ63" t="str">
            <v>×</v>
          </cell>
          <cell r="BA63" t="str">
            <v>×</v>
          </cell>
          <cell r="BB63" t="str">
            <v>×</v>
          </cell>
          <cell r="BC63" t="str">
            <v/>
          </cell>
          <cell r="BD63">
            <v>0</v>
          </cell>
          <cell r="BE63" t="str">
            <v/>
          </cell>
          <cell r="BF63" t="str">
            <v/>
          </cell>
          <cell r="BG63" t="str">
            <v>○</v>
          </cell>
          <cell r="BH63" t="b">
            <v>1</v>
          </cell>
          <cell r="BI63" t="b">
            <v>1</v>
          </cell>
        </row>
        <row r="64">
          <cell r="D64" t="str">
            <v/>
          </cell>
          <cell r="E64" t="str">
            <v/>
          </cell>
          <cell r="F64" t="str">
            <v/>
          </cell>
          <cell r="U64" t="str">
            <v>－</v>
          </cell>
          <cell r="AX64" t="str">
            <v>予定価格</v>
          </cell>
          <cell r="AY64" t="str">
            <v>×</v>
          </cell>
          <cell r="AZ64" t="str">
            <v>×</v>
          </cell>
          <cell r="BA64" t="str">
            <v>×</v>
          </cell>
          <cell r="BB64" t="str">
            <v>×</v>
          </cell>
          <cell r="BC64" t="str">
            <v/>
          </cell>
          <cell r="BD64">
            <v>0</v>
          </cell>
          <cell r="BE64" t="str">
            <v/>
          </cell>
          <cell r="BF64" t="str">
            <v/>
          </cell>
          <cell r="BG64" t="str">
            <v>○</v>
          </cell>
          <cell r="BH64" t="b">
            <v>1</v>
          </cell>
          <cell r="BI64" t="b">
            <v>1</v>
          </cell>
        </row>
        <row r="65">
          <cell r="D65" t="str">
            <v/>
          </cell>
          <cell r="E65" t="str">
            <v/>
          </cell>
          <cell r="F65" t="str">
            <v/>
          </cell>
          <cell r="U65" t="str">
            <v>－</v>
          </cell>
          <cell r="AX65" t="str">
            <v>予定価格</v>
          </cell>
          <cell r="AY65" t="str">
            <v>×</v>
          </cell>
          <cell r="AZ65" t="str">
            <v>×</v>
          </cell>
          <cell r="BA65" t="str">
            <v>×</v>
          </cell>
          <cell r="BB65" t="str">
            <v>×</v>
          </cell>
          <cell r="BC65" t="str">
            <v/>
          </cell>
          <cell r="BD65">
            <v>0</v>
          </cell>
          <cell r="BE65" t="str">
            <v/>
          </cell>
          <cell r="BF65" t="str">
            <v/>
          </cell>
          <cell r="BG65" t="str">
            <v>○</v>
          </cell>
          <cell r="BH65" t="b">
            <v>1</v>
          </cell>
          <cell r="BI65" t="b">
            <v>1</v>
          </cell>
        </row>
        <row r="66">
          <cell r="D66" t="str">
            <v/>
          </cell>
          <cell r="E66" t="str">
            <v/>
          </cell>
          <cell r="F66" t="str">
            <v/>
          </cell>
          <cell r="U66" t="str">
            <v>－</v>
          </cell>
          <cell r="AX66" t="str">
            <v>予定価格</v>
          </cell>
          <cell r="AY66" t="str">
            <v>×</v>
          </cell>
          <cell r="AZ66" t="str">
            <v>×</v>
          </cell>
          <cell r="BA66" t="str">
            <v>×</v>
          </cell>
          <cell r="BB66" t="str">
            <v>×</v>
          </cell>
          <cell r="BC66" t="str">
            <v/>
          </cell>
          <cell r="BD66">
            <v>0</v>
          </cell>
          <cell r="BE66" t="str">
            <v/>
          </cell>
          <cell r="BF66" t="str">
            <v/>
          </cell>
          <cell r="BG66" t="str">
            <v>○</v>
          </cell>
          <cell r="BH66" t="b">
            <v>1</v>
          </cell>
          <cell r="BI66" t="b">
            <v>1</v>
          </cell>
        </row>
        <row r="67">
          <cell r="D67" t="str">
            <v/>
          </cell>
          <cell r="E67" t="str">
            <v/>
          </cell>
          <cell r="F67" t="str">
            <v/>
          </cell>
          <cell r="U67" t="str">
            <v>－</v>
          </cell>
          <cell r="AX67" t="str">
            <v>予定価格</v>
          </cell>
          <cell r="AY67" t="str">
            <v>×</v>
          </cell>
          <cell r="AZ67" t="str">
            <v>×</v>
          </cell>
          <cell r="BA67" t="str">
            <v>×</v>
          </cell>
          <cell r="BB67" t="str">
            <v>×</v>
          </cell>
          <cell r="BC67" t="str">
            <v/>
          </cell>
          <cell r="BD67">
            <v>0</v>
          </cell>
          <cell r="BE67" t="str">
            <v/>
          </cell>
          <cell r="BF67" t="str">
            <v/>
          </cell>
          <cell r="BG67" t="str">
            <v>○</v>
          </cell>
          <cell r="BH67" t="b">
            <v>1</v>
          </cell>
          <cell r="BI67" t="b">
            <v>1</v>
          </cell>
        </row>
        <row r="68">
          <cell r="D68" t="str">
            <v/>
          </cell>
          <cell r="E68" t="str">
            <v/>
          </cell>
          <cell r="F68" t="str">
            <v/>
          </cell>
          <cell r="U68" t="str">
            <v>－</v>
          </cell>
          <cell r="AX68" t="str">
            <v>予定価格</v>
          </cell>
          <cell r="AY68" t="str">
            <v>×</v>
          </cell>
          <cell r="AZ68" t="str">
            <v>×</v>
          </cell>
          <cell r="BA68" t="str">
            <v>×</v>
          </cell>
          <cell r="BB68" t="str">
            <v>×</v>
          </cell>
          <cell r="BC68" t="str">
            <v/>
          </cell>
          <cell r="BD68">
            <v>0</v>
          </cell>
          <cell r="BE68" t="str">
            <v/>
          </cell>
          <cell r="BF68" t="str">
            <v/>
          </cell>
          <cell r="BG68" t="str">
            <v>○</v>
          </cell>
          <cell r="BH68" t="b">
            <v>1</v>
          </cell>
          <cell r="BI68" t="b">
            <v>1</v>
          </cell>
        </row>
        <row r="69">
          <cell r="D69" t="str">
            <v/>
          </cell>
          <cell r="E69" t="str">
            <v/>
          </cell>
          <cell r="F69" t="str">
            <v/>
          </cell>
          <cell r="U69" t="str">
            <v>－</v>
          </cell>
          <cell r="AX69" t="str">
            <v>予定価格</v>
          </cell>
          <cell r="AY69" t="str">
            <v>×</v>
          </cell>
          <cell r="AZ69" t="str">
            <v>×</v>
          </cell>
          <cell r="BA69" t="str">
            <v>×</v>
          </cell>
          <cell r="BB69" t="str">
            <v>×</v>
          </cell>
          <cell r="BC69" t="str">
            <v/>
          </cell>
          <cell r="BD69">
            <v>0</v>
          </cell>
          <cell r="BE69" t="str">
            <v/>
          </cell>
          <cell r="BF69" t="str">
            <v/>
          </cell>
          <cell r="BG69" t="str">
            <v>○</v>
          </cell>
          <cell r="BH69" t="b">
            <v>1</v>
          </cell>
          <cell r="BI69" t="b">
            <v>1</v>
          </cell>
        </row>
        <row r="70">
          <cell r="D70" t="str">
            <v/>
          </cell>
          <cell r="E70" t="str">
            <v/>
          </cell>
          <cell r="F70" t="str">
            <v/>
          </cell>
          <cell r="U70" t="str">
            <v>－</v>
          </cell>
          <cell r="AX70" t="str">
            <v>予定価格</v>
          </cell>
          <cell r="AY70" t="str">
            <v>×</v>
          </cell>
          <cell r="AZ70" t="str">
            <v>×</v>
          </cell>
          <cell r="BA70" t="str">
            <v>×</v>
          </cell>
          <cell r="BB70" t="str">
            <v>×</v>
          </cell>
          <cell r="BC70" t="str">
            <v/>
          </cell>
          <cell r="BD70">
            <v>0</v>
          </cell>
          <cell r="BE70" t="str">
            <v/>
          </cell>
          <cell r="BF70" t="str">
            <v/>
          </cell>
          <cell r="BG70" t="str">
            <v>○</v>
          </cell>
          <cell r="BH70" t="b">
            <v>1</v>
          </cell>
          <cell r="BI70" t="b">
            <v>1</v>
          </cell>
        </row>
        <row r="71">
          <cell r="D71" t="str">
            <v/>
          </cell>
          <cell r="E71" t="str">
            <v/>
          </cell>
          <cell r="F71" t="str">
            <v/>
          </cell>
          <cell r="U71" t="str">
            <v>－</v>
          </cell>
          <cell r="AX71" t="str">
            <v>予定価格</v>
          </cell>
          <cell r="AY71" t="str">
            <v>×</v>
          </cell>
          <cell r="AZ71" t="str">
            <v>×</v>
          </cell>
          <cell r="BA71" t="str">
            <v>×</v>
          </cell>
          <cell r="BB71" t="str">
            <v>×</v>
          </cell>
          <cell r="BC71" t="str">
            <v/>
          </cell>
          <cell r="BD71">
            <v>0</v>
          </cell>
          <cell r="BE71" t="str">
            <v/>
          </cell>
          <cell r="BF71" t="str">
            <v/>
          </cell>
          <cell r="BG71" t="str">
            <v>○</v>
          </cell>
          <cell r="BH71" t="b">
            <v>1</v>
          </cell>
          <cell r="BI71" t="b">
            <v>1</v>
          </cell>
        </row>
        <row r="72">
          <cell r="D72" t="str">
            <v/>
          </cell>
          <cell r="E72" t="str">
            <v/>
          </cell>
          <cell r="F72" t="str">
            <v/>
          </cell>
          <cell r="U72" t="str">
            <v>－</v>
          </cell>
          <cell r="AX72" t="str">
            <v>予定価格</v>
          </cell>
          <cell r="AY72" t="str">
            <v>×</v>
          </cell>
          <cell r="AZ72" t="str">
            <v>×</v>
          </cell>
          <cell r="BA72" t="str">
            <v>×</v>
          </cell>
          <cell r="BB72" t="str">
            <v>×</v>
          </cell>
          <cell r="BC72" t="str">
            <v/>
          </cell>
          <cell r="BD72">
            <v>0</v>
          </cell>
          <cell r="BE72" t="str">
            <v/>
          </cell>
          <cell r="BF72" t="str">
            <v/>
          </cell>
          <cell r="BG72" t="str">
            <v>○</v>
          </cell>
          <cell r="BH72" t="b">
            <v>1</v>
          </cell>
          <cell r="BI72" t="b">
            <v>1</v>
          </cell>
        </row>
        <row r="73">
          <cell r="D73" t="str">
            <v/>
          </cell>
          <cell r="E73" t="str">
            <v/>
          </cell>
          <cell r="F73" t="str">
            <v/>
          </cell>
          <cell r="U73" t="str">
            <v>－</v>
          </cell>
          <cell r="AX73" t="str">
            <v>予定価格</v>
          </cell>
          <cell r="AY73" t="str">
            <v>×</v>
          </cell>
          <cell r="AZ73" t="str">
            <v>×</v>
          </cell>
          <cell r="BA73" t="str">
            <v>×</v>
          </cell>
          <cell r="BB73" t="str">
            <v>×</v>
          </cell>
          <cell r="BC73" t="str">
            <v/>
          </cell>
          <cell r="BD73">
            <v>0</v>
          </cell>
          <cell r="BE73" t="str">
            <v/>
          </cell>
          <cell r="BF73" t="str">
            <v/>
          </cell>
          <cell r="BG73" t="str">
            <v>○</v>
          </cell>
          <cell r="BH73" t="b">
            <v>1</v>
          </cell>
          <cell r="BI73" t="b">
            <v>1</v>
          </cell>
        </row>
        <row r="74">
          <cell r="D74" t="str">
            <v/>
          </cell>
          <cell r="E74" t="str">
            <v/>
          </cell>
          <cell r="F74" t="str">
            <v/>
          </cell>
          <cell r="U74" t="str">
            <v>－</v>
          </cell>
          <cell r="AX74" t="str">
            <v>予定価格</v>
          </cell>
          <cell r="AY74" t="str">
            <v>×</v>
          </cell>
          <cell r="AZ74" t="str">
            <v>×</v>
          </cell>
          <cell r="BA74" t="str">
            <v>×</v>
          </cell>
          <cell r="BB74" t="str">
            <v>×</v>
          </cell>
          <cell r="BC74" t="str">
            <v/>
          </cell>
          <cell r="BD74">
            <v>0</v>
          </cell>
          <cell r="BE74" t="str">
            <v/>
          </cell>
          <cell r="BF74" t="str">
            <v/>
          </cell>
          <cell r="BG74" t="str">
            <v>○</v>
          </cell>
          <cell r="BH74" t="b">
            <v>1</v>
          </cell>
          <cell r="BI74" t="b">
            <v>1</v>
          </cell>
        </row>
        <row r="75">
          <cell r="D75" t="str">
            <v/>
          </cell>
          <cell r="E75" t="str">
            <v/>
          </cell>
          <cell r="F75" t="str">
            <v/>
          </cell>
          <cell r="U75" t="str">
            <v>－</v>
          </cell>
          <cell r="AX75" t="str">
            <v>予定価格</v>
          </cell>
          <cell r="AY75" t="str">
            <v>×</v>
          </cell>
          <cell r="AZ75" t="str">
            <v>×</v>
          </cell>
          <cell r="BA75" t="str">
            <v>×</v>
          </cell>
          <cell r="BB75" t="str">
            <v>×</v>
          </cell>
          <cell r="BC75" t="str">
            <v/>
          </cell>
          <cell r="BD75">
            <v>0</v>
          </cell>
          <cell r="BE75" t="str">
            <v/>
          </cell>
          <cell r="BF75" t="str">
            <v/>
          </cell>
          <cell r="BG75" t="str">
            <v>○</v>
          </cell>
          <cell r="BH75" t="b">
            <v>1</v>
          </cell>
          <cell r="BI75" t="b">
            <v>1</v>
          </cell>
        </row>
        <row r="76">
          <cell r="D76" t="str">
            <v/>
          </cell>
          <cell r="E76" t="str">
            <v/>
          </cell>
          <cell r="F76" t="str">
            <v/>
          </cell>
          <cell r="U76" t="str">
            <v>－</v>
          </cell>
          <cell r="AX76" t="str">
            <v>予定価格</v>
          </cell>
          <cell r="AY76" t="str">
            <v>×</v>
          </cell>
          <cell r="AZ76" t="str">
            <v>×</v>
          </cell>
          <cell r="BA76" t="str">
            <v>×</v>
          </cell>
          <cell r="BB76" t="str">
            <v>×</v>
          </cell>
          <cell r="BC76" t="str">
            <v/>
          </cell>
          <cell r="BD76">
            <v>0</v>
          </cell>
          <cell r="BE76" t="str">
            <v/>
          </cell>
          <cell r="BF76" t="str">
            <v/>
          </cell>
          <cell r="BG76" t="str">
            <v>○</v>
          </cell>
          <cell r="BH76" t="b">
            <v>1</v>
          </cell>
          <cell r="BI76" t="b">
            <v>1</v>
          </cell>
        </row>
        <row r="77">
          <cell r="D77" t="str">
            <v/>
          </cell>
          <cell r="E77" t="str">
            <v/>
          </cell>
          <cell r="F77" t="str">
            <v/>
          </cell>
          <cell r="U77" t="str">
            <v>－</v>
          </cell>
          <cell r="AX77" t="str">
            <v>予定価格</v>
          </cell>
          <cell r="AY77" t="str">
            <v>×</v>
          </cell>
          <cell r="AZ77" t="str">
            <v>×</v>
          </cell>
          <cell r="BA77" t="str">
            <v>×</v>
          </cell>
          <cell r="BB77" t="str">
            <v>×</v>
          </cell>
          <cell r="BC77" t="str">
            <v/>
          </cell>
          <cell r="BD77">
            <v>0</v>
          </cell>
          <cell r="BE77" t="str">
            <v/>
          </cell>
          <cell r="BF77" t="str">
            <v/>
          </cell>
          <cell r="BG77" t="str">
            <v>○</v>
          </cell>
          <cell r="BH77" t="b">
            <v>1</v>
          </cell>
          <cell r="BI77" t="b">
            <v>1</v>
          </cell>
        </row>
        <row r="78">
          <cell r="D78" t="str">
            <v/>
          </cell>
          <cell r="E78" t="str">
            <v/>
          </cell>
          <cell r="F78" t="str">
            <v/>
          </cell>
          <cell r="U78" t="str">
            <v>－</v>
          </cell>
          <cell r="AX78" t="str">
            <v>予定価格</v>
          </cell>
          <cell r="AY78" t="str">
            <v>×</v>
          </cell>
          <cell r="AZ78" t="str">
            <v>×</v>
          </cell>
          <cell r="BA78" t="str">
            <v>×</v>
          </cell>
          <cell r="BB78" t="str">
            <v>×</v>
          </cell>
          <cell r="BC78" t="str">
            <v/>
          </cell>
          <cell r="BD78">
            <v>0</v>
          </cell>
          <cell r="BE78" t="str">
            <v/>
          </cell>
          <cell r="BF78" t="str">
            <v/>
          </cell>
          <cell r="BG78" t="str">
            <v>○</v>
          </cell>
          <cell r="BH78" t="b">
            <v>1</v>
          </cell>
          <cell r="BI78" t="b">
            <v>1</v>
          </cell>
        </row>
        <row r="79">
          <cell r="D79" t="str">
            <v/>
          </cell>
          <cell r="E79" t="str">
            <v/>
          </cell>
          <cell r="F79" t="str">
            <v/>
          </cell>
          <cell r="U79" t="str">
            <v>－</v>
          </cell>
          <cell r="AX79" t="str">
            <v>予定価格</v>
          </cell>
          <cell r="AY79" t="str">
            <v>×</v>
          </cell>
          <cell r="AZ79" t="str">
            <v>×</v>
          </cell>
          <cell r="BA79" t="str">
            <v>×</v>
          </cell>
          <cell r="BB79" t="str">
            <v>×</v>
          </cell>
          <cell r="BC79" t="str">
            <v/>
          </cell>
          <cell r="BD79">
            <v>0</v>
          </cell>
          <cell r="BE79" t="str">
            <v/>
          </cell>
          <cell r="BF79" t="str">
            <v/>
          </cell>
          <cell r="BG79" t="str">
            <v>○</v>
          </cell>
          <cell r="BH79" t="b">
            <v>1</v>
          </cell>
          <cell r="BI79" t="b">
            <v>1</v>
          </cell>
        </row>
        <row r="80">
          <cell r="D80" t="str">
            <v/>
          </cell>
          <cell r="E80" t="str">
            <v/>
          </cell>
          <cell r="F80" t="str">
            <v/>
          </cell>
          <cell r="U80" t="str">
            <v>－</v>
          </cell>
          <cell r="AX80" t="str">
            <v>予定価格</v>
          </cell>
          <cell r="AY80" t="str">
            <v>×</v>
          </cell>
          <cell r="AZ80" t="str">
            <v>×</v>
          </cell>
          <cell r="BA80" t="str">
            <v>×</v>
          </cell>
          <cell r="BB80" t="str">
            <v>×</v>
          </cell>
          <cell r="BC80" t="str">
            <v/>
          </cell>
          <cell r="BD80">
            <v>0</v>
          </cell>
          <cell r="BE80" t="str">
            <v/>
          </cell>
          <cell r="BF80" t="str">
            <v/>
          </cell>
          <cell r="BG80" t="str">
            <v>○</v>
          </cell>
          <cell r="BH80" t="b">
            <v>1</v>
          </cell>
          <cell r="BI80" t="b">
            <v>1</v>
          </cell>
        </row>
        <row r="81">
          <cell r="D81" t="str">
            <v/>
          </cell>
          <cell r="E81" t="str">
            <v/>
          </cell>
          <cell r="F81" t="str">
            <v/>
          </cell>
          <cell r="U81" t="str">
            <v>－</v>
          </cell>
          <cell r="AX81" t="str">
            <v>予定価格</v>
          </cell>
          <cell r="AY81" t="str">
            <v>×</v>
          </cell>
          <cell r="AZ81" t="str">
            <v>×</v>
          </cell>
          <cell r="BA81" t="str">
            <v>×</v>
          </cell>
          <cell r="BB81" t="str">
            <v>×</v>
          </cell>
          <cell r="BC81" t="str">
            <v/>
          </cell>
          <cell r="BD81">
            <v>0</v>
          </cell>
          <cell r="BE81" t="str">
            <v/>
          </cell>
          <cell r="BF81" t="str">
            <v/>
          </cell>
          <cell r="BG81" t="str">
            <v>○</v>
          </cell>
          <cell r="BH81" t="b">
            <v>1</v>
          </cell>
          <cell r="BI81" t="b">
            <v>1</v>
          </cell>
        </row>
        <row r="82">
          <cell r="D82" t="str">
            <v/>
          </cell>
          <cell r="E82" t="str">
            <v/>
          </cell>
          <cell r="F82" t="str">
            <v/>
          </cell>
          <cell r="U82" t="str">
            <v>－</v>
          </cell>
          <cell r="AX82" t="str">
            <v>予定価格</v>
          </cell>
          <cell r="AY82" t="str">
            <v>×</v>
          </cell>
          <cell r="AZ82" t="str">
            <v>×</v>
          </cell>
          <cell r="BA82" t="str">
            <v>×</v>
          </cell>
          <cell r="BB82" t="str">
            <v>×</v>
          </cell>
          <cell r="BC82" t="str">
            <v/>
          </cell>
          <cell r="BD82">
            <v>0</v>
          </cell>
          <cell r="BE82" t="str">
            <v/>
          </cell>
          <cell r="BF82" t="str">
            <v/>
          </cell>
          <cell r="BG82" t="str">
            <v>○</v>
          </cell>
          <cell r="BH82" t="b">
            <v>1</v>
          </cell>
          <cell r="BI82" t="b">
            <v>1</v>
          </cell>
        </row>
        <row r="83">
          <cell r="D83" t="str">
            <v/>
          </cell>
          <cell r="E83" t="str">
            <v/>
          </cell>
          <cell r="F83" t="str">
            <v/>
          </cell>
          <cell r="U83" t="str">
            <v>－</v>
          </cell>
          <cell r="AX83" t="str">
            <v>予定価格</v>
          </cell>
          <cell r="AY83" t="str">
            <v>×</v>
          </cell>
          <cell r="AZ83" t="str">
            <v>×</v>
          </cell>
          <cell r="BA83" t="str">
            <v>×</v>
          </cell>
          <cell r="BB83" t="str">
            <v>×</v>
          </cell>
          <cell r="BC83" t="str">
            <v/>
          </cell>
          <cell r="BD83">
            <v>0</v>
          </cell>
          <cell r="BE83" t="str">
            <v/>
          </cell>
          <cell r="BF83" t="str">
            <v/>
          </cell>
          <cell r="BG83" t="str">
            <v>○</v>
          </cell>
          <cell r="BH83" t="b">
            <v>1</v>
          </cell>
          <cell r="BI83" t="b">
            <v>1</v>
          </cell>
        </row>
        <row r="84">
          <cell r="D84" t="str">
            <v/>
          </cell>
          <cell r="E84" t="str">
            <v/>
          </cell>
          <cell r="F84" t="str">
            <v/>
          </cell>
          <cell r="U84" t="str">
            <v>－</v>
          </cell>
          <cell r="AX84" t="str">
            <v>予定価格</v>
          </cell>
          <cell r="AY84" t="str">
            <v>×</v>
          </cell>
          <cell r="AZ84" t="str">
            <v>×</v>
          </cell>
          <cell r="BA84" t="str">
            <v>×</v>
          </cell>
          <cell r="BB84" t="str">
            <v>×</v>
          </cell>
          <cell r="BC84" t="str">
            <v/>
          </cell>
          <cell r="BD84">
            <v>0</v>
          </cell>
          <cell r="BE84" t="str">
            <v/>
          </cell>
          <cell r="BF84" t="str">
            <v/>
          </cell>
          <cell r="BG84" t="str">
            <v>○</v>
          </cell>
          <cell r="BH84" t="b">
            <v>1</v>
          </cell>
          <cell r="BI84" t="b">
            <v>1</v>
          </cell>
        </row>
        <row r="85">
          <cell r="D85" t="str">
            <v/>
          </cell>
          <cell r="E85" t="str">
            <v/>
          </cell>
          <cell r="F85" t="str">
            <v/>
          </cell>
          <cell r="U85" t="str">
            <v>－</v>
          </cell>
          <cell r="AX85" t="str">
            <v>予定価格</v>
          </cell>
          <cell r="AY85" t="str">
            <v>×</v>
          </cell>
          <cell r="AZ85" t="str">
            <v>×</v>
          </cell>
          <cell r="BA85" t="str">
            <v>×</v>
          </cell>
          <cell r="BB85" t="str">
            <v>×</v>
          </cell>
          <cell r="BC85" t="str">
            <v/>
          </cell>
          <cell r="BD85">
            <v>0</v>
          </cell>
          <cell r="BE85" t="str">
            <v/>
          </cell>
          <cell r="BF85" t="str">
            <v/>
          </cell>
          <cell r="BG85" t="str">
            <v>○</v>
          </cell>
          <cell r="BH85" t="b">
            <v>1</v>
          </cell>
          <cell r="BI85" t="b">
            <v>1</v>
          </cell>
        </row>
        <row r="86">
          <cell r="D86" t="str">
            <v/>
          </cell>
          <cell r="E86" t="str">
            <v/>
          </cell>
          <cell r="F86" t="str">
            <v/>
          </cell>
          <cell r="U86" t="str">
            <v>－</v>
          </cell>
          <cell r="AX86" t="str">
            <v>予定価格</v>
          </cell>
          <cell r="AY86" t="str">
            <v>×</v>
          </cell>
          <cell r="AZ86" t="str">
            <v>×</v>
          </cell>
          <cell r="BA86" t="str">
            <v>×</v>
          </cell>
          <cell r="BB86" t="str">
            <v>×</v>
          </cell>
          <cell r="BC86" t="str">
            <v/>
          </cell>
          <cell r="BD86">
            <v>0</v>
          </cell>
          <cell r="BE86" t="str">
            <v/>
          </cell>
          <cell r="BF86" t="str">
            <v/>
          </cell>
          <cell r="BG86" t="str">
            <v>○</v>
          </cell>
          <cell r="BH86" t="b">
            <v>1</v>
          </cell>
          <cell r="BI86" t="b">
            <v>1</v>
          </cell>
        </row>
        <row r="87">
          <cell r="D87" t="str">
            <v/>
          </cell>
          <cell r="E87" t="str">
            <v/>
          </cell>
          <cell r="F87" t="str">
            <v/>
          </cell>
          <cell r="U87" t="str">
            <v>－</v>
          </cell>
          <cell r="AX87" t="str">
            <v>予定価格</v>
          </cell>
          <cell r="AY87" t="str">
            <v>×</v>
          </cell>
          <cell r="AZ87" t="str">
            <v>×</v>
          </cell>
          <cell r="BA87" t="str">
            <v>×</v>
          </cell>
          <cell r="BB87" t="str">
            <v>×</v>
          </cell>
          <cell r="BC87" t="str">
            <v/>
          </cell>
          <cell r="BD87">
            <v>0</v>
          </cell>
          <cell r="BE87" t="str">
            <v/>
          </cell>
          <cell r="BF87" t="str">
            <v/>
          </cell>
          <cell r="BG87" t="str">
            <v>○</v>
          </cell>
          <cell r="BH87" t="b">
            <v>1</v>
          </cell>
          <cell r="BI87" t="b">
            <v>1</v>
          </cell>
        </row>
        <row r="88">
          <cell r="D88" t="str">
            <v/>
          </cell>
          <cell r="E88" t="str">
            <v/>
          </cell>
          <cell r="F88" t="str">
            <v/>
          </cell>
          <cell r="U88" t="str">
            <v>－</v>
          </cell>
          <cell r="AX88" t="str">
            <v>予定価格</v>
          </cell>
          <cell r="AY88" t="str">
            <v>×</v>
          </cell>
          <cell r="AZ88" t="str">
            <v>×</v>
          </cell>
          <cell r="BA88" t="str">
            <v>×</v>
          </cell>
          <cell r="BB88" t="str">
            <v>×</v>
          </cell>
          <cell r="BC88" t="str">
            <v/>
          </cell>
          <cell r="BD88">
            <v>0</v>
          </cell>
          <cell r="BE88" t="str">
            <v/>
          </cell>
          <cell r="BF88" t="str">
            <v/>
          </cell>
          <cell r="BG88" t="str">
            <v>○</v>
          </cell>
          <cell r="BH88" t="b">
            <v>1</v>
          </cell>
          <cell r="BI88" t="b">
            <v>1</v>
          </cell>
        </row>
        <row r="89">
          <cell r="D89" t="str">
            <v/>
          </cell>
          <cell r="E89" t="str">
            <v/>
          </cell>
          <cell r="F89" t="str">
            <v/>
          </cell>
          <cell r="U89" t="str">
            <v>－</v>
          </cell>
          <cell r="AX89" t="str">
            <v>予定価格</v>
          </cell>
          <cell r="AY89" t="str">
            <v>×</v>
          </cell>
          <cell r="AZ89" t="str">
            <v>×</v>
          </cell>
          <cell r="BA89" t="str">
            <v>×</v>
          </cell>
          <cell r="BB89" t="str">
            <v>×</v>
          </cell>
          <cell r="BC89" t="str">
            <v/>
          </cell>
          <cell r="BD89">
            <v>0</v>
          </cell>
          <cell r="BE89" t="str">
            <v/>
          </cell>
          <cell r="BF89" t="str">
            <v/>
          </cell>
          <cell r="BG89" t="str">
            <v>○</v>
          </cell>
          <cell r="BH89" t="b">
            <v>1</v>
          </cell>
          <cell r="BI89" t="b">
            <v>1</v>
          </cell>
        </row>
        <row r="90">
          <cell r="D90" t="str">
            <v/>
          </cell>
          <cell r="E90" t="str">
            <v/>
          </cell>
          <cell r="F90" t="str">
            <v/>
          </cell>
          <cell r="U90" t="str">
            <v>－</v>
          </cell>
          <cell r="AX90" t="str">
            <v>予定価格</v>
          </cell>
          <cell r="AY90" t="str">
            <v>×</v>
          </cell>
          <cell r="AZ90" t="str">
            <v>×</v>
          </cell>
          <cell r="BA90" t="str">
            <v>×</v>
          </cell>
          <cell r="BB90" t="str">
            <v>×</v>
          </cell>
          <cell r="BC90" t="str">
            <v/>
          </cell>
          <cell r="BD90">
            <v>0</v>
          </cell>
          <cell r="BE90" t="str">
            <v/>
          </cell>
          <cell r="BF90" t="str">
            <v/>
          </cell>
          <cell r="BG90" t="str">
            <v>○</v>
          </cell>
          <cell r="BH90" t="b">
            <v>1</v>
          </cell>
          <cell r="BI90" t="b">
            <v>1</v>
          </cell>
        </row>
        <row r="91">
          <cell r="D91" t="str">
            <v/>
          </cell>
          <cell r="E91" t="str">
            <v/>
          </cell>
          <cell r="F91" t="str">
            <v/>
          </cell>
          <cell r="U91" t="str">
            <v>－</v>
          </cell>
          <cell r="AX91" t="str">
            <v>予定価格</v>
          </cell>
          <cell r="AY91" t="str">
            <v>×</v>
          </cell>
          <cell r="AZ91" t="str">
            <v>×</v>
          </cell>
          <cell r="BA91" t="str">
            <v>×</v>
          </cell>
          <cell r="BB91" t="str">
            <v>×</v>
          </cell>
          <cell r="BC91" t="str">
            <v/>
          </cell>
          <cell r="BD91">
            <v>0</v>
          </cell>
          <cell r="BE91" t="str">
            <v/>
          </cell>
          <cell r="BF91" t="str">
            <v/>
          </cell>
          <cell r="BG91" t="str">
            <v>○</v>
          </cell>
          <cell r="BH91" t="b">
            <v>1</v>
          </cell>
          <cell r="BI91" t="b">
            <v>1</v>
          </cell>
        </row>
        <row r="92">
          <cell r="D92" t="str">
            <v/>
          </cell>
          <cell r="E92" t="str">
            <v/>
          </cell>
          <cell r="F92" t="str">
            <v/>
          </cell>
          <cell r="U92" t="str">
            <v>－</v>
          </cell>
          <cell r="AX92" t="str">
            <v>予定価格</v>
          </cell>
          <cell r="AY92" t="str">
            <v>×</v>
          </cell>
          <cell r="AZ92" t="str">
            <v>×</v>
          </cell>
          <cell r="BA92" t="str">
            <v>×</v>
          </cell>
          <cell r="BB92" t="str">
            <v>×</v>
          </cell>
          <cell r="BC92" t="str">
            <v/>
          </cell>
          <cell r="BD92">
            <v>0</v>
          </cell>
          <cell r="BE92" t="str">
            <v/>
          </cell>
          <cell r="BF92" t="str">
            <v/>
          </cell>
          <cell r="BG92" t="str">
            <v>○</v>
          </cell>
          <cell r="BH92" t="b">
            <v>1</v>
          </cell>
          <cell r="BI92" t="b">
            <v>1</v>
          </cell>
        </row>
        <row r="93">
          <cell r="D93" t="str">
            <v/>
          </cell>
          <cell r="E93" t="str">
            <v/>
          </cell>
          <cell r="F93" t="str">
            <v/>
          </cell>
          <cell r="U93" t="str">
            <v>－</v>
          </cell>
          <cell r="AX93" t="str">
            <v>予定価格</v>
          </cell>
          <cell r="AY93" t="str">
            <v>×</v>
          </cell>
          <cell r="AZ93" t="str">
            <v>×</v>
          </cell>
          <cell r="BA93" t="str">
            <v>×</v>
          </cell>
          <cell r="BB93" t="str">
            <v>×</v>
          </cell>
          <cell r="BC93" t="str">
            <v/>
          </cell>
          <cell r="BD93">
            <v>0</v>
          </cell>
          <cell r="BE93" t="str">
            <v/>
          </cell>
          <cell r="BF93" t="str">
            <v/>
          </cell>
          <cell r="BG93" t="str">
            <v>○</v>
          </cell>
          <cell r="BH93" t="b">
            <v>1</v>
          </cell>
          <cell r="BI93" t="b">
            <v>1</v>
          </cell>
        </row>
        <row r="94">
          <cell r="D94" t="str">
            <v/>
          </cell>
          <cell r="E94" t="str">
            <v/>
          </cell>
          <cell r="F94" t="str">
            <v/>
          </cell>
          <cell r="U94" t="str">
            <v>－</v>
          </cell>
          <cell r="AX94" t="str">
            <v>予定価格</v>
          </cell>
          <cell r="AY94" t="str">
            <v>×</v>
          </cell>
          <cell r="AZ94" t="str">
            <v>×</v>
          </cell>
          <cell r="BA94" t="str">
            <v>×</v>
          </cell>
          <cell r="BB94" t="str">
            <v>×</v>
          </cell>
          <cell r="BC94" t="str">
            <v/>
          </cell>
          <cell r="BD94">
            <v>0</v>
          </cell>
          <cell r="BE94" t="str">
            <v/>
          </cell>
          <cell r="BF94" t="str">
            <v/>
          </cell>
          <cell r="BG94" t="str">
            <v>○</v>
          </cell>
          <cell r="BH94" t="b">
            <v>1</v>
          </cell>
          <cell r="BI94" t="b">
            <v>1</v>
          </cell>
        </row>
        <row r="95">
          <cell r="D95" t="str">
            <v/>
          </cell>
          <cell r="E95" t="str">
            <v/>
          </cell>
          <cell r="F95" t="str">
            <v/>
          </cell>
          <cell r="U95" t="str">
            <v>－</v>
          </cell>
          <cell r="AX95" t="str">
            <v>予定価格</v>
          </cell>
          <cell r="AY95" t="str">
            <v>×</v>
          </cell>
          <cell r="AZ95" t="str">
            <v>×</v>
          </cell>
          <cell r="BA95" t="str">
            <v>×</v>
          </cell>
          <cell r="BB95" t="str">
            <v>×</v>
          </cell>
          <cell r="BC95" t="str">
            <v/>
          </cell>
          <cell r="BD95">
            <v>0</v>
          </cell>
          <cell r="BE95" t="str">
            <v/>
          </cell>
          <cell r="BF95" t="str">
            <v/>
          </cell>
          <cell r="BG95" t="str">
            <v>○</v>
          </cell>
          <cell r="BH95" t="b">
            <v>1</v>
          </cell>
          <cell r="BI95" t="b">
            <v>1</v>
          </cell>
        </row>
        <row r="96">
          <cell r="D96" t="str">
            <v/>
          </cell>
          <cell r="E96" t="str">
            <v/>
          </cell>
          <cell r="F96" t="str">
            <v/>
          </cell>
          <cell r="U96" t="str">
            <v>－</v>
          </cell>
          <cell r="AX96" t="str">
            <v>予定価格</v>
          </cell>
          <cell r="AY96" t="str">
            <v>×</v>
          </cell>
          <cell r="AZ96" t="str">
            <v>×</v>
          </cell>
          <cell r="BA96" t="str">
            <v>×</v>
          </cell>
          <cell r="BB96" t="str">
            <v>×</v>
          </cell>
          <cell r="BC96" t="str">
            <v/>
          </cell>
          <cell r="BD96">
            <v>0</v>
          </cell>
          <cell r="BE96" t="str">
            <v/>
          </cell>
          <cell r="BF96" t="str">
            <v/>
          </cell>
          <cell r="BG96" t="str">
            <v>○</v>
          </cell>
          <cell r="BH96" t="b">
            <v>1</v>
          </cell>
          <cell r="BI96" t="b">
            <v>1</v>
          </cell>
        </row>
        <row r="97">
          <cell r="D97" t="str">
            <v/>
          </cell>
          <cell r="E97" t="str">
            <v/>
          </cell>
          <cell r="F97" t="str">
            <v/>
          </cell>
          <cell r="U97" t="str">
            <v>－</v>
          </cell>
          <cell r="AX97" t="str">
            <v>予定価格</v>
          </cell>
          <cell r="AY97" t="str">
            <v>×</v>
          </cell>
          <cell r="AZ97" t="str">
            <v>×</v>
          </cell>
          <cell r="BA97" t="str">
            <v>×</v>
          </cell>
          <cell r="BB97" t="str">
            <v>×</v>
          </cell>
          <cell r="BC97" t="str">
            <v/>
          </cell>
          <cell r="BD97">
            <v>0</v>
          </cell>
          <cell r="BE97" t="str">
            <v/>
          </cell>
          <cell r="BF97" t="str">
            <v/>
          </cell>
          <cell r="BG97" t="str">
            <v>○</v>
          </cell>
          <cell r="BH97" t="b">
            <v>1</v>
          </cell>
          <cell r="BI97" t="b">
            <v>1</v>
          </cell>
        </row>
        <row r="98">
          <cell r="D98" t="str">
            <v/>
          </cell>
          <cell r="E98" t="str">
            <v/>
          </cell>
          <cell r="F98" t="str">
            <v/>
          </cell>
          <cell r="U98" t="str">
            <v>－</v>
          </cell>
          <cell r="AX98" t="str">
            <v>予定価格</v>
          </cell>
          <cell r="AY98" t="str">
            <v>×</v>
          </cell>
          <cell r="AZ98" t="str">
            <v>×</v>
          </cell>
          <cell r="BA98" t="str">
            <v>×</v>
          </cell>
          <cell r="BB98" t="str">
            <v>×</v>
          </cell>
          <cell r="BC98" t="str">
            <v/>
          </cell>
          <cell r="BD98">
            <v>0</v>
          </cell>
          <cell r="BE98" t="str">
            <v/>
          </cell>
          <cell r="BF98" t="str">
            <v/>
          </cell>
          <cell r="BG98" t="str">
            <v>○</v>
          </cell>
          <cell r="BH98" t="b">
            <v>1</v>
          </cell>
          <cell r="BI98" t="b">
            <v>1</v>
          </cell>
        </row>
        <row r="99">
          <cell r="D99" t="str">
            <v/>
          </cell>
          <cell r="E99" t="str">
            <v/>
          </cell>
          <cell r="F99" t="str">
            <v/>
          </cell>
          <cell r="U99" t="str">
            <v>－</v>
          </cell>
          <cell r="AX99" t="str">
            <v>予定価格</v>
          </cell>
          <cell r="AY99" t="str">
            <v>×</v>
          </cell>
          <cell r="AZ99" t="str">
            <v>×</v>
          </cell>
          <cell r="BA99" t="str">
            <v>×</v>
          </cell>
          <cell r="BB99" t="str">
            <v>×</v>
          </cell>
          <cell r="BC99" t="str">
            <v/>
          </cell>
          <cell r="BD99">
            <v>0</v>
          </cell>
          <cell r="BE99" t="str">
            <v/>
          </cell>
          <cell r="BF99" t="str">
            <v/>
          </cell>
          <cell r="BG99" t="str">
            <v>○</v>
          </cell>
          <cell r="BH99" t="b">
            <v>1</v>
          </cell>
          <cell r="BI99" t="b">
            <v>1</v>
          </cell>
        </row>
        <row r="100">
          <cell r="D100" t="str">
            <v/>
          </cell>
          <cell r="E100" t="str">
            <v/>
          </cell>
          <cell r="F100" t="str">
            <v/>
          </cell>
          <cell r="U100" t="str">
            <v>－</v>
          </cell>
          <cell r="AX100" t="str">
            <v>予定価格</v>
          </cell>
          <cell r="AY100" t="str">
            <v>×</v>
          </cell>
          <cell r="AZ100" t="str">
            <v>×</v>
          </cell>
          <cell r="BA100" t="str">
            <v>×</v>
          </cell>
          <cell r="BB100" t="str">
            <v>×</v>
          </cell>
          <cell r="BC100" t="str">
            <v/>
          </cell>
          <cell r="BD100">
            <v>0</v>
          </cell>
          <cell r="BE100" t="str">
            <v/>
          </cell>
          <cell r="BF100" t="str">
            <v/>
          </cell>
          <cell r="BG100" t="str">
            <v>○</v>
          </cell>
          <cell r="BH100" t="b">
            <v>1</v>
          </cell>
          <cell r="BI100" t="b">
            <v>1</v>
          </cell>
        </row>
        <row r="101">
          <cell r="D101" t="str">
            <v/>
          </cell>
          <cell r="E101" t="str">
            <v/>
          </cell>
          <cell r="F101" t="str">
            <v/>
          </cell>
          <cell r="U101" t="str">
            <v>－</v>
          </cell>
          <cell r="AX101" t="str">
            <v>予定価格</v>
          </cell>
          <cell r="AY101" t="str">
            <v>×</v>
          </cell>
          <cell r="AZ101" t="str">
            <v>×</v>
          </cell>
          <cell r="BA101" t="str">
            <v>×</v>
          </cell>
          <cell r="BB101" t="str">
            <v>×</v>
          </cell>
          <cell r="BC101" t="str">
            <v/>
          </cell>
          <cell r="BD101">
            <v>0</v>
          </cell>
          <cell r="BE101" t="str">
            <v/>
          </cell>
          <cell r="BF101" t="str">
            <v/>
          </cell>
          <cell r="BG101" t="str">
            <v>○</v>
          </cell>
          <cell r="BH101" t="b">
            <v>1</v>
          </cell>
          <cell r="BI101" t="b">
            <v>1</v>
          </cell>
        </row>
        <row r="102">
          <cell r="D102" t="str">
            <v/>
          </cell>
          <cell r="E102" t="str">
            <v/>
          </cell>
          <cell r="F102" t="str">
            <v/>
          </cell>
          <cell r="U102" t="str">
            <v>－</v>
          </cell>
          <cell r="AX102" t="str">
            <v>予定価格</v>
          </cell>
          <cell r="AY102" t="str">
            <v>×</v>
          </cell>
          <cell r="AZ102" t="str">
            <v>×</v>
          </cell>
          <cell r="BA102" t="str">
            <v>×</v>
          </cell>
          <cell r="BB102" t="str">
            <v>×</v>
          </cell>
          <cell r="BC102" t="str">
            <v/>
          </cell>
          <cell r="BD102">
            <v>0</v>
          </cell>
          <cell r="BE102" t="str">
            <v/>
          </cell>
          <cell r="BF102" t="str">
            <v/>
          </cell>
          <cell r="BG102" t="str">
            <v>○</v>
          </cell>
          <cell r="BH102" t="b">
            <v>1</v>
          </cell>
          <cell r="BI102" t="b">
            <v>1</v>
          </cell>
        </row>
        <row r="103">
          <cell r="D103" t="str">
            <v/>
          </cell>
          <cell r="E103" t="str">
            <v/>
          </cell>
          <cell r="F103" t="str">
            <v/>
          </cell>
          <cell r="U103" t="str">
            <v>－</v>
          </cell>
          <cell r="AX103" t="str">
            <v>予定価格</v>
          </cell>
          <cell r="AY103" t="str">
            <v>×</v>
          </cell>
          <cell r="AZ103" t="str">
            <v>×</v>
          </cell>
          <cell r="BA103" t="str">
            <v>×</v>
          </cell>
          <cell r="BB103" t="str">
            <v>×</v>
          </cell>
          <cell r="BC103" t="str">
            <v/>
          </cell>
          <cell r="BD103">
            <v>0</v>
          </cell>
          <cell r="BE103" t="str">
            <v/>
          </cell>
          <cell r="BF103" t="str">
            <v/>
          </cell>
          <cell r="BG103" t="str">
            <v>○</v>
          </cell>
          <cell r="BH103" t="b">
            <v>1</v>
          </cell>
          <cell r="BI103" t="b">
            <v>1</v>
          </cell>
        </row>
        <row r="104">
          <cell r="D104" t="str">
            <v/>
          </cell>
          <cell r="E104" t="str">
            <v/>
          </cell>
          <cell r="F104" t="str">
            <v/>
          </cell>
          <cell r="U104" t="str">
            <v>－</v>
          </cell>
          <cell r="AX104" t="str">
            <v>予定価格</v>
          </cell>
          <cell r="AY104" t="str">
            <v>×</v>
          </cell>
          <cell r="AZ104" t="str">
            <v>×</v>
          </cell>
          <cell r="BA104" t="str">
            <v>×</v>
          </cell>
          <cell r="BB104" t="str">
            <v>×</v>
          </cell>
          <cell r="BC104" t="str">
            <v/>
          </cell>
          <cell r="BD104">
            <v>0</v>
          </cell>
          <cell r="BE104" t="str">
            <v/>
          </cell>
          <cell r="BF104" t="str">
            <v/>
          </cell>
          <cell r="BG104" t="str">
            <v>○</v>
          </cell>
          <cell r="BH104" t="b">
            <v>1</v>
          </cell>
          <cell r="BI104" t="b">
            <v>1</v>
          </cell>
        </row>
        <row r="105">
          <cell r="D105" t="str">
            <v/>
          </cell>
          <cell r="E105" t="str">
            <v/>
          </cell>
          <cell r="F105" t="str">
            <v/>
          </cell>
          <cell r="U105" t="str">
            <v>－</v>
          </cell>
          <cell r="AX105" t="str">
            <v>予定価格</v>
          </cell>
          <cell r="AY105" t="str">
            <v>×</v>
          </cell>
          <cell r="AZ105" t="str">
            <v>×</v>
          </cell>
          <cell r="BA105" t="str">
            <v>×</v>
          </cell>
          <cell r="BB105" t="str">
            <v>×</v>
          </cell>
          <cell r="BC105" t="str">
            <v/>
          </cell>
          <cell r="BD105">
            <v>0</v>
          </cell>
          <cell r="BE105" t="str">
            <v/>
          </cell>
          <cell r="BF105" t="str">
            <v/>
          </cell>
          <cell r="BG105" t="str">
            <v>○</v>
          </cell>
          <cell r="BH105" t="b">
            <v>1</v>
          </cell>
          <cell r="BI105" t="b">
            <v>1</v>
          </cell>
        </row>
        <row r="106">
          <cell r="D106" t="str">
            <v/>
          </cell>
          <cell r="E106" t="str">
            <v/>
          </cell>
          <cell r="F106" t="str">
            <v/>
          </cell>
          <cell r="U106" t="str">
            <v>－</v>
          </cell>
          <cell r="AX106" t="str">
            <v>予定価格</v>
          </cell>
          <cell r="AY106" t="str">
            <v>×</v>
          </cell>
          <cell r="AZ106" t="str">
            <v>×</v>
          </cell>
          <cell r="BA106" t="str">
            <v>×</v>
          </cell>
          <cell r="BB106" t="str">
            <v>×</v>
          </cell>
          <cell r="BC106" t="str">
            <v/>
          </cell>
          <cell r="BD106">
            <v>0</v>
          </cell>
          <cell r="BE106" t="str">
            <v/>
          </cell>
          <cell r="BF106" t="str">
            <v/>
          </cell>
          <cell r="BG106" t="str">
            <v>○</v>
          </cell>
          <cell r="BH106" t="b">
            <v>1</v>
          </cell>
          <cell r="BI106" t="b">
            <v>1</v>
          </cell>
        </row>
        <row r="107">
          <cell r="D107" t="str">
            <v/>
          </cell>
          <cell r="E107" t="str">
            <v/>
          </cell>
          <cell r="F107" t="str">
            <v/>
          </cell>
          <cell r="U107" t="str">
            <v>－</v>
          </cell>
          <cell r="AX107" t="str">
            <v>予定価格</v>
          </cell>
          <cell r="AY107" t="str">
            <v>×</v>
          </cell>
          <cell r="AZ107" t="str">
            <v>×</v>
          </cell>
          <cell r="BA107" t="str">
            <v>×</v>
          </cell>
          <cell r="BB107" t="str">
            <v>×</v>
          </cell>
          <cell r="BC107" t="str">
            <v/>
          </cell>
          <cell r="BD107">
            <v>0</v>
          </cell>
          <cell r="BE107" t="str">
            <v/>
          </cell>
          <cell r="BF107" t="str">
            <v/>
          </cell>
          <cell r="BG107" t="str">
            <v>○</v>
          </cell>
          <cell r="BH107" t="b">
            <v>1</v>
          </cell>
          <cell r="BI107" t="b">
            <v>1</v>
          </cell>
        </row>
        <row r="108">
          <cell r="D108" t="str">
            <v/>
          </cell>
          <cell r="E108" t="str">
            <v/>
          </cell>
          <cell r="F108" t="str">
            <v/>
          </cell>
          <cell r="U108" t="str">
            <v>－</v>
          </cell>
          <cell r="AX108" t="str">
            <v>予定価格</v>
          </cell>
          <cell r="AY108" t="str">
            <v>×</v>
          </cell>
          <cell r="AZ108" t="str">
            <v>×</v>
          </cell>
          <cell r="BA108" t="str">
            <v>×</v>
          </cell>
          <cell r="BB108" t="str">
            <v>×</v>
          </cell>
          <cell r="BC108" t="str">
            <v/>
          </cell>
          <cell r="BD108">
            <v>0</v>
          </cell>
          <cell r="BE108" t="str">
            <v/>
          </cell>
          <cell r="BF108" t="str">
            <v/>
          </cell>
          <cell r="BG108" t="str">
            <v>○</v>
          </cell>
          <cell r="BH108" t="b">
            <v>1</v>
          </cell>
          <cell r="BI108" t="b">
            <v>1</v>
          </cell>
        </row>
        <row r="109">
          <cell r="D109" t="str">
            <v/>
          </cell>
          <cell r="E109" t="str">
            <v/>
          </cell>
          <cell r="F109" t="str">
            <v/>
          </cell>
          <cell r="U109" t="str">
            <v>－</v>
          </cell>
          <cell r="AX109" t="str">
            <v>予定価格</v>
          </cell>
          <cell r="AY109" t="str">
            <v>×</v>
          </cell>
          <cell r="AZ109" t="str">
            <v>×</v>
          </cell>
          <cell r="BA109" t="str">
            <v>×</v>
          </cell>
          <cell r="BB109" t="str">
            <v>×</v>
          </cell>
          <cell r="BC109" t="str">
            <v/>
          </cell>
          <cell r="BD109">
            <v>0</v>
          </cell>
          <cell r="BE109" t="str">
            <v/>
          </cell>
          <cell r="BF109" t="str">
            <v/>
          </cell>
          <cell r="BG109" t="str">
            <v>○</v>
          </cell>
          <cell r="BH109" t="b">
            <v>1</v>
          </cell>
          <cell r="BI109" t="b">
            <v>1</v>
          </cell>
        </row>
        <row r="110">
          <cell r="D110" t="str">
            <v/>
          </cell>
          <cell r="E110" t="str">
            <v/>
          </cell>
          <cell r="F110" t="str">
            <v/>
          </cell>
          <cell r="U110" t="str">
            <v>－</v>
          </cell>
          <cell r="AX110" t="str">
            <v>予定価格</v>
          </cell>
          <cell r="AY110" t="str">
            <v>×</v>
          </cell>
          <cell r="AZ110" t="str">
            <v>×</v>
          </cell>
          <cell r="BA110" t="str">
            <v>×</v>
          </cell>
          <cell r="BB110" t="str">
            <v>×</v>
          </cell>
          <cell r="BC110" t="str">
            <v/>
          </cell>
          <cell r="BD110">
            <v>0</v>
          </cell>
          <cell r="BE110" t="str">
            <v/>
          </cell>
          <cell r="BF110" t="str">
            <v/>
          </cell>
          <cell r="BG110" t="str">
            <v>○</v>
          </cell>
          <cell r="BH110" t="b">
            <v>1</v>
          </cell>
          <cell r="BI110" t="b">
            <v>1</v>
          </cell>
        </row>
        <row r="111">
          <cell r="D111" t="str">
            <v/>
          </cell>
          <cell r="E111" t="str">
            <v/>
          </cell>
          <cell r="F111" t="str">
            <v/>
          </cell>
          <cell r="U111" t="str">
            <v>－</v>
          </cell>
          <cell r="AX111" t="str">
            <v>予定価格</v>
          </cell>
          <cell r="AY111" t="str">
            <v>×</v>
          </cell>
          <cell r="AZ111" t="str">
            <v>×</v>
          </cell>
          <cell r="BA111" t="str">
            <v>×</v>
          </cell>
          <cell r="BB111" t="str">
            <v>×</v>
          </cell>
          <cell r="BC111" t="str">
            <v/>
          </cell>
          <cell r="BD111">
            <v>0</v>
          </cell>
          <cell r="BE111" t="str">
            <v/>
          </cell>
          <cell r="BF111" t="str">
            <v/>
          </cell>
          <cell r="BG111" t="str">
            <v>○</v>
          </cell>
          <cell r="BH111" t="b">
            <v>1</v>
          </cell>
          <cell r="BI111" t="b">
            <v>1</v>
          </cell>
        </row>
        <row r="112">
          <cell r="D112" t="str">
            <v/>
          </cell>
          <cell r="E112" t="str">
            <v/>
          </cell>
          <cell r="F112" t="str">
            <v/>
          </cell>
          <cell r="U112" t="str">
            <v>－</v>
          </cell>
          <cell r="AX112" t="str">
            <v>予定価格</v>
          </cell>
          <cell r="AY112" t="str">
            <v>×</v>
          </cell>
          <cell r="AZ112" t="str">
            <v>×</v>
          </cell>
          <cell r="BA112" t="str">
            <v>×</v>
          </cell>
          <cell r="BB112" t="str">
            <v>×</v>
          </cell>
          <cell r="BC112" t="str">
            <v/>
          </cell>
          <cell r="BD112">
            <v>0</v>
          </cell>
          <cell r="BE112" t="str">
            <v/>
          </cell>
          <cell r="BF112" t="str">
            <v/>
          </cell>
          <cell r="BG112" t="str">
            <v>○</v>
          </cell>
          <cell r="BH112" t="b">
            <v>1</v>
          </cell>
          <cell r="BI112" t="b">
            <v>1</v>
          </cell>
        </row>
        <row r="113">
          <cell r="D113" t="str">
            <v/>
          </cell>
          <cell r="E113" t="str">
            <v/>
          </cell>
          <cell r="F113" t="str">
            <v/>
          </cell>
          <cell r="U113" t="str">
            <v>－</v>
          </cell>
          <cell r="AX113" t="str">
            <v>予定価格</v>
          </cell>
          <cell r="AY113" t="str">
            <v>×</v>
          </cell>
          <cell r="AZ113" t="str">
            <v>×</v>
          </cell>
          <cell r="BA113" t="str">
            <v>×</v>
          </cell>
          <cell r="BB113" t="str">
            <v>×</v>
          </cell>
          <cell r="BC113" t="str">
            <v/>
          </cell>
          <cell r="BD113">
            <v>0</v>
          </cell>
          <cell r="BE113" t="str">
            <v/>
          </cell>
          <cell r="BF113" t="str">
            <v/>
          </cell>
          <cell r="BG113" t="str">
            <v>○</v>
          </cell>
          <cell r="BH113" t="b">
            <v>1</v>
          </cell>
          <cell r="BI113" t="b">
            <v>1</v>
          </cell>
        </row>
        <row r="114">
          <cell r="D114" t="str">
            <v/>
          </cell>
          <cell r="E114" t="str">
            <v/>
          </cell>
          <cell r="F114" t="str">
            <v/>
          </cell>
          <cell r="U114" t="str">
            <v>－</v>
          </cell>
          <cell r="AX114" t="str">
            <v>予定価格</v>
          </cell>
          <cell r="AY114" t="str">
            <v>×</v>
          </cell>
          <cell r="AZ114" t="str">
            <v>×</v>
          </cell>
          <cell r="BA114" t="str">
            <v>×</v>
          </cell>
          <cell r="BB114" t="str">
            <v>×</v>
          </cell>
          <cell r="BC114" t="str">
            <v/>
          </cell>
          <cell r="BD114">
            <v>0</v>
          </cell>
          <cell r="BE114" t="str">
            <v/>
          </cell>
          <cell r="BF114" t="str">
            <v/>
          </cell>
          <cell r="BG114" t="str">
            <v>○</v>
          </cell>
          <cell r="BH114" t="b">
            <v>1</v>
          </cell>
          <cell r="BI114" t="b">
            <v>1</v>
          </cell>
        </row>
        <row r="115">
          <cell r="D115" t="str">
            <v/>
          </cell>
          <cell r="E115" t="str">
            <v/>
          </cell>
          <cell r="F115" t="str">
            <v/>
          </cell>
          <cell r="U115" t="str">
            <v>－</v>
          </cell>
          <cell r="AX115" t="str">
            <v>予定価格</v>
          </cell>
          <cell r="AY115" t="str">
            <v>×</v>
          </cell>
          <cell r="AZ115" t="str">
            <v>×</v>
          </cell>
          <cell r="BA115" t="str">
            <v>×</v>
          </cell>
          <cell r="BB115" t="str">
            <v>×</v>
          </cell>
          <cell r="BC115" t="str">
            <v/>
          </cell>
          <cell r="BD115">
            <v>0</v>
          </cell>
          <cell r="BE115" t="str">
            <v/>
          </cell>
          <cell r="BF115" t="str">
            <v/>
          </cell>
          <cell r="BG115" t="str">
            <v>○</v>
          </cell>
          <cell r="BH115" t="b">
            <v>1</v>
          </cell>
          <cell r="BI115" t="b">
            <v>1</v>
          </cell>
        </row>
        <row r="116">
          <cell r="D116" t="str">
            <v/>
          </cell>
          <cell r="E116" t="str">
            <v/>
          </cell>
          <cell r="F116" t="str">
            <v/>
          </cell>
          <cell r="U116" t="str">
            <v>－</v>
          </cell>
          <cell r="AX116" t="str">
            <v>予定価格</v>
          </cell>
          <cell r="AY116" t="str">
            <v>×</v>
          </cell>
          <cell r="AZ116" t="str">
            <v>×</v>
          </cell>
          <cell r="BA116" t="str">
            <v>×</v>
          </cell>
          <cell r="BB116" t="str">
            <v>×</v>
          </cell>
          <cell r="BC116" t="str">
            <v/>
          </cell>
          <cell r="BD116">
            <v>0</v>
          </cell>
          <cell r="BE116" t="str">
            <v/>
          </cell>
          <cell r="BF116" t="str">
            <v/>
          </cell>
          <cell r="BG116" t="str">
            <v>○</v>
          </cell>
          <cell r="BH116" t="b">
            <v>1</v>
          </cell>
          <cell r="BI116" t="b">
            <v>1</v>
          </cell>
        </row>
        <row r="117">
          <cell r="D117" t="str">
            <v/>
          </cell>
          <cell r="E117" t="str">
            <v/>
          </cell>
          <cell r="F117" t="str">
            <v/>
          </cell>
          <cell r="U117" t="str">
            <v>－</v>
          </cell>
          <cell r="AX117" t="str">
            <v>予定価格</v>
          </cell>
          <cell r="AY117" t="str">
            <v>×</v>
          </cell>
          <cell r="AZ117" t="str">
            <v>×</v>
          </cell>
          <cell r="BA117" t="str">
            <v>×</v>
          </cell>
          <cell r="BB117" t="str">
            <v>×</v>
          </cell>
          <cell r="BC117" t="str">
            <v/>
          </cell>
          <cell r="BD117">
            <v>0</v>
          </cell>
          <cell r="BE117" t="str">
            <v/>
          </cell>
          <cell r="BF117" t="str">
            <v/>
          </cell>
          <cell r="BG117" t="str">
            <v>○</v>
          </cell>
          <cell r="BH117" t="b">
            <v>1</v>
          </cell>
          <cell r="BI117" t="b">
            <v>1</v>
          </cell>
        </row>
        <row r="118">
          <cell r="D118" t="str">
            <v/>
          </cell>
          <cell r="E118" t="str">
            <v/>
          </cell>
          <cell r="F118" t="str">
            <v/>
          </cell>
          <cell r="U118" t="str">
            <v>－</v>
          </cell>
          <cell r="AX118" t="str">
            <v>予定価格</v>
          </cell>
          <cell r="AY118" t="str">
            <v>×</v>
          </cell>
          <cell r="AZ118" t="str">
            <v>×</v>
          </cell>
          <cell r="BA118" t="str">
            <v>×</v>
          </cell>
          <cell r="BB118" t="str">
            <v>×</v>
          </cell>
          <cell r="BC118" t="str">
            <v/>
          </cell>
          <cell r="BD118">
            <v>0</v>
          </cell>
          <cell r="BE118" t="str">
            <v/>
          </cell>
          <cell r="BF118" t="str">
            <v/>
          </cell>
          <cell r="BG118" t="str">
            <v>○</v>
          </cell>
          <cell r="BH118" t="b">
            <v>1</v>
          </cell>
          <cell r="BI118" t="b">
            <v>1</v>
          </cell>
        </row>
        <row r="119">
          <cell r="D119" t="str">
            <v/>
          </cell>
          <cell r="E119" t="str">
            <v/>
          </cell>
          <cell r="F119" t="str">
            <v/>
          </cell>
          <cell r="U119" t="str">
            <v>－</v>
          </cell>
          <cell r="AX119" t="str">
            <v>予定価格</v>
          </cell>
          <cell r="AY119" t="str">
            <v>×</v>
          </cell>
          <cell r="AZ119" t="str">
            <v>×</v>
          </cell>
          <cell r="BA119" t="str">
            <v>×</v>
          </cell>
          <cell r="BB119" t="str">
            <v>×</v>
          </cell>
          <cell r="BC119" t="str">
            <v/>
          </cell>
          <cell r="BD119">
            <v>0</v>
          </cell>
          <cell r="BE119" t="str">
            <v/>
          </cell>
          <cell r="BF119" t="str">
            <v/>
          </cell>
          <cell r="BG119" t="str">
            <v>○</v>
          </cell>
          <cell r="BH119" t="b">
            <v>1</v>
          </cell>
          <cell r="BI119" t="b">
            <v>1</v>
          </cell>
        </row>
        <row r="120">
          <cell r="D120" t="str">
            <v/>
          </cell>
          <cell r="E120" t="str">
            <v/>
          </cell>
          <cell r="F120" t="str">
            <v/>
          </cell>
          <cell r="U120" t="str">
            <v>－</v>
          </cell>
          <cell r="AX120" t="str">
            <v>予定価格</v>
          </cell>
          <cell r="AY120" t="str">
            <v>×</v>
          </cell>
          <cell r="AZ120" t="str">
            <v>×</v>
          </cell>
          <cell r="BA120" t="str">
            <v>×</v>
          </cell>
          <cell r="BB120" t="str">
            <v>×</v>
          </cell>
          <cell r="BC120" t="str">
            <v/>
          </cell>
          <cell r="BD120">
            <v>0</v>
          </cell>
          <cell r="BE120" t="str">
            <v/>
          </cell>
          <cell r="BF120" t="str">
            <v/>
          </cell>
          <cell r="BG120" t="str">
            <v>○</v>
          </cell>
          <cell r="BH120" t="b">
            <v>1</v>
          </cell>
          <cell r="BI120" t="b">
            <v>1</v>
          </cell>
        </row>
        <row r="121">
          <cell r="D121" t="str">
            <v/>
          </cell>
          <cell r="E121" t="str">
            <v/>
          </cell>
          <cell r="F121" t="str">
            <v/>
          </cell>
          <cell r="U121" t="str">
            <v>－</v>
          </cell>
          <cell r="AX121" t="str">
            <v>予定価格</v>
          </cell>
          <cell r="AY121" t="str">
            <v>×</v>
          </cell>
          <cell r="AZ121" t="str">
            <v>×</v>
          </cell>
          <cell r="BA121" t="str">
            <v>×</v>
          </cell>
          <cell r="BB121" t="str">
            <v>×</v>
          </cell>
          <cell r="BC121" t="str">
            <v/>
          </cell>
          <cell r="BD121">
            <v>0</v>
          </cell>
          <cell r="BE121" t="str">
            <v/>
          </cell>
          <cell r="BF121" t="str">
            <v/>
          </cell>
          <cell r="BG121" t="str">
            <v>○</v>
          </cell>
          <cell r="BH121" t="b">
            <v>1</v>
          </cell>
          <cell r="BI121" t="b">
            <v>1</v>
          </cell>
        </row>
        <row r="122">
          <cell r="D122" t="str">
            <v/>
          </cell>
          <cell r="E122" t="str">
            <v/>
          </cell>
          <cell r="F122" t="str">
            <v/>
          </cell>
          <cell r="U122" t="str">
            <v>－</v>
          </cell>
          <cell r="AX122" t="str">
            <v>予定価格</v>
          </cell>
          <cell r="AY122" t="str">
            <v>×</v>
          </cell>
          <cell r="AZ122" t="str">
            <v>×</v>
          </cell>
          <cell r="BA122" t="str">
            <v>×</v>
          </cell>
          <cell r="BB122" t="str">
            <v>×</v>
          </cell>
          <cell r="BC122" t="str">
            <v/>
          </cell>
          <cell r="BD122">
            <v>0</v>
          </cell>
          <cell r="BE122" t="str">
            <v/>
          </cell>
          <cell r="BF122" t="str">
            <v/>
          </cell>
          <cell r="BG122" t="str">
            <v>○</v>
          </cell>
          <cell r="BH122" t="b">
            <v>1</v>
          </cell>
          <cell r="BI122" t="b">
            <v>1</v>
          </cell>
        </row>
        <row r="123">
          <cell r="D123" t="str">
            <v/>
          </cell>
          <cell r="E123" t="str">
            <v/>
          </cell>
          <cell r="F123" t="str">
            <v/>
          </cell>
          <cell r="U123" t="str">
            <v>－</v>
          </cell>
          <cell r="AX123" t="str">
            <v>予定価格</v>
          </cell>
          <cell r="AY123" t="str">
            <v>×</v>
          </cell>
          <cell r="AZ123" t="str">
            <v>×</v>
          </cell>
          <cell r="BA123" t="str">
            <v>×</v>
          </cell>
          <cell r="BB123" t="str">
            <v>×</v>
          </cell>
          <cell r="BC123" t="str">
            <v/>
          </cell>
          <cell r="BD123">
            <v>0</v>
          </cell>
          <cell r="BE123" t="str">
            <v/>
          </cell>
          <cell r="BF123" t="str">
            <v/>
          </cell>
          <cell r="BG123" t="str">
            <v>○</v>
          </cell>
          <cell r="BH123" t="b">
            <v>1</v>
          </cell>
          <cell r="BI123" t="b">
            <v>1</v>
          </cell>
        </row>
        <row r="124">
          <cell r="D124" t="str">
            <v/>
          </cell>
          <cell r="E124" t="str">
            <v/>
          </cell>
          <cell r="F124" t="str">
            <v/>
          </cell>
          <cell r="U124" t="str">
            <v>－</v>
          </cell>
          <cell r="AX124" t="str">
            <v>予定価格</v>
          </cell>
          <cell r="AY124" t="str">
            <v>×</v>
          </cell>
          <cell r="AZ124" t="str">
            <v>×</v>
          </cell>
          <cell r="BA124" t="str">
            <v>×</v>
          </cell>
          <cell r="BB124" t="str">
            <v>×</v>
          </cell>
          <cell r="BC124" t="str">
            <v/>
          </cell>
          <cell r="BD124">
            <v>0</v>
          </cell>
          <cell r="BE124" t="str">
            <v/>
          </cell>
          <cell r="BF124" t="str">
            <v/>
          </cell>
          <cell r="BG124" t="str">
            <v>○</v>
          </cell>
          <cell r="BH124" t="b">
            <v>1</v>
          </cell>
          <cell r="BI124" t="b">
            <v>1</v>
          </cell>
        </row>
        <row r="125">
          <cell r="D125" t="str">
            <v/>
          </cell>
          <cell r="E125" t="str">
            <v/>
          </cell>
          <cell r="F125" t="str">
            <v/>
          </cell>
          <cell r="U125" t="str">
            <v>－</v>
          </cell>
          <cell r="AX125" t="str">
            <v>予定価格</v>
          </cell>
          <cell r="AY125" t="str">
            <v>×</v>
          </cell>
          <cell r="AZ125" t="str">
            <v>×</v>
          </cell>
          <cell r="BA125" t="str">
            <v>×</v>
          </cell>
          <cell r="BB125" t="str">
            <v>×</v>
          </cell>
          <cell r="BC125" t="str">
            <v/>
          </cell>
          <cell r="BD125">
            <v>0</v>
          </cell>
          <cell r="BE125" t="str">
            <v/>
          </cell>
          <cell r="BF125" t="str">
            <v/>
          </cell>
          <cell r="BG125" t="str">
            <v>○</v>
          </cell>
          <cell r="BH125" t="b">
            <v>1</v>
          </cell>
          <cell r="BI125" t="b">
            <v>1</v>
          </cell>
        </row>
        <row r="126">
          <cell r="D126" t="str">
            <v/>
          </cell>
          <cell r="E126" t="str">
            <v/>
          </cell>
          <cell r="F126" t="str">
            <v/>
          </cell>
          <cell r="U126" t="str">
            <v>－</v>
          </cell>
          <cell r="AX126" t="str">
            <v>予定価格</v>
          </cell>
          <cell r="AY126" t="str">
            <v>×</v>
          </cell>
          <cell r="AZ126" t="str">
            <v>×</v>
          </cell>
          <cell r="BA126" t="str">
            <v>×</v>
          </cell>
          <cell r="BB126" t="str">
            <v>×</v>
          </cell>
          <cell r="BC126" t="str">
            <v/>
          </cell>
          <cell r="BD126">
            <v>0</v>
          </cell>
          <cell r="BE126" t="str">
            <v/>
          </cell>
          <cell r="BF126" t="str">
            <v/>
          </cell>
          <cell r="BG126" t="str">
            <v>○</v>
          </cell>
          <cell r="BH126" t="b">
            <v>1</v>
          </cell>
          <cell r="BI126" t="b">
            <v>1</v>
          </cell>
        </row>
        <row r="127">
          <cell r="D127" t="str">
            <v/>
          </cell>
          <cell r="E127" t="str">
            <v/>
          </cell>
          <cell r="F127" t="str">
            <v/>
          </cell>
          <cell r="U127" t="str">
            <v>－</v>
          </cell>
          <cell r="AX127" t="str">
            <v>予定価格</v>
          </cell>
          <cell r="AY127" t="str">
            <v>×</v>
          </cell>
          <cell r="AZ127" t="str">
            <v>×</v>
          </cell>
          <cell r="BA127" t="str">
            <v>×</v>
          </cell>
          <cell r="BB127" t="str">
            <v>×</v>
          </cell>
          <cell r="BC127" t="str">
            <v/>
          </cell>
          <cell r="BD127">
            <v>0</v>
          </cell>
          <cell r="BE127" t="str">
            <v/>
          </cell>
          <cell r="BF127" t="str">
            <v/>
          </cell>
          <cell r="BG127" t="str">
            <v>○</v>
          </cell>
          <cell r="BH127" t="b">
            <v>1</v>
          </cell>
          <cell r="BI127" t="b">
            <v>1</v>
          </cell>
        </row>
        <row r="128">
          <cell r="D128" t="str">
            <v/>
          </cell>
          <cell r="E128" t="str">
            <v/>
          </cell>
          <cell r="F128" t="str">
            <v/>
          </cell>
          <cell r="U128" t="str">
            <v>－</v>
          </cell>
          <cell r="AX128" t="str">
            <v>予定価格</v>
          </cell>
          <cell r="AY128" t="str">
            <v>×</v>
          </cell>
          <cell r="AZ128" t="str">
            <v>×</v>
          </cell>
          <cell r="BA128" t="str">
            <v>×</v>
          </cell>
          <cell r="BB128" t="str">
            <v>×</v>
          </cell>
          <cell r="BC128" t="str">
            <v/>
          </cell>
          <cell r="BD128">
            <v>0</v>
          </cell>
          <cell r="BE128" t="str">
            <v/>
          </cell>
          <cell r="BF128" t="str">
            <v/>
          </cell>
          <cell r="BG128" t="str">
            <v>○</v>
          </cell>
          <cell r="BH128" t="b">
            <v>1</v>
          </cell>
          <cell r="BI128" t="b">
            <v>1</v>
          </cell>
        </row>
        <row r="129">
          <cell r="D129" t="str">
            <v/>
          </cell>
          <cell r="E129" t="str">
            <v/>
          </cell>
          <cell r="F129" t="str">
            <v/>
          </cell>
          <cell r="U129" t="str">
            <v>－</v>
          </cell>
          <cell r="AX129" t="str">
            <v>予定価格</v>
          </cell>
          <cell r="AY129" t="str">
            <v>×</v>
          </cell>
          <cell r="AZ129" t="str">
            <v>×</v>
          </cell>
          <cell r="BA129" t="str">
            <v>×</v>
          </cell>
          <cell r="BB129" t="str">
            <v>×</v>
          </cell>
          <cell r="BC129" t="str">
            <v/>
          </cell>
          <cell r="BD129">
            <v>0</v>
          </cell>
          <cell r="BE129" t="str">
            <v/>
          </cell>
          <cell r="BF129" t="str">
            <v/>
          </cell>
          <cell r="BG129" t="str">
            <v>○</v>
          </cell>
          <cell r="BH129" t="b">
            <v>1</v>
          </cell>
          <cell r="BI129" t="b">
            <v>1</v>
          </cell>
        </row>
        <row r="130">
          <cell r="D130" t="str">
            <v/>
          </cell>
          <cell r="E130" t="str">
            <v/>
          </cell>
          <cell r="F130" t="str">
            <v/>
          </cell>
          <cell r="U130" t="str">
            <v>－</v>
          </cell>
          <cell r="AX130" t="str">
            <v>予定価格</v>
          </cell>
          <cell r="AY130" t="str">
            <v>×</v>
          </cell>
          <cell r="AZ130" t="str">
            <v>×</v>
          </cell>
          <cell r="BA130" t="str">
            <v>×</v>
          </cell>
          <cell r="BB130" t="str">
            <v>×</v>
          </cell>
          <cell r="BC130" t="str">
            <v/>
          </cell>
          <cell r="BD130">
            <v>0</v>
          </cell>
          <cell r="BE130" t="str">
            <v/>
          </cell>
          <cell r="BF130" t="str">
            <v/>
          </cell>
          <cell r="BG130" t="str">
            <v>○</v>
          </cell>
          <cell r="BH130" t="b">
            <v>1</v>
          </cell>
          <cell r="BI130" t="b">
            <v>1</v>
          </cell>
        </row>
        <row r="131">
          <cell r="D131" t="str">
            <v/>
          </cell>
          <cell r="E131" t="str">
            <v/>
          </cell>
          <cell r="F131" t="str">
            <v/>
          </cell>
          <cell r="U131" t="str">
            <v>－</v>
          </cell>
          <cell r="AX131" t="str">
            <v>予定価格</v>
          </cell>
          <cell r="AY131" t="str">
            <v>×</v>
          </cell>
          <cell r="AZ131" t="str">
            <v>×</v>
          </cell>
          <cell r="BA131" t="str">
            <v>×</v>
          </cell>
          <cell r="BB131" t="str">
            <v>×</v>
          </cell>
          <cell r="BC131" t="str">
            <v/>
          </cell>
          <cell r="BD131">
            <v>0</v>
          </cell>
          <cell r="BE131" t="str">
            <v/>
          </cell>
          <cell r="BF131" t="str">
            <v/>
          </cell>
          <cell r="BG131" t="str">
            <v>○</v>
          </cell>
          <cell r="BH131" t="b">
            <v>1</v>
          </cell>
          <cell r="BI131" t="b">
            <v>1</v>
          </cell>
        </row>
        <row r="132">
          <cell r="D132" t="str">
            <v/>
          </cell>
          <cell r="E132" t="str">
            <v/>
          </cell>
          <cell r="F132" t="str">
            <v/>
          </cell>
          <cell r="U132" t="str">
            <v>－</v>
          </cell>
          <cell r="AX132" t="str">
            <v>予定価格</v>
          </cell>
          <cell r="AY132" t="str">
            <v>×</v>
          </cell>
          <cell r="AZ132" t="str">
            <v>×</v>
          </cell>
          <cell r="BA132" t="str">
            <v>×</v>
          </cell>
          <cell r="BB132" t="str">
            <v>×</v>
          </cell>
          <cell r="BC132" t="str">
            <v/>
          </cell>
          <cell r="BD132">
            <v>0</v>
          </cell>
          <cell r="BE132" t="str">
            <v/>
          </cell>
          <cell r="BF132" t="str">
            <v/>
          </cell>
          <cell r="BG132" t="str">
            <v>○</v>
          </cell>
          <cell r="BH132" t="b">
            <v>1</v>
          </cell>
          <cell r="BI132" t="b">
            <v>1</v>
          </cell>
        </row>
        <row r="133">
          <cell r="D133" t="str">
            <v/>
          </cell>
          <cell r="E133" t="str">
            <v/>
          </cell>
          <cell r="F133" t="str">
            <v/>
          </cell>
          <cell r="U133" t="str">
            <v>－</v>
          </cell>
          <cell r="AX133" t="str">
            <v>予定価格</v>
          </cell>
          <cell r="AY133" t="str">
            <v>×</v>
          </cell>
          <cell r="AZ133" t="str">
            <v>×</v>
          </cell>
          <cell r="BA133" t="str">
            <v>×</v>
          </cell>
          <cell r="BB133" t="str">
            <v>×</v>
          </cell>
          <cell r="BC133" t="str">
            <v/>
          </cell>
          <cell r="BD133">
            <v>0</v>
          </cell>
          <cell r="BE133" t="str">
            <v/>
          </cell>
          <cell r="BF133" t="str">
            <v/>
          </cell>
          <cell r="BG133" t="str">
            <v>○</v>
          </cell>
          <cell r="BH133" t="b">
            <v>1</v>
          </cell>
          <cell r="BI133" t="b">
            <v>1</v>
          </cell>
        </row>
        <row r="134">
          <cell r="D134" t="str">
            <v/>
          </cell>
          <cell r="E134" t="str">
            <v/>
          </cell>
          <cell r="F134" t="str">
            <v/>
          </cell>
          <cell r="U134" t="str">
            <v>－</v>
          </cell>
          <cell r="AX134" t="str">
            <v>予定価格</v>
          </cell>
          <cell r="AY134" t="str">
            <v>×</v>
          </cell>
          <cell r="AZ134" t="str">
            <v>×</v>
          </cell>
          <cell r="BA134" t="str">
            <v>×</v>
          </cell>
          <cell r="BB134" t="str">
            <v>×</v>
          </cell>
          <cell r="BC134" t="str">
            <v/>
          </cell>
          <cell r="BD134">
            <v>0</v>
          </cell>
          <cell r="BE134" t="str">
            <v/>
          </cell>
          <cell r="BF134" t="str">
            <v/>
          </cell>
          <cell r="BG134" t="str">
            <v>○</v>
          </cell>
          <cell r="BH134" t="b">
            <v>1</v>
          </cell>
          <cell r="BI134" t="b">
            <v>1</v>
          </cell>
        </row>
        <row r="135">
          <cell r="D135" t="str">
            <v/>
          </cell>
          <cell r="E135" t="str">
            <v/>
          </cell>
          <cell r="F135" t="str">
            <v/>
          </cell>
          <cell r="U135" t="str">
            <v>－</v>
          </cell>
          <cell r="AX135" t="str">
            <v>予定価格</v>
          </cell>
          <cell r="AY135" t="str">
            <v>×</v>
          </cell>
          <cell r="AZ135" t="str">
            <v>×</v>
          </cell>
          <cell r="BA135" t="str">
            <v>×</v>
          </cell>
          <cell r="BB135" t="str">
            <v>×</v>
          </cell>
          <cell r="BC135" t="str">
            <v/>
          </cell>
          <cell r="BD135">
            <v>0</v>
          </cell>
          <cell r="BE135" t="str">
            <v/>
          </cell>
          <cell r="BF135" t="str">
            <v/>
          </cell>
          <cell r="BG135" t="str">
            <v>○</v>
          </cell>
          <cell r="BH135" t="b">
            <v>1</v>
          </cell>
          <cell r="BI135" t="b">
            <v>1</v>
          </cell>
        </row>
        <row r="136">
          <cell r="D136" t="str">
            <v/>
          </cell>
          <cell r="E136" t="str">
            <v/>
          </cell>
          <cell r="F136" t="str">
            <v/>
          </cell>
          <cell r="U136" t="str">
            <v>－</v>
          </cell>
          <cell r="AX136" t="str">
            <v>予定価格</v>
          </cell>
          <cell r="AY136" t="str">
            <v>×</v>
          </cell>
          <cell r="AZ136" t="str">
            <v>×</v>
          </cell>
          <cell r="BA136" t="str">
            <v>×</v>
          </cell>
          <cell r="BB136" t="str">
            <v>×</v>
          </cell>
          <cell r="BC136" t="str">
            <v/>
          </cell>
          <cell r="BD136">
            <v>0</v>
          </cell>
          <cell r="BE136" t="str">
            <v/>
          </cell>
          <cell r="BF136" t="str">
            <v/>
          </cell>
          <cell r="BG136" t="str">
            <v>○</v>
          </cell>
          <cell r="BH136" t="b">
            <v>1</v>
          </cell>
          <cell r="BI136" t="b">
            <v>1</v>
          </cell>
        </row>
        <row r="137">
          <cell r="D137" t="str">
            <v/>
          </cell>
          <cell r="E137" t="str">
            <v/>
          </cell>
          <cell r="F137" t="str">
            <v/>
          </cell>
          <cell r="U137" t="str">
            <v>－</v>
          </cell>
          <cell r="AX137" t="str">
            <v>予定価格</v>
          </cell>
          <cell r="AY137" t="str">
            <v>×</v>
          </cell>
          <cell r="AZ137" t="str">
            <v>×</v>
          </cell>
          <cell r="BA137" t="str">
            <v>×</v>
          </cell>
          <cell r="BB137" t="str">
            <v>×</v>
          </cell>
          <cell r="BC137" t="str">
            <v/>
          </cell>
          <cell r="BD137">
            <v>0</v>
          </cell>
          <cell r="BE137" t="str">
            <v/>
          </cell>
          <cell r="BF137" t="str">
            <v/>
          </cell>
          <cell r="BG137" t="str">
            <v>○</v>
          </cell>
          <cell r="BH137" t="b">
            <v>1</v>
          </cell>
          <cell r="BI137" t="b">
            <v>1</v>
          </cell>
        </row>
        <row r="138">
          <cell r="D138" t="str">
            <v/>
          </cell>
          <cell r="E138" t="str">
            <v/>
          </cell>
          <cell r="F138" t="str">
            <v/>
          </cell>
          <cell r="U138" t="str">
            <v>－</v>
          </cell>
          <cell r="AX138" t="str">
            <v>予定価格</v>
          </cell>
          <cell r="AY138" t="str">
            <v>×</v>
          </cell>
          <cell r="AZ138" t="str">
            <v>×</v>
          </cell>
          <cell r="BA138" t="str">
            <v>×</v>
          </cell>
          <cell r="BB138" t="str">
            <v>×</v>
          </cell>
          <cell r="BC138" t="str">
            <v/>
          </cell>
          <cell r="BD138">
            <v>0</v>
          </cell>
          <cell r="BE138" t="str">
            <v/>
          </cell>
          <cell r="BF138" t="str">
            <v/>
          </cell>
          <cell r="BG138" t="str">
            <v>○</v>
          </cell>
          <cell r="BH138" t="b">
            <v>1</v>
          </cell>
          <cell r="BI138" t="b">
            <v>1</v>
          </cell>
        </row>
        <row r="139">
          <cell r="D139" t="str">
            <v/>
          </cell>
          <cell r="E139" t="str">
            <v/>
          </cell>
          <cell r="F139" t="str">
            <v/>
          </cell>
          <cell r="U139" t="str">
            <v>－</v>
          </cell>
          <cell r="AX139" t="str">
            <v>予定価格</v>
          </cell>
          <cell r="AY139" t="str">
            <v>×</v>
          </cell>
          <cell r="AZ139" t="str">
            <v>×</v>
          </cell>
          <cell r="BA139" t="str">
            <v>×</v>
          </cell>
          <cell r="BB139" t="str">
            <v>×</v>
          </cell>
          <cell r="BC139" t="str">
            <v/>
          </cell>
          <cell r="BD139">
            <v>0</v>
          </cell>
          <cell r="BE139" t="str">
            <v/>
          </cell>
          <cell r="BF139" t="str">
            <v/>
          </cell>
          <cell r="BG139" t="str">
            <v>○</v>
          </cell>
          <cell r="BH139" t="b">
            <v>1</v>
          </cell>
          <cell r="BI139" t="b">
            <v>1</v>
          </cell>
        </row>
        <row r="140">
          <cell r="D140" t="str">
            <v/>
          </cell>
          <cell r="E140" t="str">
            <v/>
          </cell>
          <cell r="F140" t="str">
            <v/>
          </cell>
          <cell r="U140" t="str">
            <v>－</v>
          </cell>
          <cell r="AX140" t="str">
            <v>予定価格</v>
          </cell>
          <cell r="AY140" t="str">
            <v>×</v>
          </cell>
          <cell r="AZ140" t="str">
            <v>×</v>
          </cell>
          <cell r="BA140" t="str">
            <v>×</v>
          </cell>
          <cell r="BB140" t="str">
            <v>×</v>
          </cell>
          <cell r="BC140" t="str">
            <v/>
          </cell>
          <cell r="BD140">
            <v>0</v>
          </cell>
          <cell r="BE140" t="str">
            <v/>
          </cell>
          <cell r="BF140" t="str">
            <v/>
          </cell>
          <cell r="BG140" t="str">
            <v>○</v>
          </cell>
          <cell r="BH140" t="b">
            <v>1</v>
          </cell>
          <cell r="BI140" t="b">
            <v>1</v>
          </cell>
        </row>
        <row r="141">
          <cell r="D141" t="str">
            <v/>
          </cell>
          <cell r="E141" t="str">
            <v/>
          </cell>
          <cell r="F141" t="str">
            <v/>
          </cell>
          <cell r="U141" t="str">
            <v>－</v>
          </cell>
          <cell r="AX141" t="str">
            <v>予定価格</v>
          </cell>
          <cell r="AY141" t="str">
            <v>×</v>
          </cell>
          <cell r="AZ141" t="str">
            <v>×</v>
          </cell>
          <cell r="BA141" t="str">
            <v>×</v>
          </cell>
          <cell r="BB141" t="str">
            <v>×</v>
          </cell>
          <cell r="BC141" t="str">
            <v/>
          </cell>
          <cell r="BD141">
            <v>0</v>
          </cell>
          <cell r="BE141" t="str">
            <v/>
          </cell>
          <cell r="BF141" t="str">
            <v/>
          </cell>
          <cell r="BG141" t="str">
            <v>○</v>
          </cell>
          <cell r="BH141" t="b">
            <v>1</v>
          </cell>
          <cell r="BI141" t="b">
            <v>1</v>
          </cell>
        </row>
        <row r="142">
          <cell r="D142" t="str">
            <v/>
          </cell>
          <cell r="E142" t="str">
            <v/>
          </cell>
          <cell r="F142" t="str">
            <v/>
          </cell>
          <cell r="U142" t="str">
            <v>－</v>
          </cell>
          <cell r="AX142" t="str">
            <v>予定価格</v>
          </cell>
          <cell r="AY142" t="str">
            <v>×</v>
          </cell>
          <cell r="AZ142" t="str">
            <v>×</v>
          </cell>
          <cell r="BA142" t="str">
            <v>×</v>
          </cell>
          <cell r="BB142" t="str">
            <v>×</v>
          </cell>
          <cell r="BC142" t="str">
            <v/>
          </cell>
          <cell r="BD142">
            <v>0</v>
          </cell>
          <cell r="BE142" t="str">
            <v/>
          </cell>
          <cell r="BF142" t="str">
            <v/>
          </cell>
          <cell r="BG142" t="str">
            <v>○</v>
          </cell>
          <cell r="BH142" t="b">
            <v>1</v>
          </cell>
          <cell r="BI142" t="b">
            <v>1</v>
          </cell>
        </row>
        <row r="143">
          <cell r="D143" t="str">
            <v/>
          </cell>
          <cell r="E143" t="str">
            <v/>
          </cell>
          <cell r="F143" t="str">
            <v/>
          </cell>
          <cell r="U143" t="str">
            <v>－</v>
          </cell>
          <cell r="AX143" t="str">
            <v>予定価格</v>
          </cell>
          <cell r="AY143" t="str">
            <v>×</v>
          </cell>
          <cell r="AZ143" t="str">
            <v>×</v>
          </cell>
          <cell r="BA143" t="str">
            <v>×</v>
          </cell>
          <cell r="BB143" t="str">
            <v>×</v>
          </cell>
          <cell r="BC143" t="str">
            <v/>
          </cell>
          <cell r="BD143">
            <v>0</v>
          </cell>
          <cell r="BE143" t="str">
            <v/>
          </cell>
          <cell r="BF143" t="str">
            <v/>
          </cell>
          <cell r="BG143" t="str">
            <v>○</v>
          </cell>
          <cell r="BH143" t="b">
            <v>1</v>
          </cell>
          <cell r="BI143" t="b">
            <v>1</v>
          </cell>
        </row>
        <row r="144">
          <cell r="D144" t="str">
            <v/>
          </cell>
          <cell r="E144" t="str">
            <v/>
          </cell>
          <cell r="F144" t="str">
            <v/>
          </cell>
          <cell r="U144" t="str">
            <v>－</v>
          </cell>
          <cell r="AX144" t="str">
            <v>予定価格</v>
          </cell>
          <cell r="AY144" t="str">
            <v>×</v>
          </cell>
          <cell r="AZ144" t="str">
            <v>×</v>
          </cell>
          <cell r="BA144" t="str">
            <v>×</v>
          </cell>
          <cell r="BB144" t="str">
            <v>×</v>
          </cell>
          <cell r="BC144" t="str">
            <v/>
          </cell>
          <cell r="BD144">
            <v>0</v>
          </cell>
          <cell r="BE144" t="str">
            <v/>
          </cell>
          <cell r="BF144" t="str">
            <v/>
          </cell>
          <cell r="BG144" t="str">
            <v>○</v>
          </cell>
          <cell r="BH144" t="b">
            <v>1</v>
          </cell>
          <cell r="BI144" t="b">
            <v>1</v>
          </cell>
        </row>
        <row r="145">
          <cell r="D145" t="str">
            <v/>
          </cell>
          <cell r="E145" t="str">
            <v/>
          </cell>
          <cell r="F145" t="str">
            <v/>
          </cell>
          <cell r="U145" t="str">
            <v>－</v>
          </cell>
          <cell r="AX145" t="str">
            <v>予定価格</v>
          </cell>
          <cell r="AY145" t="str">
            <v>×</v>
          </cell>
          <cell r="AZ145" t="str">
            <v>×</v>
          </cell>
          <cell r="BA145" t="str">
            <v>×</v>
          </cell>
          <cell r="BB145" t="str">
            <v>×</v>
          </cell>
          <cell r="BC145" t="str">
            <v/>
          </cell>
          <cell r="BD145">
            <v>0</v>
          </cell>
          <cell r="BE145" t="str">
            <v/>
          </cell>
          <cell r="BF145" t="str">
            <v/>
          </cell>
          <cell r="BG145" t="str">
            <v>○</v>
          </cell>
          <cell r="BH145" t="b">
            <v>1</v>
          </cell>
          <cell r="BI145" t="b">
            <v>1</v>
          </cell>
        </row>
        <row r="146">
          <cell r="D146" t="str">
            <v/>
          </cell>
          <cell r="E146" t="str">
            <v/>
          </cell>
          <cell r="F146" t="str">
            <v/>
          </cell>
          <cell r="U146" t="str">
            <v>－</v>
          </cell>
          <cell r="AX146" t="str">
            <v>予定価格</v>
          </cell>
          <cell r="AY146" t="str">
            <v>×</v>
          </cell>
          <cell r="AZ146" t="str">
            <v>×</v>
          </cell>
          <cell r="BA146" t="str">
            <v>×</v>
          </cell>
          <cell r="BB146" t="str">
            <v>×</v>
          </cell>
          <cell r="BC146" t="str">
            <v/>
          </cell>
          <cell r="BD146">
            <v>0</v>
          </cell>
          <cell r="BE146" t="str">
            <v/>
          </cell>
          <cell r="BF146" t="str">
            <v/>
          </cell>
          <cell r="BG146" t="str">
            <v>○</v>
          </cell>
          <cell r="BH146" t="b">
            <v>1</v>
          </cell>
          <cell r="BI146" t="b">
            <v>1</v>
          </cell>
        </row>
        <row r="147">
          <cell r="D147" t="str">
            <v/>
          </cell>
          <cell r="E147" t="str">
            <v/>
          </cell>
          <cell r="F147" t="str">
            <v/>
          </cell>
          <cell r="U147" t="str">
            <v>－</v>
          </cell>
          <cell r="AX147" t="str">
            <v>予定価格</v>
          </cell>
          <cell r="AY147" t="str">
            <v>×</v>
          </cell>
          <cell r="AZ147" t="str">
            <v>×</v>
          </cell>
          <cell r="BA147" t="str">
            <v>×</v>
          </cell>
          <cell r="BB147" t="str">
            <v>×</v>
          </cell>
          <cell r="BC147" t="str">
            <v/>
          </cell>
          <cell r="BD147">
            <v>0</v>
          </cell>
          <cell r="BE147" t="str">
            <v/>
          </cell>
          <cell r="BF147" t="str">
            <v/>
          </cell>
          <cell r="BG147" t="str">
            <v>○</v>
          </cell>
          <cell r="BH147" t="b">
            <v>1</v>
          </cell>
          <cell r="BI147" t="b">
            <v>1</v>
          </cell>
        </row>
        <row r="148">
          <cell r="D148" t="str">
            <v/>
          </cell>
          <cell r="E148" t="str">
            <v/>
          </cell>
          <cell r="F148" t="str">
            <v/>
          </cell>
          <cell r="U148" t="str">
            <v>－</v>
          </cell>
          <cell r="AX148" t="str">
            <v>予定価格</v>
          </cell>
          <cell r="AY148" t="str">
            <v>×</v>
          </cell>
          <cell r="AZ148" t="str">
            <v>×</v>
          </cell>
          <cell r="BA148" t="str">
            <v>×</v>
          </cell>
          <cell r="BB148" t="str">
            <v>×</v>
          </cell>
          <cell r="BC148" t="str">
            <v/>
          </cell>
          <cell r="BD148">
            <v>0</v>
          </cell>
          <cell r="BE148" t="str">
            <v/>
          </cell>
          <cell r="BF148" t="str">
            <v/>
          </cell>
          <cell r="BG148" t="str">
            <v>○</v>
          </cell>
          <cell r="BH148" t="b">
            <v>1</v>
          </cell>
          <cell r="BI148" t="b">
            <v>1</v>
          </cell>
        </row>
        <row r="149">
          <cell r="D149" t="str">
            <v/>
          </cell>
          <cell r="E149" t="str">
            <v/>
          </cell>
          <cell r="F149" t="str">
            <v/>
          </cell>
          <cell r="U149" t="str">
            <v>－</v>
          </cell>
          <cell r="AX149" t="str">
            <v>予定価格</v>
          </cell>
          <cell r="AY149" t="str">
            <v>×</v>
          </cell>
          <cell r="AZ149" t="str">
            <v>×</v>
          </cell>
          <cell r="BA149" t="str">
            <v>×</v>
          </cell>
          <cell r="BB149" t="str">
            <v>×</v>
          </cell>
          <cell r="BC149" t="str">
            <v/>
          </cell>
          <cell r="BD149">
            <v>0</v>
          </cell>
          <cell r="BE149" t="str">
            <v/>
          </cell>
          <cell r="BF149" t="str">
            <v/>
          </cell>
          <cell r="BG149" t="str">
            <v>○</v>
          </cell>
          <cell r="BH149" t="b">
            <v>1</v>
          </cell>
          <cell r="BI149" t="b">
            <v>1</v>
          </cell>
        </row>
        <row r="150">
          <cell r="D150" t="str">
            <v/>
          </cell>
          <cell r="E150" t="str">
            <v/>
          </cell>
          <cell r="F150" t="str">
            <v/>
          </cell>
          <cell r="U150" t="str">
            <v>－</v>
          </cell>
          <cell r="AX150" t="str">
            <v>予定価格</v>
          </cell>
          <cell r="AY150" t="str">
            <v>×</v>
          </cell>
          <cell r="AZ150" t="str">
            <v>×</v>
          </cell>
          <cell r="BA150" t="str">
            <v>×</v>
          </cell>
          <cell r="BB150" t="str">
            <v>×</v>
          </cell>
          <cell r="BC150" t="str">
            <v/>
          </cell>
          <cell r="BD150">
            <v>0</v>
          </cell>
          <cell r="BE150" t="str">
            <v/>
          </cell>
          <cell r="BF150" t="str">
            <v/>
          </cell>
          <cell r="BG150" t="str">
            <v>○</v>
          </cell>
          <cell r="BH150" t="b">
            <v>1</v>
          </cell>
          <cell r="BI150" t="b">
            <v>1</v>
          </cell>
        </row>
        <row r="151">
          <cell r="D151" t="str">
            <v/>
          </cell>
          <cell r="E151" t="str">
            <v/>
          </cell>
          <cell r="F151" t="str">
            <v/>
          </cell>
          <cell r="U151" t="str">
            <v>－</v>
          </cell>
          <cell r="AX151" t="str">
            <v>予定価格</v>
          </cell>
          <cell r="AY151" t="str">
            <v>×</v>
          </cell>
          <cell r="AZ151" t="str">
            <v>×</v>
          </cell>
          <cell r="BA151" t="str">
            <v>×</v>
          </cell>
          <cell r="BB151" t="str">
            <v>×</v>
          </cell>
          <cell r="BC151" t="str">
            <v/>
          </cell>
          <cell r="BD151">
            <v>0</v>
          </cell>
          <cell r="BE151" t="str">
            <v/>
          </cell>
          <cell r="BF151" t="str">
            <v/>
          </cell>
          <cell r="BG151" t="str">
            <v>○</v>
          </cell>
          <cell r="BH151" t="b">
            <v>1</v>
          </cell>
          <cell r="BI151" t="b">
            <v>1</v>
          </cell>
        </row>
        <row r="152">
          <cell r="D152" t="str">
            <v/>
          </cell>
          <cell r="E152" t="str">
            <v/>
          </cell>
          <cell r="F152" t="str">
            <v/>
          </cell>
          <cell r="U152" t="str">
            <v>－</v>
          </cell>
          <cell r="AX152" t="str">
            <v>予定価格</v>
          </cell>
          <cell r="AY152" t="str">
            <v>×</v>
          </cell>
          <cell r="AZ152" t="str">
            <v>×</v>
          </cell>
          <cell r="BA152" t="str">
            <v>×</v>
          </cell>
          <cell r="BB152" t="str">
            <v>×</v>
          </cell>
          <cell r="BC152" t="str">
            <v/>
          </cell>
          <cell r="BD152">
            <v>0</v>
          </cell>
          <cell r="BE152" t="str">
            <v/>
          </cell>
          <cell r="BF152" t="str">
            <v/>
          </cell>
          <cell r="BG152" t="str">
            <v>○</v>
          </cell>
          <cell r="BH152" t="b">
            <v>1</v>
          </cell>
          <cell r="BI152" t="b">
            <v>1</v>
          </cell>
        </row>
        <row r="153">
          <cell r="D153" t="str">
            <v/>
          </cell>
          <cell r="E153" t="str">
            <v/>
          </cell>
          <cell r="F153" t="str">
            <v/>
          </cell>
          <cell r="U153" t="str">
            <v>－</v>
          </cell>
          <cell r="AX153" t="str">
            <v>予定価格</v>
          </cell>
          <cell r="AY153" t="str">
            <v>×</v>
          </cell>
          <cell r="AZ153" t="str">
            <v>×</v>
          </cell>
          <cell r="BA153" t="str">
            <v>×</v>
          </cell>
          <cell r="BB153" t="str">
            <v>×</v>
          </cell>
          <cell r="BC153" t="str">
            <v/>
          </cell>
          <cell r="BD153">
            <v>0</v>
          </cell>
          <cell r="BE153" t="str">
            <v/>
          </cell>
          <cell r="BF153" t="str">
            <v/>
          </cell>
          <cell r="BG153" t="str">
            <v>○</v>
          </cell>
          <cell r="BH153" t="b">
            <v>1</v>
          </cell>
          <cell r="BI153" t="b">
            <v>1</v>
          </cell>
        </row>
        <row r="154">
          <cell r="D154" t="str">
            <v/>
          </cell>
          <cell r="E154" t="str">
            <v/>
          </cell>
          <cell r="F154" t="str">
            <v/>
          </cell>
          <cell r="U154" t="str">
            <v>－</v>
          </cell>
          <cell r="AX154" t="str">
            <v>予定価格</v>
          </cell>
          <cell r="AY154" t="str">
            <v>×</v>
          </cell>
          <cell r="AZ154" t="str">
            <v>×</v>
          </cell>
          <cell r="BA154" t="str">
            <v>×</v>
          </cell>
          <cell r="BB154" t="str">
            <v>×</v>
          </cell>
          <cell r="BC154" t="str">
            <v/>
          </cell>
          <cell r="BD154">
            <v>0</v>
          </cell>
          <cell r="BE154" t="str">
            <v/>
          </cell>
          <cell r="BF154" t="str">
            <v/>
          </cell>
          <cell r="BG154" t="str">
            <v>○</v>
          </cell>
          <cell r="BH154" t="b">
            <v>1</v>
          </cell>
          <cell r="BI154" t="b">
            <v>1</v>
          </cell>
        </row>
        <row r="155">
          <cell r="D155" t="str">
            <v/>
          </cell>
          <cell r="E155" t="str">
            <v/>
          </cell>
          <cell r="F155" t="str">
            <v/>
          </cell>
          <cell r="U155" t="str">
            <v>－</v>
          </cell>
          <cell r="AX155" t="str">
            <v>予定価格</v>
          </cell>
          <cell r="AY155" t="str">
            <v>×</v>
          </cell>
          <cell r="AZ155" t="str">
            <v>×</v>
          </cell>
          <cell r="BA155" t="str">
            <v>×</v>
          </cell>
          <cell r="BB155" t="str">
            <v>×</v>
          </cell>
          <cell r="BC155" t="str">
            <v/>
          </cell>
          <cell r="BD155">
            <v>0</v>
          </cell>
          <cell r="BE155" t="str">
            <v/>
          </cell>
          <cell r="BF155" t="str">
            <v/>
          </cell>
          <cell r="BG155" t="str">
            <v>○</v>
          </cell>
          <cell r="BH155" t="b">
            <v>1</v>
          </cell>
          <cell r="BI155" t="b">
            <v>1</v>
          </cell>
        </row>
        <row r="156">
          <cell r="D156" t="str">
            <v/>
          </cell>
          <cell r="E156" t="str">
            <v/>
          </cell>
          <cell r="F156" t="str">
            <v/>
          </cell>
          <cell r="U156" t="str">
            <v>－</v>
          </cell>
          <cell r="AX156" t="str">
            <v>予定価格</v>
          </cell>
          <cell r="AY156" t="str">
            <v>×</v>
          </cell>
          <cell r="AZ156" t="str">
            <v>×</v>
          </cell>
          <cell r="BA156" t="str">
            <v>×</v>
          </cell>
          <cell r="BB156" t="str">
            <v>×</v>
          </cell>
          <cell r="BC156" t="str">
            <v/>
          </cell>
          <cell r="BD156">
            <v>0</v>
          </cell>
          <cell r="BE156" t="str">
            <v/>
          </cell>
          <cell r="BF156" t="str">
            <v/>
          </cell>
          <cell r="BG156" t="str">
            <v>○</v>
          </cell>
          <cell r="BH156" t="b">
            <v>1</v>
          </cell>
          <cell r="BI156" t="b">
            <v>1</v>
          </cell>
        </row>
        <row r="157">
          <cell r="D157" t="str">
            <v/>
          </cell>
          <cell r="E157" t="str">
            <v/>
          </cell>
          <cell r="F157" t="str">
            <v/>
          </cell>
          <cell r="U157" t="str">
            <v>－</v>
          </cell>
          <cell r="AX157" t="str">
            <v>予定価格</v>
          </cell>
          <cell r="AY157" t="str">
            <v>×</v>
          </cell>
          <cell r="AZ157" t="str">
            <v>×</v>
          </cell>
          <cell r="BA157" t="str">
            <v>×</v>
          </cell>
          <cell r="BB157" t="str">
            <v>×</v>
          </cell>
          <cell r="BC157" t="str">
            <v/>
          </cell>
          <cell r="BD157">
            <v>0</v>
          </cell>
          <cell r="BE157" t="str">
            <v/>
          </cell>
          <cell r="BF157" t="str">
            <v/>
          </cell>
          <cell r="BG157" t="str">
            <v>○</v>
          </cell>
          <cell r="BH157" t="b">
            <v>1</v>
          </cell>
          <cell r="BI157" t="b">
            <v>1</v>
          </cell>
        </row>
        <row r="158">
          <cell r="D158" t="str">
            <v/>
          </cell>
          <cell r="E158" t="str">
            <v/>
          </cell>
          <cell r="F158" t="str">
            <v/>
          </cell>
          <cell r="U158" t="str">
            <v>－</v>
          </cell>
          <cell r="AX158" t="str">
            <v>予定価格</v>
          </cell>
          <cell r="AY158" t="str">
            <v>×</v>
          </cell>
          <cell r="AZ158" t="str">
            <v>×</v>
          </cell>
          <cell r="BA158" t="str">
            <v>×</v>
          </cell>
          <cell r="BB158" t="str">
            <v>×</v>
          </cell>
          <cell r="BC158" t="str">
            <v/>
          </cell>
          <cell r="BD158">
            <v>0</v>
          </cell>
          <cell r="BE158" t="str">
            <v/>
          </cell>
          <cell r="BF158" t="str">
            <v/>
          </cell>
          <cell r="BG158" t="str">
            <v>○</v>
          </cell>
          <cell r="BH158" t="b">
            <v>1</v>
          </cell>
          <cell r="BI158" t="b">
            <v>1</v>
          </cell>
        </row>
        <row r="159">
          <cell r="D159" t="str">
            <v/>
          </cell>
          <cell r="E159" t="str">
            <v/>
          </cell>
          <cell r="F159" t="str">
            <v/>
          </cell>
          <cell r="U159" t="str">
            <v>－</v>
          </cell>
          <cell r="AX159" t="str">
            <v>予定価格</v>
          </cell>
          <cell r="AY159" t="str">
            <v>×</v>
          </cell>
          <cell r="AZ159" t="str">
            <v>×</v>
          </cell>
          <cell r="BA159" t="str">
            <v>×</v>
          </cell>
          <cell r="BB159" t="str">
            <v>×</v>
          </cell>
          <cell r="BC159" t="str">
            <v/>
          </cell>
          <cell r="BD159">
            <v>0</v>
          </cell>
          <cell r="BE159" t="str">
            <v/>
          </cell>
          <cell r="BF159" t="str">
            <v/>
          </cell>
          <cell r="BG159" t="str">
            <v>○</v>
          </cell>
          <cell r="BH159" t="b">
            <v>1</v>
          </cell>
          <cell r="BI159" t="b">
            <v>1</v>
          </cell>
        </row>
        <row r="160">
          <cell r="D160" t="str">
            <v/>
          </cell>
          <cell r="E160" t="str">
            <v/>
          </cell>
          <cell r="F160" t="str">
            <v/>
          </cell>
          <cell r="U160" t="str">
            <v>－</v>
          </cell>
          <cell r="AX160" t="str">
            <v>予定価格</v>
          </cell>
          <cell r="AY160" t="str">
            <v>×</v>
          </cell>
          <cell r="AZ160" t="str">
            <v>×</v>
          </cell>
          <cell r="BA160" t="str">
            <v>×</v>
          </cell>
          <cell r="BB160" t="str">
            <v>×</v>
          </cell>
          <cell r="BC160" t="str">
            <v/>
          </cell>
          <cell r="BD160">
            <v>0</v>
          </cell>
          <cell r="BE160" t="str">
            <v/>
          </cell>
          <cell r="BF160" t="str">
            <v/>
          </cell>
          <cell r="BG160" t="str">
            <v>○</v>
          </cell>
          <cell r="BH160" t="b">
            <v>1</v>
          </cell>
          <cell r="BI160" t="b">
            <v>1</v>
          </cell>
        </row>
        <row r="161">
          <cell r="D161" t="str">
            <v/>
          </cell>
          <cell r="E161" t="str">
            <v/>
          </cell>
          <cell r="F161" t="str">
            <v/>
          </cell>
          <cell r="U161" t="str">
            <v>－</v>
          </cell>
          <cell r="AX161" t="str">
            <v>予定価格</v>
          </cell>
          <cell r="AY161" t="str">
            <v>×</v>
          </cell>
          <cell r="AZ161" t="str">
            <v>×</v>
          </cell>
          <cell r="BA161" t="str">
            <v>×</v>
          </cell>
          <cell r="BB161" t="str">
            <v>×</v>
          </cell>
          <cell r="BC161" t="str">
            <v/>
          </cell>
          <cell r="BD161">
            <v>0</v>
          </cell>
          <cell r="BE161" t="str">
            <v/>
          </cell>
          <cell r="BF161" t="str">
            <v/>
          </cell>
          <cell r="BG161" t="str">
            <v>○</v>
          </cell>
          <cell r="BH161" t="b">
            <v>1</v>
          </cell>
          <cell r="BI161" t="b">
            <v>1</v>
          </cell>
        </row>
        <row r="162">
          <cell r="D162" t="str">
            <v/>
          </cell>
          <cell r="E162" t="str">
            <v/>
          </cell>
          <cell r="F162" t="str">
            <v/>
          </cell>
          <cell r="U162" t="str">
            <v>－</v>
          </cell>
          <cell r="AX162" t="str">
            <v>予定価格</v>
          </cell>
          <cell r="AY162" t="str">
            <v>×</v>
          </cell>
          <cell r="AZ162" t="str">
            <v>×</v>
          </cell>
          <cell r="BA162" t="str">
            <v>×</v>
          </cell>
          <cell r="BB162" t="str">
            <v>×</v>
          </cell>
          <cell r="BC162" t="str">
            <v/>
          </cell>
          <cell r="BD162">
            <v>0</v>
          </cell>
          <cell r="BE162" t="str">
            <v/>
          </cell>
          <cell r="BF162" t="str">
            <v/>
          </cell>
          <cell r="BG162" t="str">
            <v>○</v>
          </cell>
          <cell r="BH162" t="b">
            <v>1</v>
          </cell>
          <cell r="BI162" t="b">
            <v>1</v>
          </cell>
        </row>
        <row r="163">
          <cell r="D163" t="str">
            <v/>
          </cell>
          <cell r="E163" t="str">
            <v/>
          </cell>
          <cell r="F163" t="str">
            <v/>
          </cell>
          <cell r="U163" t="str">
            <v>－</v>
          </cell>
          <cell r="AX163" t="str">
            <v>予定価格</v>
          </cell>
          <cell r="AY163" t="str">
            <v>×</v>
          </cell>
          <cell r="AZ163" t="str">
            <v>×</v>
          </cell>
          <cell r="BA163" t="str">
            <v>×</v>
          </cell>
          <cell r="BB163" t="str">
            <v>×</v>
          </cell>
          <cell r="BC163" t="str">
            <v/>
          </cell>
          <cell r="BD163">
            <v>0</v>
          </cell>
          <cell r="BE163" t="str">
            <v/>
          </cell>
          <cell r="BF163" t="str">
            <v/>
          </cell>
          <cell r="BG163" t="str">
            <v>○</v>
          </cell>
          <cell r="BH163" t="b">
            <v>1</v>
          </cell>
          <cell r="BI163" t="b">
            <v>1</v>
          </cell>
        </row>
        <row r="164">
          <cell r="D164" t="str">
            <v/>
          </cell>
          <cell r="E164" t="str">
            <v/>
          </cell>
          <cell r="F164" t="str">
            <v/>
          </cell>
          <cell r="U164" t="str">
            <v>－</v>
          </cell>
          <cell r="AX164" t="str">
            <v>予定価格</v>
          </cell>
          <cell r="AY164" t="str">
            <v>×</v>
          </cell>
          <cell r="AZ164" t="str">
            <v>×</v>
          </cell>
          <cell r="BA164" t="str">
            <v>×</v>
          </cell>
          <cell r="BB164" t="str">
            <v>×</v>
          </cell>
          <cell r="BC164" t="str">
            <v/>
          </cell>
          <cell r="BD164">
            <v>0</v>
          </cell>
          <cell r="BE164" t="str">
            <v/>
          </cell>
          <cell r="BF164" t="str">
            <v/>
          </cell>
          <cell r="BG164" t="str">
            <v>○</v>
          </cell>
          <cell r="BH164" t="b">
            <v>1</v>
          </cell>
          <cell r="BI164" t="b">
            <v>1</v>
          </cell>
        </row>
        <row r="165">
          <cell r="D165" t="str">
            <v/>
          </cell>
          <cell r="E165" t="str">
            <v/>
          </cell>
          <cell r="F165" t="str">
            <v/>
          </cell>
          <cell r="U165" t="str">
            <v>－</v>
          </cell>
          <cell r="AX165" t="str">
            <v>予定価格</v>
          </cell>
          <cell r="AY165" t="str">
            <v>×</v>
          </cell>
          <cell r="AZ165" t="str">
            <v>×</v>
          </cell>
          <cell r="BA165" t="str">
            <v>×</v>
          </cell>
          <cell r="BB165" t="str">
            <v>×</v>
          </cell>
          <cell r="BC165" t="str">
            <v/>
          </cell>
          <cell r="BD165">
            <v>0</v>
          </cell>
          <cell r="BE165" t="str">
            <v/>
          </cell>
          <cell r="BF165" t="str">
            <v/>
          </cell>
          <cell r="BG165" t="str">
            <v>○</v>
          </cell>
          <cell r="BH165" t="b">
            <v>1</v>
          </cell>
          <cell r="BI165" t="b">
            <v>1</v>
          </cell>
        </row>
        <row r="166">
          <cell r="D166" t="str">
            <v/>
          </cell>
          <cell r="E166" t="str">
            <v/>
          </cell>
          <cell r="F166" t="str">
            <v/>
          </cell>
          <cell r="U166" t="str">
            <v>－</v>
          </cell>
          <cell r="AX166" t="str">
            <v>予定価格</v>
          </cell>
          <cell r="AY166" t="str">
            <v>×</v>
          </cell>
          <cell r="AZ166" t="str">
            <v>×</v>
          </cell>
          <cell r="BA166" t="str">
            <v>×</v>
          </cell>
          <cell r="BB166" t="str">
            <v>×</v>
          </cell>
          <cell r="BC166" t="str">
            <v/>
          </cell>
          <cell r="BD166">
            <v>0</v>
          </cell>
          <cell r="BE166" t="str">
            <v/>
          </cell>
          <cell r="BF166" t="str">
            <v/>
          </cell>
          <cell r="BG166" t="str">
            <v>○</v>
          </cell>
          <cell r="BH166" t="b">
            <v>1</v>
          </cell>
          <cell r="BI166" t="b">
            <v>1</v>
          </cell>
        </row>
        <row r="167">
          <cell r="D167" t="str">
            <v/>
          </cell>
          <cell r="E167" t="str">
            <v/>
          </cell>
          <cell r="F167" t="str">
            <v/>
          </cell>
          <cell r="U167" t="str">
            <v>－</v>
          </cell>
          <cell r="AX167" t="str">
            <v>予定価格</v>
          </cell>
          <cell r="AY167" t="str">
            <v>×</v>
          </cell>
          <cell r="AZ167" t="str">
            <v>×</v>
          </cell>
          <cell r="BA167" t="str">
            <v>×</v>
          </cell>
          <cell r="BB167" t="str">
            <v>×</v>
          </cell>
          <cell r="BC167" t="str">
            <v/>
          </cell>
          <cell r="BD167">
            <v>0</v>
          </cell>
          <cell r="BE167" t="str">
            <v/>
          </cell>
          <cell r="BF167" t="str">
            <v/>
          </cell>
          <cell r="BG167" t="str">
            <v>○</v>
          </cell>
          <cell r="BH167" t="b">
            <v>1</v>
          </cell>
          <cell r="BI167" t="b">
            <v>1</v>
          </cell>
        </row>
        <row r="168">
          <cell r="D168" t="str">
            <v/>
          </cell>
          <cell r="E168" t="str">
            <v/>
          </cell>
          <cell r="F168" t="str">
            <v/>
          </cell>
          <cell r="U168" t="str">
            <v>－</v>
          </cell>
          <cell r="AX168" t="str">
            <v>予定価格</v>
          </cell>
          <cell r="AY168" t="str">
            <v>×</v>
          </cell>
          <cell r="AZ168" t="str">
            <v>×</v>
          </cell>
          <cell r="BA168" t="str">
            <v>×</v>
          </cell>
          <cell r="BB168" t="str">
            <v>×</v>
          </cell>
          <cell r="BC168" t="str">
            <v/>
          </cell>
          <cell r="BD168">
            <v>0</v>
          </cell>
          <cell r="BE168" t="str">
            <v/>
          </cell>
          <cell r="BF168" t="str">
            <v/>
          </cell>
          <cell r="BG168" t="str">
            <v>○</v>
          </cell>
          <cell r="BH168" t="b">
            <v>1</v>
          </cell>
          <cell r="BI168" t="b">
            <v>1</v>
          </cell>
        </row>
        <row r="169">
          <cell r="D169" t="str">
            <v/>
          </cell>
          <cell r="E169" t="str">
            <v/>
          </cell>
          <cell r="F169" t="str">
            <v/>
          </cell>
          <cell r="U169" t="str">
            <v>－</v>
          </cell>
          <cell r="AX169" t="str">
            <v>予定価格</v>
          </cell>
          <cell r="AY169" t="str">
            <v>×</v>
          </cell>
          <cell r="AZ169" t="str">
            <v>×</v>
          </cell>
          <cell r="BA169" t="str">
            <v>×</v>
          </cell>
          <cell r="BB169" t="str">
            <v>×</v>
          </cell>
          <cell r="BC169" t="str">
            <v/>
          </cell>
          <cell r="BD169">
            <v>0</v>
          </cell>
          <cell r="BE169" t="str">
            <v/>
          </cell>
          <cell r="BF169" t="str">
            <v/>
          </cell>
          <cell r="BG169" t="str">
            <v>○</v>
          </cell>
          <cell r="BH169" t="b">
            <v>1</v>
          </cell>
          <cell r="BI169" t="b">
            <v>1</v>
          </cell>
        </row>
        <row r="170">
          <cell r="D170" t="str">
            <v/>
          </cell>
          <cell r="E170" t="str">
            <v/>
          </cell>
          <cell r="F170" t="str">
            <v/>
          </cell>
          <cell r="U170" t="str">
            <v>－</v>
          </cell>
          <cell r="AX170" t="str">
            <v>予定価格</v>
          </cell>
          <cell r="AY170" t="str">
            <v>×</v>
          </cell>
          <cell r="AZ170" t="str">
            <v>×</v>
          </cell>
          <cell r="BA170" t="str">
            <v>×</v>
          </cell>
          <cell r="BB170" t="str">
            <v>×</v>
          </cell>
          <cell r="BC170" t="str">
            <v/>
          </cell>
          <cell r="BD170">
            <v>0</v>
          </cell>
          <cell r="BE170" t="str">
            <v/>
          </cell>
          <cell r="BF170" t="str">
            <v/>
          </cell>
          <cell r="BG170" t="str">
            <v>○</v>
          </cell>
          <cell r="BH170" t="b">
            <v>1</v>
          </cell>
          <cell r="BI170" t="b">
            <v>1</v>
          </cell>
        </row>
        <row r="171">
          <cell r="D171" t="str">
            <v/>
          </cell>
          <cell r="E171" t="str">
            <v/>
          </cell>
          <cell r="F171" t="str">
            <v/>
          </cell>
          <cell r="U171" t="str">
            <v>－</v>
          </cell>
          <cell r="AX171" t="str">
            <v>予定価格</v>
          </cell>
          <cell r="AY171" t="str">
            <v>×</v>
          </cell>
          <cell r="AZ171" t="str">
            <v>×</v>
          </cell>
          <cell r="BA171" t="str">
            <v>×</v>
          </cell>
          <cell r="BB171" t="str">
            <v>×</v>
          </cell>
          <cell r="BC171" t="str">
            <v/>
          </cell>
          <cell r="BD171">
            <v>0</v>
          </cell>
          <cell r="BE171" t="str">
            <v/>
          </cell>
          <cell r="BF171" t="str">
            <v/>
          </cell>
          <cell r="BG171" t="str">
            <v>○</v>
          </cell>
          <cell r="BH171" t="b">
            <v>1</v>
          </cell>
          <cell r="BI171" t="b">
            <v>1</v>
          </cell>
        </row>
        <row r="172">
          <cell r="D172" t="str">
            <v/>
          </cell>
          <cell r="E172" t="str">
            <v/>
          </cell>
          <cell r="F172" t="str">
            <v/>
          </cell>
          <cell r="U172" t="str">
            <v>－</v>
          </cell>
          <cell r="AX172" t="str">
            <v>予定価格</v>
          </cell>
          <cell r="AY172" t="str">
            <v>×</v>
          </cell>
          <cell r="AZ172" t="str">
            <v>×</v>
          </cell>
          <cell r="BA172" t="str">
            <v>×</v>
          </cell>
          <cell r="BB172" t="str">
            <v>×</v>
          </cell>
          <cell r="BC172" t="str">
            <v/>
          </cell>
          <cell r="BD172">
            <v>0</v>
          </cell>
          <cell r="BE172" t="str">
            <v/>
          </cell>
          <cell r="BF172" t="str">
            <v/>
          </cell>
          <cell r="BG172" t="str">
            <v>○</v>
          </cell>
          <cell r="BH172" t="b">
            <v>1</v>
          </cell>
          <cell r="BI172" t="b">
            <v>1</v>
          </cell>
        </row>
        <row r="173">
          <cell r="D173" t="str">
            <v/>
          </cell>
          <cell r="E173" t="str">
            <v/>
          </cell>
          <cell r="F173" t="str">
            <v/>
          </cell>
          <cell r="U173" t="str">
            <v>－</v>
          </cell>
          <cell r="AX173" t="str">
            <v>予定価格</v>
          </cell>
          <cell r="AY173" t="str">
            <v>×</v>
          </cell>
          <cell r="AZ173" t="str">
            <v>×</v>
          </cell>
          <cell r="BA173" t="str">
            <v>×</v>
          </cell>
          <cell r="BB173" t="str">
            <v>×</v>
          </cell>
          <cell r="BC173" t="str">
            <v/>
          </cell>
          <cell r="BD173">
            <v>0</v>
          </cell>
          <cell r="BE173" t="str">
            <v/>
          </cell>
          <cell r="BF173" t="str">
            <v/>
          </cell>
          <cell r="BG173" t="str">
            <v>○</v>
          </cell>
          <cell r="BH173" t="b">
            <v>1</v>
          </cell>
          <cell r="BI173" t="b">
            <v>1</v>
          </cell>
        </row>
        <row r="174">
          <cell r="D174" t="str">
            <v/>
          </cell>
          <cell r="E174" t="str">
            <v/>
          </cell>
          <cell r="F174" t="str">
            <v/>
          </cell>
          <cell r="U174" t="str">
            <v>－</v>
          </cell>
          <cell r="AX174" t="str">
            <v>予定価格</v>
          </cell>
          <cell r="AY174" t="str">
            <v>×</v>
          </cell>
          <cell r="AZ174" t="str">
            <v>×</v>
          </cell>
          <cell r="BA174" t="str">
            <v>×</v>
          </cell>
          <cell r="BB174" t="str">
            <v>×</v>
          </cell>
          <cell r="BC174" t="str">
            <v/>
          </cell>
          <cell r="BD174">
            <v>0</v>
          </cell>
          <cell r="BE174" t="str">
            <v/>
          </cell>
          <cell r="BF174" t="str">
            <v/>
          </cell>
          <cell r="BG174" t="str">
            <v>○</v>
          </cell>
          <cell r="BH174" t="b">
            <v>1</v>
          </cell>
          <cell r="BI174" t="b">
            <v>1</v>
          </cell>
        </row>
        <row r="175">
          <cell r="D175" t="str">
            <v/>
          </cell>
          <cell r="E175" t="str">
            <v/>
          </cell>
          <cell r="F175" t="str">
            <v/>
          </cell>
          <cell r="U175" t="str">
            <v>－</v>
          </cell>
          <cell r="AX175" t="str">
            <v>予定価格</v>
          </cell>
          <cell r="AY175" t="str">
            <v>×</v>
          </cell>
          <cell r="AZ175" t="str">
            <v>×</v>
          </cell>
          <cell r="BA175" t="str">
            <v>×</v>
          </cell>
          <cell r="BB175" t="str">
            <v>×</v>
          </cell>
          <cell r="BC175" t="str">
            <v/>
          </cell>
          <cell r="BD175">
            <v>0</v>
          </cell>
          <cell r="BE175" t="str">
            <v/>
          </cell>
          <cell r="BF175" t="str">
            <v/>
          </cell>
          <cell r="BG175" t="str">
            <v>○</v>
          </cell>
          <cell r="BH175" t="b">
            <v>1</v>
          </cell>
          <cell r="BI175" t="b">
            <v>1</v>
          </cell>
        </row>
        <row r="176">
          <cell r="D176" t="str">
            <v/>
          </cell>
          <cell r="E176" t="str">
            <v/>
          </cell>
          <cell r="F176" t="str">
            <v/>
          </cell>
          <cell r="U176" t="str">
            <v>－</v>
          </cell>
          <cell r="AX176" t="str">
            <v>予定価格</v>
          </cell>
          <cell r="AY176" t="str">
            <v>×</v>
          </cell>
          <cell r="AZ176" t="str">
            <v>×</v>
          </cell>
          <cell r="BA176" t="str">
            <v>×</v>
          </cell>
          <cell r="BB176" t="str">
            <v>×</v>
          </cell>
          <cell r="BC176" t="str">
            <v/>
          </cell>
          <cell r="BD176">
            <v>0</v>
          </cell>
          <cell r="BE176" t="str">
            <v/>
          </cell>
          <cell r="BF176" t="str">
            <v/>
          </cell>
          <cell r="BG176" t="str">
            <v>○</v>
          </cell>
          <cell r="BH176" t="b">
            <v>1</v>
          </cell>
          <cell r="BI176" t="b">
            <v>1</v>
          </cell>
        </row>
        <row r="177">
          <cell r="D177" t="str">
            <v/>
          </cell>
          <cell r="E177" t="str">
            <v/>
          </cell>
          <cell r="F177" t="str">
            <v/>
          </cell>
          <cell r="U177" t="str">
            <v>－</v>
          </cell>
          <cell r="AX177" t="str">
            <v>予定価格</v>
          </cell>
          <cell r="AY177" t="str">
            <v>×</v>
          </cell>
          <cell r="AZ177" t="str">
            <v>×</v>
          </cell>
          <cell r="BA177" t="str">
            <v>×</v>
          </cell>
          <cell r="BB177" t="str">
            <v>×</v>
          </cell>
          <cell r="BC177" t="str">
            <v/>
          </cell>
          <cell r="BD177">
            <v>0</v>
          </cell>
          <cell r="BE177" t="str">
            <v/>
          </cell>
          <cell r="BF177" t="str">
            <v/>
          </cell>
          <cell r="BG177" t="str">
            <v>○</v>
          </cell>
          <cell r="BH177" t="b">
            <v>1</v>
          </cell>
          <cell r="BI177" t="b">
            <v>1</v>
          </cell>
        </row>
        <row r="178">
          <cell r="D178" t="str">
            <v/>
          </cell>
          <cell r="E178" t="str">
            <v/>
          </cell>
          <cell r="F178" t="str">
            <v/>
          </cell>
          <cell r="U178" t="str">
            <v>－</v>
          </cell>
          <cell r="AX178" t="str">
            <v>予定価格</v>
          </cell>
          <cell r="AY178" t="str">
            <v>×</v>
          </cell>
          <cell r="AZ178" t="str">
            <v>×</v>
          </cell>
          <cell r="BA178" t="str">
            <v>×</v>
          </cell>
          <cell r="BB178" t="str">
            <v>×</v>
          </cell>
          <cell r="BC178" t="str">
            <v/>
          </cell>
          <cell r="BD178">
            <v>0</v>
          </cell>
          <cell r="BE178" t="str">
            <v/>
          </cell>
          <cell r="BF178" t="str">
            <v/>
          </cell>
          <cell r="BG178" t="str">
            <v>○</v>
          </cell>
          <cell r="BH178" t="b">
            <v>1</v>
          </cell>
          <cell r="BI178" t="b">
            <v>1</v>
          </cell>
        </row>
        <row r="179">
          <cell r="D179" t="str">
            <v/>
          </cell>
          <cell r="E179" t="str">
            <v/>
          </cell>
          <cell r="F179" t="str">
            <v/>
          </cell>
          <cell r="U179" t="str">
            <v>－</v>
          </cell>
          <cell r="AX179" t="str">
            <v>予定価格</v>
          </cell>
          <cell r="AY179" t="str">
            <v>×</v>
          </cell>
          <cell r="AZ179" t="str">
            <v>×</v>
          </cell>
          <cell r="BA179" t="str">
            <v>×</v>
          </cell>
          <cell r="BB179" t="str">
            <v>×</v>
          </cell>
          <cell r="BC179" t="str">
            <v/>
          </cell>
          <cell r="BD179">
            <v>0</v>
          </cell>
          <cell r="BE179" t="str">
            <v/>
          </cell>
          <cell r="BF179" t="str">
            <v/>
          </cell>
          <cell r="BG179" t="str">
            <v>○</v>
          </cell>
          <cell r="BH179" t="b">
            <v>1</v>
          </cell>
          <cell r="BI179" t="b">
            <v>1</v>
          </cell>
        </row>
        <row r="180">
          <cell r="D180" t="str">
            <v/>
          </cell>
          <cell r="E180" t="str">
            <v/>
          </cell>
          <cell r="F180" t="str">
            <v/>
          </cell>
          <cell r="U180" t="str">
            <v>－</v>
          </cell>
          <cell r="AX180" t="str">
            <v>予定価格</v>
          </cell>
          <cell r="AY180" t="str">
            <v>×</v>
          </cell>
          <cell r="AZ180" t="str">
            <v>×</v>
          </cell>
          <cell r="BA180" t="str">
            <v>×</v>
          </cell>
          <cell r="BB180" t="str">
            <v>×</v>
          </cell>
          <cell r="BC180" t="str">
            <v/>
          </cell>
          <cell r="BD180">
            <v>0</v>
          </cell>
          <cell r="BE180" t="str">
            <v/>
          </cell>
          <cell r="BF180" t="str">
            <v/>
          </cell>
          <cell r="BG180" t="str">
            <v>○</v>
          </cell>
          <cell r="BH180" t="b">
            <v>1</v>
          </cell>
          <cell r="BI180" t="b">
            <v>1</v>
          </cell>
        </row>
        <row r="181">
          <cell r="D181" t="str">
            <v/>
          </cell>
          <cell r="E181" t="str">
            <v/>
          </cell>
          <cell r="F181" t="str">
            <v/>
          </cell>
          <cell r="U181" t="str">
            <v>－</v>
          </cell>
          <cell r="AX181" t="str">
            <v>予定価格</v>
          </cell>
          <cell r="AY181" t="str">
            <v>×</v>
          </cell>
          <cell r="AZ181" t="str">
            <v>×</v>
          </cell>
          <cell r="BA181" t="str">
            <v>×</v>
          </cell>
          <cell r="BB181" t="str">
            <v>×</v>
          </cell>
          <cell r="BC181" t="str">
            <v/>
          </cell>
          <cell r="BD181">
            <v>0</v>
          </cell>
          <cell r="BE181" t="str">
            <v/>
          </cell>
          <cell r="BF181" t="str">
            <v/>
          </cell>
          <cell r="BG181" t="str">
            <v>○</v>
          </cell>
          <cell r="BH181" t="b">
            <v>1</v>
          </cell>
          <cell r="BI181" t="b">
            <v>1</v>
          </cell>
        </row>
        <row r="182">
          <cell r="D182" t="str">
            <v/>
          </cell>
          <cell r="E182" t="str">
            <v/>
          </cell>
          <cell r="F182" t="str">
            <v/>
          </cell>
          <cell r="U182" t="str">
            <v>－</v>
          </cell>
          <cell r="AX182" t="str">
            <v>予定価格</v>
          </cell>
          <cell r="AY182" t="str">
            <v>×</v>
          </cell>
          <cell r="AZ182" t="str">
            <v>×</v>
          </cell>
          <cell r="BA182" t="str">
            <v>×</v>
          </cell>
          <cell r="BB182" t="str">
            <v>×</v>
          </cell>
          <cell r="BC182" t="str">
            <v/>
          </cell>
          <cell r="BD182">
            <v>0</v>
          </cell>
          <cell r="BE182" t="str">
            <v/>
          </cell>
          <cell r="BF182" t="str">
            <v/>
          </cell>
          <cell r="BG182" t="str">
            <v>○</v>
          </cell>
          <cell r="BH182" t="b">
            <v>1</v>
          </cell>
          <cell r="BI182" t="b">
            <v>1</v>
          </cell>
        </row>
        <row r="183">
          <cell r="D183" t="str">
            <v/>
          </cell>
          <cell r="E183" t="str">
            <v/>
          </cell>
          <cell r="F183" t="str">
            <v/>
          </cell>
          <cell r="U183" t="str">
            <v>－</v>
          </cell>
          <cell r="AX183" t="str">
            <v>予定価格</v>
          </cell>
          <cell r="AY183" t="str">
            <v>×</v>
          </cell>
          <cell r="AZ183" t="str">
            <v>×</v>
          </cell>
          <cell r="BA183" t="str">
            <v>×</v>
          </cell>
          <cell r="BB183" t="str">
            <v>×</v>
          </cell>
          <cell r="BC183" t="str">
            <v/>
          </cell>
          <cell r="BD183">
            <v>0</v>
          </cell>
          <cell r="BE183" t="str">
            <v/>
          </cell>
          <cell r="BF183" t="str">
            <v/>
          </cell>
          <cell r="BG183" t="str">
            <v>○</v>
          </cell>
          <cell r="BH183" t="b">
            <v>1</v>
          </cell>
          <cell r="BI183" t="b">
            <v>1</v>
          </cell>
        </row>
        <row r="184">
          <cell r="D184" t="str">
            <v/>
          </cell>
          <cell r="E184" t="str">
            <v/>
          </cell>
          <cell r="F184" t="str">
            <v/>
          </cell>
          <cell r="U184" t="str">
            <v>－</v>
          </cell>
          <cell r="AX184" t="str">
            <v>予定価格</v>
          </cell>
          <cell r="AY184" t="str">
            <v>×</v>
          </cell>
          <cell r="AZ184" t="str">
            <v>×</v>
          </cell>
          <cell r="BA184" t="str">
            <v>×</v>
          </cell>
          <cell r="BB184" t="str">
            <v>×</v>
          </cell>
          <cell r="BC184" t="str">
            <v/>
          </cell>
          <cell r="BD184">
            <v>0</v>
          </cell>
          <cell r="BE184" t="str">
            <v/>
          </cell>
          <cell r="BF184" t="str">
            <v/>
          </cell>
          <cell r="BG184" t="str">
            <v>○</v>
          </cell>
          <cell r="BH184" t="b">
            <v>1</v>
          </cell>
          <cell r="BI184" t="b">
            <v>1</v>
          </cell>
        </row>
        <row r="185">
          <cell r="D185" t="str">
            <v/>
          </cell>
          <cell r="E185" t="str">
            <v/>
          </cell>
          <cell r="F185" t="str">
            <v/>
          </cell>
          <cell r="U185" t="str">
            <v>－</v>
          </cell>
          <cell r="AX185" t="str">
            <v>予定価格</v>
          </cell>
          <cell r="AY185" t="str">
            <v>×</v>
          </cell>
          <cell r="AZ185" t="str">
            <v>×</v>
          </cell>
          <cell r="BA185" t="str">
            <v>×</v>
          </cell>
          <cell r="BB185" t="str">
            <v>×</v>
          </cell>
          <cell r="BC185" t="str">
            <v/>
          </cell>
          <cell r="BD185">
            <v>0</v>
          </cell>
          <cell r="BE185" t="str">
            <v/>
          </cell>
          <cell r="BF185" t="str">
            <v/>
          </cell>
          <cell r="BG185" t="str">
            <v>○</v>
          </cell>
          <cell r="BH185" t="b">
            <v>1</v>
          </cell>
          <cell r="BI185" t="b">
            <v>1</v>
          </cell>
        </row>
        <row r="186">
          <cell r="D186" t="str">
            <v/>
          </cell>
          <cell r="E186" t="str">
            <v/>
          </cell>
          <cell r="F186" t="str">
            <v/>
          </cell>
          <cell r="U186" t="str">
            <v>－</v>
          </cell>
          <cell r="AX186" t="str">
            <v>予定価格</v>
          </cell>
          <cell r="AY186" t="str">
            <v>×</v>
          </cell>
          <cell r="AZ186" t="str">
            <v>×</v>
          </cell>
          <cell r="BA186" t="str">
            <v>×</v>
          </cell>
          <cell r="BB186" t="str">
            <v>×</v>
          </cell>
          <cell r="BC186" t="str">
            <v/>
          </cell>
          <cell r="BD186">
            <v>0</v>
          </cell>
          <cell r="BE186" t="str">
            <v/>
          </cell>
          <cell r="BF186" t="str">
            <v/>
          </cell>
          <cell r="BG186" t="str">
            <v>○</v>
          </cell>
          <cell r="BH186" t="b">
            <v>1</v>
          </cell>
          <cell r="BI186" t="b">
            <v>1</v>
          </cell>
        </row>
        <row r="187">
          <cell r="D187" t="str">
            <v/>
          </cell>
          <cell r="E187" t="str">
            <v/>
          </cell>
          <cell r="F187" t="str">
            <v/>
          </cell>
          <cell r="U187" t="str">
            <v>－</v>
          </cell>
          <cell r="AX187" t="str">
            <v>予定価格</v>
          </cell>
          <cell r="AY187" t="str">
            <v>×</v>
          </cell>
          <cell r="AZ187" t="str">
            <v>×</v>
          </cell>
          <cell r="BA187" t="str">
            <v>×</v>
          </cell>
          <cell r="BB187" t="str">
            <v>×</v>
          </cell>
          <cell r="BC187" t="str">
            <v/>
          </cell>
          <cell r="BD187">
            <v>0</v>
          </cell>
          <cell r="BE187" t="str">
            <v/>
          </cell>
          <cell r="BF187" t="str">
            <v/>
          </cell>
          <cell r="BG187" t="str">
            <v>○</v>
          </cell>
          <cell r="BH187" t="b">
            <v>1</v>
          </cell>
          <cell r="BI187" t="b">
            <v>1</v>
          </cell>
        </row>
        <row r="188">
          <cell r="D188" t="str">
            <v/>
          </cell>
          <cell r="E188" t="str">
            <v/>
          </cell>
          <cell r="F188" t="str">
            <v/>
          </cell>
          <cell r="U188" t="str">
            <v>－</v>
          </cell>
          <cell r="AX188" t="str">
            <v>予定価格</v>
          </cell>
          <cell r="AY188" t="str">
            <v>×</v>
          </cell>
          <cell r="AZ188" t="str">
            <v>×</v>
          </cell>
          <cell r="BA188" t="str">
            <v>×</v>
          </cell>
          <cell r="BB188" t="str">
            <v>×</v>
          </cell>
          <cell r="BC188" t="str">
            <v/>
          </cell>
          <cell r="BD188">
            <v>0</v>
          </cell>
          <cell r="BE188" t="str">
            <v/>
          </cell>
          <cell r="BF188" t="str">
            <v/>
          </cell>
          <cell r="BG188" t="str">
            <v>○</v>
          </cell>
          <cell r="BH188" t="b">
            <v>1</v>
          </cell>
          <cell r="BI188" t="b">
            <v>1</v>
          </cell>
        </row>
        <row r="189">
          <cell r="D189" t="str">
            <v/>
          </cell>
          <cell r="E189" t="str">
            <v/>
          </cell>
          <cell r="F189" t="str">
            <v/>
          </cell>
          <cell r="U189" t="str">
            <v>－</v>
          </cell>
          <cell r="AX189" t="str">
            <v>予定価格</v>
          </cell>
          <cell r="AY189" t="str">
            <v>×</v>
          </cell>
          <cell r="AZ189" t="str">
            <v>×</v>
          </cell>
          <cell r="BA189" t="str">
            <v>×</v>
          </cell>
          <cell r="BB189" t="str">
            <v>×</v>
          </cell>
          <cell r="BC189" t="str">
            <v/>
          </cell>
          <cell r="BD189">
            <v>0</v>
          </cell>
          <cell r="BE189" t="str">
            <v/>
          </cell>
          <cell r="BF189" t="str">
            <v/>
          </cell>
          <cell r="BG189" t="str">
            <v>○</v>
          </cell>
          <cell r="BH189" t="b">
            <v>1</v>
          </cell>
          <cell r="BI189" t="b">
            <v>1</v>
          </cell>
        </row>
        <row r="190">
          <cell r="D190" t="str">
            <v/>
          </cell>
          <cell r="E190" t="str">
            <v/>
          </cell>
          <cell r="F190" t="str">
            <v/>
          </cell>
          <cell r="U190" t="str">
            <v>－</v>
          </cell>
          <cell r="AX190" t="str">
            <v>予定価格</v>
          </cell>
          <cell r="AY190" t="str">
            <v>×</v>
          </cell>
          <cell r="AZ190" t="str">
            <v>×</v>
          </cell>
          <cell r="BA190" t="str">
            <v>×</v>
          </cell>
          <cell r="BB190" t="str">
            <v>×</v>
          </cell>
          <cell r="BC190" t="str">
            <v/>
          </cell>
          <cell r="BD190">
            <v>0</v>
          </cell>
          <cell r="BE190" t="str">
            <v/>
          </cell>
          <cell r="BF190" t="str">
            <v/>
          </cell>
          <cell r="BG190" t="str">
            <v>○</v>
          </cell>
          <cell r="BH190" t="b">
            <v>1</v>
          </cell>
          <cell r="BI190" t="b">
            <v>1</v>
          </cell>
        </row>
        <row r="191">
          <cell r="D191" t="str">
            <v/>
          </cell>
          <cell r="E191" t="str">
            <v/>
          </cell>
          <cell r="F191" t="str">
            <v/>
          </cell>
          <cell r="U191" t="str">
            <v>－</v>
          </cell>
          <cell r="AX191" t="str">
            <v>予定価格</v>
          </cell>
          <cell r="AY191" t="str">
            <v>×</v>
          </cell>
          <cell r="AZ191" t="str">
            <v>×</v>
          </cell>
          <cell r="BA191" t="str">
            <v>×</v>
          </cell>
          <cell r="BB191" t="str">
            <v>×</v>
          </cell>
          <cell r="BC191" t="str">
            <v/>
          </cell>
          <cell r="BD191">
            <v>0</v>
          </cell>
          <cell r="BE191" t="str">
            <v/>
          </cell>
          <cell r="BF191" t="str">
            <v/>
          </cell>
          <cell r="BG191" t="str">
            <v>○</v>
          </cell>
          <cell r="BH191" t="b">
            <v>1</v>
          </cell>
          <cell r="BI191" t="b">
            <v>1</v>
          </cell>
        </row>
        <row r="192">
          <cell r="D192" t="str">
            <v/>
          </cell>
          <cell r="E192" t="str">
            <v/>
          </cell>
          <cell r="F192" t="str">
            <v/>
          </cell>
          <cell r="U192" t="str">
            <v>－</v>
          </cell>
          <cell r="AX192" t="str">
            <v>予定価格</v>
          </cell>
          <cell r="AY192" t="str">
            <v>×</v>
          </cell>
          <cell r="AZ192" t="str">
            <v>×</v>
          </cell>
          <cell r="BA192" t="str">
            <v>×</v>
          </cell>
          <cell r="BB192" t="str">
            <v>×</v>
          </cell>
          <cell r="BC192" t="str">
            <v/>
          </cell>
          <cell r="BD192">
            <v>0</v>
          </cell>
          <cell r="BE192" t="str">
            <v/>
          </cell>
          <cell r="BF192" t="str">
            <v/>
          </cell>
          <cell r="BG192" t="str">
            <v>○</v>
          </cell>
          <cell r="BH192" t="b">
            <v>1</v>
          </cell>
          <cell r="BI192" t="b">
            <v>1</v>
          </cell>
        </row>
        <row r="193">
          <cell r="D193" t="str">
            <v/>
          </cell>
          <cell r="E193" t="str">
            <v/>
          </cell>
          <cell r="F193" t="str">
            <v/>
          </cell>
          <cell r="U193" t="str">
            <v>－</v>
          </cell>
          <cell r="AX193" t="str">
            <v>予定価格</v>
          </cell>
          <cell r="AY193" t="str">
            <v>×</v>
          </cell>
          <cell r="AZ193" t="str">
            <v>×</v>
          </cell>
          <cell r="BA193" t="str">
            <v>×</v>
          </cell>
          <cell r="BB193" t="str">
            <v>×</v>
          </cell>
          <cell r="BC193" t="str">
            <v/>
          </cell>
          <cell r="BD193">
            <v>0</v>
          </cell>
          <cell r="BE193" t="str">
            <v/>
          </cell>
          <cell r="BF193" t="str">
            <v/>
          </cell>
          <cell r="BG193" t="str">
            <v>○</v>
          </cell>
          <cell r="BH193" t="b">
            <v>1</v>
          </cell>
          <cell r="BI193" t="b">
            <v>1</v>
          </cell>
        </row>
        <row r="194">
          <cell r="D194" t="str">
            <v/>
          </cell>
          <cell r="E194" t="str">
            <v/>
          </cell>
          <cell r="F194" t="str">
            <v/>
          </cell>
          <cell r="U194" t="str">
            <v>－</v>
          </cell>
          <cell r="AX194" t="str">
            <v>予定価格</v>
          </cell>
          <cell r="AY194" t="str">
            <v>×</v>
          </cell>
          <cell r="AZ194" t="str">
            <v>×</v>
          </cell>
          <cell r="BA194" t="str">
            <v>×</v>
          </cell>
          <cell r="BB194" t="str">
            <v>×</v>
          </cell>
          <cell r="BC194" t="str">
            <v/>
          </cell>
          <cell r="BD194">
            <v>0</v>
          </cell>
          <cell r="BE194" t="str">
            <v/>
          </cell>
          <cell r="BF194" t="str">
            <v/>
          </cell>
          <cell r="BG194" t="str">
            <v>○</v>
          </cell>
          <cell r="BH194" t="b">
            <v>1</v>
          </cell>
          <cell r="BI194" t="b">
            <v>1</v>
          </cell>
        </row>
        <row r="195">
          <cell r="D195" t="str">
            <v/>
          </cell>
          <cell r="E195" t="str">
            <v/>
          </cell>
          <cell r="F195" t="str">
            <v/>
          </cell>
          <cell r="U195" t="str">
            <v>－</v>
          </cell>
          <cell r="AX195" t="str">
            <v>予定価格</v>
          </cell>
          <cell r="AY195" t="str">
            <v>×</v>
          </cell>
          <cell r="AZ195" t="str">
            <v>×</v>
          </cell>
          <cell r="BA195" t="str">
            <v>×</v>
          </cell>
          <cell r="BB195" t="str">
            <v>×</v>
          </cell>
          <cell r="BC195" t="str">
            <v/>
          </cell>
          <cell r="BD195">
            <v>0</v>
          </cell>
          <cell r="BE195" t="str">
            <v/>
          </cell>
          <cell r="BF195" t="str">
            <v/>
          </cell>
          <cell r="BG195" t="str">
            <v>○</v>
          </cell>
          <cell r="BH195" t="b">
            <v>1</v>
          </cell>
          <cell r="BI195" t="b">
            <v>1</v>
          </cell>
        </row>
        <row r="196">
          <cell r="D196" t="str">
            <v/>
          </cell>
          <cell r="E196" t="str">
            <v/>
          </cell>
          <cell r="F196" t="str">
            <v/>
          </cell>
          <cell r="U196" t="str">
            <v>－</v>
          </cell>
          <cell r="AX196" t="str">
            <v>予定価格</v>
          </cell>
          <cell r="AY196" t="str">
            <v>×</v>
          </cell>
          <cell r="AZ196" t="str">
            <v>×</v>
          </cell>
          <cell r="BA196" t="str">
            <v>×</v>
          </cell>
          <cell r="BB196" t="str">
            <v>×</v>
          </cell>
          <cell r="BC196" t="str">
            <v/>
          </cell>
          <cell r="BD196">
            <v>0</v>
          </cell>
          <cell r="BE196" t="str">
            <v/>
          </cell>
          <cell r="BF196" t="str">
            <v/>
          </cell>
          <cell r="BG196" t="str">
            <v>○</v>
          </cell>
          <cell r="BH196" t="b">
            <v>1</v>
          </cell>
          <cell r="BI196" t="b">
            <v>1</v>
          </cell>
        </row>
        <row r="197">
          <cell r="D197" t="str">
            <v/>
          </cell>
          <cell r="E197" t="str">
            <v/>
          </cell>
          <cell r="F197" t="str">
            <v/>
          </cell>
          <cell r="U197" t="str">
            <v>－</v>
          </cell>
          <cell r="AX197" t="str">
            <v>予定価格</v>
          </cell>
          <cell r="AY197" t="str">
            <v>×</v>
          </cell>
          <cell r="AZ197" t="str">
            <v>×</v>
          </cell>
          <cell r="BA197" t="str">
            <v>×</v>
          </cell>
          <cell r="BB197" t="str">
            <v>×</v>
          </cell>
          <cell r="BC197" t="str">
            <v/>
          </cell>
          <cell r="BD197">
            <v>0</v>
          </cell>
          <cell r="BE197" t="str">
            <v/>
          </cell>
          <cell r="BF197" t="str">
            <v/>
          </cell>
          <cell r="BG197" t="str">
            <v>○</v>
          </cell>
          <cell r="BH197" t="b">
            <v>1</v>
          </cell>
          <cell r="BI197" t="b">
            <v>1</v>
          </cell>
        </row>
        <row r="198">
          <cell r="D198" t="str">
            <v/>
          </cell>
          <cell r="E198" t="str">
            <v/>
          </cell>
          <cell r="F198" t="str">
            <v/>
          </cell>
          <cell r="U198" t="str">
            <v>－</v>
          </cell>
          <cell r="AX198" t="str">
            <v>予定価格</v>
          </cell>
          <cell r="AY198" t="str">
            <v>×</v>
          </cell>
          <cell r="AZ198" t="str">
            <v>×</v>
          </cell>
          <cell r="BA198" t="str">
            <v>×</v>
          </cell>
          <cell r="BB198" t="str">
            <v>×</v>
          </cell>
          <cell r="BC198" t="str">
            <v/>
          </cell>
          <cell r="BD198">
            <v>0</v>
          </cell>
          <cell r="BE198" t="str">
            <v/>
          </cell>
          <cell r="BF198" t="str">
            <v/>
          </cell>
          <cell r="BG198" t="str">
            <v>○</v>
          </cell>
          <cell r="BH198" t="b">
            <v>1</v>
          </cell>
          <cell r="BI198" t="b">
            <v>1</v>
          </cell>
        </row>
        <row r="199">
          <cell r="D199" t="str">
            <v/>
          </cell>
          <cell r="E199" t="str">
            <v/>
          </cell>
          <cell r="F199" t="str">
            <v/>
          </cell>
          <cell r="U199" t="str">
            <v>－</v>
          </cell>
          <cell r="AX199" t="str">
            <v>予定価格</v>
          </cell>
          <cell r="AY199" t="str">
            <v>×</v>
          </cell>
          <cell r="AZ199" t="str">
            <v>×</v>
          </cell>
          <cell r="BA199" t="str">
            <v>×</v>
          </cell>
          <cell r="BB199" t="str">
            <v>×</v>
          </cell>
          <cell r="BC199" t="str">
            <v/>
          </cell>
          <cell r="BD199">
            <v>0</v>
          </cell>
          <cell r="BE199" t="str">
            <v/>
          </cell>
          <cell r="BF199" t="str">
            <v/>
          </cell>
          <cell r="BG199" t="str">
            <v>○</v>
          </cell>
          <cell r="BH199" t="b">
            <v>1</v>
          </cell>
          <cell r="BI199" t="b">
            <v>1</v>
          </cell>
        </row>
        <row r="200">
          <cell r="D200" t="str">
            <v/>
          </cell>
          <cell r="E200" t="str">
            <v/>
          </cell>
          <cell r="F200" t="str">
            <v/>
          </cell>
          <cell r="U200" t="str">
            <v>－</v>
          </cell>
          <cell r="AX200" t="str">
            <v>予定価格</v>
          </cell>
          <cell r="AY200" t="str">
            <v>×</v>
          </cell>
          <cell r="AZ200" t="str">
            <v>×</v>
          </cell>
          <cell r="BA200" t="str">
            <v>×</v>
          </cell>
          <cell r="BB200" t="str">
            <v>×</v>
          </cell>
          <cell r="BC200" t="str">
            <v/>
          </cell>
          <cell r="BD200">
            <v>0</v>
          </cell>
          <cell r="BE200" t="str">
            <v/>
          </cell>
          <cell r="BF200" t="str">
            <v/>
          </cell>
          <cell r="BG200" t="str">
            <v>○</v>
          </cell>
          <cell r="BH200" t="b">
            <v>1</v>
          </cell>
          <cell r="BI200" t="b">
            <v>1</v>
          </cell>
        </row>
        <row r="201">
          <cell r="D201" t="str">
            <v/>
          </cell>
          <cell r="E201" t="str">
            <v/>
          </cell>
          <cell r="F201" t="str">
            <v/>
          </cell>
          <cell r="U201" t="str">
            <v>－</v>
          </cell>
          <cell r="AX201" t="str">
            <v>予定価格</v>
          </cell>
          <cell r="AY201" t="str">
            <v>×</v>
          </cell>
          <cell r="AZ201" t="str">
            <v>×</v>
          </cell>
          <cell r="BA201" t="str">
            <v>×</v>
          </cell>
          <cell r="BB201" t="str">
            <v>×</v>
          </cell>
          <cell r="BC201" t="str">
            <v/>
          </cell>
          <cell r="BD201">
            <v>0</v>
          </cell>
          <cell r="BE201" t="str">
            <v/>
          </cell>
          <cell r="BF201" t="str">
            <v/>
          </cell>
          <cell r="BG201" t="str">
            <v>○</v>
          </cell>
          <cell r="BH201" t="b">
            <v>1</v>
          </cell>
          <cell r="BI201" t="b">
            <v>1</v>
          </cell>
        </row>
        <row r="202">
          <cell r="D202" t="str">
            <v/>
          </cell>
          <cell r="E202" t="str">
            <v/>
          </cell>
          <cell r="F202" t="str">
            <v/>
          </cell>
          <cell r="U202" t="str">
            <v>－</v>
          </cell>
          <cell r="AX202" t="str">
            <v>予定価格</v>
          </cell>
          <cell r="AY202" t="str">
            <v>×</v>
          </cell>
          <cell r="AZ202" t="str">
            <v>×</v>
          </cell>
          <cell r="BA202" t="str">
            <v>×</v>
          </cell>
          <cell r="BB202" t="str">
            <v>×</v>
          </cell>
          <cell r="BC202" t="str">
            <v/>
          </cell>
          <cell r="BD202">
            <v>0</v>
          </cell>
          <cell r="BE202" t="str">
            <v/>
          </cell>
          <cell r="BF202" t="str">
            <v/>
          </cell>
          <cell r="BG202" t="str">
            <v>○</v>
          </cell>
          <cell r="BH202" t="b">
            <v>1</v>
          </cell>
          <cell r="BI202" t="b">
            <v>1</v>
          </cell>
        </row>
        <row r="203">
          <cell r="D203" t="str">
            <v/>
          </cell>
          <cell r="E203" t="str">
            <v/>
          </cell>
          <cell r="F203" t="str">
            <v/>
          </cell>
          <cell r="U203" t="str">
            <v>－</v>
          </cell>
          <cell r="AX203" t="str">
            <v>予定価格</v>
          </cell>
          <cell r="AY203" t="str">
            <v>×</v>
          </cell>
          <cell r="AZ203" t="str">
            <v>×</v>
          </cell>
          <cell r="BA203" t="str">
            <v>×</v>
          </cell>
          <cell r="BB203" t="str">
            <v>×</v>
          </cell>
          <cell r="BC203" t="str">
            <v/>
          </cell>
          <cell r="BD203">
            <v>0</v>
          </cell>
          <cell r="BE203" t="str">
            <v/>
          </cell>
          <cell r="BF203" t="str">
            <v/>
          </cell>
          <cell r="BG203" t="str">
            <v>○</v>
          </cell>
          <cell r="BH203" t="b">
            <v>1</v>
          </cell>
          <cell r="BI203" t="b">
            <v>1</v>
          </cell>
        </row>
        <row r="204">
          <cell r="D204" t="str">
            <v/>
          </cell>
          <cell r="E204" t="str">
            <v/>
          </cell>
          <cell r="F204" t="str">
            <v/>
          </cell>
          <cell r="U204" t="str">
            <v>－</v>
          </cell>
          <cell r="AX204" t="str">
            <v>予定価格</v>
          </cell>
          <cell r="AY204" t="str">
            <v>×</v>
          </cell>
          <cell r="AZ204" t="str">
            <v>×</v>
          </cell>
          <cell r="BA204" t="str">
            <v>×</v>
          </cell>
          <cell r="BB204" t="str">
            <v>×</v>
          </cell>
          <cell r="BC204" t="str">
            <v/>
          </cell>
          <cell r="BD204">
            <v>0</v>
          </cell>
          <cell r="BE204" t="str">
            <v/>
          </cell>
          <cell r="BF204" t="str">
            <v/>
          </cell>
          <cell r="BG204" t="str">
            <v>○</v>
          </cell>
          <cell r="BH204" t="b">
            <v>1</v>
          </cell>
          <cell r="BI204" t="b">
            <v>1</v>
          </cell>
        </row>
        <row r="205">
          <cell r="D205" t="str">
            <v/>
          </cell>
          <cell r="E205" t="str">
            <v/>
          </cell>
          <cell r="F205" t="str">
            <v/>
          </cell>
          <cell r="U205" t="str">
            <v>－</v>
          </cell>
          <cell r="AX205" t="str">
            <v>予定価格</v>
          </cell>
          <cell r="AY205" t="str">
            <v>×</v>
          </cell>
          <cell r="AZ205" t="str">
            <v>×</v>
          </cell>
          <cell r="BA205" t="str">
            <v>×</v>
          </cell>
          <cell r="BB205" t="str">
            <v>×</v>
          </cell>
          <cell r="BC205" t="str">
            <v/>
          </cell>
          <cell r="BD205">
            <v>0</v>
          </cell>
          <cell r="BE205" t="str">
            <v/>
          </cell>
          <cell r="BF205" t="str">
            <v/>
          </cell>
          <cell r="BG205" t="str">
            <v>○</v>
          </cell>
          <cell r="BH205" t="b">
            <v>1</v>
          </cell>
          <cell r="BI205" t="b">
            <v>1</v>
          </cell>
        </row>
        <row r="206">
          <cell r="D206" t="str">
            <v/>
          </cell>
          <cell r="E206" t="str">
            <v/>
          </cell>
          <cell r="F206" t="str">
            <v/>
          </cell>
          <cell r="U206" t="str">
            <v>－</v>
          </cell>
          <cell r="AX206" t="str">
            <v>予定価格</v>
          </cell>
          <cell r="AY206" t="str">
            <v>×</v>
          </cell>
          <cell r="AZ206" t="str">
            <v>×</v>
          </cell>
          <cell r="BA206" t="str">
            <v>×</v>
          </cell>
          <cell r="BB206" t="str">
            <v>×</v>
          </cell>
          <cell r="BC206" t="str">
            <v/>
          </cell>
          <cell r="BD206">
            <v>0</v>
          </cell>
          <cell r="BE206" t="str">
            <v/>
          </cell>
          <cell r="BF206" t="str">
            <v/>
          </cell>
          <cell r="BG206" t="str">
            <v>○</v>
          </cell>
          <cell r="BH206" t="b">
            <v>1</v>
          </cell>
          <cell r="BI206" t="b">
            <v>1</v>
          </cell>
        </row>
        <row r="207">
          <cell r="D207" t="str">
            <v/>
          </cell>
          <cell r="E207" t="str">
            <v/>
          </cell>
          <cell r="F207" t="str">
            <v/>
          </cell>
          <cell r="U207" t="str">
            <v>－</v>
          </cell>
          <cell r="AX207" t="str">
            <v>予定価格</v>
          </cell>
          <cell r="AY207" t="str">
            <v>×</v>
          </cell>
          <cell r="AZ207" t="str">
            <v>×</v>
          </cell>
          <cell r="BA207" t="str">
            <v>×</v>
          </cell>
          <cell r="BB207" t="str">
            <v>×</v>
          </cell>
          <cell r="BC207" t="str">
            <v/>
          </cell>
          <cell r="BD207">
            <v>0</v>
          </cell>
          <cell r="BE207" t="str">
            <v/>
          </cell>
          <cell r="BF207" t="str">
            <v/>
          </cell>
          <cell r="BG207" t="str">
            <v>○</v>
          </cell>
          <cell r="BH207" t="b">
            <v>1</v>
          </cell>
          <cell r="BI207" t="b">
            <v>1</v>
          </cell>
        </row>
        <row r="208">
          <cell r="D208" t="str">
            <v/>
          </cell>
          <cell r="E208" t="str">
            <v/>
          </cell>
          <cell r="F208" t="str">
            <v/>
          </cell>
          <cell r="U208" t="str">
            <v>－</v>
          </cell>
          <cell r="AX208" t="str">
            <v>予定価格</v>
          </cell>
          <cell r="AY208" t="str">
            <v>×</v>
          </cell>
          <cell r="AZ208" t="str">
            <v>×</v>
          </cell>
          <cell r="BA208" t="str">
            <v>×</v>
          </cell>
          <cell r="BB208" t="str">
            <v>×</v>
          </cell>
          <cell r="BC208" t="str">
            <v/>
          </cell>
          <cell r="BD208">
            <v>0</v>
          </cell>
          <cell r="BE208" t="str">
            <v/>
          </cell>
          <cell r="BF208" t="str">
            <v/>
          </cell>
          <cell r="BG208" t="str">
            <v>○</v>
          </cell>
          <cell r="BH208" t="b">
            <v>1</v>
          </cell>
          <cell r="BI208" t="b">
            <v>1</v>
          </cell>
        </row>
        <row r="209">
          <cell r="D209" t="str">
            <v/>
          </cell>
          <cell r="E209" t="str">
            <v/>
          </cell>
          <cell r="F209" t="str">
            <v/>
          </cell>
          <cell r="U209" t="str">
            <v>－</v>
          </cell>
          <cell r="AX209" t="str">
            <v>予定価格</v>
          </cell>
          <cell r="AY209" t="str">
            <v>×</v>
          </cell>
          <cell r="AZ209" t="str">
            <v>×</v>
          </cell>
          <cell r="BA209" t="str">
            <v>×</v>
          </cell>
          <cell r="BB209" t="str">
            <v>×</v>
          </cell>
          <cell r="BC209" t="str">
            <v/>
          </cell>
          <cell r="BD209">
            <v>0</v>
          </cell>
          <cell r="BE209" t="str">
            <v/>
          </cell>
          <cell r="BF209" t="str">
            <v/>
          </cell>
          <cell r="BG209" t="str">
            <v>○</v>
          </cell>
          <cell r="BH209" t="b">
            <v>1</v>
          </cell>
          <cell r="BI209" t="b">
            <v>1</v>
          </cell>
        </row>
        <row r="210">
          <cell r="D210" t="str">
            <v/>
          </cell>
          <cell r="E210" t="str">
            <v/>
          </cell>
          <cell r="F210" t="str">
            <v/>
          </cell>
          <cell r="U210" t="str">
            <v>－</v>
          </cell>
          <cell r="AX210" t="str">
            <v>予定価格</v>
          </cell>
          <cell r="AY210" t="str">
            <v>×</v>
          </cell>
          <cell r="AZ210" t="str">
            <v>×</v>
          </cell>
          <cell r="BA210" t="str">
            <v>×</v>
          </cell>
          <cell r="BB210" t="str">
            <v>×</v>
          </cell>
          <cell r="BC210" t="str">
            <v/>
          </cell>
          <cell r="BD210">
            <v>0</v>
          </cell>
          <cell r="BE210" t="str">
            <v/>
          </cell>
          <cell r="BF210" t="str">
            <v/>
          </cell>
          <cell r="BG210" t="str">
            <v>○</v>
          </cell>
          <cell r="BH210" t="b">
            <v>1</v>
          </cell>
          <cell r="BI210" t="b">
            <v>1</v>
          </cell>
        </row>
        <row r="211">
          <cell r="D211" t="str">
            <v/>
          </cell>
          <cell r="E211" t="str">
            <v/>
          </cell>
          <cell r="F211" t="str">
            <v/>
          </cell>
          <cell r="U211" t="str">
            <v>－</v>
          </cell>
          <cell r="AX211" t="str">
            <v>予定価格</v>
          </cell>
          <cell r="AY211" t="str">
            <v>×</v>
          </cell>
          <cell r="AZ211" t="str">
            <v>×</v>
          </cell>
          <cell r="BA211" t="str">
            <v>×</v>
          </cell>
          <cell r="BB211" t="str">
            <v>×</v>
          </cell>
          <cell r="BC211" t="str">
            <v/>
          </cell>
          <cell r="BD211">
            <v>0</v>
          </cell>
          <cell r="BE211" t="str">
            <v/>
          </cell>
          <cell r="BF211" t="str">
            <v/>
          </cell>
          <cell r="BG211" t="str">
            <v>○</v>
          </cell>
          <cell r="BH211" t="b">
            <v>1</v>
          </cell>
          <cell r="BI211" t="b">
            <v>1</v>
          </cell>
        </row>
        <row r="212">
          <cell r="D212" t="str">
            <v/>
          </cell>
          <cell r="E212" t="str">
            <v/>
          </cell>
          <cell r="F212" t="str">
            <v/>
          </cell>
          <cell r="U212" t="str">
            <v>－</v>
          </cell>
          <cell r="AX212" t="str">
            <v>予定価格</v>
          </cell>
          <cell r="AY212" t="str">
            <v>×</v>
          </cell>
          <cell r="AZ212" t="str">
            <v>×</v>
          </cell>
          <cell r="BA212" t="str">
            <v>×</v>
          </cell>
          <cell r="BB212" t="str">
            <v>×</v>
          </cell>
          <cell r="BC212" t="str">
            <v/>
          </cell>
          <cell r="BD212">
            <v>0</v>
          </cell>
          <cell r="BE212" t="str">
            <v/>
          </cell>
          <cell r="BF212" t="str">
            <v/>
          </cell>
          <cell r="BG212" t="str">
            <v>○</v>
          </cell>
          <cell r="BH212" t="b">
            <v>1</v>
          </cell>
          <cell r="BI212" t="b">
            <v>1</v>
          </cell>
        </row>
        <row r="213">
          <cell r="D213" t="str">
            <v/>
          </cell>
          <cell r="E213" t="str">
            <v/>
          </cell>
          <cell r="F213" t="str">
            <v/>
          </cell>
          <cell r="U213" t="str">
            <v>－</v>
          </cell>
          <cell r="AX213" t="str">
            <v>予定価格</v>
          </cell>
          <cell r="AY213" t="str">
            <v>×</v>
          </cell>
          <cell r="AZ213" t="str">
            <v>×</v>
          </cell>
          <cell r="BA213" t="str">
            <v>×</v>
          </cell>
          <cell r="BB213" t="str">
            <v>×</v>
          </cell>
          <cell r="BC213" t="str">
            <v/>
          </cell>
          <cell r="BD213">
            <v>0</v>
          </cell>
          <cell r="BE213" t="str">
            <v/>
          </cell>
          <cell r="BF213" t="str">
            <v/>
          </cell>
          <cell r="BG213" t="str">
            <v>○</v>
          </cell>
          <cell r="BH213" t="b">
            <v>1</v>
          </cell>
          <cell r="BI213" t="b">
            <v>1</v>
          </cell>
        </row>
        <row r="214">
          <cell r="D214" t="str">
            <v/>
          </cell>
          <cell r="E214" t="str">
            <v/>
          </cell>
          <cell r="F214" t="str">
            <v/>
          </cell>
          <cell r="U214" t="str">
            <v>－</v>
          </cell>
          <cell r="AX214" t="str">
            <v>予定価格</v>
          </cell>
          <cell r="AY214" t="str">
            <v>×</v>
          </cell>
          <cell r="AZ214" t="str">
            <v>×</v>
          </cell>
          <cell r="BA214" t="str">
            <v>×</v>
          </cell>
          <cell r="BB214" t="str">
            <v>×</v>
          </cell>
          <cell r="BC214" t="str">
            <v/>
          </cell>
          <cell r="BD214">
            <v>0</v>
          </cell>
          <cell r="BE214" t="str">
            <v/>
          </cell>
          <cell r="BF214" t="str">
            <v/>
          </cell>
          <cell r="BG214" t="str">
            <v>○</v>
          </cell>
          <cell r="BH214" t="b">
            <v>1</v>
          </cell>
          <cell r="BI214" t="b">
            <v>1</v>
          </cell>
        </row>
        <row r="215">
          <cell r="D215" t="str">
            <v/>
          </cell>
          <cell r="E215" t="str">
            <v/>
          </cell>
          <cell r="F215" t="str">
            <v/>
          </cell>
          <cell r="U215" t="str">
            <v>－</v>
          </cell>
          <cell r="AX215" t="str">
            <v>予定価格</v>
          </cell>
          <cell r="AY215" t="str">
            <v>×</v>
          </cell>
          <cell r="AZ215" t="str">
            <v>×</v>
          </cell>
          <cell r="BA215" t="str">
            <v>×</v>
          </cell>
          <cell r="BB215" t="str">
            <v>×</v>
          </cell>
          <cell r="BC215" t="str">
            <v/>
          </cell>
          <cell r="BD215">
            <v>0</v>
          </cell>
          <cell r="BE215" t="str">
            <v/>
          </cell>
          <cell r="BF215" t="str">
            <v/>
          </cell>
          <cell r="BG215" t="str">
            <v>○</v>
          </cell>
          <cell r="BH215" t="b">
            <v>1</v>
          </cell>
          <cell r="BI215" t="b">
            <v>1</v>
          </cell>
        </row>
        <row r="216">
          <cell r="D216" t="str">
            <v/>
          </cell>
          <cell r="E216" t="str">
            <v/>
          </cell>
          <cell r="F216" t="str">
            <v/>
          </cell>
          <cell r="U216" t="str">
            <v>－</v>
          </cell>
          <cell r="AX216" t="str">
            <v>予定価格</v>
          </cell>
          <cell r="AY216" t="str">
            <v>×</v>
          </cell>
          <cell r="AZ216" t="str">
            <v>×</v>
          </cell>
          <cell r="BA216" t="str">
            <v>×</v>
          </cell>
          <cell r="BB216" t="str">
            <v>×</v>
          </cell>
          <cell r="BC216" t="str">
            <v/>
          </cell>
          <cell r="BD216">
            <v>0</v>
          </cell>
          <cell r="BE216" t="str">
            <v/>
          </cell>
          <cell r="BF216" t="str">
            <v/>
          </cell>
          <cell r="BG216" t="str">
            <v>○</v>
          </cell>
          <cell r="BH216" t="b">
            <v>1</v>
          </cell>
          <cell r="BI216" t="b">
            <v>1</v>
          </cell>
        </row>
        <row r="217">
          <cell r="D217" t="str">
            <v/>
          </cell>
          <cell r="E217" t="str">
            <v/>
          </cell>
          <cell r="F217" t="str">
            <v/>
          </cell>
          <cell r="U217" t="str">
            <v>－</v>
          </cell>
          <cell r="AX217" t="str">
            <v>予定価格</v>
          </cell>
          <cell r="AY217" t="str">
            <v>×</v>
          </cell>
          <cell r="AZ217" t="str">
            <v>×</v>
          </cell>
          <cell r="BA217" t="str">
            <v>×</v>
          </cell>
          <cell r="BB217" t="str">
            <v>×</v>
          </cell>
          <cell r="BC217" t="str">
            <v/>
          </cell>
          <cell r="BD217">
            <v>0</v>
          </cell>
          <cell r="BE217" t="str">
            <v/>
          </cell>
          <cell r="BF217" t="str">
            <v/>
          </cell>
          <cell r="BG217" t="str">
            <v>○</v>
          </cell>
          <cell r="BH217" t="b">
            <v>1</v>
          </cell>
          <cell r="BI217" t="b">
            <v>1</v>
          </cell>
        </row>
        <row r="218">
          <cell r="D218" t="str">
            <v/>
          </cell>
          <cell r="E218" t="str">
            <v/>
          </cell>
          <cell r="F218" t="str">
            <v/>
          </cell>
          <cell r="U218" t="str">
            <v>－</v>
          </cell>
          <cell r="AX218" t="str">
            <v>予定価格</v>
          </cell>
          <cell r="AY218" t="str">
            <v>×</v>
          </cell>
          <cell r="AZ218" t="str">
            <v>×</v>
          </cell>
          <cell r="BA218" t="str">
            <v>×</v>
          </cell>
          <cell r="BB218" t="str">
            <v>×</v>
          </cell>
          <cell r="BC218" t="str">
            <v/>
          </cell>
          <cell r="BD218">
            <v>0</v>
          </cell>
          <cell r="BE218" t="str">
            <v/>
          </cell>
          <cell r="BF218" t="str">
            <v/>
          </cell>
          <cell r="BG218" t="str">
            <v>○</v>
          </cell>
          <cell r="BH218" t="b">
            <v>1</v>
          </cell>
          <cell r="BI218" t="b">
            <v>1</v>
          </cell>
        </row>
        <row r="219">
          <cell r="D219" t="str">
            <v/>
          </cell>
          <cell r="E219" t="str">
            <v/>
          </cell>
          <cell r="F219" t="str">
            <v/>
          </cell>
          <cell r="U219" t="str">
            <v>－</v>
          </cell>
          <cell r="AX219" t="str">
            <v>予定価格</v>
          </cell>
          <cell r="AY219" t="str">
            <v>×</v>
          </cell>
          <cell r="AZ219" t="str">
            <v>×</v>
          </cell>
          <cell r="BA219" t="str">
            <v>×</v>
          </cell>
          <cell r="BB219" t="str">
            <v>×</v>
          </cell>
          <cell r="BC219" t="str">
            <v/>
          </cell>
          <cell r="BD219">
            <v>0</v>
          </cell>
          <cell r="BE219" t="str">
            <v/>
          </cell>
          <cell r="BF219" t="str">
            <v/>
          </cell>
          <cell r="BG219" t="str">
            <v>○</v>
          </cell>
          <cell r="BH219" t="b">
            <v>1</v>
          </cell>
          <cell r="BI219" t="b">
            <v>1</v>
          </cell>
        </row>
        <row r="220">
          <cell r="D220" t="str">
            <v/>
          </cell>
          <cell r="E220" t="str">
            <v/>
          </cell>
          <cell r="F220" t="str">
            <v/>
          </cell>
          <cell r="U220" t="str">
            <v>－</v>
          </cell>
          <cell r="AX220" t="str">
            <v>予定価格</v>
          </cell>
          <cell r="AY220" t="str">
            <v>×</v>
          </cell>
          <cell r="AZ220" t="str">
            <v>×</v>
          </cell>
          <cell r="BA220" t="str">
            <v>×</v>
          </cell>
          <cell r="BB220" t="str">
            <v>×</v>
          </cell>
          <cell r="BC220" t="str">
            <v/>
          </cell>
          <cell r="BD220">
            <v>0</v>
          </cell>
          <cell r="BE220" t="str">
            <v/>
          </cell>
          <cell r="BF220" t="str">
            <v/>
          </cell>
          <cell r="BG220" t="str">
            <v>○</v>
          </cell>
          <cell r="BH220" t="b">
            <v>1</v>
          </cell>
          <cell r="BI220" t="b">
            <v>1</v>
          </cell>
        </row>
        <row r="221">
          <cell r="D221" t="str">
            <v/>
          </cell>
          <cell r="E221" t="str">
            <v/>
          </cell>
          <cell r="F221" t="str">
            <v/>
          </cell>
          <cell r="U221" t="str">
            <v>－</v>
          </cell>
          <cell r="AX221" t="str">
            <v>予定価格</v>
          </cell>
          <cell r="AY221" t="str">
            <v>×</v>
          </cell>
          <cell r="AZ221" t="str">
            <v>×</v>
          </cell>
          <cell r="BA221" t="str">
            <v>×</v>
          </cell>
          <cell r="BB221" t="str">
            <v>×</v>
          </cell>
          <cell r="BC221" t="str">
            <v/>
          </cell>
          <cell r="BD221">
            <v>0</v>
          </cell>
          <cell r="BE221" t="str">
            <v/>
          </cell>
          <cell r="BF221" t="str">
            <v/>
          </cell>
          <cell r="BG221" t="str">
            <v>○</v>
          </cell>
          <cell r="BH221" t="b">
            <v>1</v>
          </cell>
          <cell r="BI221" t="b">
            <v>1</v>
          </cell>
        </row>
        <row r="222">
          <cell r="D222" t="str">
            <v/>
          </cell>
          <cell r="E222" t="str">
            <v/>
          </cell>
          <cell r="F222" t="str">
            <v/>
          </cell>
          <cell r="U222" t="str">
            <v>－</v>
          </cell>
          <cell r="AX222" t="str">
            <v>予定価格</v>
          </cell>
          <cell r="AY222" t="str">
            <v>×</v>
          </cell>
          <cell r="AZ222" t="str">
            <v>×</v>
          </cell>
          <cell r="BA222" t="str">
            <v>×</v>
          </cell>
          <cell r="BB222" t="str">
            <v>×</v>
          </cell>
          <cell r="BC222" t="str">
            <v/>
          </cell>
          <cell r="BD222">
            <v>0</v>
          </cell>
          <cell r="BE222" t="str">
            <v/>
          </cell>
          <cell r="BF222" t="str">
            <v/>
          </cell>
          <cell r="BG222" t="str">
            <v>○</v>
          </cell>
          <cell r="BH222" t="b">
            <v>1</v>
          </cell>
          <cell r="BI222" t="b">
            <v>1</v>
          </cell>
        </row>
        <row r="223">
          <cell r="D223" t="str">
            <v/>
          </cell>
          <cell r="E223" t="str">
            <v/>
          </cell>
          <cell r="F223" t="str">
            <v/>
          </cell>
          <cell r="U223" t="str">
            <v>－</v>
          </cell>
          <cell r="AX223" t="str">
            <v>予定価格</v>
          </cell>
          <cell r="AY223" t="str">
            <v>×</v>
          </cell>
          <cell r="AZ223" t="str">
            <v>×</v>
          </cell>
          <cell r="BA223" t="str">
            <v>×</v>
          </cell>
          <cell r="BB223" t="str">
            <v>×</v>
          </cell>
          <cell r="BC223" t="str">
            <v/>
          </cell>
          <cell r="BD223">
            <v>0</v>
          </cell>
          <cell r="BE223" t="str">
            <v/>
          </cell>
          <cell r="BF223" t="str">
            <v/>
          </cell>
          <cell r="BG223" t="str">
            <v>○</v>
          </cell>
          <cell r="BH223" t="b">
            <v>1</v>
          </cell>
          <cell r="BI223" t="b">
            <v>1</v>
          </cell>
        </row>
        <row r="224">
          <cell r="D224" t="str">
            <v/>
          </cell>
          <cell r="E224" t="str">
            <v/>
          </cell>
          <cell r="F224" t="str">
            <v/>
          </cell>
          <cell r="U224" t="str">
            <v>－</v>
          </cell>
          <cell r="AX224" t="str">
            <v>予定価格</v>
          </cell>
          <cell r="AY224" t="str">
            <v>×</v>
          </cell>
          <cell r="AZ224" t="str">
            <v>×</v>
          </cell>
          <cell r="BA224" t="str">
            <v>×</v>
          </cell>
          <cell r="BB224" t="str">
            <v>×</v>
          </cell>
          <cell r="BC224" t="str">
            <v/>
          </cell>
          <cell r="BD224">
            <v>0</v>
          </cell>
          <cell r="BE224" t="str">
            <v/>
          </cell>
          <cell r="BF224" t="str">
            <v/>
          </cell>
          <cell r="BG224" t="str">
            <v>○</v>
          </cell>
          <cell r="BH224" t="b">
            <v>1</v>
          </cell>
          <cell r="BI224" t="b">
            <v>1</v>
          </cell>
        </row>
        <row r="225">
          <cell r="D225" t="str">
            <v/>
          </cell>
          <cell r="E225" t="str">
            <v/>
          </cell>
          <cell r="F225" t="str">
            <v/>
          </cell>
          <cell r="U225" t="str">
            <v>－</v>
          </cell>
          <cell r="AX225" t="str">
            <v>予定価格</v>
          </cell>
          <cell r="AY225" t="str">
            <v>×</v>
          </cell>
          <cell r="AZ225" t="str">
            <v>×</v>
          </cell>
          <cell r="BA225" t="str">
            <v>×</v>
          </cell>
          <cell r="BB225" t="str">
            <v>×</v>
          </cell>
          <cell r="BC225" t="str">
            <v/>
          </cell>
          <cell r="BD225">
            <v>0</v>
          </cell>
          <cell r="BE225" t="str">
            <v/>
          </cell>
          <cell r="BF225" t="str">
            <v/>
          </cell>
          <cell r="BG225" t="str">
            <v>○</v>
          </cell>
          <cell r="BH225" t="b">
            <v>1</v>
          </cell>
          <cell r="BI225" t="b">
            <v>1</v>
          </cell>
        </row>
        <row r="226">
          <cell r="D226" t="str">
            <v/>
          </cell>
          <cell r="E226" t="str">
            <v/>
          </cell>
          <cell r="F226" t="str">
            <v/>
          </cell>
          <cell r="U226" t="str">
            <v>－</v>
          </cell>
          <cell r="AX226" t="str">
            <v>予定価格</v>
          </cell>
          <cell r="AY226" t="str">
            <v>×</v>
          </cell>
          <cell r="AZ226" t="str">
            <v>×</v>
          </cell>
          <cell r="BA226" t="str">
            <v>×</v>
          </cell>
          <cell r="BB226" t="str">
            <v>×</v>
          </cell>
          <cell r="BC226" t="str">
            <v/>
          </cell>
          <cell r="BD226">
            <v>0</v>
          </cell>
          <cell r="BE226" t="str">
            <v/>
          </cell>
          <cell r="BF226" t="str">
            <v/>
          </cell>
          <cell r="BG226" t="str">
            <v>○</v>
          </cell>
          <cell r="BH226" t="b">
            <v>1</v>
          </cell>
          <cell r="BI226" t="b">
            <v>1</v>
          </cell>
        </row>
        <row r="227">
          <cell r="D227" t="str">
            <v/>
          </cell>
          <cell r="E227" t="str">
            <v/>
          </cell>
          <cell r="F227" t="str">
            <v/>
          </cell>
          <cell r="U227" t="str">
            <v>－</v>
          </cell>
          <cell r="AX227" t="str">
            <v>予定価格</v>
          </cell>
          <cell r="AY227" t="str">
            <v>×</v>
          </cell>
          <cell r="AZ227" t="str">
            <v>×</v>
          </cell>
          <cell r="BA227" t="str">
            <v>×</v>
          </cell>
          <cell r="BB227" t="str">
            <v>×</v>
          </cell>
          <cell r="BC227" t="str">
            <v/>
          </cell>
          <cell r="BD227">
            <v>0</v>
          </cell>
          <cell r="BE227" t="str">
            <v/>
          </cell>
          <cell r="BF227" t="str">
            <v/>
          </cell>
          <cell r="BG227" t="str">
            <v>○</v>
          </cell>
          <cell r="BH227" t="b">
            <v>1</v>
          </cell>
          <cell r="BI227" t="b">
            <v>1</v>
          </cell>
        </row>
        <row r="228">
          <cell r="D228" t="str">
            <v/>
          </cell>
          <cell r="E228" t="str">
            <v/>
          </cell>
          <cell r="F228" t="str">
            <v/>
          </cell>
          <cell r="U228" t="str">
            <v>－</v>
          </cell>
          <cell r="AX228" t="str">
            <v>予定価格</v>
          </cell>
          <cell r="AY228" t="str">
            <v>×</v>
          </cell>
          <cell r="AZ228" t="str">
            <v>×</v>
          </cell>
          <cell r="BA228" t="str">
            <v>×</v>
          </cell>
          <cell r="BB228" t="str">
            <v>×</v>
          </cell>
          <cell r="BC228" t="str">
            <v/>
          </cell>
          <cell r="BD228">
            <v>0</v>
          </cell>
          <cell r="BE228" t="str">
            <v/>
          </cell>
          <cell r="BF228" t="str">
            <v/>
          </cell>
          <cell r="BG228" t="str">
            <v>○</v>
          </cell>
          <cell r="BH228" t="b">
            <v>1</v>
          </cell>
          <cell r="BI228" t="b">
            <v>1</v>
          </cell>
        </row>
        <row r="229">
          <cell r="D229" t="str">
            <v/>
          </cell>
          <cell r="E229" t="str">
            <v/>
          </cell>
          <cell r="F229" t="str">
            <v/>
          </cell>
          <cell r="U229" t="str">
            <v>－</v>
          </cell>
          <cell r="AX229" t="str">
            <v>予定価格</v>
          </cell>
          <cell r="AY229" t="str">
            <v>×</v>
          </cell>
          <cell r="AZ229" t="str">
            <v>×</v>
          </cell>
          <cell r="BA229" t="str">
            <v>×</v>
          </cell>
          <cell r="BB229" t="str">
            <v>×</v>
          </cell>
          <cell r="BC229" t="str">
            <v/>
          </cell>
          <cell r="BD229">
            <v>0</v>
          </cell>
          <cell r="BE229" t="str">
            <v/>
          </cell>
          <cell r="BF229" t="str">
            <v/>
          </cell>
          <cell r="BG229" t="str">
            <v>○</v>
          </cell>
          <cell r="BH229" t="b">
            <v>1</v>
          </cell>
          <cell r="BI229" t="b">
            <v>1</v>
          </cell>
        </row>
        <row r="230">
          <cell r="D230" t="str">
            <v/>
          </cell>
          <cell r="E230" t="str">
            <v/>
          </cell>
          <cell r="F230" t="str">
            <v/>
          </cell>
          <cell r="U230" t="str">
            <v>－</v>
          </cell>
          <cell r="AX230" t="str">
            <v>予定価格</v>
          </cell>
          <cell r="AY230" t="str">
            <v>×</v>
          </cell>
          <cell r="AZ230" t="str">
            <v>×</v>
          </cell>
          <cell r="BA230" t="str">
            <v>×</v>
          </cell>
          <cell r="BB230" t="str">
            <v>×</v>
          </cell>
          <cell r="BC230" t="str">
            <v/>
          </cell>
          <cell r="BD230">
            <v>0</v>
          </cell>
          <cell r="BE230" t="str">
            <v/>
          </cell>
          <cell r="BF230" t="str">
            <v/>
          </cell>
          <cell r="BG230" t="str">
            <v>○</v>
          </cell>
          <cell r="BH230" t="b">
            <v>1</v>
          </cell>
          <cell r="BI230" t="b">
            <v>1</v>
          </cell>
        </row>
        <row r="231">
          <cell r="D231" t="str">
            <v/>
          </cell>
          <cell r="E231" t="str">
            <v/>
          </cell>
          <cell r="F231" t="str">
            <v/>
          </cell>
          <cell r="U231" t="str">
            <v>－</v>
          </cell>
          <cell r="AX231" t="str">
            <v>予定価格</v>
          </cell>
          <cell r="AY231" t="str">
            <v>×</v>
          </cell>
          <cell r="AZ231" t="str">
            <v>×</v>
          </cell>
          <cell r="BA231" t="str">
            <v>×</v>
          </cell>
          <cell r="BB231" t="str">
            <v>×</v>
          </cell>
          <cell r="BC231" t="str">
            <v/>
          </cell>
          <cell r="BD231">
            <v>0</v>
          </cell>
          <cell r="BE231" t="str">
            <v/>
          </cell>
          <cell r="BF231" t="str">
            <v/>
          </cell>
          <cell r="BG231" t="str">
            <v>○</v>
          </cell>
          <cell r="BH231" t="b">
            <v>1</v>
          </cell>
          <cell r="BI231" t="b">
            <v>1</v>
          </cell>
        </row>
        <row r="232">
          <cell r="D232" t="str">
            <v/>
          </cell>
          <cell r="E232" t="str">
            <v/>
          </cell>
          <cell r="F232" t="str">
            <v/>
          </cell>
          <cell r="U232" t="str">
            <v>－</v>
          </cell>
          <cell r="AX232" t="str">
            <v>予定価格</v>
          </cell>
          <cell r="AY232" t="str">
            <v>×</v>
          </cell>
          <cell r="AZ232" t="str">
            <v>×</v>
          </cell>
          <cell r="BA232" t="str">
            <v>×</v>
          </cell>
          <cell r="BB232" t="str">
            <v>×</v>
          </cell>
          <cell r="BC232" t="str">
            <v/>
          </cell>
          <cell r="BD232">
            <v>0</v>
          </cell>
          <cell r="BE232" t="str">
            <v/>
          </cell>
          <cell r="BF232" t="str">
            <v/>
          </cell>
          <cell r="BG232" t="str">
            <v>○</v>
          </cell>
          <cell r="BH232" t="b">
            <v>1</v>
          </cell>
          <cell r="BI232" t="b">
            <v>1</v>
          </cell>
        </row>
        <row r="233">
          <cell r="D233" t="str">
            <v/>
          </cell>
          <cell r="E233" t="str">
            <v/>
          </cell>
          <cell r="F233" t="str">
            <v/>
          </cell>
          <cell r="U233" t="str">
            <v>－</v>
          </cell>
          <cell r="AX233" t="str">
            <v>予定価格</v>
          </cell>
          <cell r="AY233" t="str">
            <v>×</v>
          </cell>
          <cell r="AZ233" t="str">
            <v>×</v>
          </cell>
          <cell r="BA233" t="str">
            <v>×</v>
          </cell>
          <cell r="BB233" t="str">
            <v>×</v>
          </cell>
          <cell r="BC233" t="str">
            <v/>
          </cell>
          <cell r="BD233">
            <v>0</v>
          </cell>
          <cell r="BE233" t="str">
            <v/>
          </cell>
          <cell r="BF233" t="str">
            <v/>
          </cell>
          <cell r="BG233" t="str">
            <v>○</v>
          </cell>
          <cell r="BH233" t="b">
            <v>1</v>
          </cell>
          <cell r="BI233" t="b">
            <v>1</v>
          </cell>
        </row>
        <row r="234">
          <cell r="D234" t="str">
            <v/>
          </cell>
          <cell r="E234" t="str">
            <v/>
          </cell>
          <cell r="F234" t="str">
            <v/>
          </cell>
          <cell r="U234" t="str">
            <v>－</v>
          </cell>
          <cell r="AX234" t="str">
            <v>予定価格</v>
          </cell>
          <cell r="AY234" t="str">
            <v>×</v>
          </cell>
          <cell r="AZ234" t="str">
            <v>×</v>
          </cell>
          <cell r="BA234" t="str">
            <v>×</v>
          </cell>
          <cell r="BB234" t="str">
            <v>×</v>
          </cell>
          <cell r="BC234" t="str">
            <v/>
          </cell>
          <cell r="BD234">
            <v>0</v>
          </cell>
          <cell r="BE234" t="str">
            <v/>
          </cell>
          <cell r="BF234" t="str">
            <v/>
          </cell>
          <cell r="BG234" t="str">
            <v>○</v>
          </cell>
          <cell r="BH234" t="b">
            <v>1</v>
          </cell>
          <cell r="BI234" t="b">
            <v>1</v>
          </cell>
        </row>
        <row r="235">
          <cell r="D235" t="str">
            <v/>
          </cell>
          <cell r="E235" t="str">
            <v/>
          </cell>
          <cell r="F235" t="str">
            <v/>
          </cell>
          <cell r="U235" t="str">
            <v>－</v>
          </cell>
          <cell r="AX235" t="str">
            <v>予定価格</v>
          </cell>
          <cell r="AY235" t="str">
            <v>×</v>
          </cell>
          <cell r="AZ235" t="str">
            <v>×</v>
          </cell>
          <cell r="BA235" t="str">
            <v>×</v>
          </cell>
          <cell r="BB235" t="str">
            <v>×</v>
          </cell>
          <cell r="BC235" t="str">
            <v/>
          </cell>
          <cell r="BD235">
            <v>0</v>
          </cell>
          <cell r="BE235" t="str">
            <v/>
          </cell>
          <cell r="BF235" t="str">
            <v/>
          </cell>
          <cell r="BG235" t="str">
            <v>○</v>
          </cell>
          <cell r="BH235" t="b">
            <v>1</v>
          </cell>
          <cell r="BI235" t="b">
            <v>1</v>
          </cell>
        </row>
        <row r="236">
          <cell r="D236" t="str">
            <v/>
          </cell>
          <cell r="E236" t="str">
            <v/>
          </cell>
          <cell r="F236" t="str">
            <v/>
          </cell>
          <cell r="U236" t="str">
            <v>－</v>
          </cell>
          <cell r="AX236" t="str">
            <v>予定価格</v>
          </cell>
          <cell r="AY236" t="str">
            <v>×</v>
          </cell>
          <cell r="AZ236" t="str">
            <v>×</v>
          </cell>
          <cell r="BA236" t="str">
            <v>×</v>
          </cell>
          <cell r="BB236" t="str">
            <v>×</v>
          </cell>
          <cell r="BC236" t="str">
            <v/>
          </cell>
          <cell r="BD236">
            <v>0</v>
          </cell>
          <cell r="BE236" t="str">
            <v/>
          </cell>
          <cell r="BF236" t="str">
            <v/>
          </cell>
          <cell r="BG236" t="str">
            <v>○</v>
          </cell>
          <cell r="BH236" t="b">
            <v>1</v>
          </cell>
          <cell r="BI236" t="b">
            <v>1</v>
          </cell>
        </row>
        <row r="237">
          <cell r="D237" t="str">
            <v/>
          </cell>
          <cell r="E237" t="str">
            <v/>
          </cell>
          <cell r="F237" t="str">
            <v/>
          </cell>
          <cell r="U237" t="str">
            <v>－</v>
          </cell>
          <cell r="AX237" t="str">
            <v>予定価格</v>
          </cell>
          <cell r="AY237" t="str">
            <v>×</v>
          </cell>
          <cell r="AZ237" t="str">
            <v>×</v>
          </cell>
          <cell r="BA237" t="str">
            <v>×</v>
          </cell>
          <cell r="BB237" t="str">
            <v>×</v>
          </cell>
          <cell r="BC237" t="str">
            <v/>
          </cell>
          <cell r="BD237">
            <v>0</v>
          </cell>
          <cell r="BE237" t="str">
            <v/>
          </cell>
          <cell r="BF237" t="str">
            <v/>
          </cell>
          <cell r="BG237" t="str">
            <v>○</v>
          </cell>
          <cell r="BH237" t="b">
            <v>1</v>
          </cell>
          <cell r="BI237" t="b">
            <v>1</v>
          </cell>
        </row>
        <row r="238">
          <cell r="D238" t="str">
            <v/>
          </cell>
          <cell r="E238" t="str">
            <v/>
          </cell>
          <cell r="F238" t="str">
            <v/>
          </cell>
          <cell r="U238" t="str">
            <v>－</v>
          </cell>
          <cell r="AX238" t="str">
            <v>予定価格</v>
          </cell>
          <cell r="AY238" t="str">
            <v>×</v>
          </cell>
          <cell r="AZ238" t="str">
            <v>×</v>
          </cell>
          <cell r="BA238" t="str">
            <v>×</v>
          </cell>
          <cell r="BB238" t="str">
            <v>×</v>
          </cell>
          <cell r="BC238" t="str">
            <v/>
          </cell>
          <cell r="BD238">
            <v>0</v>
          </cell>
          <cell r="BE238" t="str">
            <v/>
          </cell>
          <cell r="BF238" t="str">
            <v/>
          </cell>
          <cell r="BG238" t="str">
            <v>○</v>
          </cell>
          <cell r="BH238" t="b">
            <v>1</v>
          </cell>
          <cell r="BI238" t="b">
            <v>1</v>
          </cell>
        </row>
        <row r="239">
          <cell r="D239" t="str">
            <v/>
          </cell>
          <cell r="E239" t="str">
            <v/>
          </cell>
          <cell r="F239" t="str">
            <v/>
          </cell>
          <cell r="U239" t="str">
            <v>－</v>
          </cell>
          <cell r="AX239" t="str">
            <v>予定価格</v>
          </cell>
          <cell r="AY239" t="str">
            <v>×</v>
          </cell>
          <cell r="AZ239" t="str">
            <v>×</v>
          </cell>
          <cell r="BA239" t="str">
            <v>×</v>
          </cell>
          <cell r="BB239" t="str">
            <v>×</v>
          </cell>
          <cell r="BC239" t="str">
            <v/>
          </cell>
          <cell r="BD239">
            <v>0</v>
          </cell>
          <cell r="BE239" t="str">
            <v/>
          </cell>
          <cell r="BF239" t="str">
            <v/>
          </cell>
          <cell r="BG239" t="str">
            <v>○</v>
          </cell>
          <cell r="BH239" t="b">
            <v>1</v>
          </cell>
          <cell r="BI239" t="b">
            <v>1</v>
          </cell>
        </row>
        <row r="240">
          <cell r="D240" t="str">
            <v/>
          </cell>
          <cell r="E240" t="str">
            <v/>
          </cell>
          <cell r="F240" t="str">
            <v/>
          </cell>
          <cell r="U240" t="str">
            <v>－</v>
          </cell>
          <cell r="AX240" t="str">
            <v>予定価格</v>
          </cell>
          <cell r="AY240" t="str">
            <v>×</v>
          </cell>
          <cell r="AZ240" t="str">
            <v>×</v>
          </cell>
          <cell r="BA240" t="str">
            <v>×</v>
          </cell>
          <cell r="BB240" t="str">
            <v>×</v>
          </cell>
          <cell r="BC240" t="str">
            <v/>
          </cell>
          <cell r="BD240">
            <v>0</v>
          </cell>
          <cell r="BE240" t="str">
            <v/>
          </cell>
          <cell r="BF240" t="str">
            <v/>
          </cell>
          <cell r="BG240" t="str">
            <v>○</v>
          </cell>
          <cell r="BH240" t="b">
            <v>1</v>
          </cell>
          <cell r="BI240" t="b">
            <v>1</v>
          </cell>
        </row>
        <row r="241">
          <cell r="D241" t="str">
            <v/>
          </cell>
          <cell r="E241" t="str">
            <v/>
          </cell>
          <cell r="F241" t="str">
            <v/>
          </cell>
          <cell r="U241" t="str">
            <v>－</v>
          </cell>
          <cell r="AX241" t="str">
            <v>予定価格</v>
          </cell>
          <cell r="AY241" t="str">
            <v>×</v>
          </cell>
          <cell r="AZ241" t="str">
            <v>×</v>
          </cell>
          <cell r="BA241" t="str">
            <v>×</v>
          </cell>
          <cell r="BB241" t="str">
            <v>×</v>
          </cell>
          <cell r="BC241" t="str">
            <v/>
          </cell>
          <cell r="BD241">
            <v>0</v>
          </cell>
          <cell r="BE241" t="str">
            <v/>
          </cell>
          <cell r="BF241" t="str">
            <v/>
          </cell>
          <cell r="BG241" t="str">
            <v>○</v>
          </cell>
          <cell r="BH241" t="b">
            <v>1</v>
          </cell>
          <cell r="BI241" t="b">
            <v>1</v>
          </cell>
        </row>
        <row r="242">
          <cell r="D242" t="str">
            <v/>
          </cell>
          <cell r="E242" t="str">
            <v/>
          </cell>
          <cell r="F242" t="str">
            <v/>
          </cell>
          <cell r="U242" t="str">
            <v>－</v>
          </cell>
          <cell r="AX242" t="str">
            <v>予定価格</v>
          </cell>
          <cell r="AY242" t="str">
            <v>×</v>
          </cell>
          <cell r="AZ242" t="str">
            <v>×</v>
          </cell>
          <cell r="BA242" t="str">
            <v>×</v>
          </cell>
          <cell r="BB242" t="str">
            <v>×</v>
          </cell>
          <cell r="BC242" t="str">
            <v/>
          </cell>
          <cell r="BD242">
            <v>0</v>
          </cell>
          <cell r="BE242" t="str">
            <v/>
          </cell>
          <cell r="BF242" t="str">
            <v/>
          </cell>
          <cell r="BG242" t="str">
            <v>○</v>
          </cell>
          <cell r="BH242" t="b">
            <v>1</v>
          </cell>
          <cell r="BI242" t="b">
            <v>1</v>
          </cell>
        </row>
        <row r="243">
          <cell r="D243" t="str">
            <v/>
          </cell>
          <cell r="E243" t="str">
            <v/>
          </cell>
          <cell r="F243" t="str">
            <v/>
          </cell>
          <cell r="U243" t="str">
            <v>－</v>
          </cell>
          <cell r="AX243" t="str">
            <v>予定価格</v>
          </cell>
          <cell r="AY243" t="str">
            <v>×</v>
          </cell>
          <cell r="AZ243" t="str">
            <v>×</v>
          </cell>
          <cell r="BA243" t="str">
            <v>×</v>
          </cell>
          <cell r="BB243" t="str">
            <v>×</v>
          </cell>
          <cell r="BC243" t="str">
            <v/>
          </cell>
          <cell r="BD243">
            <v>0</v>
          </cell>
          <cell r="BE243" t="str">
            <v/>
          </cell>
          <cell r="BF243" t="str">
            <v/>
          </cell>
          <cell r="BG243" t="str">
            <v>○</v>
          </cell>
          <cell r="BH243" t="b">
            <v>1</v>
          </cell>
          <cell r="BI243" t="b">
            <v>1</v>
          </cell>
        </row>
        <row r="244">
          <cell r="D244" t="str">
            <v/>
          </cell>
          <cell r="E244" t="str">
            <v/>
          </cell>
          <cell r="F244" t="str">
            <v/>
          </cell>
          <cell r="U244" t="str">
            <v>－</v>
          </cell>
          <cell r="AX244" t="str">
            <v>予定価格</v>
          </cell>
          <cell r="AY244" t="str">
            <v>×</v>
          </cell>
          <cell r="AZ244" t="str">
            <v>×</v>
          </cell>
          <cell r="BA244" t="str">
            <v>×</v>
          </cell>
          <cell r="BB244" t="str">
            <v>×</v>
          </cell>
          <cell r="BC244" t="str">
            <v/>
          </cell>
          <cell r="BD244">
            <v>0</v>
          </cell>
          <cell r="BE244" t="str">
            <v/>
          </cell>
          <cell r="BF244" t="str">
            <v/>
          </cell>
          <cell r="BG244" t="str">
            <v>○</v>
          </cell>
          <cell r="BH244" t="b">
            <v>1</v>
          </cell>
          <cell r="BI244" t="b">
            <v>1</v>
          </cell>
        </row>
        <row r="245">
          <cell r="D245" t="str">
            <v/>
          </cell>
          <cell r="E245" t="str">
            <v/>
          </cell>
          <cell r="F245" t="str">
            <v/>
          </cell>
          <cell r="U245" t="str">
            <v>－</v>
          </cell>
          <cell r="AX245" t="str">
            <v>予定価格</v>
          </cell>
          <cell r="AY245" t="str">
            <v>×</v>
          </cell>
          <cell r="AZ245" t="str">
            <v>×</v>
          </cell>
          <cell r="BA245" t="str">
            <v>×</v>
          </cell>
          <cell r="BB245" t="str">
            <v>×</v>
          </cell>
          <cell r="BC245" t="str">
            <v/>
          </cell>
          <cell r="BD245">
            <v>0</v>
          </cell>
          <cell r="BE245" t="str">
            <v/>
          </cell>
          <cell r="BF245" t="str">
            <v/>
          </cell>
          <cell r="BG245" t="str">
            <v>○</v>
          </cell>
          <cell r="BH245" t="b">
            <v>1</v>
          </cell>
          <cell r="BI245" t="b">
            <v>1</v>
          </cell>
        </row>
        <row r="246">
          <cell r="D246" t="str">
            <v/>
          </cell>
          <cell r="E246" t="str">
            <v/>
          </cell>
          <cell r="F246" t="str">
            <v/>
          </cell>
          <cell r="U246" t="str">
            <v>－</v>
          </cell>
          <cell r="AX246" t="str">
            <v>予定価格</v>
          </cell>
          <cell r="AY246" t="str">
            <v>×</v>
          </cell>
          <cell r="AZ246" t="str">
            <v>×</v>
          </cell>
          <cell r="BA246" t="str">
            <v>×</v>
          </cell>
          <cell r="BB246" t="str">
            <v>×</v>
          </cell>
          <cell r="BC246" t="str">
            <v/>
          </cell>
          <cell r="BD246">
            <v>0</v>
          </cell>
          <cell r="BE246" t="str">
            <v/>
          </cell>
          <cell r="BF246" t="str">
            <v/>
          </cell>
          <cell r="BG246" t="str">
            <v>○</v>
          </cell>
          <cell r="BH246" t="b">
            <v>1</v>
          </cell>
          <cell r="BI246" t="b">
            <v>1</v>
          </cell>
        </row>
        <row r="247">
          <cell r="D247" t="str">
            <v/>
          </cell>
          <cell r="E247" t="str">
            <v/>
          </cell>
          <cell r="F247" t="str">
            <v/>
          </cell>
          <cell r="U247" t="str">
            <v>－</v>
          </cell>
          <cell r="AX247" t="str">
            <v>予定価格</v>
          </cell>
          <cell r="AY247" t="str">
            <v>×</v>
          </cell>
          <cell r="AZ247" t="str">
            <v>×</v>
          </cell>
          <cell r="BA247" t="str">
            <v>×</v>
          </cell>
          <cell r="BB247" t="str">
            <v>×</v>
          </cell>
          <cell r="BC247" t="str">
            <v/>
          </cell>
          <cell r="BD247">
            <v>0</v>
          </cell>
          <cell r="BE247" t="str">
            <v/>
          </cell>
          <cell r="BF247" t="str">
            <v/>
          </cell>
          <cell r="BG247" t="str">
            <v>○</v>
          </cell>
          <cell r="BH247" t="b">
            <v>1</v>
          </cell>
          <cell r="BI247" t="b">
            <v>1</v>
          </cell>
        </row>
        <row r="248">
          <cell r="D248" t="str">
            <v/>
          </cell>
          <cell r="E248" t="str">
            <v/>
          </cell>
          <cell r="F248" t="str">
            <v/>
          </cell>
          <cell r="U248" t="str">
            <v>－</v>
          </cell>
          <cell r="AX248" t="str">
            <v>予定価格</v>
          </cell>
          <cell r="AY248" t="str">
            <v>×</v>
          </cell>
          <cell r="AZ248" t="str">
            <v>×</v>
          </cell>
          <cell r="BA248" t="str">
            <v>×</v>
          </cell>
          <cell r="BB248" t="str">
            <v>×</v>
          </cell>
          <cell r="BC248" t="str">
            <v/>
          </cell>
          <cell r="BD248">
            <v>0</v>
          </cell>
          <cell r="BE248" t="str">
            <v/>
          </cell>
          <cell r="BF248" t="str">
            <v/>
          </cell>
          <cell r="BG248" t="str">
            <v>○</v>
          </cell>
          <cell r="BH248" t="b">
            <v>1</v>
          </cell>
          <cell r="BI248" t="b">
            <v>1</v>
          </cell>
        </row>
        <row r="249">
          <cell r="D249" t="str">
            <v/>
          </cell>
          <cell r="E249" t="str">
            <v/>
          </cell>
          <cell r="F249" t="str">
            <v/>
          </cell>
          <cell r="U249" t="str">
            <v>－</v>
          </cell>
          <cell r="AX249" t="str">
            <v>予定価格</v>
          </cell>
          <cell r="AY249" t="str">
            <v>×</v>
          </cell>
          <cell r="AZ249" t="str">
            <v>×</v>
          </cell>
          <cell r="BA249" t="str">
            <v>×</v>
          </cell>
          <cell r="BB249" t="str">
            <v>×</v>
          </cell>
          <cell r="BC249" t="str">
            <v/>
          </cell>
          <cell r="BD249">
            <v>0</v>
          </cell>
          <cell r="BE249" t="str">
            <v/>
          </cell>
          <cell r="BF249" t="str">
            <v/>
          </cell>
          <cell r="BG249" t="str">
            <v>○</v>
          </cell>
          <cell r="BH249" t="b">
            <v>1</v>
          </cell>
          <cell r="BI249" t="b">
            <v>1</v>
          </cell>
        </row>
        <row r="250">
          <cell r="D250" t="str">
            <v/>
          </cell>
          <cell r="E250" t="str">
            <v/>
          </cell>
          <cell r="F250" t="str">
            <v/>
          </cell>
          <cell r="U250" t="str">
            <v>－</v>
          </cell>
          <cell r="AX250" t="str">
            <v>予定価格</v>
          </cell>
          <cell r="AY250" t="str">
            <v>×</v>
          </cell>
          <cell r="AZ250" t="str">
            <v>×</v>
          </cell>
          <cell r="BA250" t="str">
            <v>×</v>
          </cell>
          <cell r="BB250" t="str">
            <v>×</v>
          </cell>
          <cell r="BC250" t="str">
            <v/>
          </cell>
          <cell r="BD250">
            <v>0</v>
          </cell>
          <cell r="BE250" t="str">
            <v/>
          </cell>
          <cell r="BF250" t="str">
            <v/>
          </cell>
          <cell r="BG250" t="str">
            <v>○</v>
          </cell>
          <cell r="BH250" t="b">
            <v>1</v>
          </cell>
          <cell r="BI250" t="b">
            <v>1</v>
          </cell>
        </row>
      </sheetData>
      <sheetData sheetId="1"/>
      <sheetData sheetId="2"/>
      <sheetData sheetId="3"/>
      <sheetData sheetId="4" refreshError="1"/>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Zeros="0" tabSelected="1" topLeftCell="B1" zoomScale="85" zoomScaleNormal="85" zoomScaleSheetLayoutView="80" workbookViewId="0">
      <selection activeCell="B1" sqref="B1:O1"/>
    </sheetView>
  </sheetViews>
  <sheetFormatPr defaultColWidth="9" defaultRowHeight="13.5"/>
  <cols>
    <col min="1" max="1" width="0" style="7" hidden="1" customWidth="1"/>
    <col min="2" max="2" width="30.625" style="5" customWidth="1"/>
    <col min="3" max="3" width="23.625" style="7" customWidth="1"/>
    <col min="4" max="4" width="14.375" style="8" customWidth="1"/>
    <col min="5" max="5" width="23.625" style="9" customWidth="1"/>
    <col min="6" max="6" width="14.625" style="9" customWidth="1"/>
    <col min="7" max="7" width="14.625" style="10" customWidth="1"/>
    <col min="8" max="8" width="13.625" style="11" customWidth="1"/>
    <col min="9" max="9" width="13.625" style="8" customWidth="1"/>
    <col min="10" max="10" width="7.625" style="12" customWidth="1"/>
    <col min="11" max="11" width="8.375" style="9" customWidth="1"/>
    <col min="12" max="13" width="8.125" style="9" customWidth="1"/>
    <col min="14" max="14" width="8.125" style="13" customWidth="1"/>
    <col min="15" max="15" width="11.5" style="9" customWidth="1"/>
    <col min="16" max="16" width="9" style="5"/>
    <col min="17" max="17" width="11.25" style="5" customWidth="1"/>
    <col min="18" max="16384" width="9" style="5"/>
  </cols>
  <sheetData>
    <row r="1" spans="1:17" ht="27.75" customHeight="1">
      <c r="A1" s="1"/>
      <c r="B1" s="2" t="s">
        <v>0</v>
      </c>
      <c r="C1" s="3"/>
      <c r="D1" s="3"/>
      <c r="E1" s="3"/>
      <c r="F1" s="3"/>
      <c r="G1" s="4"/>
      <c r="H1" s="3"/>
      <c r="I1" s="3"/>
      <c r="J1" s="3"/>
      <c r="K1" s="3"/>
      <c r="L1" s="3"/>
      <c r="M1" s="3"/>
      <c r="N1" s="3"/>
      <c r="O1" s="3"/>
    </row>
    <row r="2" spans="1:17">
      <c r="A2" s="6"/>
    </row>
    <row r="3" spans="1:17">
      <c r="A3" s="6"/>
      <c r="B3" s="14"/>
      <c r="C3" s="15"/>
      <c r="D3" s="15"/>
      <c r="E3" s="16"/>
      <c r="F3" s="16"/>
      <c r="G3" s="17"/>
      <c r="H3" s="18"/>
      <c r="I3" s="15"/>
      <c r="J3" s="19"/>
      <c r="K3" s="16"/>
      <c r="L3" s="16"/>
      <c r="M3" s="16"/>
      <c r="N3" s="20"/>
      <c r="O3" s="21"/>
      <c r="P3" s="16"/>
      <c r="Q3" s="16"/>
    </row>
    <row r="4" spans="1:17" ht="21.95" customHeight="1">
      <c r="A4" s="6"/>
      <c r="B4" s="22" t="s">
        <v>1</v>
      </c>
      <c r="C4" s="22" t="s">
        <v>2</v>
      </c>
      <c r="D4" s="22" t="s">
        <v>3</v>
      </c>
      <c r="E4" s="22" t="s">
        <v>4</v>
      </c>
      <c r="F4" s="23" t="s">
        <v>5</v>
      </c>
      <c r="G4" s="24" t="s">
        <v>6</v>
      </c>
      <c r="H4" s="25" t="s">
        <v>7</v>
      </c>
      <c r="I4" s="22" t="s">
        <v>8</v>
      </c>
      <c r="J4" s="26" t="s">
        <v>9</v>
      </c>
      <c r="K4" s="27" t="s">
        <v>10</v>
      </c>
      <c r="L4" s="28" t="s">
        <v>11</v>
      </c>
      <c r="M4" s="28"/>
      <c r="N4" s="28"/>
      <c r="O4" s="23" t="s">
        <v>12</v>
      </c>
      <c r="P4" s="16"/>
      <c r="Q4" s="16"/>
    </row>
    <row r="5" spans="1:17" s="34" customFormat="1" ht="37.5" customHeight="1">
      <c r="A5" s="29"/>
      <c r="B5" s="22"/>
      <c r="C5" s="22"/>
      <c r="D5" s="22"/>
      <c r="E5" s="22"/>
      <c r="F5" s="30"/>
      <c r="G5" s="24"/>
      <c r="H5" s="25"/>
      <c r="I5" s="22"/>
      <c r="J5" s="26"/>
      <c r="K5" s="27"/>
      <c r="L5" s="31" t="s">
        <v>13</v>
      </c>
      <c r="M5" s="31" t="s">
        <v>14</v>
      </c>
      <c r="N5" s="32" t="s">
        <v>15</v>
      </c>
      <c r="O5" s="30"/>
      <c r="P5" s="33"/>
      <c r="Q5" s="33"/>
    </row>
    <row r="6" spans="1:17" s="34" customFormat="1" ht="73.5">
      <c r="A6" s="35">
        <f>IF(MAX([1]令和3年度契約状況調査票!D5:D250)&gt;=ROW()-5,ROW()-5,"")</f>
        <v>1</v>
      </c>
      <c r="B6" s="36" t="s">
        <v>17</v>
      </c>
      <c r="C6" s="37" t="s">
        <v>18</v>
      </c>
      <c r="D6" s="38">
        <v>44452</v>
      </c>
      <c r="E6" s="36" t="s">
        <v>19</v>
      </c>
      <c r="F6" s="39">
        <v>8330001013539</v>
      </c>
      <c r="G6" s="40" t="s">
        <v>20</v>
      </c>
      <c r="H6" s="41">
        <v>21839400</v>
      </c>
      <c r="I6" s="41">
        <v>20900000</v>
      </c>
      <c r="J6" s="42">
        <v>0.95599999999999996</v>
      </c>
      <c r="K6" s="43"/>
      <c r="L6" s="42" t="s">
        <v>16</v>
      </c>
      <c r="M6" s="42">
        <v>0</v>
      </c>
      <c r="N6" s="44" t="s">
        <v>16</v>
      </c>
      <c r="O6" s="45">
        <v>0</v>
      </c>
      <c r="P6" s="33" t="str">
        <f>IF(A6="","",VLOOKUP(A6,[1]令和3年度契約状況調査票!$D:$BY,54,FALSE))</f>
        <v/>
      </c>
      <c r="Q6" s="33"/>
    </row>
    <row r="7" spans="1:17" s="34" customFormat="1" ht="60" customHeight="1">
      <c r="A7" s="35" t="str">
        <f>IF(MAX([1]令和3年度契約状況調査票!D6:D251)&gt;=ROW()-5,ROW()-5,"")</f>
        <v/>
      </c>
      <c r="B7" s="36" t="str">
        <f>IF(A7="","",VLOOKUP(A7,[1]令和3年度契約状況調査票!$D:$AR,6,FALSE))</f>
        <v/>
      </c>
      <c r="C7" s="37" t="str">
        <f>IF(A7="","",VLOOKUP(A7,[1]令和3年度契約状況調査票!$D:$AR,7,FALSE))</f>
        <v/>
      </c>
      <c r="D7" s="38" t="str">
        <f>IF(A7="","",VLOOKUP(A7,[1]令和3年度契約状況調査票!$D:$AR,10,FALSE))</f>
        <v/>
      </c>
      <c r="E7" s="36" t="str">
        <f>IF(A7="","",VLOOKUP(A7,[1]令和3年度契約状況調査票!$D:$AR,11,FALSE))</f>
        <v/>
      </c>
      <c r="F7" s="39" t="str">
        <f>IF(A7="","",VLOOKUP(A7,[1]令和3年度契約状況調査票!$D:$AR,12,FALSE))</f>
        <v/>
      </c>
      <c r="G7" s="46" t="str">
        <f>IF(A7="","",VLOOKUP(A7,[1]令和3年度契約状況調査票!$D:$AR,32,FALSE))</f>
        <v/>
      </c>
      <c r="H7" s="41" t="str">
        <f>IF(A7="","",IF(VLOOKUP(A7,[1]令和3年度契約状況調査票!$D:$AR,15,FALSE)="他官署で調達手続きを実施のため","他官署で調達手続きを実施のため",IF(VLOOKUP(A7,[1]令和3年度契約状況調査票!$D:$AR,22,FALSE)="②同種の他の契約の予定価格を類推されるおそれがあるため公表しない","同種の他の契約の予定価格を類推されるおそれがあるため公表しない",IF(VLOOKUP(A7,[1]令和3年度契約状況調査票!$D:$AR,22,FALSE)="－","－",IF(VLOOKUP(A7,[1]令和3年度契約状況調査票!$D:$AR,8,FALSE)&lt;&gt;"",TEXT(VLOOKUP(A7,[1]令和3年度契約状況調査票!$D:$AR,15,FALSE),"#,##0円")&amp;CHAR(10)&amp;"(A)",VLOOKUP(A7,[1]令和3年度契約状況調査票!$D:$AR,15,FALSE))))))</f>
        <v/>
      </c>
      <c r="I7" s="41" t="str">
        <f>IF(A7="","",VLOOKUP(A7,[1]令和3年度契約状況調査票!$D:$AR,16,FALSE))</f>
        <v/>
      </c>
      <c r="J7" s="42" t="str">
        <f>IF(A7="","",IF(VLOOKUP(A7,[1]令和3年度契約状況調査票!$D:$AR,15,FALSE)="他官署で調達手続きを実施のため","－",IF(VLOOKUP(A7,[1]令和3年度契約状況調査票!$D:$AR,22,FALSE)="②同種の他の契約の予定価格を類推されるおそれがあるため公表しない","－",IF(VLOOKUP(A7,[1]令和3年度契約状況調査票!$D:$AR,22,FALSE)="－","－",IF(VLOOKUP(A7,[1]令和3年度契約状況調査票!$D:$AR,8,FALSE)&lt;&gt;"",TEXT(VLOOKUP(A7,[1]令和3年度契約状況調査票!$D:$AR,18,FALSE),"#.0%")&amp;CHAR(10)&amp;"(B/A×100)",VLOOKUP(A7,[1]令和3年度契約状況調査票!$D:$AR,18,FALSE))))))</f>
        <v/>
      </c>
      <c r="K7" s="43"/>
      <c r="L7" s="42" t="str">
        <f>IF(A7="","",IF(VLOOKUP(A7,[1]令和3年度契約状況調査票!$D:$AR,28,FALSE)="①公益社団法人","公社",IF(VLOOKUP(A7,[1]令和3年度契約状況調査票!$D:$AR,28,FALSE)="②公益財団法人","公財","")))</f>
        <v/>
      </c>
      <c r="M7" s="42" t="str">
        <f>IF(A7="","",VLOOKUP(A7,[1]令和3年度契約状況調査票!$D:$AR,29,FALSE))</f>
        <v/>
      </c>
      <c r="N7" s="44" t="str">
        <f>IF(A7="","",IF(VLOOKUP(A7,[1]令和3年度契約状況調査票!$D:$AR,29,FALSE)="国所管",VLOOKUP(A7,[1]令和3年度契約状況調査票!$D:$AR,23,FALSE),""))</f>
        <v/>
      </c>
      <c r="O7" s="45" t="str">
        <f>IF(A7="","",IF(AND(Q7="○",P7="分担契約/単価契約"),"単価契約"&amp;CHAR(10)&amp;"予定調達総額 "&amp;TEXT(VLOOKUP(A7,[1]令和3年度契約状況調査票!$D:$AR,17,FALSE),"#,##0円")&amp;"(B)"&amp;CHAR(10)&amp;"分担契約"&amp;CHAR(10)&amp;VLOOKUP(A7,[1]令和3年度契約状況調査票!$D:$AR,33,FALSE),IF(AND(Q7="○",P7="分担契約"),"分担契約"&amp;CHAR(10)&amp;"契約総額 "&amp;TEXT(VLOOKUP(A7,[1]令和3年度契約状況調査票!$D:$AR,17,FALSE),"#,##0円")&amp;"(B)"&amp;CHAR(10)&amp;VLOOKUP(A7,[1]令和3年度契約状況調査票!$D:$AR,33,FALSE),(IF(P7="分担契約/単価契約","単価契約"&amp;CHAR(10)&amp;"予定調達総額 "&amp;TEXT(VLOOKUP(A7,[1]令和3年度契約状況調査票!$D:$AR,17,FALSE),"#,##0円")&amp;CHAR(10)&amp;"分担契約"&amp;CHAR(10)&amp;VLOOKUP(A7,[1]令和3年度契約状況調査票!$D:$AR,33,FALSE),IF(P7="分担契約","分担契約"&amp;CHAR(10)&amp;"契約総額 "&amp;TEXT(VLOOKUP(A7,[1]令和3年度契約状況調査票!$D:$AR,17,FALSE),"#,##0円")&amp;CHAR(10)&amp;VLOOKUP(A7,[1]令和3年度契約状況調査票!$D:$AR,33,FALSE),IF(P7="単価契約","単価契約"&amp;CHAR(10)&amp;"予定調達総額 "&amp;TEXT(VLOOKUP(A7,[1]令和3年度契約状況調査票!$D:$AR,17,FALSE),"#,##0円")&amp;CHAR(10)&amp;VLOOKUP(A7,[1]令和3年度契約状況調査票!$D:$AR,33,FALSE),VLOOKUP(A7,[1]令和3年度契約状況調査票!$D:$AR,33,FALSE))))))))</f>
        <v/>
      </c>
      <c r="P7" s="33" t="str">
        <f>IF(A7="","",VLOOKUP(A7,[1]令和3年度契約状況調査票!$D:$BY,54,FALSE))</f>
        <v/>
      </c>
      <c r="Q7" s="33" t="str">
        <f>IF(A7="","",IF(VLOOKUP(A7,[1]令和3年度契約状況調査票!$D:$AR,15,FALSE)="他官署で調達手続きを実施のため","×",IF(VLOOKUP(A7,[1]令和3年度契約状況調査票!$D:$AR,22,FALSE)="②同種の他の契約の予定価格を類推されるおそれがあるため公表しない","×","○")))</f>
        <v/>
      </c>
    </row>
    <row r="8" spans="1:17" s="34" customFormat="1" ht="60" customHeight="1">
      <c r="A8" s="35" t="str">
        <f>IF(MAX([1]令和3年度契約状況調査票!D7:D252)&gt;=ROW()-5,ROW()-5,"")</f>
        <v/>
      </c>
      <c r="B8" s="36" t="str">
        <f>IF(A8="","",VLOOKUP(A8,[1]令和3年度契約状況調査票!$D:$AR,6,FALSE))</f>
        <v/>
      </c>
      <c r="C8" s="37" t="str">
        <f>IF(A8="","",VLOOKUP(A8,[1]令和3年度契約状況調査票!$D:$AR,7,FALSE))</f>
        <v/>
      </c>
      <c r="D8" s="38" t="str">
        <f>IF(A8="","",VLOOKUP(A8,[1]令和3年度契約状況調査票!$D:$AR,10,FALSE))</f>
        <v/>
      </c>
      <c r="E8" s="36" t="str">
        <f>IF(A8="","",VLOOKUP(A8,[1]令和3年度契約状況調査票!$D:$AR,11,FALSE))</f>
        <v/>
      </c>
      <c r="F8" s="39" t="str">
        <f>IF(A8="","",VLOOKUP(A8,[1]令和3年度契約状況調査票!$D:$AR,12,FALSE))</f>
        <v/>
      </c>
      <c r="G8" s="46" t="str">
        <f>IF(A8="","",VLOOKUP(A8,[1]令和3年度契約状況調査票!$D:$AR,32,FALSE))</f>
        <v/>
      </c>
      <c r="H8" s="41" t="str">
        <f>IF(A8="","",IF(VLOOKUP(A8,[1]令和3年度契約状況調査票!$D:$AR,15,FALSE)="他官署で調達手続きを実施のため","他官署で調達手続きを実施のため",IF(VLOOKUP(A8,[1]令和3年度契約状況調査票!$D:$AR,22,FALSE)="②同種の他の契約の予定価格を類推されるおそれがあるため公表しない","同種の他の契約の予定価格を類推されるおそれがあるため公表しない",IF(VLOOKUP(A8,[1]令和3年度契約状況調査票!$D:$AR,22,FALSE)="－","－",IF(VLOOKUP(A8,[1]令和3年度契約状況調査票!$D:$AR,8,FALSE)&lt;&gt;"",TEXT(VLOOKUP(A8,[1]令和3年度契約状況調査票!$D:$AR,15,FALSE),"#,##0円")&amp;CHAR(10)&amp;"(A)",VLOOKUP(A8,[1]令和3年度契約状況調査票!$D:$AR,15,FALSE))))))</f>
        <v/>
      </c>
      <c r="I8" s="41" t="str">
        <f>IF(A8="","",VLOOKUP(A8,[1]令和3年度契約状況調査票!$D:$AR,16,FALSE))</f>
        <v/>
      </c>
      <c r="J8" s="42" t="str">
        <f>IF(A8="","",IF(VLOOKUP(A8,[1]令和3年度契約状況調査票!$D:$AR,15,FALSE)="他官署で調達手続きを実施のため","－",IF(VLOOKUP(A8,[1]令和3年度契約状況調査票!$D:$AR,22,FALSE)="②同種の他の契約の予定価格を類推されるおそれがあるため公表しない","－",IF(VLOOKUP(A8,[1]令和3年度契約状況調査票!$D:$AR,22,FALSE)="－","－",IF(VLOOKUP(A8,[1]令和3年度契約状況調査票!$D:$AR,8,FALSE)&lt;&gt;"",TEXT(VLOOKUP(A8,[1]令和3年度契約状況調査票!$D:$AR,18,FALSE),"#.0%")&amp;CHAR(10)&amp;"(B/A×100)",VLOOKUP(A8,[1]令和3年度契約状況調査票!$D:$AR,18,FALSE))))))</f>
        <v/>
      </c>
      <c r="K8" s="43" t="s">
        <v>16</v>
      </c>
      <c r="L8" s="42" t="str">
        <f>IF(A8="","",IF(VLOOKUP(A8,[1]令和3年度契約状況調査票!$D:$AR,28,FALSE)="①公益社団法人","公社",IF(VLOOKUP(A8,[1]令和3年度契約状況調査票!$D:$AR,28,FALSE)="②公益財団法人","公財","")))</f>
        <v/>
      </c>
      <c r="M8" s="42" t="str">
        <f>IF(A8="","",VLOOKUP(A8,[1]令和3年度契約状況調査票!$D:$AR,29,FALSE))</f>
        <v/>
      </c>
      <c r="N8" s="44" t="str">
        <f>IF(A8="","",IF(VLOOKUP(A8,[1]令和3年度契約状況調査票!$D:$AR,29,FALSE)="国所管",VLOOKUP(A8,[1]令和3年度契約状況調査票!$D:$AR,23,FALSE),""))</f>
        <v/>
      </c>
      <c r="O8" s="45" t="str">
        <f>IF(A8="","",IF(AND(Q8="○",P8="分担契約/単価契約"),"単価契約"&amp;CHAR(10)&amp;"予定調達総額 "&amp;TEXT(VLOOKUP(A8,[1]令和3年度契約状況調査票!$D:$AR,17,FALSE),"#,##0円")&amp;"(B)"&amp;CHAR(10)&amp;"分担契約"&amp;CHAR(10)&amp;VLOOKUP(A8,[1]令和3年度契約状況調査票!$D:$AR,33,FALSE),IF(AND(Q8="○",P8="分担契約"),"分担契約"&amp;CHAR(10)&amp;"契約総額 "&amp;TEXT(VLOOKUP(A8,[1]令和3年度契約状況調査票!$D:$AR,17,FALSE),"#,##0円")&amp;"(B)"&amp;CHAR(10)&amp;VLOOKUP(A8,[1]令和3年度契約状況調査票!$D:$AR,33,FALSE),(IF(P8="分担契約/単価契約","単価契約"&amp;CHAR(10)&amp;"予定調達総額 "&amp;TEXT(VLOOKUP(A8,[1]令和3年度契約状況調査票!$D:$AR,17,FALSE),"#,##0円")&amp;CHAR(10)&amp;"分担契約"&amp;CHAR(10)&amp;VLOOKUP(A8,[1]令和3年度契約状況調査票!$D:$AR,33,FALSE),IF(P8="分担契約","分担契約"&amp;CHAR(10)&amp;"契約総額 "&amp;TEXT(VLOOKUP(A8,[1]令和3年度契約状況調査票!$D:$AR,17,FALSE),"#,##0円")&amp;CHAR(10)&amp;VLOOKUP(A8,[1]令和3年度契約状況調査票!$D:$AR,33,FALSE),IF(P8="単価契約","単価契約"&amp;CHAR(10)&amp;"予定調達総額 "&amp;TEXT(VLOOKUP(A8,[1]令和3年度契約状況調査票!$D:$AR,17,FALSE),"#,##0円")&amp;CHAR(10)&amp;VLOOKUP(A8,[1]令和3年度契約状況調査票!$D:$AR,33,FALSE),VLOOKUP(A8,[1]令和3年度契約状況調査票!$D:$AR,33,FALSE))))))))</f>
        <v/>
      </c>
      <c r="P8" s="33" t="str">
        <f>IF(A8="","",VLOOKUP(A8,[1]令和3年度契約状況調査票!$D:$BY,54,FALSE))</f>
        <v/>
      </c>
      <c r="Q8" s="33" t="str">
        <f>IF(A8="","",IF(VLOOKUP(A8,[1]令和3年度契約状況調査票!$D:$AR,15,FALSE)="他官署で調達手続きを実施のため","×",IF(VLOOKUP(A8,[1]令和3年度契約状況調査票!$D:$AR,22,FALSE)="②同種の他の契約の予定価格を類推されるおそれがあるため公表しない","×","○")))</f>
        <v/>
      </c>
    </row>
    <row r="9" spans="1:17" s="34" customFormat="1" ht="60" customHeight="1">
      <c r="A9" s="35" t="str">
        <f>IF(MAX([1]令和3年度契約状況調査票!D8:D253)&gt;=ROW()-5,ROW()-5,"")</f>
        <v/>
      </c>
      <c r="B9" s="36" t="str">
        <f>IF(A9="","",VLOOKUP(A9,[1]令和3年度契約状況調査票!$D:$AR,6,FALSE))</f>
        <v/>
      </c>
      <c r="C9" s="37" t="str">
        <f>IF(A9="","",VLOOKUP(A9,[1]令和3年度契約状況調査票!$D:$AR,7,FALSE))</f>
        <v/>
      </c>
      <c r="D9" s="38" t="str">
        <f>IF(A9="","",VLOOKUP(A9,[1]令和3年度契約状況調査票!$D:$AR,10,FALSE))</f>
        <v/>
      </c>
      <c r="E9" s="36" t="str">
        <f>IF(A9="","",VLOOKUP(A9,[1]令和3年度契約状況調査票!$D:$AR,11,FALSE))</f>
        <v/>
      </c>
      <c r="F9" s="39" t="str">
        <f>IF(A9="","",VLOOKUP(A9,[1]令和3年度契約状況調査票!$D:$AR,12,FALSE))</f>
        <v/>
      </c>
      <c r="G9" s="46" t="str">
        <f>IF(A9="","",VLOOKUP(A9,[1]令和3年度契約状況調査票!$D:$AR,32,FALSE))</f>
        <v/>
      </c>
      <c r="H9" s="41" t="str">
        <f>IF(A9="","",IF(VLOOKUP(A9,[1]令和3年度契約状況調査票!$D:$AR,15,FALSE)="他官署で調達手続きを実施のため","他官署で調達手続きを実施のため",IF(VLOOKUP(A9,[1]令和3年度契約状況調査票!$D:$AR,22,FALSE)="②同種の他の契約の予定価格を類推されるおそれがあるため公表しない","同種の他の契約の予定価格を類推されるおそれがあるため公表しない",IF(VLOOKUP(A9,[1]令和3年度契約状況調査票!$D:$AR,22,FALSE)="－","－",IF(VLOOKUP(A9,[1]令和3年度契約状況調査票!$D:$AR,8,FALSE)&lt;&gt;"",TEXT(VLOOKUP(A9,[1]令和3年度契約状況調査票!$D:$AR,15,FALSE),"#,##0円")&amp;CHAR(10)&amp;"(A)",VLOOKUP(A9,[1]令和3年度契約状況調査票!$D:$AR,15,FALSE))))))</f>
        <v/>
      </c>
      <c r="I9" s="41" t="str">
        <f>IF(A9="","",VLOOKUP(A9,[1]令和3年度契約状況調査票!$D:$AR,16,FALSE))</f>
        <v/>
      </c>
      <c r="J9" s="42" t="str">
        <f>IF(A9="","",IF(VLOOKUP(A9,[1]令和3年度契約状況調査票!$D:$AR,15,FALSE)="他官署で調達手続きを実施のため","－",IF(VLOOKUP(A9,[1]令和3年度契約状況調査票!$D:$AR,22,FALSE)="②同種の他の契約の予定価格を類推されるおそれがあるため公表しない","－",IF(VLOOKUP(A9,[1]令和3年度契約状況調査票!$D:$AR,22,FALSE)="－","－",IF(VLOOKUP(A9,[1]令和3年度契約状況調査票!$D:$AR,8,FALSE)&lt;&gt;"",TEXT(VLOOKUP(A9,[1]令和3年度契約状況調査票!$D:$AR,18,FALSE),"#.0%")&amp;CHAR(10)&amp;"(B/A×100)",VLOOKUP(A9,[1]令和3年度契約状況調査票!$D:$AR,18,FALSE))))))</f>
        <v/>
      </c>
      <c r="K9" s="43" t="s">
        <v>16</v>
      </c>
      <c r="L9" s="42" t="str">
        <f>IF(A9="","",IF(VLOOKUP(A9,[1]令和3年度契約状況調査票!$D:$AR,28,FALSE)="①公益社団法人","公社",IF(VLOOKUP(A9,[1]令和3年度契約状況調査票!$D:$AR,28,FALSE)="②公益財団法人","公財","")))</f>
        <v/>
      </c>
      <c r="M9" s="42" t="str">
        <f>IF(A9="","",VLOOKUP(A9,[1]令和3年度契約状況調査票!$D:$AR,29,FALSE))</f>
        <v/>
      </c>
      <c r="N9" s="44" t="str">
        <f>IF(A9="","",IF(VLOOKUP(A9,[1]令和3年度契約状況調査票!$D:$AR,29,FALSE)="国所管",VLOOKUP(A9,[1]令和3年度契約状況調査票!$D:$AR,23,FALSE),""))</f>
        <v/>
      </c>
      <c r="O9" s="45" t="str">
        <f>IF(A9="","",IF(AND(Q9="○",P9="分担契約/単価契約"),"単価契約"&amp;CHAR(10)&amp;"予定調達総額 "&amp;TEXT(VLOOKUP(A9,[1]令和3年度契約状況調査票!$D:$AR,17,FALSE),"#,##0円")&amp;"(B)"&amp;CHAR(10)&amp;"分担契約"&amp;CHAR(10)&amp;VLOOKUP(A9,[1]令和3年度契約状況調査票!$D:$AR,33,FALSE),IF(AND(Q9="○",P9="分担契約"),"分担契約"&amp;CHAR(10)&amp;"契約総額 "&amp;TEXT(VLOOKUP(A9,[1]令和3年度契約状況調査票!$D:$AR,17,FALSE),"#,##0円")&amp;"(B)"&amp;CHAR(10)&amp;VLOOKUP(A9,[1]令和3年度契約状況調査票!$D:$AR,33,FALSE),(IF(P9="分担契約/単価契約","単価契約"&amp;CHAR(10)&amp;"予定調達総額 "&amp;TEXT(VLOOKUP(A9,[1]令和3年度契約状況調査票!$D:$AR,17,FALSE),"#,##0円")&amp;CHAR(10)&amp;"分担契約"&amp;CHAR(10)&amp;VLOOKUP(A9,[1]令和3年度契約状況調査票!$D:$AR,33,FALSE),IF(P9="分担契約","分担契約"&amp;CHAR(10)&amp;"契約総額 "&amp;TEXT(VLOOKUP(A9,[1]令和3年度契約状況調査票!$D:$AR,17,FALSE),"#,##0円")&amp;CHAR(10)&amp;VLOOKUP(A9,[1]令和3年度契約状況調査票!$D:$AR,33,FALSE),IF(P9="単価契約","単価契約"&amp;CHAR(10)&amp;"予定調達総額 "&amp;TEXT(VLOOKUP(A9,[1]令和3年度契約状況調査票!$D:$AR,17,FALSE),"#,##0円")&amp;CHAR(10)&amp;VLOOKUP(A9,[1]令和3年度契約状況調査票!$D:$AR,33,FALSE),VLOOKUP(A9,[1]令和3年度契約状況調査票!$D:$AR,33,FALSE))))))))</f>
        <v/>
      </c>
      <c r="P9" s="33" t="str">
        <f>IF(A9="","",VLOOKUP(A9,[1]令和3年度契約状況調査票!$D:$BY,54,FALSE))</f>
        <v/>
      </c>
      <c r="Q9" s="33" t="str">
        <f>IF(A9="","",IF(VLOOKUP(A9,[1]令和3年度契約状況調査票!$D:$AR,15,FALSE)="他官署で調達手続きを実施のため","×",IF(VLOOKUP(A9,[1]令和3年度契約状況調査票!$D:$AR,22,FALSE)="②同種の他の契約の予定価格を類推されるおそれがあるため公表しない","×","○")))</f>
        <v/>
      </c>
    </row>
    <row r="10" spans="1:17" s="34" customFormat="1" ht="60" customHeight="1">
      <c r="A10" s="35" t="str">
        <f>IF(MAX([1]令和3年度契約状況調査票!D9:D254)&gt;=ROW()-5,ROW()-5,"")</f>
        <v/>
      </c>
      <c r="B10" s="36" t="str">
        <f>IF(A10="","",VLOOKUP(A10,[1]令和3年度契約状況調査票!$D:$AR,6,FALSE))</f>
        <v/>
      </c>
      <c r="C10" s="37" t="str">
        <f>IF(A10="","",VLOOKUP(A10,[1]令和3年度契約状況調査票!$D:$AR,7,FALSE))</f>
        <v/>
      </c>
      <c r="D10" s="38" t="str">
        <f>IF(A10="","",VLOOKUP(A10,[1]令和3年度契約状況調査票!$D:$AR,10,FALSE))</f>
        <v/>
      </c>
      <c r="E10" s="36" t="str">
        <f>IF(A10="","",VLOOKUP(A10,[1]令和3年度契約状況調査票!$D:$AR,11,FALSE))</f>
        <v/>
      </c>
      <c r="F10" s="39" t="str">
        <f>IF(A10="","",VLOOKUP(A10,[1]令和3年度契約状況調査票!$D:$AR,12,FALSE))</f>
        <v/>
      </c>
      <c r="G10" s="46" t="str">
        <f>IF(A10="","",VLOOKUP(A10,[1]令和3年度契約状況調査票!$D:$AR,32,FALSE))</f>
        <v/>
      </c>
      <c r="H10" s="41" t="str">
        <f>IF(A10="","",IF(VLOOKUP(A10,[1]令和3年度契約状況調査票!$D:$AR,15,FALSE)="他官署で調達手続きを実施のため","他官署で調達手続きを実施のため",IF(VLOOKUP(A10,[1]令和3年度契約状況調査票!$D:$AR,22,FALSE)="②同種の他の契約の予定価格を類推されるおそれがあるため公表しない","同種の他の契約の予定価格を類推されるおそれがあるため公表しない",IF(VLOOKUP(A10,[1]令和3年度契約状況調査票!$D:$AR,22,FALSE)="－","－",IF(VLOOKUP(A10,[1]令和3年度契約状況調査票!$D:$AR,8,FALSE)&lt;&gt;"",TEXT(VLOOKUP(A10,[1]令和3年度契約状況調査票!$D:$AR,15,FALSE),"#,##0円")&amp;CHAR(10)&amp;"(A)",VLOOKUP(A10,[1]令和3年度契約状況調査票!$D:$AR,15,FALSE))))))</f>
        <v/>
      </c>
      <c r="I10" s="41" t="str">
        <f>IF(A10="","",VLOOKUP(A10,[1]令和3年度契約状況調査票!$D:$AR,16,FALSE))</f>
        <v/>
      </c>
      <c r="J10" s="42" t="str">
        <f>IF(A10="","",IF(VLOOKUP(A10,[1]令和3年度契約状況調査票!$D:$AR,15,FALSE)="他官署で調達手続きを実施のため","－",IF(VLOOKUP(A10,[1]令和3年度契約状況調査票!$D:$AR,22,FALSE)="②同種の他の契約の予定価格を類推されるおそれがあるため公表しない","－",IF(VLOOKUP(A10,[1]令和3年度契約状況調査票!$D:$AR,22,FALSE)="－","－",IF(VLOOKUP(A10,[1]令和3年度契約状況調査票!$D:$AR,8,FALSE)&lt;&gt;"",TEXT(VLOOKUP(A10,[1]令和3年度契約状況調査票!$D:$AR,18,FALSE),"#.0%")&amp;CHAR(10)&amp;"(B/A×100)",VLOOKUP(A10,[1]令和3年度契約状況調査票!$D:$AR,18,FALSE))))))</f>
        <v/>
      </c>
      <c r="K10" s="43" t="s">
        <v>16</v>
      </c>
      <c r="L10" s="42" t="str">
        <f>IF(A10="","",IF(VLOOKUP(A10,[1]令和3年度契約状況調査票!$D:$AR,28,FALSE)="①公益社団法人","公社",IF(VLOOKUP(A10,[1]令和3年度契約状況調査票!$D:$AR,28,FALSE)="②公益財団法人","公財","")))</f>
        <v/>
      </c>
      <c r="M10" s="42" t="str">
        <f>IF(A10="","",VLOOKUP(A10,[1]令和3年度契約状況調査票!$D:$AR,29,FALSE))</f>
        <v/>
      </c>
      <c r="N10" s="44" t="str">
        <f>IF(A10="","",IF(VLOOKUP(A10,[1]令和3年度契約状況調査票!$D:$AR,29,FALSE)="国所管",VLOOKUP(A10,[1]令和3年度契約状況調査票!$D:$AR,23,FALSE),""))</f>
        <v/>
      </c>
      <c r="O10" s="45" t="str">
        <f>IF(A10="","",IF(AND(Q10="○",P10="分担契約/単価契約"),"単価契約"&amp;CHAR(10)&amp;"予定調達総額 "&amp;TEXT(VLOOKUP(A10,[1]令和3年度契約状況調査票!$D:$AR,17,FALSE),"#,##0円")&amp;"(B)"&amp;CHAR(10)&amp;"分担契約"&amp;CHAR(10)&amp;VLOOKUP(A10,[1]令和3年度契約状況調査票!$D:$AR,33,FALSE),IF(AND(Q10="○",P10="分担契約"),"分担契約"&amp;CHAR(10)&amp;"契約総額 "&amp;TEXT(VLOOKUP(A10,[1]令和3年度契約状況調査票!$D:$AR,17,FALSE),"#,##0円")&amp;"(B)"&amp;CHAR(10)&amp;VLOOKUP(A10,[1]令和3年度契約状況調査票!$D:$AR,33,FALSE),(IF(P10="分担契約/単価契約","単価契約"&amp;CHAR(10)&amp;"予定調達総額 "&amp;TEXT(VLOOKUP(A10,[1]令和3年度契約状況調査票!$D:$AR,17,FALSE),"#,##0円")&amp;CHAR(10)&amp;"分担契約"&amp;CHAR(10)&amp;VLOOKUP(A10,[1]令和3年度契約状況調査票!$D:$AR,33,FALSE),IF(P10="分担契約","分担契約"&amp;CHAR(10)&amp;"契約総額 "&amp;TEXT(VLOOKUP(A10,[1]令和3年度契約状況調査票!$D:$AR,17,FALSE),"#,##0円")&amp;CHAR(10)&amp;VLOOKUP(A10,[1]令和3年度契約状況調査票!$D:$AR,33,FALSE),IF(P10="単価契約","単価契約"&amp;CHAR(10)&amp;"予定調達総額 "&amp;TEXT(VLOOKUP(A10,[1]令和3年度契約状況調査票!$D:$AR,17,FALSE),"#,##0円")&amp;CHAR(10)&amp;VLOOKUP(A10,[1]令和3年度契約状況調査票!$D:$AR,33,FALSE),VLOOKUP(A10,[1]令和3年度契約状況調査票!$D:$AR,33,FALSE))))))))</f>
        <v/>
      </c>
      <c r="P10" s="33" t="str">
        <f>IF(A10="","",VLOOKUP(A10,[1]令和3年度契約状況調査票!$D:$BY,54,FALSE))</f>
        <v/>
      </c>
      <c r="Q10" s="33" t="str">
        <f>IF(A10="","",IF(VLOOKUP(A10,[1]令和3年度契約状況調査票!$D:$AR,15,FALSE)="他官署で調達手続きを実施のため","×",IF(VLOOKUP(A10,[1]令和3年度契約状況調査票!$D:$AR,22,FALSE)="②同種の他の契約の予定価格を類推されるおそれがあるため公表しない","×","○")))</f>
        <v/>
      </c>
    </row>
    <row r="11" spans="1:17" s="34" customFormat="1" ht="60" customHeight="1">
      <c r="A11" s="35" t="str">
        <f>IF(MAX([1]令和3年度契約状況調査票!D10:D255)&gt;=ROW()-5,ROW()-5,"")</f>
        <v/>
      </c>
      <c r="B11" s="36" t="str">
        <f>IF(A11="","",VLOOKUP(A11,[1]令和3年度契約状況調査票!$D:$AR,6,FALSE))</f>
        <v/>
      </c>
      <c r="C11" s="37" t="str">
        <f>IF(A11="","",VLOOKUP(A11,[1]令和3年度契約状況調査票!$D:$AR,7,FALSE))</f>
        <v/>
      </c>
      <c r="D11" s="38" t="str">
        <f>IF(A11="","",VLOOKUP(A11,[1]令和3年度契約状況調査票!$D:$AR,10,FALSE))</f>
        <v/>
      </c>
      <c r="E11" s="36" t="str">
        <f>IF(A11="","",VLOOKUP(A11,[1]令和3年度契約状況調査票!$D:$AR,11,FALSE))</f>
        <v/>
      </c>
      <c r="F11" s="39" t="str">
        <f>IF(A11="","",VLOOKUP(A11,[1]令和3年度契約状況調査票!$D:$AR,12,FALSE))</f>
        <v/>
      </c>
      <c r="G11" s="46" t="str">
        <f>IF(A11="","",VLOOKUP(A11,[1]令和3年度契約状況調査票!$D:$AR,32,FALSE))</f>
        <v/>
      </c>
      <c r="H11" s="41" t="str">
        <f>IF(A11="","",IF(VLOOKUP(A11,[1]令和3年度契約状況調査票!$D:$AR,15,FALSE)="他官署で調達手続きを実施のため","他官署で調達手続きを実施のため",IF(VLOOKUP(A11,[1]令和3年度契約状況調査票!$D:$AR,22,FALSE)="②同種の他の契約の予定価格を類推されるおそれがあるため公表しない","同種の他の契約の予定価格を類推されるおそれがあるため公表しない",IF(VLOOKUP(A11,[1]令和3年度契約状況調査票!$D:$AR,22,FALSE)="－","－",IF(VLOOKUP(A11,[1]令和3年度契約状況調査票!$D:$AR,8,FALSE)&lt;&gt;"",TEXT(VLOOKUP(A11,[1]令和3年度契約状況調査票!$D:$AR,15,FALSE),"#,##0円")&amp;CHAR(10)&amp;"(A)",VLOOKUP(A11,[1]令和3年度契約状況調査票!$D:$AR,15,FALSE))))))</f>
        <v/>
      </c>
      <c r="I11" s="41" t="str">
        <f>IF(A11="","",VLOOKUP(A11,[1]令和3年度契約状況調査票!$D:$AR,16,FALSE))</f>
        <v/>
      </c>
      <c r="J11" s="42" t="str">
        <f>IF(A11="","",IF(VLOOKUP(A11,[1]令和3年度契約状況調査票!$D:$AR,15,FALSE)="他官署で調達手続きを実施のため","－",IF(VLOOKUP(A11,[1]令和3年度契約状況調査票!$D:$AR,22,FALSE)="②同種の他の契約の予定価格を類推されるおそれがあるため公表しない","－",IF(VLOOKUP(A11,[1]令和3年度契約状況調査票!$D:$AR,22,FALSE)="－","－",IF(VLOOKUP(A11,[1]令和3年度契約状況調査票!$D:$AR,8,FALSE)&lt;&gt;"",TEXT(VLOOKUP(A11,[1]令和3年度契約状況調査票!$D:$AR,18,FALSE),"#.0%")&amp;CHAR(10)&amp;"(B/A×100)",VLOOKUP(A11,[1]令和3年度契約状況調査票!$D:$AR,18,FALSE))))))</f>
        <v/>
      </c>
      <c r="K11" s="43" t="s">
        <v>16</v>
      </c>
      <c r="L11" s="42" t="str">
        <f>IF(A11="","",IF(VLOOKUP(A11,[1]令和3年度契約状況調査票!$D:$AR,28,FALSE)="①公益社団法人","公社",IF(VLOOKUP(A11,[1]令和3年度契約状況調査票!$D:$AR,28,FALSE)="②公益財団法人","公財","")))</f>
        <v/>
      </c>
      <c r="M11" s="42" t="str">
        <f>IF(A11="","",VLOOKUP(A11,[1]令和3年度契約状況調査票!$D:$AR,29,FALSE))</f>
        <v/>
      </c>
      <c r="N11" s="44" t="str">
        <f>IF(A11="","",IF(VLOOKUP(A11,[1]令和3年度契約状況調査票!$D:$AR,29,FALSE)="国所管",VLOOKUP(A11,[1]令和3年度契約状況調査票!$D:$AR,23,FALSE),""))</f>
        <v/>
      </c>
      <c r="O11" s="45" t="str">
        <f>IF(A11="","",IF(AND(Q11="○",P11="分担契約/単価契約"),"単価契約"&amp;CHAR(10)&amp;"予定調達総額 "&amp;TEXT(VLOOKUP(A11,[1]令和3年度契約状況調査票!$D:$AR,17,FALSE),"#,##0円")&amp;"(B)"&amp;CHAR(10)&amp;"分担契約"&amp;CHAR(10)&amp;VLOOKUP(A11,[1]令和3年度契約状況調査票!$D:$AR,33,FALSE),IF(AND(Q11="○",P11="分担契約"),"分担契約"&amp;CHAR(10)&amp;"契約総額 "&amp;TEXT(VLOOKUP(A11,[1]令和3年度契約状況調査票!$D:$AR,17,FALSE),"#,##0円")&amp;"(B)"&amp;CHAR(10)&amp;VLOOKUP(A11,[1]令和3年度契約状況調査票!$D:$AR,33,FALSE),(IF(P11="分担契約/単価契約","単価契約"&amp;CHAR(10)&amp;"予定調達総額 "&amp;TEXT(VLOOKUP(A11,[1]令和3年度契約状況調査票!$D:$AR,17,FALSE),"#,##0円")&amp;CHAR(10)&amp;"分担契約"&amp;CHAR(10)&amp;VLOOKUP(A11,[1]令和3年度契約状況調査票!$D:$AR,33,FALSE),IF(P11="分担契約","分担契約"&amp;CHAR(10)&amp;"契約総額 "&amp;TEXT(VLOOKUP(A11,[1]令和3年度契約状況調査票!$D:$AR,17,FALSE),"#,##0円")&amp;CHAR(10)&amp;VLOOKUP(A11,[1]令和3年度契約状況調査票!$D:$AR,33,FALSE),IF(P11="単価契約","単価契約"&amp;CHAR(10)&amp;"予定調達総額 "&amp;TEXT(VLOOKUP(A11,[1]令和3年度契約状況調査票!$D:$AR,17,FALSE),"#,##0円")&amp;CHAR(10)&amp;VLOOKUP(A11,[1]令和3年度契約状況調査票!$D:$AR,33,FALSE),VLOOKUP(A11,[1]令和3年度契約状況調査票!$D:$AR,33,FALSE))))))))</f>
        <v/>
      </c>
      <c r="P11" s="33" t="str">
        <f>IF(A11="","",VLOOKUP(A11,[1]令和3年度契約状況調査票!$D:$BY,54,FALSE))</f>
        <v/>
      </c>
      <c r="Q11" s="33" t="str">
        <f>IF(A11="","",IF(VLOOKUP(A11,[1]令和3年度契約状況調査票!$D:$AR,15,FALSE)="他官署で調達手続きを実施のため","×",IF(VLOOKUP(A11,[1]令和3年度契約状況調査票!$D:$AR,22,FALSE)="②同種の他の契約の予定価格を類推されるおそれがあるため公表しない","×","○")))</f>
        <v/>
      </c>
    </row>
    <row r="12" spans="1:17" s="34" customFormat="1" ht="60" customHeight="1">
      <c r="A12" s="35" t="str">
        <f>IF(MAX([1]令和3年度契約状況調査票!D11:D256)&gt;=ROW()-5,ROW()-5,"")</f>
        <v/>
      </c>
      <c r="B12" s="36" t="str">
        <f>IF(A12="","",VLOOKUP(A12,[1]令和3年度契約状況調査票!$D:$AR,6,FALSE))</f>
        <v/>
      </c>
      <c r="C12" s="37" t="str">
        <f>IF(A12="","",VLOOKUP(A12,[1]令和3年度契約状況調査票!$D:$AR,7,FALSE))</f>
        <v/>
      </c>
      <c r="D12" s="38" t="str">
        <f>IF(A12="","",VLOOKUP(A12,[1]令和3年度契約状況調査票!$D:$AR,10,FALSE))</f>
        <v/>
      </c>
      <c r="E12" s="36" t="str">
        <f>IF(A12="","",VLOOKUP(A12,[1]令和3年度契約状況調査票!$D:$AR,11,FALSE))</f>
        <v/>
      </c>
      <c r="F12" s="39" t="str">
        <f>IF(A12="","",VLOOKUP(A12,[1]令和3年度契約状況調査票!$D:$AR,12,FALSE))</f>
        <v/>
      </c>
      <c r="G12" s="46" t="str">
        <f>IF(A12="","",VLOOKUP(A12,[1]令和3年度契約状況調査票!$D:$AR,32,FALSE))</f>
        <v/>
      </c>
      <c r="H12" s="41" t="str">
        <f>IF(A12="","",IF(VLOOKUP(A12,[1]令和3年度契約状況調査票!$D:$AR,15,FALSE)="他官署で調達手続きを実施のため","他官署で調達手続きを実施のため",IF(VLOOKUP(A12,[1]令和3年度契約状況調査票!$D:$AR,22,FALSE)="②同種の他の契約の予定価格を類推されるおそれがあるため公表しない","同種の他の契約の予定価格を類推されるおそれがあるため公表しない",IF(VLOOKUP(A12,[1]令和3年度契約状況調査票!$D:$AR,22,FALSE)="－","－",IF(VLOOKUP(A12,[1]令和3年度契約状況調査票!$D:$AR,8,FALSE)&lt;&gt;"",TEXT(VLOOKUP(A12,[1]令和3年度契約状況調査票!$D:$AR,15,FALSE),"#,##0円")&amp;CHAR(10)&amp;"(A)",VLOOKUP(A12,[1]令和3年度契約状況調査票!$D:$AR,15,FALSE))))))</f>
        <v/>
      </c>
      <c r="I12" s="41" t="str">
        <f>IF(A12="","",VLOOKUP(A12,[1]令和3年度契約状況調査票!$D:$AR,16,FALSE))</f>
        <v/>
      </c>
      <c r="J12" s="42" t="str">
        <f>IF(A12="","",IF(VLOOKUP(A12,[1]令和3年度契約状況調査票!$D:$AR,15,FALSE)="他官署で調達手続きを実施のため","－",IF(VLOOKUP(A12,[1]令和3年度契約状況調査票!$D:$AR,22,FALSE)="②同種の他の契約の予定価格を類推されるおそれがあるため公表しない","－",IF(VLOOKUP(A12,[1]令和3年度契約状況調査票!$D:$AR,22,FALSE)="－","－",IF(VLOOKUP(A12,[1]令和3年度契約状況調査票!$D:$AR,8,FALSE)&lt;&gt;"",TEXT(VLOOKUP(A12,[1]令和3年度契約状況調査票!$D:$AR,18,FALSE),"#.0%")&amp;CHAR(10)&amp;"(B/A×100)",VLOOKUP(A12,[1]令和3年度契約状況調査票!$D:$AR,18,FALSE))))))</f>
        <v/>
      </c>
      <c r="K12" s="43" t="s">
        <v>16</v>
      </c>
      <c r="L12" s="42" t="str">
        <f>IF(A12="","",IF(VLOOKUP(A12,[1]令和3年度契約状況調査票!$D:$AR,28,FALSE)="①公益社団法人","公社",IF(VLOOKUP(A12,[1]令和3年度契約状況調査票!$D:$AR,28,FALSE)="②公益財団法人","公財","")))</f>
        <v/>
      </c>
      <c r="M12" s="42" t="str">
        <f>IF(A12="","",VLOOKUP(A12,[1]令和3年度契約状況調査票!$D:$AR,29,FALSE))</f>
        <v/>
      </c>
      <c r="N12" s="44" t="str">
        <f>IF(A12="","",IF(VLOOKUP(A12,[1]令和3年度契約状況調査票!$D:$AR,29,FALSE)="国所管",VLOOKUP(A12,[1]令和3年度契約状況調査票!$D:$AR,23,FALSE),""))</f>
        <v/>
      </c>
      <c r="O12" s="45" t="str">
        <f>IF(A12="","",IF(AND(Q12="○",P12="分担契約/単価契約"),"単価契約"&amp;CHAR(10)&amp;"予定調達総額 "&amp;TEXT(VLOOKUP(A12,[1]令和3年度契約状況調査票!$D:$AR,17,FALSE),"#,##0円")&amp;"(B)"&amp;CHAR(10)&amp;"分担契約"&amp;CHAR(10)&amp;VLOOKUP(A12,[1]令和3年度契約状況調査票!$D:$AR,33,FALSE),IF(AND(Q12="○",P12="分担契約"),"分担契約"&amp;CHAR(10)&amp;"契約総額 "&amp;TEXT(VLOOKUP(A12,[1]令和3年度契約状況調査票!$D:$AR,17,FALSE),"#,##0円")&amp;"(B)"&amp;CHAR(10)&amp;VLOOKUP(A12,[1]令和3年度契約状況調査票!$D:$AR,33,FALSE),(IF(P12="分担契約/単価契約","単価契約"&amp;CHAR(10)&amp;"予定調達総額 "&amp;TEXT(VLOOKUP(A12,[1]令和3年度契約状況調査票!$D:$AR,17,FALSE),"#,##0円")&amp;CHAR(10)&amp;"分担契約"&amp;CHAR(10)&amp;VLOOKUP(A12,[1]令和3年度契約状況調査票!$D:$AR,33,FALSE),IF(P12="分担契約","分担契約"&amp;CHAR(10)&amp;"契約総額 "&amp;TEXT(VLOOKUP(A12,[1]令和3年度契約状況調査票!$D:$AR,17,FALSE),"#,##0円")&amp;CHAR(10)&amp;VLOOKUP(A12,[1]令和3年度契約状況調査票!$D:$AR,33,FALSE),IF(P12="単価契約","単価契約"&amp;CHAR(10)&amp;"予定調達総額 "&amp;TEXT(VLOOKUP(A12,[1]令和3年度契約状況調査票!$D:$AR,17,FALSE),"#,##0円")&amp;CHAR(10)&amp;VLOOKUP(A12,[1]令和3年度契約状況調査票!$D:$AR,33,FALSE),VLOOKUP(A12,[1]令和3年度契約状況調査票!$D:$AR,33,FALSE))))))))</f>
        <v/>
      </c>
      <c r="P12" s="33" t="str">
        <f>IF(A12="","",VLOOKUP(A12,[1]令和3年度契約状況調査票!$D:$BY,54,FALSE))</f>
        <v/>
      </c>
      <c r="Q12" s="33" t="str">
        <f>IF(A12="","",IF(VLOOKUP(A12,[1]令和3年度契約状況調査票!$D:$AR,15,FALSE)="他官署で調達手続きを実施のため","×",IF(VLOOKUP(A12,[1]令和3年度契約状況調査票!$D:$AR,22,FALSE)="②同種の他の契約の予定価格を類推されるおそれがあるため公表しない","×","○")))</f>
        <v/>
      </c>
    </row>
    <row r="13" spans="1:17" s="34" customFormat="1" ht="60" customHeight="1">
      <c r="A13" s="35" t="str">
        <f>IF(MAX([1]令和3年度契約状況調査票!D12:D257)&gt;=ROW()-5,ROW()-5,"")</f>
        <v/>
      </c>
      <c r="B13" s="36" t="str">
        <f>IF(A13="","",VLOOKUP(A13,[1]令和3年度契約状況調査票!$D:$AR,6,FALSE))</f>
        <v/>
      </c>
      <c r="C13" s="37" t="str">
        <f>IF(A13="","",VLOOKUP(A13,[1]令和3年度契約状況調査票!$D:$AR,7,FALSE))</f>
        <v/>
      </c>
      <c r="D13" s="38" t="str">
        <f>IF(A13="","",VLOOKUP(A13,[1]令和3年度契約状況調査票!$D:$AR,10,FALSE))</f>
        <v/>
      </c>
      <c r="E13" s="36" t="str">
        <f>IF(A13="","",VLOOKUP(A13,[1]令和3年度契約状況調査票!$D:$AR,11,FALSE))</f>
        <v/>
      </c>
      <c r="F13" s="39" t="str">
        <f>IF(A13="","",VLOOKUP(A13,[1]令和3年度契約状況調査票!$D:$AR,12,FALSE))</f>
        <v/>
      </c>
      <c r="G13" s="46" t="str">
        <f>IF(A13="","",VLOOKUP(A13,[1]令和3年度契約状況調査票!$D:$AR,32,FALSE))</f>
        <v/>
      </c>
      <c r="H13" s="41" t="str">
        <f>IF(A13="","",IF(VLOOKUP(A13,[1]令和3年度契約状況調査票!$D:$AR,15,FALSE)="他官署で調達手続きを実施のため","他官署で調達手続きを実施のため",IF(VLOOKUP(A13,[1]令和3年度契約状況調査票!$D:$AR,22,FALSE)="②同種の他の契約の予定価格を類推されるおそれがあるため公表しない","同種の他の契約の予定価格を類推されるおそれがあるため公表しない",IF(VLOOKUP(A13,[1]令和3年度契約状況調査票!$D:$AR,22,FALSE)="－","－",IF(VLOOKUP(A13,[1]令和3年度契約状況調査票!$D:$AR,8,FALSE)&lt;&gt;"",TEXT(VLOOKUP(A13,[1]令和3年度契約状況調査票!$D:$AR,15,FALSE),"#,##0円")&amp;CHAR(10)&amp;"(A)",VLOOKUP(A13,[1]令和3年度契約状況調査票!$D:$AR,15,FALSE))))))</f>
        <v/>
      </c>
      <c r="I13" s="41" t="str">
        <f>IF(A13="","",VLOOKUP(A13,[1]令和3年度契約状況調査票!$D:$AR,16,FALSE))</f>
        <v/>
      </c>
      <c r="J13" s="42" t="str">
        <f>IF(A13="","",IF(VLOOKUP(A13,[1]令和3年度契約状況調査票!$D:$AR,15,FALSE)="他官署で調達手続きを実施のため","－",IF(VLOOKUP(A13,[1]令和3年度契約状況調査票!$D:$AR,22,FALSE)="②同種の他の契約の予定価格を類推されるおそれがあるため公表しない","－",IF(VLOOKUP(A13,[1]令和3年度契約状況調査票!$D:$AR,22,FALSE)="－","－",IF(VLOOKUP(A13,[1]令和3年度契約状況調査票!$D:$AR,8,FALSE)&lt;&gt;"",TEXT(VLOOKUP(A13,[1]令和3年度契約状況調査票!$D:$AR,18,FALSE),"#.0%")&amp;CHAR(10)&amp;"(B/A×100)",VLOOKUP(A13,[1]令和3年度契約状況調査票!$D:$AR,18,FALSE))))))</f>
        <v/>
      </c>
      <c r="K13" s="43" t="s">
        <v>16</v>
      </c>
      <c r="L13" s="42" t="str">
        <f>IF(A13="","",IF(VLOOKUP(A13,[1]令和3年度契約状況調査票!$D:$AR,28,FALSE)="①公益社団法人","公社",IF(VLOOKUP(A13,[1]令和3年度契約状況調査票!$D:$AR,28,FALSE)="②公益財団法人","公財","")))</f>
        <v/>
      </c>
      <c r="M13" s="42" t="str">
        <f>IF(A13="","",VLOOKUP(A13,[1]令和3年度契約状況調査票!$D:$AR,29,FALSE))</f>
        <v/>
      </c>
      <c r="N13" s="44" t="str">
        <f>IF(A13="","",IF(VLOOKUP(A13,[1]令和3年度契約状況調査票!$D:$AR,29,FALSE)="国所管",VLOOKUP(A13,[1]令和3年度契約状況調査票!$D:$AR,23,FALSE),""))</f>
        <v/>
      </c>
      <c r="O13" s="45" t="str">
        <f>IF(A13="","",IF(AND(Q13="○",P13="分担契約/単価契約"),"単価契約"&amp;CHAR(10)&amp;"予定調達総額 "&amp;TEXT(VLOOKUP(A13,[1]令和3年度契約状況調査票!$D:$AR,17,FALSE),"#,##0円")&amp;"(B)"&amp;CHAR(10)&amp;"分担契約"&amp;CHAR(10)&amp;VLOOKUP(A13,[1]令和3年度契約状況調査票!$D:$AR,33,FALSE),IF(AND(Q13="○",P13="分担契約"),"分担契約"&amp;CHAR(10)&amp;"契約総額 "&amp;TEXT(VLOOKUP(A13,[1]令和3年度契約状況調査票!$D:$AR,17,FALSE),"#,##0円")&amp;"(B)"&amp;CHAR(10)&amp;VLOOKUP(A13,[1]令和3年度契約状況調査票!$D:$AR,33,FALSE),(IF(P13="分担契約/単価契約","単価契約"&amp;CHAR(10)&amp;"予定調達総額 "&amp;TEXT(VLOOKUP(A13,[1]令和3年度契約状況調査票!$D:$AR,17,FALSE),"#,##0円")&amp;CHAR(10)&amp;"分担契約"&amp;CHAR(10)&amp;VLOOKUP(A13,[1]令和3年度契約状況調査票!$D:$AR,33,FALSE),IF(P13="分担契約","分担契約"&amp;CHAR(10)&amp;"契約総額 "&amp;TEXT(VLOOKUP(A13,[1]令和3年度契約状況調査票!$D:$AR,17,FALSE),"#,##0円")&amp;CHAR(10)&amp;VLOOKUP(A13,[1]令和3年度契約状況調査票!$D:$AR,33,FALSE),IF(P13="単価契約","単価契約"&amp;CHAR(10)&amp;"予定調達総額 "&amp;TEXT(VLOOKUP(A13,[1]令和3年度契約状況調査票!$D:$AR,17,FALSE),"#,##0円")&amp;CHAR(10)&amp;VLOOKUP(A13,[1]令和3年度契約状況調査票!$D:$AR,33,FALSE),VLOOKUP(A13,[1]令和3年度契約状況調査票!$D:$AR,33,FALSE))))))))</f>
        <v/>
      </c>
      <c r="P13" s="33" t="str">
        <f>IF(A13="","",VLOOKUP(A13,[1]令和3年度契約状況調査票!$D:$BY,54,FALSE))</f>
        <v/>
      </c>
      <c r="Q13" s="33" t="str">
        <f>IF(A13="","",IF(VLOOKUP(A13,[1]令和3年度契約状況調査票!$D:$AR,15,FALSE)="他官署で調達手続きを実施のため","×",IF(VLOOKUP(A13,[1]令和3年度契約状況調査票!$D:$AR,22,FALSE)="②同種の他の契約の予定価格を類推されるおそれがあるため公表しない","×","○")))</f>
        <v/>
      </c>
    </row>
    <row r="14" spans="1:17" s="34" customFormat="1" ht="60" customHeight="1">
      <c r="A14" s="35" t="str">
        <f>IF(MAX([1]令和3年度契約状況調査票!D13:D258)&gt;=ROW()-5,ROW()-5,"")</f>
        <v/>
      </c>
      <c r="B14" s="36" t="str">
        <f>IF(A14="","",VLOOKUP(A14,[1]令和3年度契約状況調査票!$D:$AR,6,FALSE))</f>
        <v/>
      </c>
      <c r="C14" s="37" t="str">
        <f>IF(A14="","",VLOOKUP(A14,[1]令和3年度契約状況調査票!$D:$AR,7,FALSE))</f>
        <v/>
      </c>
      <c r="D14" s="38" t="str">
        <f>IF(A14="","",VLOOKUP(A14,[1]令和3年度契約状況調査票!$D:$AR,10,FALSE))</f>
        <v/>
      </c>
      <c r="E14" s="36" t="str">
        <f>IF(A14="","",VLOOKUP(A14,[1]令和3年度契約状況調査票!$D:$AR,11,FALSE))</f>
        <v/>
      </c>
      <c r="F14" s="39" t="str">
        <f>IF(A14="","",VLOOKUP(A14,[1]令和3年度契約状況調査票!$D:$AR,12,FALSE))</f>
        <v/>
      </c>
      <c r="G14" s="46" t="str">
        <f>IF(A14="","",VLOOKUP(A14,[1]令和3年度契約状況調査票!$D:$AR,32,FALSE))</f>
        <v/>
      </c>
      <c r="H14" s="41" t="str">
        <f>IF(A14="","",IF(VLOOKUP(A14,[1]令和3年度契約状況調査票!$D:$AR,15,FALSE)="他官署で調達手続きを実施のため","他官署で調達手続きを実施のため",IF(VLOOKUP(A14,[1]令和3年度契約状況調査票!$D:$AR,22,FALSE)="②同種の他の契約の予定価格を類推されるおそれがあるため公表しない","同種の他の契約の予定価格を類推されるおそれがあるため公表しない",IF(VLOOKUP(A14,[1]令和3年度契約状況調査票!$D:$AR,22,FALSE)="－","－",IF(VLOOKUP(A14,[1]令和3年度契約状況調査票!$D:$AR,8,FALSE)&lt;&gt;"",TEXT(VLOOKUP(A14,[1]令和3年度契約状況調査票!$D:$AR,15,FALSE),"#,##0円")&amp;CHAR(10)&amp;"(A)",VLOOKUP(A14,[1]令和3年度契約状況調査票!$D:$AR,15,FALSE))))))</f>
        <v/>
      </c>
      <c r="I14" s="41" t="str">
        <f>IF(A14="","",VLOOKUP(A14,[1]令和3年度契約状況調査票!$D:$AR,16,FALSE))</f>
        <v/>
      </c>
      <c r="J14" s="42" t="str">
        <f>IF(A14="","",IF(VLOOKUP(A14,[1]令和3年度契約状況調査票!$D:$AR,15,FALSE)="他官署で調達手続きを実施のため","－",IF(VLOOKUP(A14,[1]令和3年度契約状況調査票!$D:$AR,22,FALSE)="②同種の他の契約の予定価格を類推されるおそれがあるため公表しない","－",IF(VLOOKUP(A14,[1]令和3年度契約状況調査票!$D:$AR,22,FALSE)="－","－",IF(VLOOKUP(A14,[1]令和3年度契約状況調査票!$D:$AR,8,FALSE)&lt;&gt;"",TEXT(VLOOKUP(A14,[1]令和3年度契約状況調査票!$D:$AR,18,FALSE),"#.0%")&amp;CHAR(10)&amp;"(B/A×100)",VLOOKUP(A14,[1]令和3年度契約状況調査票!$D:$AR,18,FALSE))))))</f>
        <v/>
      </c>
      <c r="K14" s="43" t="s">
        <v>16</v>
      </c>
      <c r="L14" s="42" t="str">
        <f>IF(A14="","",IF(VLOOKUP(A14,[1]令和3年度契約状況調査票!$D:$AR,28,FALSE)="①公益社団法人","公社",IF(VLOOKUP(A14,[1]令和3年度契約状況調査票!$D:$AR,28,FALSE)="②公益財団法人","公財","")))</f>
        <v/>
      </c>
      <c r="M14" s="42" t="str">
        <f>IF(A14="","",VLOOKUP(A14,[1]令和3年度契約状況調査票!$D:$AR,29,FALSE))</f>
        <v/>
      </c>
      <c r="N14" s="44" t="str">
        <f>IF(A14="","",IF(VLOOKUP(A14,[1]令和3年度契約状況調査票!$D:$AR,29,FALSE)="国所管",VLOOKUP(A14,[1]令和3年度契約状況調査票!$D:$AR,23,FALSE),""))</f>
        <v/>
      </c>
      <c r="O14" s="45" t="str">
        <f>IF(A14="","",IF(AND(Q14="○",P14="分担契約/単価契約"),"単価契約"&amp;CHAR(10)&amp;"予定調達総額 "&amp;TEXT(VLOOKUP(A14,[1]令和3年度契約状況調査票!$D:$AR,17,FALSE),"#,##0円")&amp;"(B)"&amp;CHAR(10)&amp;"分担契約"&amp;CHAR(10)&amp;VLOOKUP(A14,[1]令和3年度契約状況調査票!$D:$AR,33,FALSE),IF(AND(Q14="○",P14="分担契約"),"分担契約"&amp;CHAR(10)&amp;"契約総額 "&amp;TEXT(VLOOKUP(A14,[1]令和3年度契約状況調査票!$D:$AR,17,FALSE),"#,##0円")&amp;"(B)"&amp;CHAR(10)&amp;VLOOKUP(A14,[1]令和3年度契約状況調査票!$D:$AR,33,FALSE),(IF(P14="分担契約/単価契約","単価契約"&amp;CHAR(10)&amp;"予定調達総額 "&amp;TEXT(VLOOKUP(A14,[1]令和3年度契約状況調査票!$D:$AR,17,FALSE),"#,##0円")&amp;CHAR(10)&amp;"分担契約"&amp;CHAR(10)&amp;VLOOKUP(A14,[1]令和3年度契約状況調査票!$D:$AR,33,FALSE),IF(P14="分担契約","分担契約"&amp;CHAR(10)&amp;"契約総額 "&amp;TEXT(VLOOKUP(A14,[1]令和3年度契約状況調査票!$D:$AR,17,FALSE),"#,##0円")&amp;CHAR(10)&amp;VLOOKUP(A14,[1]令和3年度契約状況調査票!$D:$AR,33,FALSE),IF(P14="単価契約","単価契約"&amp;CHAR(10)&amp;"予定調達総額 "&amp;TEXT(VLOOKUP(A14,[1]令和3年度契約状況調査票!$D:$AR,17,FALSE),"#,##0円")&amp;CHAR(10)&amp;VLOOKUP(A14,[1]令和3年度契約状況調査票!$D:$AR,33,FALSE),VLOOKUP(A14,[1]令和3年度契約状況調査票!$D:$AR,33,FALSE))))))))</f>
        <v/>
      </c>
      <c r="P14" s="33" t="str">
        <f>IF(A14="","",VLOOKUP(A14,[1]令和3年度契約状況調査票!$D:$BY,54,FALSE))</f>
        <v/>
      </c>
      <c r="Q14" s="33" t="str">
        <f>IF(A14="","",IF(VLOOKUP(A14,[1]令和3年度契約状況調査票!$D:$AR,15,FALSE)="他官署で調達手続きを実施のため","×",IF(VLOOKUP(A14,[1]令和3年度契約状況調査票!$D:$AR,22,FALSE)="②同種の他の契約の予定価格を類推されるおそれがあるため公表しない","×","○")))</f>
        <v/>
      </c>
    </row>
    <row r="15" spans="1:17" s="34" customFormat="1" ht="60" customHeight="1">
      <c r="A15" s="35" t="str">
        <f>IF(MAX([1]令和3年度契約状況調査票!D14:D259)&gt;=ROW()-5,ROW()-5,"")</f>
        <v/>
      </c>
      <c r="B15" s="36" t="str">
        <f>IF(A15="","",VLOOKUP(A15,[1]令和3年度契約状況調査票!$D:$AR,6,FALSE))</f>
        <v/>
      </c>
      <c r="C15" s="37" t="str">
        <f>IF(A15="","",VLOOKUP(A15,[1]令和3年度契約状況調査票!$D:$AR,7,FALSE))</f>
        <v/>
      </c>
      <c r="D15" s="38" t="str">
        <f>IF(A15="","",VLOOKUP(A15,[1]令和3年度契約状況調査票!$D:$AR,10,FALSE))</f>
        <v/>
      </c>
      <c r="E15" s="36" t="str">
        <f>IF(A15="","",VLOOKUP(A15,[1]令和3年度契約状況調査票!$D:$AR,11,FALSE))</f>
        <v/>
      </c>
      <c r="F15" s="39" t="str">
        <f>IF(A15="","",VLOOKUP(A15,[1]令和3年度契約状況調査票!$D:$AR,12,FALSE))</f>
        <v/>
      </c>
      <c r="G15" s="46" t="str">
        <f>IF(A15="","",VLOOKUP(A15,[1]令和3年度契約状況調査票!$D:$AR,32,FALSE))</f>
        <v/>
      </c>
      <c r="H15" s="41" t="str">
        <f>IF(A15="","",IF(VLOOKUP(A15,[1]令和3年度契約状況調査票!$D:$AR,15,FALSE)="他官署で調達手続きを実施のため","他官署で調達手続きを実施のため",IF(VLOOKUP(A15,[1]令和3年度契約状況調査票!$D:$AR,22,FALSE)="②同種の他の契約の予定価格を類推されるおそれがあるため公表しない","同種の他の契約の予定価格を類推されるおそれがあるため公表しない",IF(VLOOKUP(A15,[1]令和3年度契約状況調査票!$D:$AR,22,FALSE)="－","－",IF(VLOOKUP(A15,[1]令和3年度契約状況調査票!$D:$AR,8,FALSE)&lt;&gt;"",TEXT(VLOOKUP(A15,[1]令和3年度契約状況調査票!$D:$AR,15,FALSE),"#,##0円")&amp;CHAR(10)&amp;"(A)",VLOOKUP(A15,[1]令和3年度契約状況調査票!$D:$AR,15,FALSE))))))</f>
        <v/>
      </c>
      <c r="I15" s="41" t="str">
        <f>IF(A15="","",VLOOKUP(A15,[1]令和3年度契約状況調査票!$D:$AR,16,FALSE))</f>
        <v/>
      </c>
      <c r="J15" s="42" t="str">
        <f>IF(A15="","",IF(VLOOKUP(A15,[1]令和3年度契約状況調査票!$D:$AR,15,FALSE)="他官署で調達手続きを実施のため","－",IF(VLOOKUP(A15,[1]令和3年度契約状況調査票!$D:$AR,22,FALSE)="②同種の他の契約の予定価格を類推されるおそれがあるため公表しない","－",IF(VLOOKUP(A15,[1]令和3年度契約状況調査票!$D:$AR,22,FALSE)="－","－",IF(VLOOKUP(A15,[1]令和3年度契約状況調査票!$D:$AR,8,FALSE)&lt;&gt;"",TEXT(VLOOKUP(A15,[1]令和3年度契約状況調査票!$D:$AR,18,FALSE),"#.0%")&amp;CHAR(10)&amp;"(B/A×100)",VLOOKUP(A15,[1]令和3年度契約状況調査票!$D:$AR,18,FALSE))))))</f>
        <v/>
      </c>
      <c r="K15" s="43" t="s">
        <v>16</v>
      </c>
      <c r="L15" s="42" t="str">
        <f>IF(A15="","",IF(VLOOKUP(A15,[1]令和3年度契約状況調査票!$D:$AR,28,FALSE)="①公益社団法人","公社",IF(VLOOKUP(A15,[1]令和3年度契約状況調査票!$D:$AR,28,FALSE)="②公益財団法人","公財","")))</f>
        <v/>
      </c>
      <c r="M15" s="42" t="str">
        <f>IF(A15="","",VLOOKUP(A15,[1]令和3年度契約状況調査票!$D:$AR,29,FALSE))</f>
        <v/>
      </c>
      <c r="N15" s="44" t="str">
        <f>IF(A15="","",IF(VLOOKUP(A15,[1]令和3年度契約状況調査票!$D:$AR,29,FALSE)="国所管",VLOOKUP(A15,[1]令和3年度契約状況調査票!$D:$AR,23,FALSE),""))</f>
        <v/>
      </c>
      <c r="O15" s="45" t="str">
        <f>IF(A15="","",IF(AND(Q15="○",P15="分担契約/単価契約"),"単価契約"&amp;CHAR(10)&amp;"予定調達総額 "&amp;TEXT(VLOOKUP(A15,[1]令和3年度契約状況調査票!$D:$AR,17,FALSE),"#,##0円")&amp;"(B)"&amp;CHAR(10)&amp;"分担契約"&amp;CHAR(10)&amp;VLOOKUP(A15,[1]令和3年度契約状況調査票!$D:$AR,33,FALSE),IF(AND(Q15="○",P15="分担契約"),"分担契約"&amp;CHAR(10)&amp;"契約総額 "&amp;TEXT(VLOOKUP(A15,[1]令和3年度契約状況調査票!$D:$AR,17,FALSE),"#,##0円")&amp;"(B)"&amp;CHAR(10)&amp;VLOOKUP(A15,[1]令和3年度契約状況調査票!$D:$AR,33,FALSE),(IF(P15="分担契約/単価契約","単価契約"&amp;CHAR(10)&amp;"予定調達総額 "&amp;TEXT(VLOOKUP(A15,[1]令和3年度契約状況調査票!$D:$AR,17,FALSE),"#,##0円")&amp;CHAR(10)&amp;"分担契約"&amp;CHAR(10)&amp;VLOOKUP(A15,[1]令和3年度契約状況調査票!$D:$AR,33,FALSE),IF(P15="分担契約","分担契約"&amp;CHAR(10)&amp;"契約総額 "&amp;TEXT(VLOOKUP(A15,[1]令和3年度契約状況調査票!$D:$AR,17,FALSE),"#,##0円")&amp;CHAR(10)&amp;VLOOKUP(A15,[1]令和3年度契約状況調査票!$D:$AR,33,FALSE),IF(P15="単価契約","単価契約"&amp;CHAR(10)&amp;"予定調達総額 "&amp;TEXT(VLOOKUP(A15,[1]令和3年度契約状況調査票!$D:$AR,17,FALSE),"#,##0円")&amp;CHAR(10)&amp;VLOOKUP(A15,[1]令和3年度契約状況調査票!$D:$AR,33,FALSE),VLOOKUP(A15,[1]令和3年度契約状況調査票!$D:$AR,33,FALSE))))))))</f>
        <v/>
      </c>
      <c r="P15" s="33" t="str">
        <f>IF(A15="","",VLOOKUP(A15,[1]令和3年度契約状況調査票!$D:$BY,54,FALSE))</f>
        <v/>
      </c>
      <c r="Q15" s="33" t="str">
        <f>IF(A15="","",IF(VLOOKUP(A15,[1]令和3年度契約状況調査票!$D:$AR,15,FALSE)="他官署で調達手続きを実施のため","×",IF(VLOOKUP(A15,[1]令和3年度契約状況調査票!$D:$AR,22,FALSE)="②同種の他の契約の予定価格を類推されるおそれがあるため公表しない","×","○")))</f>
        <v/>
      </c>
    </row>
    <row r="16" spans="1:17" s="34" customFormat="1" ht="60" customHeight="1">
      <c r="A16" s="35" t="str">
        <f>IF(MAX([1]令和3年度契約状況調査票!D15:D260)&gt;=ROW()-5,ROW()-5,"")</f>
        <v/>
      </c>
      <c r="B16" s="36" t="str">
        <f>IF(A16="","",VLOOKUP(A16,[1]令和3年度契約状況調査票!$D:$AR,6,FALSE))</f>
        <v/>
      </c>
      <c r="C16" s="37" t="str">
        <f>IF(A16="","",VLOOKUP(A16,[1]令和3年度契約状況調査票!$D:$AR,7,FALSE))</f>
        <v/>
      </c>
      <c r="D16" s="38" t="str">
        <f>IF(A16="","",VLOOKUP(A16,[1]令和3年度契約状況調査票!$D:$AR,10,FALSE))</f>
        <v/>
      </c>
      <c r="E16" s="36" t="str">
        <f>IF(A16="","",VLOOKUP(A16,[1]令和3年度契約状況調査票!$D:$AR,11,FALSE))</f>
        <v/>
      </c>
      <c r="F16" s="39" t="str">
        <f>IF(A16="","",VLOOKUP(A16,[1]令和3年度契約状況調査票!$D:$AR,12,FALSE))</f>
        <v/>
      </c>
      <c r="G16" s="46" t="str">
        <f>IF(A16="","",VLOOKUP(A16,[1]令和3年度契約状況調査票!$D:$AR,32,FALSE))</f>
        <v/>
      </c>
      <c r="H16" s="41" t="str">
        <f>IF(A16="","",IF(VLOOKUP(A16,[1]令和3年度契約状況調査票!$D:$AR,15,FALSE)="他官署で調達手続きを実施のため","他官署で調達手続きを実施のため",IF(VLOOKUP(A16,[1]令和3年度契約状況調査票!$D:$AR,22,FALSE)="②同種の他の契約の予定価格を類推されるおそれがあるため公表しない","同種の他の契約の予定価格を類推されるおそれがあるため公表しない",IF(VLOOKUP(A16,[1]令和3年度契約状況調査票!$D:$AR,22,FALSE)="－","－",IF(VLOOKUP(A16,[1]令和3年度契約状況調査票!$D:$AR,8,FALSE)&lt;&gt;"",TEXT(VLOOKUP(A16,[1]令和3年度契約状況調査票!$D:$AR,15,FALSE),"#,##0円")&amp;CHAR(10)&amp;"(A)",VLOOKUP(A16,[1]令和3年度契約状況調査票!$D:$AR,15,FALSE))))))</f>
        <v/>
      </c>
      <c r="I16" s="41" t="str">
        <f>IF(A16="","",VLOOKUP(A16,[1]令和3年度契約状況調査票!$D:$AR,16,FALSE))</f>
        <v/>
      </c>
      <c r="J16" s="42" t="str">
        <f>IF(A16="","",IF(VLOOKUP(A16,[1]令和3年度契約状況調査票!$D:$AR,15,FALSE)="他官署で調達手続きを実施のため","－",IF(VLOOKUP(A16,[1]令和3年度契約状況調査票!$D:$AR,22,FALSE)="②同種の他の契約の予定価格を類推されるおそれがあるため公表しない","－",IF(VLOOKUP(A16,[1]令和3年度契約状況調査票!$D:$AR,22,FALSE)="－","－",IF(VLOOKUP(A16,[1]令和3年度契約状況調査票!$D:$AR,8,FALSE)&lt;&gt;"",TEXT(VLOOKUP(A16,[1]令和3年度契約状況調査票!$D:$AR,18,FALSE),"#.0%")&amp;CHAR(10)&amp;"(B/A×100)",VLOOKUP(A16,[1]令和3年度契約状況調査票!$D:$AR,18,FALSE))))))</f>
        <v/>
      </c>
      <c r="K16" s="43" t="s">
        <v>16</v>
      </c>
      <c r="L16" s="42" t="str">
        <f>IF(A16="","",IF(VLOOKUP(A16,[1]令和3年度契約状況調査票!$D:$AR,28,FALSE)="①公益社団法人","公社",IF(VLOOKUP(A16,[1]令和3年度契約状況調査票!$D:$AR,28,FALSE)="②公益財団法人","公財","")))</f>
        <v/>
      </c>
      <c r="M16" s="42" t="str">
        <f>IF(A16="","",VLOOKUP(A16,[1]令和3年度契約状況調査票!$D:$AR,29,FALSE))</f>
        <v/>
      </c>
      <c r="N16" s="44" t="str">
        <f>IF(A16="","",IF(VLOOKUP(A16,[1]令和3年度契約状況調査票!$D:$AR,29,FALSE)="国所管",VLOOKUP(A16,[1]令和3年度契約状況調査票!$D:$AR,23,FALSE),""))</f>
        <v/>
      </c>
      <c r="O16" s="45" t="str">
        <f>IF(A16="","",IF(AND(Q16="○",P16="分担契約/単価契約"),"単価契約"&amp;CHAR(10)&amp;"予定調達総額 "&amp;TEXT(VLOOKUP(A16,[1]令和3年度契約状況調査票!$D:$AR,17,FALSE),"#,##0円")&amp;"(B)"&amp;CHAR(10)&amp;"分担契約"&amp;CHAR(10)&amp;VLOOKUP(A16,[1]令和3年度契約状況調査票!$D:$AR,33,FALSE),IF(AND(Q16="○",P16="分担契約"),"分担契約"&amp;CHAR(10)&amp;"契約総額 "&amp;TEXT(VLOOKUP(A16,[1]令和3年度契約状況調査票!$D:$AR,17,FALSE),"#,##0円")&amp;"(B)"&amp;CHAR(10)&amp;VLOOKUP(A16,[1]令和3年度契約状況調査票!$D:$AR,33,FALSE),(IF(P16="分担契約/単価契約","単価契約"&amp;CHAR(10)&amp;"予定調達総額 "&amp;TEXT(VLOOKUP(A16,[1]令和3年度契約状況調査票!$D:$AR,17,FALSE),"#,##0円")&amp;CHAR(10)&amp;"分担契約"&amp;CHAR(10)&amp;VLOOKUP(A16,[1]令和3年度契約状況調査票!$D:$AR,33,FALSE),IF(P16="分担契約","分担契約"&amp;CHAR(10)&amp;"契約総額 "&amp;TEXT(VLOOKUP(A16,[1]令和3年度契約状況調査票!$D:$AR,17,FALSE),"#,##0円")&amp;CHAR(10)&amp;VLOOKUP(A16,[1]令和3年度契約状況調査票!$D:$AR,33,FALSE),IF(P16="単価契約","単価契約"&amp;CHAR(10)&amp;"予定調達総額 "&amp;TEXT(VLOOKUP(A16,[1]令和3年度契約状況調査票!$D:$AR,17,FALSE),"#,##0円")&amp;CHAR(10)&amp;VLOOKUP(A16,[1]令和3年度契約状況調査票!$D:$AR,33,FALSE),VLOOKUP(A16,[1]令和3年度契約状況調査票!$D:$AR,33,FALSE))))))))</f>
        <v/>
      </c>
      <c r="P16" s="33" t="str">
        <f>IF(A16="","",VLOOKUP(A16,[1]令和3年度契約状況調査票!$D:$BY,54,FALSE))</f>
        <v/>
      </c>
      <c r="Q16" s="33" t="str">
        <f>IF(A16="","",IF(VLOOKUP(A16,[1]令和3年度契約状況調査票!$D:$AR,15,FALSE)="他官署で調達手続きを実施のため","×",IF(VLOOKUP(A16,[1]令和3年度契約状況調査票!$D:$AR,22,FALSE)="②同種の他の契約の予定価格を類推されるおそれがあるため公表しない","×","○")))</f>
        <v/>
      </c>
    </row>
    <row r="17" spans="1:17" s="34" customFormat="1" ht="60" customHeight="1">
      <c r="A17" s="35" t="str">
        <f>IF(MAX([1]令和3年度契約状況調査票!D16:D261)&gt;=ROW()-5,ROW()-5,"")</f>
        <v/>
      </c>
      <c r="B17" s="36" t="str">
        <f>IF(A17="","",VLOOKUP(A17,[1]令和3年度契約状況調査票!$D:$AR,6,FALSE))</f>
        <v/>
      </c>
      <c r="C17" s="37" t="str">
        <f>IF(A17="","",VLOOKUP(A17,[1]令和3年度契約状況調査票!$D:$AR,7,FALSE))</f>
        <v/>
      </c>
      <c r="D17" s="38" t="str">
        <f>IF(A17="","",VLOOKUP(A17,[1]令和3年度契約状況調査票!$D:$AR,10,FALSE))</f>
        <v/>
      </c>
      <c r="E17" s="36" t="str">
        <f>IF(A17="","",VLOOKUP(A17,[1]令和3年度契約状況調査票!$D:$AR,11,FALSE))</f>
        <v/>
      </c>
      <c r="F17" s="39" t="str">
        <f>IF(A17="","",VLOOKUP(A17,[1]令和3年度契約状況調査票!$D:$AR,12,FALSE))</f>
        <v/>
      </c>
      <c r="G17" s="46" t="str">
        <f>IF(A17="","",VLOOKUP(A17,[1]令和3年度契約状況調査票!$D:$AR,32,FALSE))</f>
        <v/>
      </c>
      <c r="H17" s="41" t="str">
        <f>IF(A17="","",IF(VLOOKUP(A17,[1]令和3年度契約状況調査票!$D:$AR,15,FALSE)="他官署で調達手続きを実施のため","他官署で調達手続きを実施のため",IF(VLOOKUP(A17,[1]令和3年度契約状況調査票!$D:$AR,22,FALSE)="②同種の他の契約の予定価格を類推されるおそれがあるため公表しない","同種の他の契約の予定価格を類推されるおそれがあるため公表しない",IF(VLOOKUP(A17,[1]令和3年度契約状況調査票!$D:$AR,22,FALSE)="－","－",IF(VLOOKUP(A17,[1]令和3年度契約状況調査票!$D:$AR,8,FALSE)&lt;&gt;"",TEXT(VLOOKUP(A17,[1]令和3年度契約状況調査票!$D:$AR,15,FALSE),"#,##0円")&amp;CHAR(10)&amp;"(A)",VLOOKUP(A17,[1]令和3年度契約状況調査票!$D:$AR,15,FALSE))))))</f>
        <v/>
      </c>
      <c r="I17" s="41" t="str">
        <f>IF(A17="","",VLOOKUP(A17,[1]令和3年度契約状況調査票!$D:$AR,16,FALSE))</f>
        <v/>
      </c>
      <c r="J17" s="42" t="str">
        <f>IF(A17="","",IF(VLOOKUP(A17,[1]令和3年度契約状況調査票!$D:$AR,15,FALSE)="他官署で調達手続きを実施のため","－",IF(VLOOKUP(A17,[1]令和3年度契約状況調査票!$D:$AR,22,FALSE)="②同種の他の契約の予定価格を類推されるおそれがあるため公表しない","－",IF(VLOOKUP(A17,[1]令和3年度契約状況調査票!$D:$AR,22,FALSE)="－","－",IF(VLOOKUP(A17,[1]令和3年度契約状況調査票!$D:$AR,8,FALSE)&lt;&gt;"",TEXT(VLOOKUP(A17,[1]令和3年度契約状況調査票!$D:$AR,18,FALSE),"#.0%")&amp;CHAR(10)&amp;"(B/A×100)",VLOOKUP(A17,[1]令和3年度契約状況調査票!$D:$AR,18,FALSE))))))</f>
        <v/>
      </c>
      <c r="K17" s="43" t="s">
        <v>16</v>
      </c>
      <c r="L17" s="42" t="str">
        <f>IF(A17="","",IF(VLOOKUP(A17,[1]令和3年度契約状況調査票!$D:$AR,28,FALSE)="①公益社団法人","公社",IF(VLOOKUP(A17,[1]令和3年度契約状況調査票!$D:$AR,28,FALSE)="②公益財団法人","公財","")))</f>
        <v/>
      </c>
      <c r="M17" s="42" t="str">
        <f>IF(A17="","",VLOOKUP(A17,[1]令和3年度契約状況調査票!$D:$AR,29,FALSE))</f>
        <v/>
      </c>
      <c r="N17" s="44" t="str">
        <f>IF(A17="","",IF(VLOOKUP(A17,[1]令和3年度契約状況調査票!$D:$AR,29,FALSE)="国所管",VLOOKUP(A17,[1]令和3年度契約状況調査票!$D:$AR,23,FALSE),""))</f>
        <v/>
      </c>
      <c r="O17" s="45" t="str">
        <f>IF(A17="","",IF(AND(Q17="○",P17="分担契約/単価契約"),"単価契約"&amp;CHAR(10)&amp;"予定調達総額 "&amp;TEXT(VLOOKUP(A17,[1]令和3年度契約状況調査票!$D:$AR,17,FALSE),"#,##0円")&amp;"(B)"&amp;CHAR(10)&amp;"分担契約"&amp;CHAR(10)&amp;VLOOKUP(A17,[1]令和3年度契約状況調査票!$D:$AR,33,FALSE),IF(AND(Q17="○",P17="分担契約"),"分担契約"&amp;CHAR(10)&amp;"契約総額 "&amp;TEXT(VLOOKUP(A17,[1]令和3年度契約状況調査票!$D:$AR,17,FALSE),"#,##0円")&amp;"(B)"&amp;CHAR(10)&amp;VLOOKUP(A17,[1]令和3年度契約状況調査票!$D:$AR,33,FALSE),(IF(P17="分担契約/単価契約","単価契約"&amp;CHAR(10)&amp;"予定調達総額 "&amp;TEXT(VLOOKUP(A17,[1]令和3年度契約状況調査票!$D:$AR,17,FALSE),"#,##0円")&amp;CHAR(10)&amp;"分担契約"&amp;CHAR(10)&amp;VLOOKUP(A17,[1]令和3年度契約状況調査票!$D:$AR,33,FALSE),IF(P17="分担契約","分担契約"&amp;CHAR(10)&amp;"契約総額 "&amp;TEXT(VLOOKUP(A17,[1]令和3年度契約状況調査票!$D:$AR,17,FALSE),"#,##0円")&amp;CHAR(10)&amp;VLOOKUP(A17,[1]令和3年度契約状況調査票!$D:$AR,33,FALSE),IF(P17="単価契約","単価契約"&amp;CHAR(10)&amp;"予定調達総額 "&amp;TEXT(VLOOKUP(A17,[1]令和3年度契約状況調査票!$D:$AR,17,FALSE),"#,##0円")&amp;CHAR(10)&amp;VLOOKUP(A17,[1]令和3年度契約状況調査票!$D:$AR,33,FALSE),VLOOKUP(A17,[1]令和3年度契約状況調査票!$D:$AR,33,FALSE))))))))</f>
        <v/>
      </c>
      <c r="P17" s="33" t="str">
        <f>IF(A17="","",VLOOKUP(A17,[1]令和3年度契約状況調査票!$D:$BY,54,FALSE))</f>
        <v/>
      </c>
      <c r="Q17" s="33" t="str">
        <f>IF(A17="","",IF(VLOOKUP(A17,[1]令和3年度契約状況調査票!$D:$AR,15,FALSE)="他官署で調達手続きを実施のため","×",IF(VLOOKUP(A17,[1]令和3年度契約状況調査票!$D:$AR,22,FALSE)="②同種の他の契約の予定価格を類推されるおそれがあるため公表しない","×","○")))</f>
        <v/>
      </c>
    </row>
    <row r="18" spans="1:17" s="34" customFormat="1" ht="60" customHeight="1">
      <c r="A18" s="35" t="str">
        <f>IF(MAX([1]令和3年度契約状況調査票!D17:D262)&gt;=ROW()-5,ROW()-5,"")</f>
        <v/>
      </c>
      <c r="B18" s="36" t="str">
        <f>IF(A18="","",VLOOKUP(A18,[1]令和3年度契約状況調査票!$D:$AR,6,FALSE))</f>
        <v/>
      </c>
      <c r="C18" s="37" t="str">
        <f>IF(A18="","",VLOOKUP(A18,[1]令和3年度契約状況調査票!$D:$AR,7,FALSE))</f>
        <v/>
      </c>
      <c r="D18" s="38" t="str">
        <f>IF(A18="","",VLOOKUP(A18,[1]令和3年度契約状況調査票!$D:$AR,10,FALSE))</f>
        <v/>
      </c>
      <c r="E18" s="36" t="str">
        <f>IF(A18="","",VLOOKUP(A18,[1]令和3年度契約状況調査票!$D:$AR,11,FALSE))</f>
        <v/>
      </c>
      <c r="F18" s="39" t="str">
        <f>IF(A18="","",VLOOKUP(A18,[1]令和3年度契約状況調査票!$D:$AR,12,FALSE))</f>
        <v/>
      </c>
      <c r="G18" s="46" t="str">
        <f>IF(A18="","",VLOOKUP(A18,[1]令和3年度契約状況調査票!$D:$AR,32,FALSE))</f>
        <v/>
      </c>
      <c r="H18" s="41" t="str">
        <f>IF(A18="","",IF(VLOOKUP(A18,[1]令和3年度契約状況調査票!$D:$AR,15,FALSE)="他官署で調達手続きを実施のため","他官署で調達手続きを実施のため",IF(VLOOKUP(A18,[1]令和3年度契約状況調査票!$D:$AR,22,FALSE)="②同種の他の契約の予定価格を類推されるおそれがあるため公表しない","同種の他の契約の予定価格を類推されるおそれがあるため公表しない",IF(VLOOKUP(A18,[1]令和3年度契約状況調査票!$D:$AR,22,FALSE)="－","－",IF(VLOOKUP(A18,[1]令和3年度契約状況調査票!$D:$AR,8,FALSE)&lt;&gt;"",TEXT(VLOOKUP(A18,[1]令和3年度契約状況調査票!$D:$AR,15,FALSE),"#,##0円")&amp;CHAR(10)&amp;"(A)",VLOOKUP(A18,[1]令和3年度契約状況調査票!$D:$AR,15,FALSE))))))</f>
        <v/>
      </c>
      <c r="I18" s="41" t="str">
        <f>IF(A18="","",VLOOKUP(A18,[1]令和3年度契約状況調査票!$D:$AR,16,FALSE))</f>
        <v/>
      </c>
      <c r="J18" s="42" t="str">
        <f>IF(A18="","",IF(VLOOKUP(A18,[1]令和3年度契約状況調査票!$D:$AR,15,FALSE)="他官署で調達手続きを実施のため","－",IF(VLOOKUP(A18,[1]令和3年度契約状況調査票!$D:$AR,22,FALSE)="②同種の他の契約の予定価格を類推されるおそれがあるため公表しない","－",IF(VLOOKUP(A18,[1]令和3年度契約状況調査票!$D:$AR,22,FALSE)="－","－",IF(VLOOKUP(A18,[1]令和3年度契約状況調査票!$D:$AR,8,FALSE)&lt;&gt;"",TEXT(VLOOKUP(A18,[1]令和3年度契約状況調査票!$D:$AR,18,FALSE),"#.0%")&amp;CHAR(10)&amp;"(B/A×100)",VLOOKUP(A18,[1]令和3年度契約状況調査票!$D:$AR,18,FALSE))))))</f>
        <v/>
      </c>
      <c r="K18" s="43" t="s">
        <v>16</v>
      </c>
      <c r="L18" s="42" t="str">
        <f>IF(A18="","",IF(VLOOKUP(A18,[1]令和3年度契約状況調査票!$D:$AR,28,FALSE)="①公益社団法人","公社",IF(VLOOKUP(A18,[1]令和3年度契約状況調査票!$D:$AR,28,FALSE)="②公益財団法人","公財","")))</f>
        <v/>
      </c>
      <c r="M18" s="42" t="str">
        <f>IF(A18="","",VLOOKUP(A18,[1]令和3年度契約状況調査票!$D:$AR,29,FALSE))</f>
        <v/>
      </c>
      <c r="N18" s="44" t="str">
        <f>IF(A18="","",IF(VLOOKUP(A18,[1]令和3年度契約状況調査票!$D:$AR,29,FALSE)="国所管",VLOOKUP(A18,[1]令和3年度契約状況調査票!$D:$AR,23,FALSE),""))</f>
        <v/>
      </c>
      <c r="O18" s="45" t="str">
        <f>IF(A18="","",IF(AND(Q18="○",P18="分担契約/単価契約"),"単価契約"&amp;CHAR(10)&amp;"予定調達総額 "&amp;TEXT(VLOOKUP(A18,[1]令和3年度契約状況調査票!$D:$AR,17,FALSE),"#,##0円")&amp;"(B)"&amp;CHAR(10)&amp;"分担契約"&amp;CHAR(10)&amp;VLOOKUP(A18,[1]令和3年度契約状況調査票!$D:$AR,33,FALSE),IF(AND(Q18="○",P18="分担契約"),"分担契約"&amp;CHAR(10)&amp;"契約総額 "&amp;TEXT(VLOOKUP(A18,[1]令和3年度契約状況調査票!$D:$AR,17,FALSE),"#,##0円")&amp;"(B)"&amp;CHAR(10)&amp;VLOOKUP(A18,[1]令和3年度契約状況調査票!$D:$AR,33,FALSE),(IF(P18="分担契約/単価契約","単価契約"&amp;CHAR(10)&amp;"予定調達総額 "&amp;TEXT(VLOOKUP(A18,[1]令和3年度契約状況調査票!$D:$AR,17,FALSE),"#,##0円")&amp;CHAR(10)&amp;"分担契約"&amp;CHAR(10)&amp;VLOOKUP(A18,[1]令和3年度契約状況調査票!$D:$AR,33,FALSE),IF(P18="分担契約","分担契約"&amp;CHAR(10)&amp;"契約総額 "&amp;TEXT(VLOOKUP(A18,[1]令和3年度契約状況調査票!$D:$AR,17,FALSE),"#,##0円")&amp;CHAR(10)&amp;VLOOKUP(A18,[1]令和3年度契約状況調査票!$D:$AR,33,FALSE),IF(P18="単価契約","単価契約"&amp;CHAR(10)&amp;"予定調達総額 "&amp;TEXT(VLOOKUP(A18,[1]令和3年度契約状況調査票!$D:$AR,17,FALSE),"#,##0円")&amp;CHAR(10)&amp;VLOOKUP(A18,[1]令和3年度契約状況調査票!$D:$AR,33,FALSE),VLOOKUP(A18,[1]令和3年度契約状況調査票!$D:$AR,33,FALSE))))))))</f>
        <v/>
      </c>
      <c r="P18" s="33" t="str">
        <f>IF(A18="","",VLOOKUP(A18,[1]令和3年度契約状況調査票!$D:$BY,54,FALSE))</f>
        <v/>
      </c>
      <c r="Q18" s="33" t="str">
        <f>IF(A18="","",IF(VLOOKUP(A18,[1]令和3年度契約状況調査票!$D:$AR,15,FALSE)="他官署で調達手続きを実施のため","×",IF(VLOOKUP(A18,[1]令和3年度契約状況調査票!$D:$AR,22,FALSE)="②同種の他の契約の予定価格を類推されるおそれがあるため公表しない","×","○")))</f>
        <v/>
      </c>
    </row>
    <row r="19" spans="1:17" s="34" customFormat="1" ht="60" customHeight="1">
      <c r="A19" s="35" t="str">
        <f>IF(MAX([1]令和3年度契約状況調査票!D18:D263)&gt;=ROW()-5,ROW()-5,"")</f>
        <v/>
      </c>
      <c r="B19" s="36" t="str">
        <f>IF(A19="","",VLOOKUP(A19,[1]令和3年度契約状況調査票!$D:$AR,6,FALSE))</f>
        <v/>
      </c>
      <c r="C19" s="37" t="str">
        <f>IF(A19="","",VLOOKUP(A19,[1]令和3年度契約状況調査票!$D:$AR,7,FALSE))</f>
        <v/>
      </c>
      <c r="D19" s="38" t="str">
        <f>IF(A19="","",VLOOKUP(A19,[1]令和3年度契約状況調査票!$D:$AR,10,FALSE))</f>
        <v/>
      </c>
      <c r="E19" s="36" t="str">
        <f>IF(A19="","",VLOOKUP(A19,[1]令和3年度契約状況調査票!$D:$AR,11,FALSE))</f>
        <v/>
      </c>
      <c r="F19" s="39" t="str">
        <f>IF(A19="","",VLOOKUP(A19,[1]令和3年度契約状況調査票!$D:$AR,12,FALSE))</f>
        <v/>
      </c>
      <c r="G19" s="46" t="str">
        <f>IF(A19="","",VLOOKUP(A19,[1]令和3年度契約状況調査票!$D:$AR,32,FALSE))</f>
        <v/>
      </c>
      <c r="H19" s="41" t="str">
        <f>IF(A19="","",IF(VLOOKUP(A19,[1]令和3年度契約状況調査票!$D:$AR,15,FALSE)="他官署で調達手続きを実施のため","他官署で調達手続きを実施のため",IF(VLOOKUP(A19,[1]令和3年度契約状況調査票!$D:$AR,22,FALSE)="②同種の他の契約の予定価格を類推されるおそれがあるため公表しない","同種の他の契約の予定価格を類推されるおそれがあるため公表しない",IF(VLOOKUP(A19,[1]令和3年度契約状況調査票!$D:$AR,22,FALSE)="－","－",IF(VLOOKUP(A19,[1]令和3年度契約状況調査票!$D:$AR,8,FALSE)&lt;&gt;"",TEXT(VLOOKUP(A19,[1]令和3年度契約状況調査票!$D:$AR,15,FALSE),"#,##0円")&amp;CHAR(10)&amp;"(A)",VLOOKUP(A19,[1]令和3年度契約状況調査票!$D:$AR,15,FALSE))))))</f>
        <v/>
      </c>
      <c r="I19" s="41" t="str">
        <f>IF(A19="","",VLOOKUP(A19,[1]令和3年度契約状況調査票!$D:$AR,16,FALSE))</f>
        <v/>
      </c>
      <c r="J19" s="42" t="str">
        <f>IF(A19="","",IF(VLOOKUP(A19,[1]令和3年度契約状況調査票!$D:$AR,15,FALSE)="他官署で調達手続きを実施のため","－",IF(VLOOKUP(A19,[1]令和3年度契約状況調査票!$D:$AR,22,FALSE)="②同種の他の契約の予定価格を類推されるおそれがあるため公表しない","－",IF(VLOOKUP(A19,[1]令和3年度契約状況調査票!$D:$AR,22,FALSE)="－","－",IF(VLOOKUP(A19,[1]令和3年度契約状況調査票!$D:$AR,8,FALSE)&lt;&gt;"",TEXT(VLOOKUP(A19,[1]令和3年度契約状況調査票!$D:$AR,18,FALSE),"#.0%")&amp;CHAR(10)&amp;"(B/A×100)",VLOOKUP(A19,[1]令和3年度契約状況調査票!$D:$AR,18,FALSE))))))</f>
        <v/>
      </c>
      <c r="K19" s="43" t="s">
        <v>16</v>
      </c>
      <c r="L19" s="42" t="str">
        <f>IF(A19="","",IF(VLOOKUP(A19,[1]令和3年度契約状況調査票!$D:$AR,28,FALSE)="①公益社団法人","公社",IF(VLOOKUP(A19,[1]令和3年度契約状況調査票!$D:$AR,28,FALSE)="②公益財団法人","公財","")))</f>
        <v/>
      </c>
      <c r="M19" s="42" t="str">
        <f>IF(A19="","",VLOOKUP(A19,[1]令和3年度契約状況調査票!$D:$AR,29,FALSE))</f>
        <v/>
      </c>
      <c r="N19" s="44" t="str">
        <f>IF(A19="","",IF(VLOOKUP(A19,[1]令和3年度契約状況調査票!$D:$AR,29,FALSE)="国所管",VLOOKUP(A19,[1]令和3年度契約状況調査票!$D:$AR,23,FALSE),""))</f>
        <v/>
      </c>
      <c r="O19" s="45" t="str">
        <f>IF(A19="","",IF(AND(Q19="○",P19="分担契約/単価契約"),"単価契約"&amp;CHAR(10)&amp;"予定調達総額 "&amp;TEXT(VLOOKUP(A19,[1]令和3年度契約状況調査票!$D:$AR,17,FALSE),"#,##0円")&amp;"(B)"&amp;CHAR(10)&amp;"分担契約"&amp;CHAR(10)&amp;VLOOKUP(A19,[1]令和3年度契約状況調査票!$D:$AR,33,FALSE),IF(AND(Q19="○",P19="分担契約"),"分担契約"&amp;CHAR(10)&amp;"契約総額 "&amp;TEXT(VLOOKUP(A19,[1]令和3年度契約状況調査票!$D:$AR,17,FALSE),"#,##0円")&amp;"(B)"&amp;CHAR(10)&amp;VLOOKUP(A19,[1]令和3年度契約状況調査票!$D:$AR,33,FALSE),(IF(P19="分担契約/単価契約","単価契約"&amp;CHAR(10)&amp;"予定調達総額 "&amp;TEXT(VLOOKUP(A19,[1]令和3年度契約状況調査票!$D:$AR,17,FALSE),"#,##0円")&amp;CHAR(10)&amp;"分担契約"&amp;CHAR(10)&amp;VLOOKUP(A19,[1]令和3年度契約状況調査票!$D:$AR,33,FALSE),IF(P19="分担契約","分担契約"&amp;CHAR(10)&amp;"契約総額 "&amp;TEXT(VLOOKUP(A19,[1]令和3年度契約状況調査票!$D:$AR,17,FALSE),"#,##0円")&amp;CHAR(10)&amp;VLOOKUP(A19,[1]令和3年度契約状況調査票!$D:$AR,33,FALSE),IF(P19="単価契約","単価契約"&amp;CHAR(10)&amp;"予定調達総額 "&amp;TEXT(VLOOKUP(A19,[1]令和3年度契約状況調査票!$D:$AR,17,FALSE),"#,##0円")&amp;CHAR(10)&amp;VLOOKUP(A19,[1]令和3年度契約状況調査票!$D:$AR,33,FALSE),VLOOKUP(A19,[1]令和3年度契約状況調査票!$D:$AR,33,FALSE))))))))</f>
        <v/>
      </c>
      <c r="P19" s="33" t="str">
        <f>IF(A19="","",VLOOKUP(A19,[1]令和3年度契約状況調査票!$D:$BY,54,FALSE))</f>
        <v/>
      </c>
      <c r="Q19" s="33" t="str">
        <f>IF(A19="","",IF(VLOOKUP(A19,[1]令和3年度契約状況調査票!$D:$AR,15,FALSE)="他官署で調達手続きを実施のため","×",IF(VLOOKUP(A19,[1]令和3年度契約状況調査票!$D:$AR,22,FALSE)="②同種の他の契約の予定価格を類推されるおそれがあるため公表しない","×","○")))</f>
        <v/>
      </c>
    </row>
    <row r="20" spans="1:17" s="34" customFormat="1" ht="60" customHeight="1">
      <c r="A20" s="35" t="str">
        <f>IF(MAX([1]令和3年度契約状況調査票!D19:D264)&gt;=ROW()-5,ROW()-5,"")</f>
        <v/>
      </c>
      <c r="B20" s="36" t="str">
        <f>IF(A20="","",VLOOKUP(A20,[1]令和3年度契約状況調査票!$D:$AR,6,FALSE))</f>
        <v/>
      </c>
      <c r="C20" s="37" t="str">
        <f>IF(A20="","",VLOOKUP(A20,[1]令和3年度契約状況調査票!$D:$AR,7,FALSE))</f>
        <v/>
      </c>
      <c r="D20" s="38" t="str">
        <f>IF(A20="","",VLOOKUP(A20,[1]令和3年度契約状況調査票!$D:$AR,10,FALSE))</f>
        <v/>
      </c>
      <c r="E20" s="36" t="str">
        <f>IF(A20="","",VLOOKUP(A20,[1]令和3年度契約状況調査票!$D:$AR,11,FALSE))</f>
        <v/>
      </c>
      <c r="F20" s="39" t="str">
        <f>IF(A20="","",VLOOKUP(A20,[1]令和3年度契約状況調査票!$D:$AR,12,FALSE))</f>
        <v/>
      </c>
      <c r="G20" s="46" t="str">
        <f>IF(A20="","",VLOOKUP(A20,[1]令和3年度契約状況調査票!$D:$AR,32,FALSE))</f>
        <v/>
      </c>
      <c r="H20" s="41" t="str">
        <f>IF(A20="","",IF(VLOOKUP(A20,[1]令和3年度契約状況調査票!$D:$AR,15,FALSE)="他官署で調達手続きを実施のため","他官署で調達手続きを実施のため",IF(VLOOKUP(A20,[1]令和3年度契約状況調査票!$D:$AR,22,FALSE)="②同種の他の契約の予定価格を類推されるおそれがあるため公表しない","同種の他の契約の予定価格を類推されるおそれがあるため公表しない",IF(VLOOKUP(A20,[1]令和3年度契約状況調査票!$D:$AR,22,FALSE)="－","－",IF(VLOOKUP(A20,[1]令和3年度契約状況調査票!$D:$AR,8,FALSE)&lt;&gt;"",TEXT(VLOOKUP(A20,[1]令和3年度契約状況調査票!$D:$AR,15,FALSE),"#,##0円")&amp;CHAR(10)&amp;"(A)",VLOOKUP(A20,[1]令和3年度契約状況調査票!$D:$AR,15,FALSE))))))</f>
        <v/>
      </c>
      <c r="I20" s="41" t="str">
        <f>IF(A20="","",VLOOKUP(A20,[1]令和3年度契約状況調査票!$D:$AR,16,FALSE))</f>
        <v/>
      </c>
      <c r="J20" s="42" t="str">
        <f>IF(A20="","",IF(VLOOKUP(A20,[1]令和3年度契約状況調査票!$D:$AR,15,FALSE)="他官署で調達手続きを実施のため","－",IF(VLOOKUP(A20,[1]令和3年度契約状況調査票!$D:$AR,22,FALSE)="②同種の他の契約の予定価格を類推されるおそれがあるため公表しない","－",IF(VLOOKUP(A20,[1]令和3年度契約状況調査票!$D:$AR,22,FALSE)="－","－",IF(VLOOKUP(A20,[1]令和3年度契約状況調査票!$D:$AR,8,FALSE)&lt;&gt;"",TEXT(VLOOKUP(A20,[1]令和3年度契約状況調査票!$D:$AR,18,FALSE),"#.0%")&amp;CHAR(10)&amp;"(B/A×100)",VLOOKUP(A20,[1]令和3年度契約状況調査票!$D:$AR,18,FALSE))))))</f>
        <v/>
      </c>
      <c r="K20" s="43" t="s">
        <v>16</v>
      </c>
      <c r="L20" s="42" t="str">
        <f>IF(A20="","",IF(VLOOKUP(A20,[1]令和3年度契約状況調査票!$D:$AR,28,FALSE)="①公益社団法人","公社",IF(VLOOKUP(A20,[1]令和3年度契約状況調査票!$D:$AR,28,FALSE)="②公益財団法人","公財","")))</f>
        <v/>
      </c>
      <c r="M20" s="42" t="str">
        <f>IF(A20="","",VLOOKUP(A20,[1]令和3年度契約状況調査票!$D:$AR,29,FALSE))</f>
        <v/>
      </c>
      <c r="N20" s="44" t="str">
        <f>IF(A20="","",IF(VLOOKUP(A20,[1]令和3年度契約状況調査票!$D:$AR,29,FALSE)="国所管",VLOOKUP(A20,[1]令和3年度契約状況調査票!$D:$AR,23,FALSE),""))</f>
        <v/>
      </c>
      <c r="O20" s="45" t="str">
        <f>IF(A20="","",IF(AND(Q20="○",P20="分担契約/単価契約"),"単価契約"&amp;CHAR(10)&amp;"予定調達総額 "&amp;TEXT(VLOOKUP(A20,[1]令和3年度契約状況調査票!$D:$AR,17,FALSE),"#,##0円")&amp;"(B)"&amp;CHAR(10)&amp;"分担契約"&amp;CHAR(10)&amp;VLOOKUP(A20,[1]令和3年度契約状況調査票!$D:$AR,33,FALSE),IF(AND(Q20="○",P20="分担契約"),"分担契約"&amp;CHAR(10)&amp;"契約総額 "&amp;TEXT(VLOOKUP(A20,[1]令和3年度契約状況調査票!$D:$AR,17,FALSE),"#,##0円")&amp;"(B)"&amp;CHAR(10)&amp;VLOOKUP(A20,[1]令和3年度契約状況調査票!$D:$AR,33,FALSE),(IF(P20="分担契約/単価契約","単価契約"&amp;CHAR(10)&amp;"予定調達総額 "&amp;TEXT(VLOOKUP(A20,[1]令和3年度契約状況調査票!$D:$AR,17,FALSE),"#,##0円")&amp;CHAR(10)&amp;"分担契約"&amp;CHAR(10)&amp;VLOOKUP(A20,[1]令和3年度契約状況調査票!$D:$AR,33,FALSE),IF(P20="分担契約","分担契約"&amp;CHAR(10)&amp;"契約総額 "&amp;TEXT(VLOOKUP(A20,[1]令和3年度契約状況調査票!$D:$AR,17,FALSE),"#,##0円")&amp;CHAR(10)&amp;VLOOKUP(A20,[1]令和3年度契約状況調査票!$D:$AR,33,FALSE),IF(P20="単価契約","単価契約"&amp;CHAR(10)&amp;"予定調達総額 "&amp;TEXT(VLOOKUP(A20,[1]令和3年度契約状況調査票!$D:$AR,17,FALSE),"#,##0円")&amp;CHAR(10)&amp;VLOOKUP(A20,[1]令和3年度契約状況調査票!$D:$AR,33,FALSE),VLOOKUP(A20,[1]令和3年度契約状況調査票!$D:$AR,33,FALSE))))))))</f>
        <v/>
      </c>
      <c r="P20" s="33" t="str">
        <f>IF(A20="","",VLOOKUP(A20,[1]令和3年度契約状況調査票!$D:$BY,54,FALSE))</f>
        <v/>
      </c>
      <c r="Q20" s="33" t="str">
        <f>IF(A20="","",IF(VLOOKUP(A20,[1]令和3年度契約状況調査票!$D:$AR,15,FALSE)="他官署で調達手続きを実施のため","×",IF(VLOOKUP(A20,[1]令和3年度契約状況調査票!$D:$AR,22,FALSE)="②同種の他の契約の予定価格を類推されるおそれがあるため公表しない","×","○")))</f>
        <v/>
      </c>
    </row>
    <row r="21" spans="1:17" s="34" customFormat="1" ht="60" customHeight="1">
      <c r="A21" s="35" t="str">
        <f>IF(MAX([1]令和3年度契約状況調査票!D20:D265)&gt;=ROW()-5,ROW()-5,"")</f>
        <v/>
      </c>
      <c r="B21" s="36" t="str">
        <f>IF(A21="","",VLOOKUP(A21,[1]令和3年度契約状況調査票!$D:$AR,6,FALSE))</f>
        <v/>
      </c>
      <c r="C21" s="37" t="str">
        <f>IF(A21="","",VLOOKUP(A21,[1]令和3年度契約状況調査票!$D:$AR,7,FALSE))</f>
        <v/>
      </c>
      <c r="D21" s="38" t="str">
        <f>IF(A21="","",VLOOKUP(A21,[1]令和3年度契約状況調査票!$D:$AR,10,FALSE))</f>
        <v/>
      </c>
      <c r="E21" s="36" t="str">
        <f>IF(A21="","",VLOOKUP(A21,[1]令和3年度契約状況調査票!$D:$AR,11,FALSE))</f>
        <v/>
      </c>
      <c r="F21" s="39" t="str">
        <f>IF(A21="","",VLOOKUP(A21,[1]令和3年度契約状況調査票!$D:$AR,12,FALSE))</f>
        <v/>
      </c>
      <c r="G21" s="46" t="str">
        <f>IF(A21="","",VLOOKUP(A21,[1]令和3年度契約状況調査票!$D:$AR,32,FALSE))</f>
        <v/>
      </c>
      <c r="H21" s="41" t="str">
        <f>IF(A21="","",IF(VLOOKUP(A21,[1]令和3年度契約状況調査票!$D:$AR,15,FALSE)="他官署で調達手続きを実施のため","他官署で調達手続きを実施のため",IF(VLOOKUP(A21,[1]令和3年度契約状況調査票!$D:$AR,22,FALSE)="②同種の他の契約の予定価格を類推されるおそれがあるため公表しない","同種の他の契約の予定価格を類推されるおそれがあるため公表しない",IF(VLOOKUP(A21,[1]令和3年度契約状況調査票!$D:$AR,22,FALSE)="－","－",IF(VLOOKUP(A21,[1]令和3年度契約状況調査票!$D:$AR,8,FALSE)&lt;&gt;"",TEXT(VLOOKUP(A21,[1]令和3年度契約状況調査票!$D:$AR,15,FALSE),"#,##0円")&amp;CHAR(10)&amp;"(A)",VLOOKUP(A21,[1]令和3年度契約状況調査票!$D:$AR,15,FALSE))))))</f>
        <v/>
      </c>
      <c r="I21" s="41" t="str">
        <f>IF(A21="","",VLOOKUP(A21,[1]令和3年度契約状況調査票!$D:$AR,16,FALSE))</f>
        <v/>
      </c>
      <c r="J21" s="42" t="str">
        <f>IF(A21="","",IF(VLOOKUP(A21,[1]令和3年度契約状況調査票!$D:$AR,15,FALSE)="他官署で調達手続きを実施のため","－",IF(VLOOKUP(A21,[1]令和3年度契約状況調査票!$D:$AR,22,FALSE)="②同種の他の契約の予定価格を類推されるおそれがあるため公表しない","－",IF(VLOOKUP(A21,[1]令和3年度契約状況調査票!$D:$AR,22,FALSE)="－","－",IF(VLOOKUP(A21,[1]令和3年度契約状況調査票!$D:$AR,8,FALSE)&lt;&gt;"",TEXT(VLOOKUP(A21,[1]令和3年度契約状況調査票!$D:$AR,18,FALSE),"#.0%")&amp;CHAR(10)&amp;"(B/A×100)",VLOOKUP(A21,[1]令和3年度契約状況調査票!$D:$AR,18,FALSE))))))</f>
        <v/>
      </c>
      <c r="K21" s="43" t="s">
        <v>16</v>
      </c>
      <c r="L21" s="42" t="str">
        <f>IF(A21="","",IF(VLOOKUP(A21,[1]令和3年度契約状況調査票!$D:$AR,28,FALSE)="①公益社団法人","公社",IF(VLOOKUP(A21,[1]令和3年度契約状況調査票!$D:$AR,28,FALSE)="②公益財団法人","公財","")))</f>
        <v/>
      </c>
      <c r="M21" s="42" t="str">
        <f>IF(A21="","",VLOOKUP(A21,[1]令和3年度契約状況調査票!$D:$AR,29,FALSE))</f>
        <v/>
      </c>
      <c r="N21" s="44" t="str">
        <f>IF(A21="","",IF(VLOOKUP(A21,[1]令和3年度契約状況調査票!$D:$AR,29,FALSE)="国所管",VLOOKUP(A21,[1]令和3年度契約状況調査票!$D:$AR,23,FALSE),""))</f>
        <v/>
      </c>
      <c r="O21" s="45" t="str">
        <f>IF(A21="","",IF(AND(Q21="○",P21="分担契約/単価契約"),"単価契約"&amp;CHAR(10)&amp;"予定調達総額 "&amp;TEXT(VLOOKUP(A21,[1]令和3年度契約状況調査票!$D:$AR,17,FALSE),"#,##0円")&amp;"(B)"&amp;CHAR(10)&amp;"分担契約"&amp;CHAR(10)&amp;VLOOKUP(A21,[1]令和3年度契約状況調査票!$D:$AR,33,FALSE),IF(AND(Q21="○",P21="分担契約"),"分担契約"&amp;CHAR(10)&amp;"契約総額 "&amp;TEXT(VLOOKUP(A21,[1]令和3年度契約状況調査票!$D:$AR,17,FALSE),"#,##0円")&amp;"(B)"&amp;CHAR(10)&amp;VLOOKUP(A21,[1]令和3年度契約状況調査票!$D:$AR,33,FALSE),(IF(P21="分担契約/単価契約","単価契約"&amp;CHAR(10)&amp;"予定調達総額 "&amp;TEXT(VLOOKUP(A21,[1]令和3年度契約状況調査票!$D:$AR,17,FALSE),"#,##0円")&amp;CHAR(10)&amp;"分担契約"&amp;CHAR(10)&amp;VLOOKUP(A21,[1]令和3年度契約状況調査票!$D:$AR,33,FALSE),IF(P21="分担契約","分担契約"&amp;CHAR(10)&amp;"契約総額 "&amp;TEXT(VLOOKUP(A21,[1]令和3年度契約状況調査票!$D:$AR,17,FALSE),"#,##0円")&amp;CHAR(10)&amp;VLOOKUP(A21,[1]令和3年度契約状況調査票!$D:$AR,33,FALSE),IF(P21="単価契約","単価契約"&amp;CHAR(10)&amp;"予定調達総額 "&amp;TEXT(VLOOKUP(A21,[1]令和3年度契約状況調査票!$D:$AR,17,FALSE),"#,##0円")&amp;CHAR(10)&amp;VLOOKUP(A21,[1]令和3年度契約状況調査票!$D:$AR,33,FALSE),VLOOKUP(A21,[1]令和3年度契約状況調査票!$D:$AR,33,FALSE))))))))</f>
        <v/>
      </c>
      <c r="P21" s="33" t="str">
        <f>IF(A21="","",VLOOKUP(A21,[1]令和3年度契約状況調査票!$D:$BY,54,FALSE))</f>
        <v/>
      </c>
      <c r="Q21" s="33" t="str">
        <f>IF(A21="","",IF(VLOOKUP(A21,[1]令和3年度契約状況調査票!$D:$AR,15,FALSE)="他官署で調達手続きを実施のため","×",IF(VLOOKUP(A21,[1]令和3年度契約状況調査票!$D:$AR,22,FALSE)="②同種の他の契約の予定価格を類推されるおそれがあるため公表しない","×","○")))</f>
        <v/>
      </c>
    </row>
    <row r="22" spans="1:17" s="34" customFormat="1" ht="60" customHeight="1">
      <c r="A22" s="35" t="str">
        <f>IF(MAX([1]令和3年度契約状況調査票!D21:D266)&gt;=ROW()-5,ROW()-5,"")</f>
        <v/>
      </c>
      <c r="B22" s="36" t="str">
        <f>IF(A22="","",VLOOKUP(A22,[1]令和3年度契約状況調査票!$D:$AR,6,FALSE))</f>
        <v/>
      </c>
      <c r="C22" s="37" t="str">
        <f>IF(A22="","",VLOOKUP(A22,[1]令和3年度契約状況調査票!$D:$AR,7,FALSE))</f>
        <v/>
      </c>
      <c r="D22" s="38" t="str">
        <f>IF(A22="","",VLOOKUP(A22,[1]令和3年度契約状況調査票!$D:$AR,10,FALSE))</f>
        <v/>
      </c>
      <c r="E22" s="36" t="str">
        <f>IF(A22="","",VLOOKUP(A22,[1]令和3年度契約状況調査票!$D:$AR,11,FALSE))</f>
        <v/>
      </c>
      <c r="F22" s="39" t="str">
        <f>IF(A22="","",VLOOKUP(A22,[1]令和3年度契約状況調査票!$D:$AR,12,FALSE))</f>
        <v/>
      </c>
      <c r="G22" s="46" t="str">
        <f>IF(A22="","",VLOOKUP(A22,[1]令和3年度契約状況調査票!$D:$AR,32,FALSE))</f>
        <v/>
      </c>
      <c r="H22" s="41" t="str">
        <f>IF(A22="","",IF(VLOOKUP(A22,[1]令和3年度契約状況調査票!$D:$AR,15,FALSE)="他官署で調達手続きを実施のため","他官署で調達手続きを実施のため",IF(VLOOKUP(A22,[1]令和3年度契約状況調査票!$D:$AR,22,FALSE)="②同種の他の契約の予定価格を類推されるおそれがあるため公表しない","同種の他の契約の予定価格を類推されるおそれがあるため公表しない",IF(VLOOKUP(A22,[1]令和3年度契約状況調査票!$D:$AR,22,FALSE)="－","－",IF(VLOOKUP(A22,[1]令和3年度契約状況調査票!$D:$AR,8,FALSE)&lt;&gt;"",TEXT(VLOOKUP(A22,[1]令和3年度契約状況調査票!$D:$AR,15,FALSE),"#,##0円")&amp;CHAR(10)&amp;"(A)",VLOOKUP(A22,[1]令和3年度契約状況調査票!$D:$AR,15,FALSE))))))</f>
        <v/>
      </c>
      <c r="I22" s="41" t="str">
        <f>IF(A22="","",VLOOKUP(A22,[1]令和3年度契約状況調査票!$D:$AR,16,FALSE))</f>
        <v/>
      </c>
      <c r="J22" s="42" t="str">
        <f>IF(A22="","",IF(VLOOKUP(A22,[1]令和3年度契約状況調査票!$D:$AR,15,FALSE)="他官署で調達手続きを実施のため","－",IF(VLOOKUP(A22,[1]令和3年度契約状況調査票!$D:$AR,22,FALSE)="②同種の他の契約の予定価格を類推されるおそれがあるため公表しない","－",IF(VLOOKUP(A22,[1]令和3年度契約状況調査票!$D:$AR,22,FALSE)="－","－",IF(VLOOKUP(A22,[1]令和3年度契約状況調査票!$D:$AR,8,FALSE)&lt;&gt;"",TEXT(VLOOKUP(A22,[1]令和3年度契約状況調査票!$D:$AR,18,FALSE),"#.0%")&amp;CHAR(10)&amp;"(B/A×100)",VLOOKUP(A22,[1]令和3年度契約状況調査票!$D:$AR,18,FALSE))))))</f>
        <v/>
      </c>
      <c r="K22" s="43" t="s">
        <v>16</v>
      </c>
      <c r="L22" s="42" t="str">
        <f>IF(A22="","",IF(VLOOKUP(A22,[1]令和3年度契約状況調査票!$D:$AR,28,FALSE)="①公益社団法人","公社",IF(VLOOKUP(A22,[1]令和3年度契約状況調査票!$D:$AR,28,FALSE)="②公益財団法人","公財","")))</f>
        <v/>
      </c>
      <c r="M22" s="42" t="str">
        <f>IF(A22="","",VLOOKUP(A22,[1]令和3年度契約状況調査票!$D:$AR,29,FALSE))</f>
        <v/>
      </c>
      <c r="N22" s="44" t="str">
        <f>IF(A22="","",IF(VLOOKUP(A22,[1]令和3年度契約状況調査票!$D:$AR,29,FALSE)="国所管",VLOOKUP(A22,[1]令和3年度契約状況調査票!$D:$AR,23,FALSE),""))</f>
        <v/>
      </c>
      <c r="O22" s="45" t="str">
        <f>IF(A22="","",IF(AND(Q22="○",P22="分担契約/単価契約"),"単価契約"&amp;CHAR(10)&amp;"予定調達総額 "&amp;TEXT(VLOOKUP(A22,[1]令和3年度契約状況調査票!$D:$AR,17,FALSE),"#,##0円")&amp;"(B)"&amp;CHAR(10)&amp;"分担契約"&amp;CHAR(10)&amp;VLOOKUP(A22,[1]令和3年度契約状況調査票!$D:$AR,33,FALSE),IF(AND(Q22="○",P22="分担契約"),"分担契約"&amp;CHAR(10)&amp;"契約総額 "&amp;TEXT(VLOOKUP(A22,[1]令和3年度契約状況調査票!$D:$AR,17,FALSE),"#,##0円")&amp;"(B)"&amp;CHAR(10)&amp;VLOOKUP(A22,[1]令和3年度契約状況調査票!$D:$AR,33,FALSE),(IF(P22="分担契約/単価契約","単価契約"&amp;CHAR(10)&amp;"予定調達総額 "&amp;TEXT(VLOOKUP(A22,[1]令和3年度契約状況調査票!$D:$AR,17,FALSE),"#,##0円")&amp;CHAR(10)&amp;"分担契約"&amp;CHAR(10)&amp;VLOOKUP(A22,[1]令和3年度契約状況調査票!$D:$AR,33,FALSE),IF(P22="分担契約","分担契約"&amp;CHAR(10)&amp;"契約総額 "&amp;TEXT(VLOOKUP(A22,[1]令和3年度契約状況調査票!$D:$AR,17,FALSE),"#,##0円")&amp;CHAR(10)&amp;VLOOKUP(A22,[1]令和3年度契約状況調査票!$D:$AR,33,FALSE),IF(P22="単価契約","単価契約"&amp;CHAR(10)&amp;"予定調達総額 "&amp;TEXT(VLOOKUP(A22,[1]令和3年度契約状況調査票!$D:$AR,17,FALSE),"#,##0円")&amp;CHAR(10)&amp;VLOOKUP(A22,[1]令和3年度契約状況調査票!$D:$AR,33,FALSE),VLOOKUP(A22,[1]令和3年度契約状況調査票!$D:$AR,33,FALSE))))))))</f>
        <v/>
      </c>
      <c r="P22" s="33" t="str">
        <f>IF(A22="","",VLOOKUP(A22,[1]令和3年度契約状況調査票!$D:$BY,54,FALSE))</f>
        <v/>
      </c>
      <c r="Q22" s="33" t="str">
        <f>IF(A22="","",IF(VLOOKUP(A22,[1]令和3年度契約状況調査票!$D:$AR,15,FALSE)="他官署で調達手続きを実施のため","×",IF(VLOOKUP(A22,[1]令和3年度契約状況調査票!$D:$AR,22,FALSE)="②同種の他の契約の予定価格を類推されるおそれがあるため公表しない","×","○")))</f>
        <v/>
      </c>
    </row>
    <row r="23" spans="1:17" s="34" customFormat="1" ht="60" customHeight="1">
      <c r="A23" s="35" t="str">
        <f>IF(MAX([1]令和3年度契約状況調査票!D22:D267)&gt;=ROW()-5,ROW()-5,"")</f>
        <v/>
      </c>
      <c r="B23" s="36" t="str">
        <f>IF(A23="","",VLOOKUP(A23,[1]令和3年度契約状況調査票!$D:$AR,6,FALSE))</f>
        <v/>
      </c>
      <c r="C23" s="37" t="str">
        <f>IF(A23="","",VLOOKUP(A23,[1]令和3年度契約状況調査票!$D:$AR,7,FALSE))</f>
        <v/>
      </c>
      <c r="D23" s="38" t="str">
        <f>IF(A23="","",VLOOKUP(A23,[1]令和3年度契約状況調査票!$D:$AR,10,FALSE))</f>
        <v/>
      </c>
      <c r="E23" s="36" t="str">
        <f>IF(A23="","",VLOOKUP(A23,[1]令和3年度契約状況調査票!$D:$AR,11,FALSE))</f>
        <v/>
      </c>
      <c r="F23" s="39" t="str">
        <f>IF(A23="","",VLOOKUP(A23,[1]令和3年度契約状況調査票!$D:$AR,12,FALSE))</f>
        <v/>
      </c>
      <c r="G23" s="46" t="str">
        <f>IF(A23="","",VLOOKUP(A23,[1]令和3年度契約状況調査票!$D:$AR,32,FALSE))</f>
        <v/>
      </c>
      <c r="H23" s="41" t="str">
        <f>IF(A23="","",IF(VLOOKUP(A23,[1]令和3年度契約状況調査票!$D:$AR,15,FALSE)="他官署で調達手続きを実施のため","他官署で調達手続きを実施のため",IF(VLOOKUP(A23,[1]令和3年度契約状況調査票!$D:$AR,22,FALSE)="②同種の他の契約の予定価格を類推されるおそれがあるため公表しない","同種の他の契約の予定価格を類推されるおそれがあるため公表しない",IF(VLOOKUP(A23,[1]令和3年度契約状況調査票!$D:$AR,22,FALSE)="－","－",IF(VLOOKUP(A23,[1]令和3年度契約状況調査票!$D:$AR,8,FALSE)&lt;&gt;"",TEXT(VLOOKUP(A23,[1]令和3年度契約状況調査票!$D:$AR,15,FALSE),"#,##0円")&amp;CHAR(10)&amp;"(A)",VLOOKUP(A23,[1]令和3年度契約状況調査票!$D:$AR,15,FALSE))))))</f>
        <v/>
      </c>
      <c r="I23" s="41" t="str">
        <f>IF(A23="","",VLOOKUP(A23,[1]令和3年度契約状況調査票!$D:$AR,16,FALSE))</f>
        <v/>
      </c>
      <c r="J23" s="42" t="str">
        <f>IF(A23="","",IF(VLOOKUP(A23,[1]令和3年度契約状況調査票!$D:$AR,15,FALSE)="他官署で調達手続きを実施のため","－",IF(VLOOKUP(A23,[1]令和3年度契約状況調査票!$D:$AR,22,FALSE)="②同種の他の契約の予定価格を類推されるおそれがあるため公表しない","－",IF(VLOOKUP(A23,[1]令和3年度契約状況調査票!$D:$AR,22,FALSE)="－","－",IF(VLOOKUP(A23,[1]令和3年度契約状況調査票!$D:$AR,8,FALSE)&lt;&gt;"",TEXT(VLOOKUP(A23,[1]令和3年度契約状況調査票!$D:$AR,18,FALSE),"#.0%")&amp;CHAR(10)&amp;"(B/A×100)",VLOOKUP(A23,[1]令和3年度契約状況調査票!$D:$AR,18,FALSE))))))</f>
        <v/>
      </c>
      <c r="K23" s="43" t="s">
        <v>16</v>
      </c>
      <c r="L23" s="42" t="str">
        <f>IF(A23="","",IF(VLOOKUP(A23,[1]令和3年度契約状況調査票!$D:$AR,28,FALSE)="①公益社団法人","公社",IF(VLOOKUP(A23,[1]令和3年度契約状況調査票!$D:$AR,28,FALSE)="②公益財団法人","公財","")))</f>
        <v/>
      </c>
      <c r="M23" s="42" t="str">
        <f>IF(A23="","",VLOOKUP(A23,[1]令和3年度契約状況調査票!$D:$AR,29,FALSE))</f>
        <v/>
      </c>
      <c r="N23" s="44" t="str">
        <f>IF(A23="","",IF(VLOOKUP(A23,[1]令和3年度契約状況調査票!$D:$AR,29,FALSE)="国所管",VLOOKUP(A23,[1]令和3年度契約状況調査票!$D:$AR,23,FALSE),""))</f>
        <v/>
      </c>
      <c r="O23" s="45" t="str">
        <f>IF(A23="","",IF(AND(Q23="○",P23="分担契約/単価契約"),"単価契約"&amp;CHAR(10)&amp;"予定調達総額 "&amp;TEXT(VLOOKUP(A23,[1]令和3年度契約状況調査票!$D:$AR,17,FALSE),"#,##0円")&amp;"(B)"&amp;CHAR(10)&amp;"分担契約"&amp;CHAR(10)&amp;VLOOKUP(A23,[1]令和3年度契約状況調査票!$D:$AR,33,FALSE),IF(AND(Q23="○",P23="分担契約"),"分担契約"&amp;CHAR(10)&amp;"契約総額 "&amp;TEXT(VLOOKUP(A23,[1]令和3年度契約状況調査票!$D:$AR,17,FALSE),"#,##0円")&amp;"(B)"&amp;CHAR(10)&amp;VLOOKUP(A23,[1]令和3年度契約状況調査票!$D:$AR,33,FALSE),(IF(P23="分担契約/単価契約","単価契約"&amp;CHAR(10)&amp;"予定調達総額 "&amp;TEXT(VLOOKUP(A23,[1]令和3年度契約状況調査票!$D:$AR,17,FALSE),"#,##0円")&amp;CHAR(10)&amp;"分担契約"&amp;CHAR(10)&amp;VLOOKUP(A23,[1]令和3年度契約状況調査票!$D:$AR,33,FALSE),IF(P23="分担契約","分担契約"&amp;CHAR(10)&amp;"契約総額 "&amp;TEXT(VLOOKUP(A23,[1]令和3年度契約状況調査票!$D:$AR,17,FALSE),"#,##0円")&amp;CHAR(10)&amp;VLOOKUP(A23,[1]令和3年度契約状況調査票!$D:$AR,33,FALSE),IF(P23="単価契約","単価契約"&amp;CHAR(10)&amp;"予定調達総額 "&amp;TEXT(VLOOKUP(A23,[1]令和3年度契約状況調査票!$D:$AR,17,FALSE),"#,##0円")&amp;CHAR(10)&amp;VLOOKUP(A23,[1]令和3年度契約状況調査票!$D:$AR,33,FALSE),VLOOKUP(A23,[1]令和3年度契約状況調査票!$D:$AR,33,FALSE))))))))</f>
        <v/>
      </c>
      <c r="P23" s="33" t="str">
        <f>IF(A23="","",VLOOKUP(A23,[1]令和3年度契約状況調査票!$D:$BY,54,FALSE))</f>
        <v/>
      </c>
      <c r="Q23" s="33" t="str">
        <f>IF(A23="","",IF(VLOOKUP(A23,[1]令和3年度契約状況調査票!$D:$AR,15,FALSE)="他官署で調達手続きを実施のため","×",IF(VLOOKUP(A23,[1]令和3年度契約状況調査票!$D:$AR,22,FALSE)="②同種の他の契約の予定価格を類推されるおそれがあるため公表しない","×","○")))</f>
        <v/>
      </c>
    </row>
    <row r="24" spans="1:17" s="34" customFormat="1" ht="60" customHeight="1">
      <c r="A24" s="35" t="str">
        <f>IF(MAX([1]令和3年度契約状況調査票!D23:D268)&gt;=ROW()-5,ROW()-5,"")</f>
        <v/>
      </c>
      <c r="B24" s="36" t="str">
        <f>IF(A24="","",VLOOKUP(A24,[1]令和3年度契約状況調査票!$D:$AR,6,FALSE))</f>
        <v/>
      </c>
      <c r="C24" s="37" t="str">
        <f>IF(A24="","",VLOOKUP(A24,[1]令和3年度契約状況調査票!$D:$AR,7,FALSE))</f>
        <v/>
      </c>
      <c r="D24" s="38" t="str">
        <f>IF(A24="","",VLOOKUP(A24,[1]令和3年度契約状況調査票!$D:$AR,10,FALSE))</f>
        <v/>
      </c>
      <c r="E24" s="36" t="str">
        <f>IF(A24="","",VLOOKUP(A24,[1]令和3年度契約状況調査票!$D:$AR,11,FALSE))</f>
        <v/>
      </c>
      <c r="F24" s="39" t="str">
        <f>IF(A24="","",VLOOKUP(A24,[1]令和3年度契約状況調査票!$D:$AR,12,FALSE))</f>
        <v/>
      </c>
      <c r="G24" s="46" t="str">
        <f>IF(A24="","",VLOOKUP(A24,[1]令和3年度契約状況調査票!$D:$AR,32,FALSE))</f>
        <v/>
      </c>
      <c r="H24" s="41" t="str">
        <f>IF(A24="","",IF(VLOOKUP(A24,[1]令和3年度契約状況調査票!$D:$AR,15,FALSE)="他官署で調達手続きを実施のため","他官署で調達手続きを実施のため",IF(VLOOKUP(A24,[1]令和3年度契約状況調査票!$D:$AR,22,FALSE)="②同種の他の契約の予定価格を類推されるおそれがあるため公表しない","同種の他の契約の予定価格を類推されるおそれがあるため公表しない",IF(VLOOKUP(A24,[1]令和3年度契約状況調査票!$D:$AR,22,FALSE)="－","－",IF(VLOOKUP(A24,[1]令和3年度契約状況調査票!$D:$AR,8,FALSE)&lt;&gt;"",TEXT(VLOOKUP(A24,[1]令和3年度契約状況調査票!$D:$AR,15,FALSE),"#,##0円")&amp;CHAR(10)&amp;"(A)",VLOOKUP(A24,[1]令和3年度契約状況調査票!$D:$AR,15,FALSE))))))</f>
        <v/>
      </c>
      <c r="I24" s="41" t="str">
        <f>IF(A24="","",VLOOKUP(A24,[1]令和3年度契約状況調査票!$D:$AR,16,FALSE))</f>
        <v/>
      </c>
      <c r="J24" s="42" t="str">
        <f>IF(A24="","",IF(VLOOKUP(A24,[1]令和3年度契約状況調査票!$D:$AR,15,FALSE)="他官署で調達手続きを実施のため","－",IF(VLOOKUP(A24,[1]令和3年度契約状況調査票!$D:$AR,22,FALSE)="②同種の他の契約の予定価格を類推されるおそれがあるため公表しない","－",IF(VLOOKUP(A24,[1]令和3年度契約状況調査票!$D:$AR,22,FALSE)="－","－",IF(VLOOKUP(A24,[1]令和3年度契約状況調査票!$D:$AR,8,FALSE)&lt;&gt;"",TEXT(VLOOKUP(A24,[1]令和3年度契約状況調査票!$D:$AR,18,FALSE),"#.0%")&amp;CHAR(10)&amp;"(B/A×100)",VLOOKUP(A24,[1]令和3年度契約状況調査票!$D:$AR,18,FALSE))))))</f>
        <v/>
      </c>
      <c r="K24" s="43" t="s">
        <v>16</v>
      </c>
      <c r="L24" s="42" t="str">
        <f>IF(A24="","",IF(VLOOKUP(A24,[1]令和3年度契約状況調査票!$D:$AR,28,FALSE)="①公益社団法人","公社",IF(VLOOKUP(A24,[1]令和3年度契約状況調査票!$D:$AR,28,FALSE)="②公益財団法人","公財","")))</f>
        <v/>
      </c>
      <c r="M24" s="42" t="str">
        <f>IF(A24="","",VLOOKUP(A24,[1]令和3年度契約状況調査票!$D:$AR,29,FALSE))</f>
        <v/>
      </c>
      <c r="N24" s="44" t="str">
        <f>IF(A24="","",IF(VLOOKUP(A24,[1]令和3年度契約状況調査票!$D:$AR,29,FALSE)="国所管",VLOOKUP(A24,[1]令和3年度契約状況調査票!$D:$AR,23,FALSE),""))</f>
        <v/>
      </c>
      <c r="O24" s="45" t="str">
        <f>IF(A24="","",IF(AND(Q24="○",P24="分担契約/単価契約"),"単価契約"&amp;CHAR(10)&amp;"予定調達総額 "&amp;TEXT(VLOOKUP(A24,[1]令和3年度契約状況調査票!$D:$AR,17,FALSE),"#,##0円")&amp;"(B)"&amp;CHAR(10)&amp;"分担契約"&amp;CHAR(10)&amp;VLOOKUP(A24,[1]令和3年度契約状況調査票!$D:$AR,33,FALSE),IF(AND(Q24="○",P24="分担契約"),"分担契約"&amp;CHAR(10)&amp;"契約総額 "&amp;TEXT(VLOOKUP(A24,[1]令和3年度契約状況調査票!$D:$AR,17,FALSE),"#,##0円")&amp;"(B)"&amp;CHAR(10)&amp;VLOOKUP(A24,[1]令和3年度契約状況調査票!$D:$AR,33,FALSE),(IF(P24="分担契約/単価契約","単価契約"&amp;CHAR(10)&amp;"予定調達総額 "&amp;TEXT(VLOOKUP(A24,[1]令和3年度契約状況調査票!$D:$AR,17,FALSE),"#,##0円")&amp;CHAR(10)&amp;"分担契約"&amp;CHAR(10)&amp;VLOOKUP(A24,[1]令和3年度契約状況調査票!$D:$AR,33,FALSE),IF(P24="分担契約","分担契約"&amp;CHAR(10)&amp;"契約総額 "&amp;TEXT(VLOOKUP(A24,[1]令和3年度契約状況調査票!$D:$AR,17,FALSE),"#,##0円")&amp;CHAR(10)&amp;VLOOKUP(A24,[1]令和3年度契約状況調査票!$D:$AR,33,FALSE),IF(P24="単価契約","単価契約"&amp;CHAR(10)&amp;"予定調達総額 "&amp;TEXT(VLOOKUP(A24,[1]令和3年度契約状況調査票!$D:$AR,17,FALSE),"#,##0円")&amp;CHAR(10)&amp;VLOOKUP(A24,[1]令和3年度契約状況調査票!$D:$AR,33,FALSE),VLOOKUP(A24,[1]令和3年度契約状況調査票!$D:$AR,33,FALSE))))))))</f>
        <v/>
      </c>
      <c r="P24" s="33" t="str">
        <f>IF(A24="","",VLOOKUP(A24,[1]令和3年度契約状況調査票!$D:$BY,54,FALSE))</f>
        <v/>
      </c>
      <c r="Q24" s="33" t="str">
        <f>IF(A24="","",IF(VLOOKUP(A24,[1]令和3年度契約状況調査票!$D:$AR,15,FALSE)="他官署で調達手続きを実施のため","×",IF(VLOOKUP(A24,[1]令和3年度契約状況調査票!$D:$AR,22,FALSE)="②同種の他の契約の予定価格を類推されるおそれがあるため公表しない","×","○")))</f>
        <v/>
      </c>
    </row>
    <row r="25" spans="1:17" s="34" customFormat="1" ht="60" customHeight="1">
      <c r="A25" s="35" t="str">
        <f>IF(MAX([1]令和3年度契約状況調査票!D24:D269)&gt;=ROW()-5,ROW()-5,"")</f>
        <v/>
      </c>
      <c r="B25" s="36" t="str">
        <f>IF(A25="","",VLOOKUP(A25,[1]令和3年度契約状況調査票!$D:$AR,6,FALSE))</f>
        <v/>
      </c>
      <c r="C25" s="37" t="str">
        <f>IF(A25="","",VLOOKUP(A25,[1]令和3年度契約状況調査票!$D:$AR,7,FALSE))</f>
        <v/>
      </c>
      <c r="D25" s="38" t="str">
        <f>IF(A25="","",VLOOKUP(A25,[1]令和3年度契約状況調査票!$D:$AR,10,FALSE))</f>
        <v/>
      </c>
      <c r="E25" s="36" t="str">
        <f>IF(A25="","",VLOOKUP(A25,[1]令和3年度契約状況調査票!$D:$AR,11,FALSE))</f>
        <v/>
      </c>
      <c r="F25" s="39" t="str">
        <f>IF(A25="","",VLOOKUP(A25,[1]令和3年度契約状況調査票!$D:$AR,12,FALSE))</f>
        <v/>
      </c>
      <c r="G25" s="46" t="str">
        <f>IF(A25="","",VLOOKUP(A25,[1]令和3年度契約状況調査票!$D:$AR,32,FALSE))</f>
        <v/>
      </c>
      <c r="H25" s="41" t="str">
        <f>IF(A25="","",IF(VLOOKUP(A25,[1]令和3年度契約状況調査票!$D:$AR,15,FALSE)="他官署で調達手続きを実施のため","他官署で調達手続きを実施のため",IF(VLOOKUP(A25,[1]令和3年度契約状況調査票!$D:$AR,22,FALSE)="②同種の他の契約の予定価格を類推されるおそれがあるため公表しない","同種の他の契約の予定価格を類推されるおそれがあるため公表しない",IF(VLOOKUP(A25,[1]令和3年度契約状況調査票!$D:$AR,22,FALSE)="－","－",IF(VLOOKUP(A25,[1]令和3年度契約状況調査票!$D:$AR,8,FALSE)&lt;&gt;"",TEXT(VLOOKUP(A25,[1]令和3年度契約状況調査票!$D:$AR,15,FALSE),"#,##0円")&amp;CHAR(10)&amp;"(A)",VLOOKUP(A25,[1]令和3年度契約状況調査票!$D:$AR,15,FALSE))))))</f>
        <v/>
      </c>
      <c r="I25" s="41" t="str">
        <f>IF(A25="","",VLOOKUP(A25,[1]令和3年度契約状況調査票!$D:$AR,16,FALSE))</f>
        <v/>
      </c>
      <c r="J25" s="42" t="str">
        <f>IF(A25="","",IF(VLOOKUP(A25,[1]令和3年度契約状況調査票!$D:$AR,15,FALSE)="他官署で調達手続きを実施のため","－",IF(VLOOKUP(A25,[1]令和3年度契約状況調査票!$D:$AR,22,FALSE)="②同種の他の契約の予定価格を類推されるおそれがあるため公表しない","－",IF(VLOOKUP(A25,[1]令和3年度契約状況調査票!$D:$AR,22,FALSE)="－","－",IF(VLOOKUP(A25,[1]令和3年度契約状況調査票!$D:$AR,8,FALSE)&lt;&gt;"",TEXT(VLOOKUP(A25,[1]令和3年度契約状況調査票!$D:$AR,18,FALSE),"#.0%")&amp;CHAR(10)&amp;"(B/A×100)",VLOOKUP(A25,[1]令和3年度契約状況調査票!$D:$AR,18,FALSE))))))</f>
        <v/>
      </c>
      <c r="K25" s="43" t="s">
        <v>16</v>
      </c>
      <c r="L25" s="42" t="str">
        <f>IF(A25="","",IF(VLOOKUP(A25,[1]令和3年度契約状況調査票!$D:$AR,28,FALSE)="①公益社団法人","公社",IF(VLOOKUP(A25,[1]令和3年度契約状況調査票!$D:$AR,28,FALSE)="②公益財団法人","公財","")))</f>
        <v/>
      </c>
      <c r="M25" s="42" t="str">
        <f>IF(A25="","",VLOOKUP(A25,[1]令和3年度契約状況調査票!$D:$AR,29,FALSE))</f>
        <v/>
      </c>
      <c r="N25" s="44" t="str">
        <f>IF(A25="","",IF(VLOOKUP(A25,[1]令和3年度契約状況調査票!$D:$AR,29,FALSE)="国所管",VLOOKUP(A25,[1]令和3年度契約状況調査票!$D:$AR,23,FALSE),""))</f>
        <v/>
      </c>
      <c r="O25" s="45" t="str">
        <f>IF(A25="","",IF(AND(Q25="○",P25="分担契約/単価契約"),"単価契約"&amp;CHAR(10)&amp;"予定調達総額 "&amp;TEXT(VLOOKUP(A25,[1]令和3年度契約状況調査票!$D:$AR,17,FALSE),"#,##0円")&amp;"(B)"&amp;CHAR(10)&amp;"分担契約"&amp;CHAR(10)&amp;VLOOKUP(A25,[1]令和3年度契約状況調査票!$D:$AR,33,FALSE),IF(AND(Q25="○",P25="分担契約"),"分担契約"&amp;CHAR(10)&amp;"契約総額 "&amp;TEXT(VLOOKUP(A25,[1]令和3年度契約状況調査票!$D:$AR,17,FALSE),"#,##0円")&amp;"(B)"&amp;CHAR(10)&amp;VLOOKUP(A25,[1]令和3年度契約状況調査票!$D:$AR,33,FALSE),(IF(P25="分担契約/単価契約","単価契約"&amp;CHAR(10)&amp;"予定調達総額 "&amp;TEXT(VLOOKUP(A25,[1]令和3年度契約状況調査票!$D:$AR,17,FALSE),"#,##0円")&amp;CHAR(10)&amp;"分担契約"&amp;CHAR(10)&amp;VLOOKUP(A25,[1]令和3年度契約状況調査票!$D:$AR,33,FALSE),IF(P25="分担契約","分担契約"&amp;CHAR(10)&amp;"契約総額 "&amp;TEXT(VLOOKUP(A25,[1]令和3年度契約状況調査票!$D:$AR,17,FALSE),"#,##0円")&amp;CHAR(10)&amp;VLOOKUP(A25,[1]令和3年度契約状況調査票!$D:$AR,33,FALSE),IF(P25="単価契約","単価契約"&amp;CHAR(10)&amp;"予定調達総額 "&amp;TEXT(VLOOKUP(A25,[1]令和3年度契約状況調査票!$D:$AR,17,FALSE),"#,##0円")&amp;CHAR(10)&amp;VLOOKUP(A25,[1]令和3年度契約状況調査票!$D:$AR,33,FALSE),VLOOKUP(A25,[1]令和3年度契約状況調査票!$D:$AR,33,FALSE))))))))</f>
        <v/>
      </c>
      <c r="P25" s="33" t="str">
        <f>IF(A25="","",VLOOKUP(A25,[1]令和3年度契約状況調査票!$D:$BY,54,FALSE))</f>
        <v/>
      </c>
      <c r="Q25" s="33" t="str">
        <f>IF(A25="","",IF(VLOOKUP(A25,[1]令和3年度契約状況調査票!$D:$AR,15,FALSE)="他官署で調達手続きを実施のため","×",IF(VLOOKUP(A25,[1]令和3年度契約状況調査票!$D:$AR,22,FALSE)="②同種の他の契約の予定価格を類推されるおそれがあるため公表しない","×","○")))</f>
        <v/>
      </c>
    </row>
    <row r="26" spans="1:17" s="34" customFormat="1" ht="60" customHeight="1">
      <c r="A26" s="35" t="str">
        <f>IF(MAX([1]令和3年度契約状況調査票!D25:D270)&gt;=ROW()-5,ROW()-5,"")</f>
        <v/>
      </c>
      <c r="B26" s="36" t="str">
        <f>IF(A26="","",VLOOKUP(A26,[1]令和3年度契約状況調査票!$D:$AR,6,FALSE))</f>
        <v/>
      </c>
      <c r="C26" s="37" t="str">
        <f>IF(A26="","",VLOOKUP(A26,[1]令和3年度契約状況調査票!$D:$AR,7,FALSE))</f>
        <v/>
      </c>
      <c r="D26" s="38" t="str">
        <f>IF(A26="","",VLOOKUP(A26,[1]令和3年度契約状況調査票!$D:$AR,10,FALSE))</f>
        <v/>
      </c>
      <c r="E26" s="36" t="str">
        <f>IF(A26="","",VLOOKUP(A26,[1]令和3年度契約状況調査票!$D:$AR,11,FALSE))</f>
        <v/>
      </c>
      <c r="F26" s="39" t="str">
        <f>IF(A26="","",VLOOKUP(A26,[1]令和3年度契約状況調査票!$D:$AR,12,FALSE))</f>
        <v/>
      </c>
      <c r="G26" s="46" t="str">
        <f>IF(A26="","",VLOOKUP(A26,[1]令和3年度契約状況調査票!$D:$AR,32,FALSE))</f>
        <v/>
      </c>
      <c r="H26" s="41" t="str">
        <f>IF(A26="","",IF(VLOOKUP(A26,[1]令和3年度契約状況調査票!$D:$AR,15,FALSE)="他官署で調達手続きを実施のため","他官署で調達手続きを実施のため",IF(VLOOKUP(A26,[1]令和3年度契約状況調査票!$D:$AR,22,FALSE)="②同種の他の契約の予定価格を類推されるおそれがあるため公表しない","同種の他の契約の予定価格を類推されるおそれがあるため公表しない",IF(VLOOKUP(A26,[1]令和3年度契約状況調査票!$D:$AR,22,FALSE)="－","－",IF(VLOOKUP(A26,[1]令和3年度契約状況調査票!$D:$AR,8,FALSE)&lt;&gt;"",TEXT(VLOOKUP(A26,[1]令和3年度契約状況調査票!$D:$AR,15,FALSE),"#,##0円")&amp;CHAR(10)&amp;"(A)",VLOOKUP(A26,[1]令和3年度契約状況調査票!$D:$AR,15,FALSE))))))</f>
        <v/>
      </c>
      <c r="I26" s="41" t="str">
        <f>IF(A26="","",VLOOKUP(A26,[1]令和3年度契約状況調査票!$D:$AR,16,FALSE))</f>
        <v/>
      </c>
      <c r="J26" s="42" t="str">
        <f>IF(A26="","",IF(VLOOKUP(A26,[1]令和3年度契約状況調査票!$D:$AR,15,FALSE)="他官署で調達手続きを実施のため","－",IF(VLOOKUP(A26,[1]令和3年度契約状況調査票!$D:$AR,22,FALSE)="②同種の他の契約の予定価格を類推されるおそれがあるため公表しない","－",IF(VLOOKUP(A26,[1]令和3年度契約状況調査票!$D:$AR,22,FALSE)="－","－",IF(VLOOKUP(A26,[1]令和3年度契約状況調査票!$D:$AR,8,FALSE)&lt;&gt;"",TEXT(VLOOKUP(A26,[1]令和3年度契約状況調査票!$D:$AR,18,FALSE),"#.0%")&amp;CHAR(10)&amp;"(B/A×100)",VLOOKUP(A26,[1]令和3年度契約状況調査票!$D:$AR,18,FALSE))))))</f>
        <v/>
      </c>
      <c r="K26" s="43" t="s">
        <v>16</v>
      </c>
      <c r="L26" s="42" t="str">
        <f>IF(A26="","",IF(VLOOKUP(A26,[1]令和3年度契約状況調査票!$D:$AR,28,FALSE)="①公益社団法人","公社",IF(VLOOKUP(A26,[1]令和3年度契約状況調査票!$D:$AR,28,FALSE)="②公益財団法人","公財","")))</f>
        <v/>
      </c>
      <c r="M26" s="42" t="str">
        <f>IF(A26="","",VLOOKUP(A26,[1]令和3年度契約状況調査票!$D:$AR,29,FALSE))</f>
        <v/>
      </c>
      <c r="N26" s="44" t="str">
        <f>IF(A26="","",IF(VLOOKUP(A26,[1]令和3年度契約状況調査票!$D:$AR,29,FALSE)="国所管",VLOOKUP(A26,[1]令和3年度契約状況調査票!$D:$AR,23,FALSE),""))</f>
        <v/>
      </c>
      <c r="O26" s="45" t="str">
        <f>IF(A26="","",IF(AND(Q26="○",P26="分担契約/単価契約"),"単価契約"&amp;CHAR(10)&amp;"予定調達総額 "&amp;TEXT(VLOOKUP(A26,[1]令和3年度契約状況調査票!$D:$AR,17,FALSE),"#,##0円")&amp;"(B)"&amp;CHAR(10)&amp;"分担契約"&amp;CHAR(10)&amp;VLOOKUP(A26,[1]令和3年度契約状況調査票!$D:$AR,33,FALSE),IF(AND(Q26="○",P26="分担契約"),"分担契約"&amp;CHAR(10)&amp;"契約総額 "&amp;TEXT(VLOOKUP(A26,[1]令和3年度契約状況調査票!$D:$AR,17,FALSE),"#,##0円")&amp;"(B)"&amp;CHAR(10)&amp;VLOOKUP(A26,[1]令和3年度契約状況調査票!$D:$AR,33,FALSE),(IF(P26="分担契約/単価契約","単価契約"&amp;CHAR(10)&amp;"予定調達総額 "&amp;TEXT(VLOOKUP(A26,[1]令和3年度契約状況調査票!$D:$AR,17,FALSE),"#,##0円")&amp;CHAR(10)&amp;"分担契約"&amp;CHAR(10)&amp;VLOOKUP(A26,[1]令和3年度契約状況調査票!$D:$AR,33,FALSE),IF(P26="分担契約","分担契約"&amp;CHAR(10)&amp;"契約総額 "&amp;TEXT(VLOOKUP(A26,[1]令和3年度契約状況調査票!$D:$AR,17,FALSE),"#,##0円")&amp;CHAR(10)&amp;VLOOKUP(A26,[1]令和3年度契約状況調査票!$D:$AR,33,FALSE),IF(P26="単価契約","単価契約"&amp;CHAR(10)&amp;"予定調達総額 "&amp;TEXT(VLOOKUP(A26,[1]令和3年度契約状況調査票!$D:$AR,17,FALSE),"#,##0円")&amp;CHAR(10)&amp;VLOOKUP(A26,[1]令和3年度契約状況調査票!$D:$AR,33,FALSE),VLOOKUP(A26,[1]令和3年度契約状況調査票!$D:$AR,33,FALSE))))))))</f>
        <v/>
      </c>
      <c r="P26" s="33" t="str">
        <f>IF(A26="","",VLOOKUP(A26,[1]令和3年度契約状況調査票!$D:$BY,54,FALSE))</f>
        <v/>
      </c>
      <c r="Q26" s="33" t="str">
        <f>IF(A26="","",IF(VLOOKUP(A26,[1]令和3年度契約状況調査票!$D:$AR,15,FALSE)="他官署で調達手続きを実施のため","×",IF(VLOOKUP(A26,[1]令和3年度契約状況調査票!$D:$AR,22,FALSE)="②同種の他の契約の予定価格を類推されるおそれがあるため公表しない","×","○")))</f>
        <v/>
      </c>
    </row>
    <row r="27" spans="1:17" s="34" customFormat="1" ht="60" customHeight="1">
      <c r="A27" s="35" t="str">
        <f>IF(MAX([1]令和3年度契約状況調査票!D26:D271)&gt;=ROW()-5,ROW()-5,"")</f>
        <v/>
      </c>
      <c r="B27" s="36" t="str">
        <f>IF(A27="","",VLOOKUP(A27,[1]令和3年度契約状況調査票!$D:$AR,6,FALSE))</f>
        <v/>
      </c>
      <c r="C27" s="37" t="str">
        <f>IF(A27="","",VLOOKUP(A27,[1]令和3年度契約状況調査票!$D:$AR,7,FALSE))</f>
        <v/>
      </c>
      <c r="D27" s="38" t="str">
        <f>IF(A27="","",VLOOKUP(A27,[1]令和3年度契約状況調査票!$D:$AR,10,FALSE))</f>
        <v/>
      </c>
      <c r="E27" s="36" t="str">
        <f>IF(A27="","",VLOOKUP(A27,[1]令和3年度契約状況調査票!$D:$AR,11,FALSE))</f>
        <v/>
      </c>
      <c r="F27" s="39" t="str">
        <f>IF(A27="","",VLOOKUP(A27,[1]令和3年度契約状況調査票!$D:$AR,12,FALSE))</f>
        <v/>
      </c>
      <c r="G27" s="46" t="str">
        <f>IF(A27="","",VLOOKUP(A27,[1]令和3年度契約状況調査票!$D:$AR,32,FALSE))</f>
        <v/>
      </c>
      <c r="H27" s="41" t="str">
        <f>IF(A27="","",IF(VLOOKUP(A27,[1]令和3年度契約状況調査票!$D:$AR,15,FALSE)="他官署で調達手続きを実施のため","他官署で調達手続きを実施のため",IF(VLOOKUP(A27,[1]令和3年度契約状況調査票!$D:$AR,22,FALSE)="②同種の他の契約の予定価格を類推されるおそれがあるため公表しない","同種の他の契約の予定価格を類推されるおそれがあるため公表しない",IF(VLOOKUP(A27,[1]令和3年度契約状況調査票!$D:$AR,22,FALSE)="－","－",IF(VLOOKUP(A27,[1]令和3年度契約状況調査票!$D:$AR,8,FALSE)&lt;&gt;"",TEXT(VLOOKUP(A27,[1]令和3年度契約状況調査票!$D:$AR,15,FALSE),"#,##0円")&amp;CHAR(10)&amp;"(A)",VLOOKUP(A27,[1]令和3年度契約状況調査票!$D:$AR,15,FALSE))))))</f>
        <v/>
      </c>
      <c r="I27" s="41" t="str">
        <f>IF(A27="","",VLOOKUP(A27,[1]令和3年度契約状況調査票!$D:$AR,16,FALSE))</f>
        <v/>
      </c>
      <c r="J27" s="42" t="str">
        <f>IF(A27="","",IF(VLOOKUP(A27,[1]令和3年度契約状況調査票!$D:$AR,15,FALSE)="他官署で調達手続きを実施のため","－",IF(VLOOKUP(A27,[1]令和3年度契約状況調査票!$D:$AR,22,FALSE)="②同種の他の契約の予定価格を類推されるおそれがあるため公表しない","－",IF(VLOOKUP(A27,[1]令和3年度契約状況調査票!$D:$AR,22,FALSE)="－","－",IF(VLOOKUP(A27,[1]令和3年度契約状況調査票!$D:$AR,8,FALSE)&lt;&gt;"",TEXT(VLOOKUP(A27,[1]令和3年度契約状況調査票!$D:$AR,18,FALSE),"#.0%")&amp;CHAR(10)&amp;"(B/A×100)",VLOOKUP(A27,[1]令和3年度契約状況調査票!$D:$AR,18,FALSE))))))</f>
        <v/>
      </c>
      <c r="K27" s="43" t="s">
        <v>16</v>
      </c>
      <c r="L27" s="42" t="str">
        <f>IF(A27="","",IF(VLOOKUP(A27,[1]令和3年度契約状況調査票!$D:$AR,28,FALSE)="①公益社団法人","公社",IF(VLOOKUP(A27,[1]令和3年度契約状況調査票!$D:$AR,28,FALSE)="②公益財団法人","公財","")))</f>
        <v/>
      </c>
      <c r="M27" s="42" t="str">
        <f>IF(A27="","",VLOOKUP(A27,[1]令和3年度契約状況調査票!$D:$AR,29,FALSE))</f>
        <v/>
      </c>
      <c r="N27" s="44" t="str">
        <f>IF(A27="","",IF(VLOOKUP(A27,[1]令和3年度契約状況調査票!$D:$AR,29,FALSE)="国所管",VLOOKUP(A27,[1]令和3年度契約状況調査票!$D:$AR,23,FALSE),""))</f>
        <v/>
      </c>
      <c r="O27" s="45" t="str">
        <f>IF(A27="","",IF(AND(Q27="○",P27="分担契約/単価契約"),"単価契約"&amp;CHAR(10)&amp;"予定調達総額 "&amp;TEXT(VLOOKUP(A27,[1]令和3年度契約状況調査票!$D:$AR,17,FALSE),"#,##0円")&amp;"(B)"&amp;CHAR(10)&amp;"分担契約"&amp;CHAR(10)&amp;VLOOKUP(A27,[1]令和3年度契約状況調査票!$D:$AR,33,FALSE),IF(AND(Q27="○",P27="分担契約"),"分担契約"&amp;CHAR(10)&amp;"契約総額 "&amp;TEXT(VLOOKUP(A27,[1]令和3年度契約状況調査票!$D:$AR,17,FALSE),"#,##0円")&amp;"(B)"&amp;CHAR(10)&amp;VLOOKUP(A27,[1]令和3年度契約状況調査票!$D:$AR,33,FALSE),(IF(P27="分担契約/単価契約","単価契約"&amp;CHAR(10)&amp;"予定調達総額 "&amp;TEXT(VLOOKUP(A27,[1]令和3年度契約状況調査票!$D:$AR,17,FALSE),"#,##0円")&amp;CHAR(10)&amp;"分担契約"&amp;CHAR(10)&amp;VLOOKUP(A27,[1]令和3年度契約状況調査票!$D:$AR,33,FALSE),IF(P27="分担契約","分担契約"&amp;CHAR(10)&amp;"契約総額 "&amp;TEXT(VLOOKUP(A27,[1]令和3年度契約状況調査票!$D:$AR,17,FALSE),"#,##0円")&amp;CHAR(10)&amp;VLOOKUP(A27,[1]令和3年度契約状況調査票!$D:$AR,33,FALSE),IF(P27="単価契約","単価契約"&amp;CHAR(10)&amp;"予定調達総額 "&amp;TEXT(VLOOKUP(A27,[1]令和3年度契約状況調査票!$D:$AR,17,FALSE),"#,##0円")&amp;CHAR(10)&amp;VLOOKUP(A27,[1]令和3年度契約状況調査票!$D:$AR,33,FALSE),VLOOKUP(A27,[1]令和3年度契約状況調査票!$D:$AR,33,FALSE))))))))</f>
        <v/>
      </c>
      <c r="P27" s="33" t="str">
        <f>IF(A27="","",VLOOKUP(A27,[1]令和3年度契約状況調査票!$D:$BY,54,FALSE))</f>
        <v/>
      </c>
      <c r="Q27" s="33" t="str">
        <f>IF(A27="","",IF(VLOOKUP(A27,[1]令和3年度契約状況調査票!$D:$AR,15,FALSE)="他官署で調達手続きを実施のため","×",IF(VLOOKUP(A27,[1]令和3年度契約状況調査票!$D:$AR,22,FALSE)="②同種の他の契約の予定価格を類推されるおそれがあるため公表しない","×","○")))</f>
        <v/>
      </c>
    </row>
    <row r="28" spans="1:17" s="34" customFormat="1" ht="60" customHeight="1">
      <c r="A28" s="35" t="str">
        <f>IF(MAX([1]令和3年度契約状況調査票!D27:D272)&gt;=ROW()-5,ROW()-5,"")</f>
        <v/>
      </c>
      <c r="B28" s="36" t="str">
        <f>IF(A28="","",VLOOKUP(A28,[1]令和3年度契約状況調査票!$D:$AR,6,FALSE))</f>
        <v/>
      </c>
      <c r="C28" s="37" t="str">
        <f>IF(A28="","",VLOOKUP(A28,[1]令和3年度契約状況調査票!$D:$AR,7,FALSE))</f>
        <v/>
      </c>
      <c r="D28" s="38" t="str">
        <f>IF(A28="","",VLOOKUP(A28,[1]令和3年度契約状況調査票!$D:$AR,10,FALSE))</f>
        <v/>
      </c>
      <c r="E28" s="36" t="str">
        <f>IF(A28="","",VLOOKUP(A28,[1]令和3年度契約状況調査票!$D:$AR,11,FALSE))</f>
        <v/>
      </c>
      <c r="F28" s="39" t="str">
        <f>IF(A28="","",VLOOKUP(A28,[1]令和3年度契約状況調査票!$D:$AR,12,FALSE))</f>
        <v/>
      </c>
      <c r="G28" s="46" t="str">
        <f>IF(A28="","",VLOOKUP(A28,[1]令和3年度契約状況調査票!$D:$AR,32,FALSE))</f>
        <v/>
      </c>
      <c r="H28" s="41" t="str">
        <f>IF(A28="","",IF(VLOOKUP(A28,[1]令和3年度契約状況調査票!$D:$AR,15,FALSE)="他官署で調達手続きを実施のため","他官署で調達手続きを実施のため",IF(VLOOKUP(A28,[1]令和3年度契約状況調査票!$D:$AR,22,FALSE)="②同種の他の契約の予定価格を類推されるおそれがあるため公表しない","同種の他の契約の予定価格を類推されるおそれがあるため公表しない",IF(VLOOKUP(A28,[1]令和3年度契約状況調査票!$D:$AR,22,FALSE)="－","－",IF(VLOOKUP(A28,[1]令和3年度契約状況調査票!$D:$AR,8,FALSE)&lt;&gt;"",TEXT(VLOOKUP(A28,[1]令和3年度契約状況調査票!$D:$AR,15,FALSE),"#,##0円")&amp;CHAR(10)&amp;"(A)",VLOOKUP(A28,[1]令和3年度契約状況調査票!$D:$AR,15,FALSE))))))</f>
        <v/>
      </c>
      <c r="I28" s="41" t="str">
        <f>IF(A28="","",VLOOKUP(A28,[1]令和3年度契約状況調査票!$D:$AR,16,FALSE))</f>
        <v/>
      </c>
      <c r="J28" s="42" t="str">
        <f>IF(A28="","",IF(VLOOKUP(A28,[1]令和3年度契約状況調査票!$D:$AR,15,FALSE)="他官署で調達手続きを実施のため","－",IF(VLOOKUP(A28,[1]令和3年度契約状況調査票!$D:$AR,22,FALSE)="②同種の他の契約の予定価格を類推されるおそれがあるため公表しない","－",IF(VLOOKUP(A28,[1]令和3年度契約状況調査票!$D:$AR,22,FALSE)="－","－",IF(VLOOKUP(A28,[1]令和3年度契約状況調査票!$D:$AR,8,FALSE)&lt;&gt;"",TEXT(VLOOKUP(A28,[1]令和3年度契約状況調査票!$D:$AR,18,FALSE),"#.0%")&amp;CHAR(10)&amp;"(B/A×100)",VLOOKUP(A28,[1]令和3年度契約状況調査票!$D:$AR,18,FALSE))))))</f>
        <v/>
      </c>
      <c r="K28" s="43" t="s">
        <v>16</v>
      </c>
      <c r="L28" s="42" t="str">
        <f>IF(A28="","",IF(VLOOKUP(A28,[1]令和3年度契約状況調査票!$D:$AR,28,FALSE)="①公益社団法人","公社",IF(VLOOKUP(A28,[1]令和3年度契約状況調査票!$D:$AR,28,FALSE)="②公益財団法人","公財","")))</f>
        <v/>
      </c>
      <c r="M28" s="42" t="str">
        <f>IF(A28="","",VLOOKUP(A28,[1]令和3年度契約状況調査票!$D:$AR,29,FALSE))</f>
        <v/>
      </c>
      <c r="N28" s="44" t="str">
        <f>IF(A28="","",IF(VLOOKUP(A28,[1]令和3年度契約状況調査票!$D:$AR,29,FALSE)="国所管",VLOOKUP(A28,[1]令和3年度契約状況調査票!$D:$AR,23,FALSE),""))</f>
        <v/>
      </c>
      <c r="O28" s="45" t="str">
        <f>IF(A28="","",IF(AND(Q28="○",P28="分担契約/単価契約"),"単価契約"&amp;CHAR(10)&amp;"予定調達総額 "&amp;TEXT(VLOOKUP(A28,[1]令和3年度契約状況調査票!$D:$AR,17,FALSE),"#,##0円")&amp;"(B)"&amp;CHAR(10)&amp;"分担契約"&amp;CHAR(10)&amp;VLOOKUP(A28,[1]令和3年度契約状況調査票!$D:$AR,33,FALSE),IF(AND(Q28="○",P28="分担契約"),"分担契約"&amp;CHAR(10)&amp;"契約総額 "&amp;TEXT(VLOOKUP(A28,[1]令和3年度契約状況調査票!$D:$AR,17,FALSE),"#,##0円")&amp;"(B)"&amp;CHAR(10)&amp;VLOOKUP(A28,[1]令和3年度契約状況調査票!$D:$AR,33,FALSE),(IF(P28="分担契約/単価契約","単価契約"&amp;CHAR(10)&amp;"予定調達総額 "&amp;TEXT(VLOOKUP(A28,[1]令和3年度契約状況調査票!$D:$AR,17,FALSE),"#,##0円")&amp;CHAR(10)&amp;"分担契約"&amp;CHAR(10)&amp;VLOOKUP(A28,[1]令和3年度契約状況調査票!$D:$AR,33,FALSE),IF(P28="分担契約","分担契約"&amp;CHAR(10)&amp;"契約総額 "&amp;TEXT(VLOOKUP(A28,[1]令和3年度契約状況調査票!$D:$AR,17,FALSE),"#,##0円")&amp;CHAR(10)&amp;VLOOKUP(A28,[1]令和3年度契約状況調査票!$D:$AR,33,FALSE),IF(P28="単価契約","単価契約"&amp;CHAR(10)&amp;"予定調達総額 "&amp;TEXT(VLOOKUP(A28,[1]令和3年度契約状況調査票!$D:$AR,17,FALSE),"#,##0円")&amp;CHAR(10)&amp;VLOOKUP(A28,[1]令和3年度契約状況調査票!$D:$AR,33,FALSE),VLOOKUP(A28,[1]令和3年度契約状況調査票!$D:$AR,33,FALSE))))))))</f>
        <v/>
      </c>
      <c r="P28" s="33" t="str">
        <f>IF(A28="","",VLOOKUP(A28,[1]令和3年度契約状況調査票!$D:$BY,54,FALSE))</f>
        <v/>
      </c>
      <c r="Q28" s="33" t="str">
        <f>IF(A28="","",IF(VLOOKUP(A28,[1]令和3年度契約状況調査票!$D:$AR,15,FALSE)="他官署で調達手続きを実施のため","×",IF(VLOOKUP(A28,[1]令和3年度契約状況調査票!$D:$AR,22,FALSE)="②同種の他の契約の予定価格を類推されるおそれがあるため公表しない","×","○")))</f>
        <v/>
      </c>
    </row>
    <row r="29" spans="1:17" s="34" customFormat="1" ht="60" customHeight="1">
      <c r="A29" s="35" t="str">
        <f>IF(MAX([1]令和3年度契約状況調査票!D28:D273)&gt;=ROW()-5,ROW()-5,"")</f>
        <v/>
      </c>
      <c r="B29" s="36" t="str">
        <f>IF(A29="","",VLOOKUP(A29,[1]令和3年度契約状況調査票!$D:$AR,6,FALSE))</f>
        <v/>
      </c>
      <c r="C29" s="37" t="str">
        <f>IF(A29="","",VLOOKUP(A29,[1]令和3年度契約状況調査票!$D:$AR,7,FALSE))</f>
        <v/>
      </c>
      <c r="D29" s="38" t="str">
        <f>IF(A29="","",VLOOKUP(A29,[1]令和3年度契約状況調査票!$D:$AR,10,FALSE))</f>
        <v/>
      </c>
      <c r="E29" s="36" t="str">
        <f>IF(A29="","",VLOOKUP(A29,[1]令和3年度契約状況調査票!$D:$AR,11,FALSE))</f>
        <v/>
      </c>
      <c r="F29" s="39" t="str">
        <f>IF(A29="","",VLOOKUP(A29,[1]令和3年度契約状況調査票!$D:$AR,12,FALSE))</f>
        <v/>
      </c>
      <c r="G29" s="46" t="str">
        <f>IF(A29="","",VLOOKUP(A29,[1]令和3年度契約状況調査票!$D:$AR,32,FALSE))</f>
        <v/>
      </c>
      <c r="H29" s="41" t="str">
        <f>IF(A29="","",IF(VLOOKUP(A29,[1]令和3年度契約状況調査票!$D:$AR,15,FALSE)="他官署で調達手続きを実施のため","他官署で調達手続きを実施のため",IF(VLOOKUP(A29,[1]令和3年度契約状況調査票!$D:$AR,22,FALSE)="②同種の他の契約の予定価格を類推されるおそれがあるため公表しない","同種の他の契約の予定価格を類推されるおそれがあるため公表しない",IF(VLOOKUP(A29,[1]令和3年度契約状況調査票!$D:$AR,22,FALSE)="－","－",IF(VLOOKUP(A29,[1]令和3年度契約状況調査票!$D:$AR,8,FALSE)&lt;&gt;"",TEXT(VLOOKUP(A29,[1]令和3年度契約状況調査票!$D:$AR,15,FALSE),"#,##0円")&amp;CHAR(10)&amp;"(A)",VLOOKUP(A29,[1]令和3年度契約状況調査票!$D:$AR,15,FALSE))))))</f>
        <v/>
      </c>
      <c r="I29" s="41" t="str">
        <f>IF(A29="","",VLOOKUP(A29,[1]令和3年度契約状況調査票!$D:$AR,16,FALSE))</f>
        <v/>
      </c>
      <c r="J29" s="42" t="str">
        <f>IF(A29="","",IF(VLOOKUP(A29,[1]令和3年度契約状況調査票!$D:$AR,15,FALSE)="他官署で調達手続きを実施のため","－",IF(VLOOKUP(A29,[1]令和3年度契約状況調査票!$D:$AR,22,FALSE)="②同種の他の契約の予定価格を類推されるおそれがあるため公表しない","－",IF(VLOOKUP(A29,[1]令和3年度契約状況調査票!$D:$AR,22,FALSE)="－","－",IF(VLOOKUP(A29,[1]令和3年度契約状況調査票!$D:$AR,8,FALSE)&lt;&gt;"",TEXT(VLOOKUP(A29,[1]令和3年度契約状況調査票!$D:$AR,18,FALSE),"#.0%")&amp;CHAR(10)&amp;"(B/A×100)",VLOOKUP(A29,[1]令和3年度契約状況調査票!$D:$AR,18,FALSE))))))</f>
        <v/>
      </c>
      <c r="K29" s="43" t="s">
        <v>16</v>
      </c>
      <c r="L29" s="42" t="str">
        <f>IF(A29="","",IF(VLOOKUP(A29,[1]令和3年度契約状況調査票!$D:$AR,28,FALSE)="①公益社団法人","公社",IF(VLOOKUP(A29,[1]令和3年度契約状況調査票!$D:$AR,28,FALSE)="②公益財団法人","公財","")))</f>
        <v/>
      </c>
      <c r="M29" s="42" t="str">
        <f>IF(A29="","",VLOOKUP(A29,[1]令和3年度契約状況調査票!$D:$AR,29,FALSE))</f>
        <v/>
      </c>
      <c r="N29" s="44" t="str">
        <f>IF(A29="","",IF(VLOOKUP(A29,[1]令和3年度契約状況調査票!$D:$AR,29,FALSE)="国所管",VLOOKUP(A29,[1]令和3年度契約状況調査票!$D:$AR,23,FALSE),""))</f>
        <v/>
      </c>
      <c r="O29" s="45" t="str">
        <f>IF(A29="","",IF(AND(Q29="○",P29="分担契約/単価契約"),"単価契約"&amp;CHAR(10)&amp;"予定調達総額 "&amp;TEXT(VLOOKUP(A29,[1]令和3年度契約状況調査票!$D:$AR,17,FALSE),"#,##0円")&amp;"(B)"&amp;CHAR(10)&amp;"分担契約"&amp;CHAR(10)&amp;VLOOKUP(A29,[1]令和3年度契約状況調査票!$D:$AR,33,FALSE),IF(AND(Q29="○",P29="分担契約"),"分担契約"&amp;CHAR(10)&amp;"契約総額 "&amp;TEXT(VLOOKUP(A29,[1]令和3年度契約状況調査票!$D:$AR,17,FALSE),"#,##0円")&amp;"(B)"&amp;CHAR(10)&amp;VLOOKUP(A29,[1]令和3年度契約状況調査票!$D:$AR,33,FALSE),(IF(P29="分担契約/単価契約","単価契約"&amp;CHAR(10)&amp;"予定調達総額 "&amp;TEXT(VLOOKUP(A29,[1]令和3年度契約状況調査票!$D:$AR,17,FALSE),"#,##0円")&amp;CHAR(10)&amp;"分担契約"&amp;CHAR(10)&amp;VLOOKUP(A29,[1]令和3年度契約状況調査票!$D:$AR,33,FALSE),IF(P29="分担契約","分担契約"&amp;CHAR(10)&amp;"契約総額 "&amp;TEXT(VLOOKUP(A29,[1]令和3年度契約状況調査票!$D:$AR,17,FALSE),"#,##0円")&amp;CHAR(10)&amp;VLOOKUP(A29,[1]令和3年度契約状況調査票!$D:$AR,33,FALSE),IF(P29="単価契約","単価契約"&amp;CHAR(10)&amp;"予定調達総額 "&amp;TEXT(VLOOKUP(A29,[1]令和3年度契約状況調査票!$D:$AR,17,FALSE),"#,##0円")&amp;CHAR(10)&amp;VLOOKUP(A29,[1]令和3年度契約状況調査票!$D:$AR,33,FALSE),VLOOKUP(A29,[1]令和3年度契約状況調査票!$D:$AR,33,FALSE))))))))</f>
        <v/>
      </c>
      <c r="P29" s="33" t="str">
        <f>IF(A29="","",VLOOKUP(A29,[1]令和3年度契約状況調査票!$D:$BY,54,FALSE))</f>
        <v/>
      </c>
      <c r="Q29" s="33" t="str">
        <f>IF(A29="","",IF(VLOOKUP(A29,[1]令和3年度契約状況調査票!$D:$AR,15,FALSE)="他官署で調達手続きを実施のため","×",IF(VLOOKUP(A29,[1]令和3年度契約状況調査票!$D:$AR,22,FALSE)="②同種の他の契約の予定価格を類推されるおそれがあるため公表しない","×","○")))</f>
        <v/>
      </c>
    </row>
    <row r="30" spans="1:17" s="34" customFormat="1" ht="67.5" customHeight="1">
      <c r="A30" s="35" t="str">
        <f>IF(MAX([1]令和3年度契約状況調査票!D29:D274)&gt;=ROW()-5,ROW()-5,"")</f>
        <v/>
      </c>
      <c r="B30" s="36" t="str">
        <f>IF(A30="","",VLOOKUP(A30,[1]令和3年度契約状況調査票!$D:$AR,6,FALSE))</f>
        <v/>
      </c>
      <c r="C30" s="37" t="str">
        <f>IF(A30="","",VLOOKUP(A30,[1]令和3年度契約状況調査票!$D:$AR,7,FALSE))</f>
        <v/>
      </c>
      <c r="D30" s="38" t="str">
        <f>IF(A30="","",VLOOKUP(A30,[1]令和3年度契約状況調査票!$D:$AR,10,FALSE))</f>
        <v/>
      </c>
      <c r="E30" s="36" t="str">
        <f>IF(A30="","",VLOOKUP(A30,[1]令和3年度契約状況調査票!$D:$AR,11,FALSE))</f>
        <v/>
      </c>
      <c r="F30" s="39" t="str">
        <f>IF(A30="","",VLOOKUP(A30,[1]令和3年度契約状況調査票!$D:$AR,12,FALSE))</f>
        <v/>
      </c>
      <c r="G30" s="46" t="str">
        <f>IF(A30="","",VLOOKUP(A30,[1]令和3年度契約状況調査票!$D:$AR,32,FALSE))</f>
        <v/>
      </c>
      <c r="H30" s="41" t="str">
        <f>IF(A30="","",IF(VLOOKUP(A30,[1]令和3年度契約状況調査票!$D:$AR,15,FALSE)="他官署で調達手続きを実施のため","他官署で調達手続きを実施のため",IF(VLOOKUP(A30,[1]令和3年度契約状況調査票!$D:$AR,22,FALSE)="②同種の他の契約の予定価格を類推されるおそれがあるため公表しない","同種の他の契約の予定価格を類推されるおそれがあるため公表しない",IF(VLOOKUP(A30,[1]令和3年度契約状況調査票!$D:$AR,22,FALSE)="－","－",IF(VLOOKUP(A30,[1]令和3年度契約状況調査票!$D:$AR,8,FALSE)&lt;&gt;"",TEXT(VLOOKUP(A30,[1]令和3年度契約状況調査票!$D:$AR,15,FALSE),"#,##0円")&amp;CHAR(10)&amp;"(A)",VLOOKUP(A30,[1]令和3年度契約状況調査票!$D:$AR,15,FALSE))))))</f>
        <v/>
      </c>
      <c r="I30" s="41" t="str">
        <f>IF(A30="","",VLOOKUP(A30,[1]令和3年度契約状況調査票!$D:$AR,16,FALSE))</f>
        <v/>
      </c>
      <c r="J30" s="42" t="str">
        <f>IF(A30="","",IF(VLOOKUP(A30,[1]令和3年度契約状況調査票!$D:$AR,15,FALSE)="他官署で調達手続きを実施のため","－",IF(VLOOKUP(A30,[1]令和3年度契約状況調査票!$D:$AR,22,FALSE)="②同種の他の契約の予定価格を類推されるおそれがあるため公表しない","－",IF(VLOOKUP(A30,[1]令和3年度契約状況調査票!$D:$AR,22,FALSE)="－","－",IF(VLOOKUP(A30,[1]令和3年度契約状況調査票!$D:$AR,8,FALSE)&lt;&gt;"",TEXT(VLOOKUP(A30,[1]令和3年度契約状況調査票!$D:$AR,18,FALSE),"#.0%")&amp;CHAR(10)&amp;"(B/A×100)",VLOOKUP(A30,[1]令和3年度契約状況調査票!$D:$AR,18,FALSE))))))</f>
        <v/>
      </c>
      <c r="K30" s="43" t="s">
        <v>16</v>
      </c>
      <c r="L30" s="42" t="str">
        <f>IF(A30="","",IF(VLOOKUP(A30,[1]令和3年度契約状況調査票!$D:$AR,28,FALSE)="①公益社団法人","公社",IF(VLOOKUP(A30,[1]令和3年度契約状況調査票!$D:$AR,28,FALSE)="②公益財団法人","公財","")))</f>
        <v/>
      </c>
      <c r="M30" s="42" t="str">
        <f>IF(A30="","",VLOOKUP(A30,[1]令和3年度契約状況調査票!$D:$AR,29,FALSE))</f>
        <v/>
      </c>
      <c r="N30" s="44" t="str">
        <f>IF(A30="","",IF(VLOOKUP(A30,[1]令和3年度契約状況調査票!$D:$AR,29,FALSE)="国所管",VLOOKUP(A30,[1]令和3年度契約状況調査票!$D:$AR,23,FALSE),""))</f>
        <v/>
      </c>
      <c r="O30" s="45" t="str">
        <f>IF(A30="","",IF(AND(Q30="○",P30="分担契約/単価契約"),"単価契約"&amp;CHAR(10)&amp;"予定調達総額 "&amp;TEXT(VLOOKUP(A30,[1]令和3年度契約状況調査票!$D:$AR,17,FALSE),"#,##0円")&amp;"(B)"&amp;CHAR(10)&amp;"分担契約"&amp;CHAR(10)&amp;VLOOKUP(A30,[1]令和3年度契約状況調査票!$D:$AR,33,FALSE),IF(AND(Q30="○",P30="分担契約"),"分担契約"&amp;CHAR(10)&amp;"契約総額 "&amp;TEXT(VLOOKUP(A30,[1]令和3年度契約状況調査票!$D:$AR,17,FALSE),"#,##0円")&amp;"(B)"&amp;CHAR(10)&amp;VLOOKUP(A30,[1]令和3年度契約状況調査票!$D:$AR,33,FALSE),(IF(P30="分担契約/単価契約","単価契約"&amp;CHAR(10)&amp;"予定調達総額 "&amp;TEXT(VLOOKUP(A30,[1]令和3年度契約状況調査票!$D:$AR,17,FALSE),"#,##0円")&amp;CHAR(10)&amp;"分担契約"&amp;CHAR(10)&amp;VLOOKUP(A30,[1]令和3年度契約状況調査票!$D:$AR,33,FALSE),IF(P30="分担契約","分担契約"&amp;CHAR(10)&amp;"契約総額 "&amp;TEXT(VLOOKUP(A30,[1]令和3年度契約状況調査票!$D:$AR,17,FALSE),"#,##0円")&amp;CHAR(10)&amp;VLOOKUP(A30,[1]令和3年度契約状況調査票!$D:$AR,33,FALSE),IF(P30="単価契約","単価契約"&amp;CHAR(10)&amp;"予定調達総額 "&amp;TEXT(VLOOKUP(A30,[1]令和3年度契約状況調査票!$D:$AR,17,FALSE),"#,##0円")&amp;CHAR(10)&amp;VLOOKUP(A30,[1]令和3年度契約状況調査票!$D:$AR,33,FALSE),VLOOKUP(A30,[1]令和3年度契約状況調査票!$D:$AR,33,FALSE))))))))</f>
        <v/>
      </c>
      <c r="P30" s="33" t="str">
        <f>IF(A30="","",VLOOKUP(A30,[1]令和3年度契約状況調査票!$D:$BY,54,FALSE))</f>
        <v/>
      </c>
      <c r="Q30" s="33" t="str">
        <f>IF(A30="","",IF(VLOOKUP(A30,[1]令和3年度契約状況調査票!$D:$AR,15,FALSE)="他官署で調達手続きを実施のため","×",IF(VLOOKUP(A30,[1]令和3年度契約状況調査票!$D:$AR,22,FALSE)="②同種の他の契約の予定価格を類推されるおそれがあるため公表しない","×","○")))</f>
        <v/>
      </c>
    </row>
    <row r="31" spans="1:17" s="34" customFormat="1" ht="60" customHeight="1">
      <c r="A31" s="35" t="str">
        <f>IF(MAX([1]令和3年度契約状況調査票!D30:D275)&gt;=ROW()-5,ROW()-5,"")</f>
        <v/>
      </c>
      <c r="B31" s="36" t="str">
        <f>IF(A31="","",VLOOKUP(A31,[1]令和3年度契約状況調査票!$D:$AR,6,FALSE))</f>
        <v/>
      </c>
      <c r="C31" s="37" t="str">
        <f>IF(A31="","",VLOOKUP(A31,[1]令和3年度契約状況調査票!$D:$AR,7,FALSE))</f>
        <v/>
      </c>
      <c r="D31" s="38" t="str">
        <f>IF(A31="","",VLOOKUP(A31,[1]令和3年度契約状況調査票!$D:$AR,10,FALSE))</f>
        <v/>
      </c>
      <c r="E31" s="36" t="str">
        <f>IF(A31="","",VLOOKUP(A31,[1]令和3年度契約状況調査票!$D:$AR,11,FALSE))</f>
        <v/>
      </c>
      <c r="F31" s="39" t="str">
        <f>IF(A31="","",VLOOKUP(A31,[1]令和3年度契約状況調査票!$D:$AR,12,FALSE))</f>
        <v/>
      </c>
      <c r="G31" s="46" t="str">
        <f>IF(A31="","",VLOOKUP(A31,[1]令和3年度契約状況調査票!$D:$AR,32,FALSE))</f>
        <v/>
      </c>
      <c r="H31" s="41" t="str">
        <f>IF(A31="","",IF(VLOOKUP(A31,[1]令和3年度契約状況調査票!$D:$AR,15,FALSE)="他官署で調達手続きを実施のため","他官署で調達手続きを実施のため",IF(VLOOKUP(A31,[1]令和3年度契約状況調査票!$D:$AR,22,FALSE)="②同種の他の契約の予定価格を類推されるおそれがあるため公表しない","同種の他の契約の予定価格を類推されるおそれがあるため公表しない",IF(VLOOKUP(A31,[1]令和3年度契約状況調査票!$D:$AR,22,FALSE)="－","－",IF(VLOOKUP(A31,[1]令和3年度契約状況調査票!$D:$AR,8,FALSE)&lt;&gt;"",TEXT(VLOOKUP(A31,[1]令和3年度契約状況調査票!$D:$AR,15,FALSE),"#,##0円")&amp;CHAR(10)&amp;"(A)",VLOOKUP(A31,[1]令和3年度契約状況調査票!$D:$AR,15,FALSE))))))</f>
        <v/>
      </c>
      <c r="I31" s="41" t="str">
        <f>IF(A31="","",VLOOKUP(A31,[1]令和3年度契約状況調査票!$D:$AR,16,FALSE))</f>
        <v/>
      </c>
      <c r="J31" s="42" t="str">
        <f>IF(A31="","",IF(VLOOKUP(A31,[1]令和3年度契約状況調査票!$D:$AR,15,FALSE)="他官署で調達手続きを実施のため","－",IF(VLOOKUP(A31,[1]令和3年度契約状況調査票!$D:$AR,22,FALSE)="②同種の他の契約の予定価格を類推されるおそれがあるため公表しない","－",IF(VLOOKUP(A31,[1]令和3年度契約状況調査票!$D:$AR,22,FALSE)="－","－",IF(VLOOKUP(A31,[1]令和3年度契約状況調査票!$D:$AR,8,FALSE)&lt;&gt;"",TEXT(VLOOKUP(A31,[1]令和3年度契約状況調査票!$D:$AR,18,FALSE),"#.0%")&amp;CHAR(10)&amp;"(B/A×100)",VLOOKUP(A31,[1]令和3年度契約状況調査票!$D:$AR,18,FALSE))))))</f>
        <v/>
      </c>
      <c r="K31" s="43" t="s">
        <v>16</v>
      </c>
      <c r="L31" s="42" t="str">
        <f>IF(A31="","",IF(VLOOKUP(A31,[1]令和3年度契約状況調査票!$D:$AR,28,FALSE)="①公益社団法人","公社",IF(VLOOKUP(A31,[1]令和3年度契約状況調査票!$D:$AR,28,FALSE)="②公益財団法人","公財","")))</f>
        <v/>
      </c>
      <c r="M31" s="42" t="str">
        <f>IF(A31="","",VLOOKUP(A31,[1]令和3年度契約状況調査票!$D:$AR,29,FALSE))</f>
        <v/>
      </c>
      <c r="N31" s="44" t="str">
        <f>IF(A31="","",IF(VLOOKUP(A31,[1]令和3年度契約状況調査票!$D:$AR,29,FALSE)="国所管",VLOOKUP(A31,[1]令和3年度契約状況調査票!$D:$AR,23,FALSE),""))</f>
        <v/>
      </c>
      <c r="O31" s="45" t="str">
        <f>IF(A31="","",IF(AND(Q31="○",P31="分担契約/単価契約"),"単価契約"&amp;CHAR(10)&amp;"予定調達総額 "&amp;TEXT(VLOOKUP(A31,[1]令和3年度契約状況調査票!$D:$AR,17,FALSE),"#,##0円")&amp;"(B)"&amp;CHAR(10)&amp;"分担契約"&amp;CHAR(10)&amp;VLOOKUP(A31,[1]令和3年度契約状況調査票!$D:$AR,33,FALSE),IF(AND(Q31="○",P31="分担契約"),"分担契約"&amp;CHAR(10)&amp;"契約総額 "&amp;TEXT(VLOOKUP(A31,[1]令和3年度契約状況調査票!$D:$AR,17,FALSE),"#,##0円")&amp;"(B)"&amp;CHAR(10)&amp;VLOOKUP(A31,[1]令和3年度契約状況調査票!$D:$AR,33,FALSE),(IF(P31="分担契約/単価契約","単価契約"&amp;CHAR(10)&amp;"予定調達総額 "&amp;TEXT(VLOOKUP(A31,[1]令和3年度契約状況調査票!$D:$AR,17,FALSE),"#,##0円")&amp;CHAR(10)&amp;"分担契約"&amp;CHAR(10)&amp;VLOOKUP(A31,[1]令和3年度契約状況調査票!$D:$AR,33,FALSE),IF(P31="分担契約","分担契約"&amp;CHAR(10)&amp;"契約総額 "&amp;TEXT(VLOOKUP(A31,[1]令和3年度契約状況調査票!$D:$AR,17,FALSE),"#,##0円")&amp;CHAR(10)&amp;VLOOKUP(A31,[1]令和3年度契約状況調査票!$D:$AR,33,FALSE),IF(P31="単価契約","単価契約"&amp;CHAR(10)&amp;"予定調達総額 "&amp;TEXT(VLOOKUP(A31,[1]令和3年度契約状況調査票!$D:$AR,17,FALSE),"#,##0円")&amp;CHAR(10)&amp;VLOOKUP(A31,[1]令和3年度契約状況調査票!$D:$AR,33,FALSE),VLOOKUP(A31,[1]令和3年度契約状況調査票!$D:$AR,33,FALSE))))))))</f>
        <v/>
      </c>
      <c r="P31" s="33" t="str">
        <f>IF(A31="","",VLOOKUP(A31,[1]令和3年度契約状況調査票!$D:$BY,54,FALSE))</f>
        <v/>
      </c>
      <c r="Q31" s="33" t="str">
        <f>IF(A31="","",IF(VLOOKUP(A31,[1]令和3年度契約状況調査票!$D:$AR,15,FALSE)="他官署で調達手続きを実施のため","×",IF(VLOOKUP(A31,[1]令和3年度契約状況調査票!$D:$AR,22,FALSE)="②同種の他の契約の予定価格を類推されるおそれがあるため公表しない","×","○")))</f>
        <v/>
      </c>
    </row>
    <row r="32" spans="1:17" s="34" customFormat="1" ht="60" customHeight="1">
      <c r="A32" s="35" t="str">
        <f>IF(MAX([1]令和3年度契約状況調査票!D31:D276)&gt;=ROW()-5,ROW()-5,"")</f>
        <v/>
      </c>
      <c r="B32" s="36" t="str">
        <f>IF(A32="","",VLOOKUP(A32,[1]令和3年度契約状況調査票!$D:$AR,6,FALSE))</f>
        <v/>
      </c>
      <c r="C32" s="37" t="str">
        <f>IF(A32="","",VLOOKUP(A32,[1]令和3年度契約状況調査票!$D:$AR,7,FALSE))</f>
        <v/>
      </c>
      <c r="D32" s="38" t="str">
        <f>IF(A32="","",VLOOKUP(A32,[1]令和3年度契約状況調査票!$D:$AR,10,FALSE))</f>
        <v/>
      </c>
      <c r="E32" s="36" t="str">
        <f>IF(A32="","",VLOOKUP(A32,[1]令和3年度契約状況調査票!$D:$AR,11,FALSE))</f>
        <v/>
      </c>
      <c r="F32" s="39" t="str">
        <f>IF(A32="","",VLOOKUP(A32,[1]令和3年度契約状況調査票!$D:$AR,12,FALSE))</f>
        <v/>
      </c>
      <c r="G32" s="46" t="str">
        <f>IF(A32="","",VLOOKUP(A32,[1]令和3年度契約状況調査票!$D:$AR,32,FALSE))</f>
        <v/>
      </c>
      <c r="H32" s="41" t="str">
        <f>IF(A32="","",IF(VLOOKUP(A32,[1]令和3年度契約状況調査票!$D:$AR,15,FALSE)="他官署で調達手続きを実施のため","他官署で調達手続きを実施のため",IF(VLOOKUP(A32,[1]令和3年度契約状況調査票!$D:$AR,22,FALSE)="②同種の他の契約の予定価格を類推されるおそれがあるため公表しない","同種の他の契約の予定価格を類推されるおそれがあるため公表しない",IF(VLOOKUP(A32,[1]令和3年度契約状況調査票!$D:$AR,22,FALSE)="－","－",IF(VLOOKUP(A32,[1]令和3年度契約状況調査票!$D:$AR,8,FALSE)&lt;&gt;"",TEXT(VLOOKUP(A32,[1]令和3年度契約状況調査票!$D:$AR,15,FALSE),"#,##0円")&amp;CHAR(10)&amp;"(A)",VLOOKUP(A32,[1]令和3年度契約状況調査票!$D:$AR,15,FALSE))))))</f>
        <v/>
      </c>
      <c r="I32" s="41" t="str">
        <f>IF(A32="","",VLOOKUP(A32,[1]令和3年度契約状況調査票!$D:$AR,16,FALSE))</f>
        <v/>
      </c>
      <c r="J32" s="42" t="str">
        <f>IF(A32="","",IF(VLOOKUP(A32,[1]令和3年度契約状況調査票!$D:$AR,15,FALSE)="他官署で調達手続きを実施のため","－",IF(VLOOKUP(A32,[1]令和3年度契約状況調査票!$D:$AR,22,FALSE)="②同種の他の契約の予定価格を類推されるおそれがあるため公表しない","－",IF(VLOOKUP(A32,[1]令和3年度契約状況調査票!$D:$AR,22,FALSE)="－","－",IF(VLOOKUP(A32,[1]令和3年度契約状況調査票!$D:$AR,8,FALSE)&lt;&gt;"",TEXT(VLOOKUP(A32,[1]令和3年度契約状況調査票!$D:$AR,18,FALSE),"#.0%")&amp;CHAR(10)&amp;"(B/A×100)",VLOOKUP(A32,[1]令和3年度契約状況調査票!$D:$AR,18,FALSE))))))</f>
        <v/>
      </c>
      <c r="K32" s="43" t="s">
        <v>16</v>
      </c>
      <c r="L32" s="42" t="str">
        <f>IF(A32="","",IF(VLOOKUP(A32,[1]令和3年度契約状況調査票!$D:$AR,28,FALSE)="①公益社団法人","公社",IF(VLOOKUP(A32,[1]令和3年度契約状況調査票!$D:$AR,28,FALSE)="②公益財団法人","公財","")))</f>
        <v/>
      </c>
      <c r="M32" s="42" t="str">
        <f>IF(A32="","",VLOOKUP(A32,[1]令和3年度契約状況調査票!$D:$AR,29,FALSE))</f>
        <v/>
      </c>
      <c r="N32" s="44" t="str">
        <f>IF(A32="","",IF(VLOOKUP(A32,[1]令和3年度契約状況調査票!$D:$AR,29,FALSE)="国所管",VLOOKUP(A32,[1]令和3年度契約状況調査票!$D:$AR,23,FALSE),""))</f>
        <v/>
      </c>
      <c r="O32" s="45" t="str">
        <f>IF(A32="","",IF(AND(Q32="○",P32="分担契約/単価契約"),"単価契約"&amp;CHAR(10)&amp;"予定調達総額 "&amp;TEXT(VLOOKUP(A32,[1]令和3年度契約状況調査票!$D:$AR,17,FALSE),"#,##0円")&amp;"(B)"&amp;CHAR(10)&amp;"分担契約"&amp;CHAR(10)&amp;VLOOKUP(A32,[1]令和3年度契約状況調査票!$D:$AR,33,FALSE),IF(AND(Q32="○",P32="分担契約"),"分担契約"&amp;CHAR(10)&amp;"契約総額 "&amp;TEXT(VLOOKUP(A32,[1]令和3年度契約状況調査票!$D:$AR,17,FALSE),"#,##0円")&amp;"(B)"&amp;CHAR(10)&amp;VLOOKUP(A32,[1]令和3年度契約状況調査票!$D:$AR,33,FALSE),(IF(P32="分担契約/単価契約","単価契約"&amp;CHAR(10)&amp;"予定調達総額 "&amp;TEXT(VLOOKUP(A32,[1]令和3年度契約状況調査票!$D:$AR,17,FALSE),"#,##0円")&amp;CHAR(10)&amp;"分担契約"&amp;CHAR(10)&amp;VLOOKUP(A32,[1]令和3年度契約状況調査票!$D:$AR,33,FALSE),IF(P32="分担契約","分担契約"&amp;CHAR(10)&amp;"契約総額 "&amp;TEXT(VLOOKUP(A32,[1]令和3年度契約状況調査票!$D:$AR,17,FALSE),"#,##0円")&amp;CHAR(10)&amp;VLOOKUP(A32,[1]令和3年度契約状況調査票!$D:$AR,33,FALSE),IF(P32="単価契約","単価契約"&amp;CHAR(10)&amp;"予定調達総額 "&amp;TEXT(VLOOKUP(A32,[1]令和3年度契約状況調査票!$D:$AR,17,FALSE),"#,##0円")&amp;CHAR(10)&amp;VLOOKUP(A32,[1]令和3年度契約状況調査票!$D:$AR,33,FALSE),VLOOKUP(A32,[1]令和3年度契約状況調査票!$D:$AR,33,FALSE))))))))</f>
        <v/>
      </c>
      <c r="P32" s="33" t="str">
        <f>IF(A32="","",VLOOKUP(A32,[1]令和3年度契約状況調査票!$D:$BY,54,FALSE))</f>
        <v/>
      </c>
      <c r="Q32" s="33" t="str">
        <f>IF(A32="","",IF(VLOOKUP(A32,[1]令和3年度契約状況調査票!$D:$AR,15,FALSE)="他官署で調達手続きを実施のため","×",IF(VLOOKUP(A32,[1]令和3年度契約状況調査票!$D:$AR,22,FALSE)="②同種の他の契約の予定価格を類推されるおそれがあるため公表しない","×","○")))</f>
        <v/>
      </c>
    </row>
    <row r="33" spans="1:17" s="34" customFormat="1" ht="60" customHeight="1">
      <c r="A33" s="35" t="str">
        <f>IF(MAX([1]令和3年度契約状況調査票!D32:D277)&gt;=ROW()-5,ROW()-5,"")</f>
        <v/>
      </c>
      <c r="B33" s="36" t="str">
        <f>IF(A33="","",VLOOKUP(A33,[1]令和3年度契約状況調査票!$D:$AR,6,FALSE))</f>
        <v/>
      </c>
      <c r="C33" s="37" t="str">
        <f>IF(A33="","",VLOOKUP(A33,[1]令和3年度契約状況調査票!$D:$AR,7,FALSE))</f>
        <v/>
      </c>
      <c r="D33" s="38" t="str">
        <f>IF(A33="","",VLOOKUP(A33,[1]令和3年度契約状況調査票!$D:$AR,10,FALSE))</f>
        <v/>
      </c>
      <c r="E33" s="36" t="str">
        <f>IF(A33="","",VLOOKUP(A33,[1]令和3年度契約状況調査票!$D:$AR,11,FALSE))</f>
        <v/>
      </c>
      <c r="F33" s="39" t="str">
        <f>IF(A33="","",VLOOKUP(A33,[1]令和3年度契約状況調査票!$D:$AR,12,FALSE))</f>
        <v/>
      </c>
      <c r="G33" s="46" t="str">
        <f>IF(A33="","",VLOOKUP(A33,[1]令和3年度契約状況調査票!$D:$AR,32,FALSE))</f>
        <v/>
      </c>
      <c r="H33" s="41" t="str">
        <f>IF(A33="","",IF(VLOOKUP(A33,[1]令和3年度契約状況調査票!$D:$AR,15,FALSE)="他官署で調達手続きを実施のため","他官署で調達手続きを実施のため",IF(VLOOKUP(A33,[1]令和3年度契約状況調査票!$D:$AR,22,FALSE)="②同種の他の契約の予定価格を類推されるおそれがあるため公表しない","同種の他の契約の予定価格を類推されるおそれがあるため公表しない",IF(VLOOKUP(A33,[1]令和3年度契約状況調査票!$D:$AR,22,FALSE)="－","－",IF(VLOOKUP(A33,[1]令和3年度契約状況調査票!$D:$AR,8,FALSE)&lt;&gt;"",TEXT(VLOOKUP(A33,[1]令和3年度契約状況調査票!$D:$AR,15,FALSE),"#,##0円")&amp;CHAR(10)&amp;"(A)",VLOOKUP(A33,[1]令和3年度契約状況調査票!$D:$AR,15,FALSE))))))</f>
        <v/>
      </c>
      <c r="I33" s="41" t="str">
        <f>IF(A33="","",VLOOKUP(A33,[1]令和3年度契約状況調査票!$D:$AR,16,FALSE))</f>
        <v/>
      </c>
      <c r="J33" s="42" t="str">
        <f>IF(A33="","",IF(VLOOKUP(A33,[1]令和3年度契約状況調査票!$D:$AR,15,FALSE)="他官署で調達手続きを実施のため","－",IF(VLOOKUP(A33,[1]令和3年度契約状況調査票!$D:$AR,22,FALSE)="②同種の他の契約の予定価格を類推されるおそれがあるため公表しない","－",IF(VLOOKUP(A33,[1]令和3年度契約状況調査票!$D:$AR,22,FALSE)="－","－",IF(VLOOKUP(A33,[1]令和3年度契約状況調査票!$D:$AR,8,FALSE)&lt;&gt;"",TEXT(VLOOKUP(A33,[1]令和3年度契約状況調査票!$D:$AR,18,FALSE),"#.0%")&amp;CHAR(10)&amp;"(B/A×100)",VLOOKUP(A33,[1]令和3年度契約状況調査票!$D:$AR,18,FALSE))))))</f>
        <v/>
      </c>
      <c r="K33" s="43" t="s">
        <v>16</v>
      </c>
      <c r="L33" s="42" t="str">
        <f>IF(A33="","",IF(VLOOKUP(A33,[1]令和3年度契約状況調査票!$D:$AR,28,FALSE)="①公益社団法人","公社",IF(VLOOKUP(A33,[1]令和3年度契約状況調査票!$D:$AR,28,FALSE)="②公益財団法人","公財","")))</f>
        <v/>
      </c>
      <c r="M33" s="42" t="str">
        <f>IF(A33="","",VLOOKUP(A33,[1]令和3年度契約状況調査票!$D:$AR,29,FALSE))</f>
        <v/>
      </c>
      <c r="N33" s="44" t="str">
        <f>IF(A33="","",IF(VLOOKUP(A33,[1]令和3年度契約状況調査票!$D:$AR,29,FALSE)="国所管",VLOOKUP(A33,[1]令和3年度契約状況調査票!$D:$AR,23,FALSE),""))</f>
        <v/>
      </c>
      <c r="O33" s="45" t="str">
        <f>IF(A33="","",IF(AND(Q33="○",P33="分担契約/単価契約"),"単価契約"&amp;CHAR(10)&amp;"予定調達総額 "&amp;TEXT(VLOOKUP(A33,[1]令和3年度契約状況調査票!$D:$AR,17,FALSE),"#,##0円")&amp;"(B)"&amp;CHAR(10)&amp;"分担契約"&amp;CHAR(10)&amp;VLOOKUP(A33,[1]令和3年度契約状況調査票!$D:$AR,33,FALSE),IF(AND(Q33="○",P33="分担契約"),"分担契約"&amp;CHAR(10)&amp;"契約総額 "&amp;TEXT(VLOOKUP(A33,[1]令和3年度契約状況調査票!$D:$AR,17,FALSE),"#,##0円")&amp;"(B)"&amp;CHAR(10)&amp;VLOOKUP(A33,[1]令和3年度契約状況調査票!$D:$AR,33,FALSE),(IF(P33="分担契約/単価契約","単価契約"&amp;CHAR(10)&amp;"予定調達総額 "&amp;TEXT(VLOOKUP(A33,[1]令和3年度契約状況調査票!$D:$AR,17,FALSE),"#,##0円")&amp;CHAR(10)&amp;"分担契約"&amp;CHAR(10)&amp;VLOOKUP(A33,[1]令和3年度契約状況調査票!$D:$AR,33,FALSE),IF(P33="分担契約","分担契約"&amp;CHAR(10)&amp;"契約総額 "&amp;TEXT(VLOOKUP(A33,[1]令和3年度契約状況調査票!$D:$AR,17,FALSE),"#,##0円")&amp;CHAR(10)&amp;VLOOKUP(A33,[1]令和3年度契約状況調査票!$D:$AR,33,FALSE),IF(P33="単価契約","単価契約"&amp;CHAR(10)&amp;"予定調達総額 "&amp;TEXT(VLOOKUP(A33,[1]令和3年度契約状況調査票!$D:$AR,17,FALSE),"#,##0円")&amp;CHAR(10)&amp;VLOOKUP(A33,[1]令和3年度契約状況調査票!$D:$AR,33,FALSE),VLOOKUP(A33,[1]令和3年度契約状況調査票!$D:$AR,33,FALSE))))))))</f>
        <v/>
      </c>
      <c r="P33" s="33" t="str">
        <f>IF(A33="","",VLOOKUP(A33,[1]令和3年度契約状況調査票!$D:$BY,54,FALSE))</f>
        <v/>
      </c>
      <c r="Q33" s="33" t="str">
        <f>IF(A33="","",IF(VLOOKUP(A33,[1]令和3年度契約状況調査票!$D:$AR,15,FALSE)="他官署で調達手続きを実施のため","×",IF(VLOOKUP(A33,[1]令和3年度契約状況調査票!$D:$AR,22,FALSE)="②同種の他の契約の予定価格を類推されるおそれがあるため公表しない","×","○")))</f>
        <v/>
      </c>
    </row>
    <row r="34" spans="1:17" s="34" customFormat="1" ht="67.5" customHeight="1">
      <c r="A34" s="35" t="str">
        <f>IF(MAX([1]令和3年度契約状況調査票!D33:D278)&gt;=ROW()-5,ROW()-5,"")</f>
        <v/>
      </c>
      <c r="B34" s="36" t="str">
        <f>IF(A34="","",VLOOKUP(A34,[1]令和3年度契約状況調査票!$D:$AR,6,FALSE))</f>
        <v/>
      </c>
      <c r="C34" s="37" t="str">
        <f>IF(A34="","",VLOOKUP(A34,[1]令和3年度契約状況調査票!$D:$AR,7,FALSE))</f>
        <v/>
      </c>
      <c r="D34" s="38" t="str">
        <f>IF(A34="","",VLOOKUP(A34,[1]令和3年度契約状況調査票!$D:$AR,10,FALSE))</f>
        <v/>
      </c>
      <c r="E34" s="36" t="str">
        <f>IF(A34="","",VLOOKUP(A34,[1]令和3年度契約状況調査票!$D:$AR,11,FALSE))</f>
        <v/>
      </c>
      <c r="F34" s="39" t="str">
        <f>IF(A34="","",VLOOKUP(A34,[1]令和3年度契約状況調査票!$D:$AR,12,FALSE))</f>
        <v/>
      </c>
      <c r="G34" s="46" t="str">
        <f>IF(A34="","",VLOOKUP(A34,[1]令和3年度契約状況調査票!$D:$AR,32,FALSE))</f>
        <v/>
      </c>
      <c r="H34" s="41" t="str">
        <f>IF(A34="","",IF(VLOOKUP(A34,[1]令和3年度契約状況調査票!$D:$AR,15,FALSE)="他官署で調達手続きを実施のため","他官署で調達手続きを実施のため",IF(VLOOKUP(A34,[1]令和3年度契約状況調査票!$D:$AR,22,FALSE)="②同種の他の契約の予定価格を類推されるおそれがあるため公表しない","同種の他の契約の予定価格を類推されるおそれがあるため公表しない",IF(VLOOKUP(A34,[1]令和3年度契約状況調査票!$D:$AR,22,FALSE)="－","－",IF(VLOOKUP(A34,[1]令和3年度契約状況調査票!$D:$AR,8,FALSE)&lt;&gt;"",TEXT(VLOOKUP(A34,[1]令和3年度契約状況調査票!$D:$AR,15,FALSE),"#,##0円")&amp;CHAR(10)&amp;"(A)",VLOOKUP(A34,[1]令和3年度契約状況調査票!$D:$AR,15,FALSE))))))</f>
        <v/>
      </c>
      <c r="I34" s="41" t="str">
        <f>IF(A34="","",VLOOKUP(A34,[1]令和3年度契約状況調査票!$D:$AR,16,FALSE))</f>
        <v/>
      </c>
      <c r="J34" s="42" t="str">
        <f>IF(A34="","",IF(VLOOKUP(A34,[1]令和3年度契約状況調査票!$D:$AR,15,FALSE)="他官署で調達手続きを実施のため","－",IF(VLOOKUP(A34,[1]令和3年度契約状況調査票!$D:$AR,22,FALSE)="②同種の他の契約の予定価格を類推されるおそれがあるため公表しない","－",IF(VLOOKUP(A34,[1]令和3年度契約状況調査票!$D:$AR,22,FALSE)="－","－",IF(VLOOKUP(A34,[1]令和3年度契約状況調査票!$D:$AR,8,FALSE)&lt;&gt;"",TEXT(VLOOKUP(A34,[1]令和3年度契約状況調査票!$D:$AR,18,FALSE),"#.0%")&amp;CHAR(10)&amp;"(B/A×100)",VLOOKUP(A34,[1]令和3年度契約状況調査票!$D:$AR,18,FALSE))))))</f>
        <v/>
      </c>
      <c r="K34" s="43" t="s">
        <v>16</v>
      </c>
      <c r="L34" s="42" t="str">
        <f>IF(A34="","",IF(VLOOKUP(A34,[1]令和3年度契約状況調査票!$D:$AR,28,FALSE)="①公益社団法人","公社",IF(VLOOKUP(A34,[1]令和3年度契約状況調査票!$D:$AR,28,FALSE)="②公益財団法人","公財","")))</f>
        <v/>
      </c>
      <c r="M34" s="42" t="str">
        <f>IF(A34="","",VLOOKUP(A34,[1]令和3年度契約状況調査票!$D:$AR,29,FALSE))</f>
        <v/>
      </c>
      <c r="N34" s="44" t="str">
        <f>IF(A34="","",IF(VLOOKUP(A34,[1]令和3年度契約状況調査票!$D:$AR,29,FALSE)="国所管",VLOOKUP(A34,[1]令和3年度契約状況調査票!$D:$AR,23,FALSE),""))</f>
        <v/>
      </c>
      <c r="O34" s="45" t="str">
        <f>IF(A34="","",IF(AND(Q34="○",P34="分担契約/単価契約"),"単価契約"&amp;CHAR(10)&amp;"予定調達総額 "&amp;TEXT(VLOOKUP(A34,[1]令和3年度契約状況調査票!$D:$AR,17,FALSE),"#,##0円")&amp;"(B)"&amp;CHAR(10)&amp;"分担契約"&amp;CHAR(10)&amp;VLOOKUP(A34,[1]令和3年度契約状況調査票!$D:$AR,33,FALSE),IF(AND(Q34="○",P34="分担契約"),"分担契約"&amp;CHAR(10)&amp;"契約総額 "&amp;TEXT(VLOOKUP(A34,[1]令和3年度契約状況調査票!$D:$AR,17,FALSE),"#,##0円")&amp;"(B)"&amp;CHAR(10)&amp;VLOOKUP(A34,[1]令和3年度契約状況調査票!$D:$AR,33,FALSE),(IF(P34="分担契約/単価契約","単価契約"&amp;CHAR(10)&amp;"予定調達総額 "&amp;TEXT(VLOOKUP(A34,[1]令和3年度契約状況調査票!$D:$AR,17,FALSE),"#,##0円")&amp;CHAR(10)&amp;"分担契約"&amp;CHAR(10)&amp;VLOOKUP(A34,[1]令和3年度契約状況調査票!$D:$AR,33,FALSE),IF(P34="分担契約","分担契約"&amp;CHAR(10)&amp;"契約総額 "&amp;TEXT(VLOOKUP(A34,[1]令和3年度契約状況調査票!$D:$AR,17,FALSE),"#,##0円")&amp;CHAR(10)&amp;VLOOKUP(A34,[1]令和3年度契約状況調査票!$D:$AR,33,FALSE),IF(P34="単価契約","単価契約"&amp;CHAR(10)&amp;"予定調達総額 "&amp;TEXT(VLOOKUP(A34,[1]令和3年度契約状況調査票!$D:$AR,17,FALSE),"#,##0円")&amp;CHAR(10)&amp;VLOOKUP(A34,[1]令和3年度契約状況調査票!$D:$AR,33,FALSE),VLOOKUP(A34,[1]令和3年度契約状況調査票!$D:$AR,33,FALSE))))))))</f>
        <v/>
      </c>
      <c r="P34" s="33" t="str">
        <f>IF(A34="","",VLOOKUP(A34,[1]令和3年度契約状況調査票!$D:$BY,54,FALSE))</f>
        <v/>
      </c>
      <c r="Q34" s="33" t="str">
        <f>IF(A34="","",IF(VLOOKUP(A34,[1]令和3年度契約状況調査票!$D:$AR,15,FALSE)="他官署で調達手続きを実施のため","×",IF(VLOOKUP(A34,[1]令和3年度契約状況調査票!$D:$AR,22,FALSE)="②同種の他の契約の予定価格を類推されるおそれがあるため公表しない","×","○")))</f>
        <v/>
      </c>
    </row>
    <row r="35" spans="1:17" s="34" customFormat="1" ht="67.5" customHeight="1">
      <c r="A35" s="35" t="str">
        <f>IF(MAX([1]令和3年度契約状況調査票!D34:D279)&gt;=ROW()-5,ROW()-5,"")</f>
        <v/>
      </c>
      <c r="B35" s="36" t="str">
        <f>IF(A35="","",VLOOKUP(A35,[1]令和3年度契約状況調査票!$D:$AR,6,FALSE))</f>
        <v/>
      </c>
      <c r="C35" s="37" t="str">
        <f>IF(A35="","",VLOOKUP(A35,[1]令和3年度契約状況調査票!$D:$AR,7,FALSE))</f>
        <v/>
      </c>
      <c r="D35" s="38" t="str">
        <f>IF(A35="","",VLOOKUP(A35,[1]令和3年度契約状況調査票!$D:$AR,10,FALSE))</f>
        <v/>
      </c>
      <c r="E35" s="36" t="str">
        <f>IF(A35="","",VLOOKUP(A35,[1]令和3年度契約状況調査票!$D:$AR,11,FALSE))</f>
        <v/>
      </c>
      <c r="F35" s="39" t="str">
        <f>IF(A35="","",VLOOKUP(A35,[1]令和3年度契約状況調査票!$D:$AR,12,FALSE))</f>
        <v/>
      </c>
      <c r="G35" s="46" t="str">
        <f>IF(A35="","",VLOOKUP(A35,[1]令和3年度契約状況調査票!$D:$AR,32,FALSE))</f>
        <v/>
      </c>
      <c r="H35" s="41" t="str">
        <f>IF(A35="","",IF(VLOOKUP(A35,[1]令和3年度契約状況調査票!$D:$AR,15,FALSE)="他官署で調達手続きを実施のため","他官署で調達手続きを実施のため",IF(VLOOKUP(A35,[1]令和3年度契約状況調査票!$D:$AR,22,FALSE)="②同種の他の契約の予定価格を類推されるおそれがあるため公表しない","同種の他の契約の予定価格を類推されるおそれがあるため公表しない",IF(VLOOKUP(A35,[1]令和3年度契約状況調査票!$D:$AR,22,FALSE)="－","－",IF(VLOOKUP(A35,[1]令和3年度契約状況調査票!$D:$AR,8,FALSE)&lt;&gt;"",TEXT(VLOOKUP(A35,[1]令和3年度契約状況調査票!$D:$AR,15,FALSE),"#,##0円")&amp;CHAR(10)&amp;"(A)",VLOOKUP(A35,[1]令和3年度契約状況調査票!$D:$AR,15,FALSE))))))</f>
        <v/>
      </c>
      <c r="I35" s="41" t="str">
        <f>IF(A35="","",VLOOKUP(A35,[1]令和3年度契約状況調査票!$D:$AR,16,FALSE))</f>
        <v/>
      </c>
      <c r="J35" s="42" t="str">
        <f>IF(A35="","",IF(VLOOKUP(A35,[1]令和3年度契約状況調査票!$D:$AR,15,FALSE)="他官署で調達手続きを実施のため","－",IF(VLOOKUP(A35,[1]令和3年度契約状況調査票!$D:$AR,22,FALSE)="②同種の他の契約の予定価格を類推されるおそれがあるため公表しない","－",IF(VLOOKUP(A35,[1]令和3年度契約状況調査票!$D:$AR,22,FALSE)="－","－",IF(VLOOKUP(A35,[1]令和3年度契約状況調査票!$D:$AR,8,FALSE)&lt;&gt;"",TEXT(VLOOKUP(A35,[1]令和3年度契約状況調査票!$D:$AR,18,FALSE),"#.0%")&amp;CHAR(10)&amp;"(B/A×100)",VLOOKUP(A35,[1]令和3年度契約状況調査票!$D:$AR,18,FALSE))))))</f>
        <v/>
      </c>
      <c r="K35" s="43" t="s">
        <v>16</v>
      </c>
      <c r="L35" s="42" t="str">
        <f>IF(A35="","",IF(VLOOKUP(A35,[1]令和3年度契約状況調査票!$D:$AR,28,FALSE)="①公益社団法人","公社",IF(VLOOKUP(A35,[1]令和3年度契約状況調査票!$D:$AR,28,FALSE)="②公益財団法人","公財","")))</f>
        <v/>
      </c>
      <c r="M35" s="42" t="str">
        <f>IF(A35="","",VLOOKUP(A35,[1]令和3年度契約状況調査票!$D:$AR,29,FALSE))</f>
        <v/>
      </c>
      <c r="N35" s="44" t="str">
        <f>IF(A35="","",IF(VLOOKUP(A35,[1]令和3年度契約状況調査票!$D:$AR,29,FALSE)="国所管",VLOOKUP(A35,[1]令和3年度契約状況調査票!$D:$AR,23,FALSE),""))</f>
        <v/>
      </c>
      <c r="O35" s="45" t="str">
        <f>IF(A35="","",IF(AND(Q35="○",P35="分担契約/単価契約"),"単価契約"&amp;CHAR(10)&amp;"予定調達総額 "&amp;TEXT(VLOOKUP(A35,[1]令和3年度契約状況調査票!$D:$AR,17,FALSE),"#,##0円")&amp;"(B)"&amp;CHAR(10)&amp;"分担契約"&amp;CHAR(10)&amp;VLOOKUP(A35,[1]令和3年度契約状況調査票!$D:$AR,33,FALSE),IF(AND(Q35="○",P35="分担契約"),"分担契約"&amp;CHAR(10)&amp;"契約総額 "&amp;TEXT(VLOOKUP(A35,[1]令和3年度契約状況調査票!$D:$AR,17,FALSE),"#,##0円")&amp;"(B)"&amp;CHAR(10)&amp;VLOOKUP(A35,[1]令和3年度契約状況調査票!$D:$AR,33,FALSE),(IF(P35="分担契約/単価契約","単価契約"&amp;CHAR(10)&amp;"予定調達総額 "&amp;TEXT(VLOOKUP(A35,[1]令和3年度契約状況調査票!$D:$AR,17,FALSE),"#,##0円")&amp;CHAR(10)&amp;"分担契約"&amp;CHAR(10)&amp;VLOOKUP(A35,[1]令和3年度契約状況調査票!$D:$AR,33,FALSE),IF(P35="分担契約","分担契約"&amp;CHAR(10)&amp;"契約総額 "&amp;TEXT(VLOOKUP(A35,[1]令和3年度契約状況調査票!$D:$AR,17,FALSE),"#,##0円")&amp;CHAR(10)&amp;VLOOKUP(A35,[1]令和3年度契約状況調査票!$D:$AR,33,FALSE),IF(P35="単価契約","単価契約"&amp;CHAR(10)&amp;"予定調達総額 "&amp;TEXT(VLOOKUP(A35,[1]令和3年度契約状況調査票!$D:$AR,17,FALSE),"#,##0円")&amp;CHAR(10)&amp;VLOOKUP(A35,[1]令和3年度契約状況調査票!$D:$AR,33,FALSE),VLOOKUP(A35,[1]令和3年度契約状況調査票!$D:$AR,33,FALSE))))))))</f>
        <v/>
      </c>
      <c r="P35" s="33" t="str">
        <f>IF(A35="","",VLOOKUP(A35,[1]令和3年度契約状況調査票!$D:$BY,54,FALSE))</f>
        <v/>
      </c>
      <c r="Q35" s="33" t="str">
        <f>IF(A35="","",IF(VLOOKUP(A35,[1]令和3年度契約状況調査票!$D:$AR,15,FALSE)="他官署で調達手続きを実施のため","×",IF(VLOOKUP(A35,[1]令和3年度契約状況調査票!$D:$AR,22,FALSE)="②同種の他の契約の予定価格を類推されるおそれがあるため公表しない","×","○")))</f>
        <v/>
      </c>
    </row>
    <row r="36" spans="1:17" s="34" customFormat="1" ht="67.5" customHeight="1">
      <c r="A36" s="35" t="str">
        <f>IF(MAX([1]令和3年度契約状況調査票!D35:D280)&gt;=ROW()-5,ROW()-5,"")</f>
        <v/>
      </c>
      <c r="B36" s="36" t="str">
        <f>IF(A36="","",VLOOKUP(A36,[1]令和3年度契約状況調査票!$D:$AR,6,FALSE))</f>
        <v/>
      </c>
      <c r="C36" s="37" t="str">
        <f>IF(A36="","",VLOOKUP(A36,[1]令和3年度契約状況調査票!$D:$AR,7,FALSE))</f>
        <v/>
      </c>
      <c r="D36" s="38" t="str">
        <f>IF(A36="","",VLOOKUP(A36,[1]令和3年度契約状況調査票!$D:$AR,10,FALSE))</f>
        <v/>
      </c>
      <c r="E36" s="36" t="str">
        <f>IF(A36="","",VLOOKUP(A36,[1]令和3年度契約状況調査票!$D:$AR,11,FALSE))</f>
        <v/>
      </c>
      <c r="F36" s="39" t="str">
        <f>IF(A36="","",VLOOKUP(A36,[1]令和3年度契約状況調査票!$D:$AR,12,FALSE))</f>
        <v/>
      </c>
      <c r="G36" s="46" t="str">
        <f>IF(A36="","",VLOOKUP(A36,[1]令和3年度契約状況調査票!$D:$AR,32,FALSE))</f>
        <v/>
      </c>
      <c r="H36" s="41" t="str">
        <f>IF(A36="","",IF(VLOOKUP(A36,[1]令和3年度契約状況調査票!$D:$AR,15,FALSE)="他官署で調達手続きを実施のため","他官署で調達手続きを実施のため",IF(VLOOKUP(A36,[1]令和3年度契約状況調査票!$D:$AR,22,FALSE)="②同種の他の契約の予定価格を類推されるおそれがあるため公表しない","同種の他の契約の予定価格を類推されるおそれがあるため公表しない",IF(VLOOKUP(A36,[1]令和3年度契約状況調査票!$D:$AR,22,FALSE)="－","－",IF(VLOOKUP(A36,[1]令和3年度契約状況調査票!$D:$AR,8,FALSE)&lt;&gt;"",TEXT(VLOOKUP(A36,[1]令和3年度契約状況調査票!$D:$AR,15,FALSE),"#,##0円")&amp;CHAR(10)&amp;"(A)",VLOOKUP(A36,[1]令和3年度契約状況調査票!$D:$AR,15,FALSE))))))</f>
        <v/>
      </c>
      <c r="I36" s="41" t="str">
        <f>IF(A36="","",VLOOKUP(A36,[1]令和3年度契約状況調査票!$D:$AR,16,FALSE))</f>
        <v/>
      </c>
      <c r="J36" s="42" t="str">
        <f>IF(A36="","",IF(VLOOKUP(A36,[1]令和3年度契約状況調査票!$D:$AR,15,FALSE)="他官署で調達手続きを実施のため","－",IF(VLOOKUP(A36,[1]令和3年度契約状況調査票!$D:$AR,22,FALSE)="②同種の他の契約の予定価格を類推されるおそれがあるため公表しない","－",IF(VLOOKUP(A36,[1]令和3年度契約状況調査票!$D:$AR,22,FALSE)="－","－",IF(VLOOKUP(A36,[1]令和3年度契約状況調査票!$D:$AR,8,FALSE)&lt;&gt;"",TEXT(VLOOKUP(A36,[1]令和3年度契約状況調査票!$D:$AR,18,FALSE),"#.0%")&amp;CHAR(10)&amp;"(B/A×100)",VLOOKUP(A36,[1]令和3年度契約状況調査票!$D:$AR,18,FALSE))))))</f>
        <v/>
      </c>
      <c r="K36" s="43" t="s">
        <v>16</v>
      </c>
      <c r="L36" s="42" t="str">
        <f>IF(A36="","",IF(VLOOKUP(A36,[1]令和3年度契約状況調査票!$D:$AR,28,FALSE)="①公益社団法人","公社",IF(VLOOKUP(A36,[1]令和3年度契約状況調査票!$D:$AR,28,FALSE)="②公益財団法人","公財","")))</f>
        <v/>
      </c>
      <c r="M36" s="42" t="str">
        <f>IF(A36="","",VLOOKUP(A36,[1]令和3年度契約状況調査票!$D:$AR,29,FALSE))</f>
        <v/>
      </c>
      <c r="N36" s="44" t="str">
        <f>IF(A36="","",IF(VLOOKUP(A36,[1]令和3年度契約状況調査票!$D:$AR,29,FALSE)="国所管",VLOOKUP(A36,[1]令和3年度契約状況調査票!$D:$AR,23,FALSE),""))</f>
        <v/>
      </c>
      <c r="O36" s="45" t="str">
        <f>IF(A36="","",IF(AND(Q36="○",P36="分担契約/単価契約"),"単価契約"&amp;CHAR(10)&amp;"予定調達総額 "&amp;TEXT(VLOOKUP(A36,[1]令和3年度契約状況調査票!$D:$AR,17,FALSE),"#,##0円")&amp;"(B)"&amp;CHAR(10)&amp;"分担契約"&amp;CHAR(10)&amp;VLOOKUP(A36,[1]令和3年度契約状況調査票!$D:$AR,33,FALSE),IF(AND(Q36="○",P36="分担契約"),"分担契約"&amp;CHAR(10)&amp;"契約総額 "&amp;TEXT(VLOOKUP(A36,[1]令和3年度契約状況調査票!$D:$AR,17,FALSE),"#,##0円")&amp;"(B)"&amp;CHAR(10)&amp;VLOOKUP(A36,[1]令和3年度契約状況調査票!$D:$AR,33,FALSE),(IF(P36="分担契約/単価契約","単価契約"&amp;CHAR(10)&amp;"予定調達総額 "&amp;TEXT(VLOOKUP(A36,[1]令和3年度契約状況調査票!$D:$AR,17,FALSE),"#,##0円")&amp;CHAR(10)&amp;"分担契約"&amp;CHAR(10)&amp;VLOOKUP(A36,[1]令和3年度契約状況調査票!$D:$AR,33,FALSE),IF(P36="分担契約","分担契約"&amp;CHAR(10)&amp;"契約総額 "&amp;TEXT(VLOOKUP(A36,[1]令和3年度契約状況調査票!$D:$AR,17,FALSE),"#,##0円")&amp;CHAR(10)&amp;VLOOKUP(A36,[1]令和3年度契約状況調査票!$D:$AR,33,FALSE),IF(P36="単価契約","単価契約"&amp;CHAR(10)&amp;"予定調達総額 "&amp;TEXT(VLOOKUP(A36,[1]令和3年度契約状況調査票!$D:$AR,17,FALSE),"#,##0円")&amp;CHAR(10)&amp;VLOOKUP(A36,[1]令和3年度契約状況調査票!$D:$AR,33,FALSE),VLOOKUP(A36,[1]令和3年度契約状況調査票!$D:$AR,33,FALSE))))))))</f>
        <v/>
      </c>
      <c r="P36" s="33" t="str">
        <f>IF(A36="","",VLOOKUP(A36,[1]令和3年度契約状況調査票!$D:$BY,54,FALSE))</f>
        <v/>
      </c>
      <c r="Q36" s="33" t="str">
        <f>IF(A36="","",IF(VLOOKUP(A36,[1]令和3年度契約状況調査票!$D:$AR,15,FALSE)="他官署で調達手続きを実施のため","×",IF(VLOOKUP(A36,[1]令和3年度契約状況調査票!$D:$AR,22,FALSE)="②同種の他の契約の予定価格を類推されるおそれがあるため公表しない","×","○")))</f>
        <v/>
      </c>
    </row>
    <row r="37" spans="1:17" s="34" customFormat="1" ht="67.5" customHeight="1">
      <c r="A37" s="35" t="str">
        <f>IF(MAX([1]令和3年度契約状況調査票!D36:D281)&gt;=ROW()-5,ROW()-5,"")</f>
        <v/>
      </c>
      <c r="B37" s="36" t="str">
        <f>IF(A37="","",VLOOKUP(A37,[1]令和3年度契約状況調査票!$D:$AR,6,FALSE))</f>
        <v/>
      </c>
      <c r="C37" s="37" t="str">
        <f>IF(A37="","",VLOOKUP(A37,[1]令和3年度契約状況調査票!$D:$AR,7,FALSE))</f>
        <v/>
      </c>
      <c r="D37" s="38" t="str">
        <f>IF(A37="","",VLOOKUP(A37,[1]令和3年度契約状況調査票!$D:$AR,10,FALSE))</f>
        <v/>
      </c>
      <c r="E37" s="36" t="str">
        <f>IF(A37="","",VLOOKUP(A37,[1]令和3年度契約状況調査票!$D:$AR,11,FALSE))</f>
        <v/>
      </c>
      <c r="F37" s="39" t="str">
        <f>IF(A37="","",VLOOKUP(A37,[1]令和3年度契約状況調査票!$D:$AR,12,FALSE))</f>
        <v/>
      </c>
      <c r="G37" s="46" t="str">
        <f>IF(A37="","",VLOOKUP(A37,[1]令和3年度契約状況調査票!$D:$AR,32,FALSE))</f>
        <v/>
      </c>
      <c r="H37" s="41" t="str">
        <f>IF(A37="","",IF(VLOOKUP(A37,[1]令和3年度契約状況調査票!$D:$AR,15,FALSE)="他官署で調達手続きを実施のため","他官署で調達手続きを実施のため",IF(VLOOKUP(A37,[1]令和3年度契約状況調査票!$D:$AR,22,FALSE)="②同種の他の契約の予定価格を類推されるおそれがあるため公表しない","同種の他の契約の予定価格を類推されるおそれがあるため公表しない",IF(VLOOKUP(A37,[1]令和3年度契約状況調査票!$D:$AR,22,FALSE)="－","－",IF(VLOOKUP(A37,[1]令和3年度契約状況調査票!$D:$AR,8,FALSE)&lt;&gt;"",TEXT(VLOOKUP(A37,[1]令和3年度契約状況調査票!$D:$AR,15,FALSE),"#,##0円")&amp;CHAR(10)&amp;"(A)",VLOOKUP(A37,[1]令和3年度契約状況調査票!$D:$AR,15,FALSE))))))</f>
        <v/>
      </c>
      <c r="I37" s="41" t="str">
        <f>IF(A37="","",VLOOKUP(A37,[1]令和3年度契約状況調査票!$D:$AR,16,FALSE))</f>
        <v/>
      </c>
      <c r="J37" s="42" t="str">
        <f>IF(A37="","",IF(VLOOKUP(A37,[1]令和3年度契約状況調査票!$D:$AR,15,FALSE)="他官署で調達手続きを実施のため","－",IF(VLOOKUP(A37,[1]令和3年度契約状況調査票!$D:$AR,22,FALSE)="②同種の他の契約の予定価格を類推されるおそれがあるため公表しない","－",IF(VLOOKUP(A37,[1]令和3年度契約状況調査票!$D:$AR,22,FALSE)="－","－",IF(VLOOKUP(A37,[1]令和3年度契約状況調査票!$D:$AR,8,FALSE)&lt;&gt;"",TEXT(VLOOKUP(A37,[1]令和3年度契約状況調査票!$D:$AR,18,FALSE),"#.0%")&amp;CHAR(10)&amp;"(B/A×100)",VLOOKUP(A37,[1]令和3年度契約状況調査票!$D:$AR,18,FALSE))))))</f>
        <v/>
      </c>
      <c r="K37" s="43" t="s">
        <v>16</v>
      </c>
      <c r="L37" s="42" t="str">
        <f>IF(A37="","",IF(VLOOKUP(A37,[1]令和3年度契約状況調査票!$D:$AR,28,FALSE)="①公益社団法人","公社",IF(VLOOKUP(A37,[1]令和3年度契約状況調査票!$D:$AR,28,FALSE)="②公益財団法人","公財","")))</f>
        <v/>
      </c>
      <c r="M37" s="42" t="str">
        <f>IF(A37="","",VLOOKUP(A37,[1]令和3年度契約状況調査票!$D:$AR,29,FALSE))</f>
        <v/>
      </c>
      <c r="N37" s="44" t="str">
        <f>IF(A37="","",IF(VLOOKUP(A37,[1]令和3年度契約状況調査票!$D:$AR,29,FALSE)="国所管",VLOOKUP(A37,[1]令和3年度契約状況調査票!$D:$AR,23,FALSE),""))</f>
        <v/>
      </c>
      <c r="O37" s="45" t="str">
        <f>IF(A37="","",IF(AND(Q37="○",P37="分担契約/単価契約"),"単価契約"&amp;CHAR(10)&amp;"予定調達総額 "&amp;TEXT(VLOOKUP(A37,[1]令和3年度契約状況調査票!$D:$AR,17,FALSE),"#,##0円")&amp;"(B)"&amp;CHAR(10)&amp;"分担契約"&amp;CHAR(10)&amp;VLOOKUP(A37,[1]令和3年度契約状況調査票!$D:$AR,33,FALSE),IF(AND(Q37="○",P37="分担契約"),"分担契約"&amp;CHAR(10)&amp;"契約総額 "&amp;TEXT(VLOOKUP(A37,[1]令和3年度契約状況調査票!$D:$AR,17,FALSE),"#,##0円")&amp;"(B)"&amp;CHAR(10)&amp;VLOOKUP(A37,[1]令和3年度契約状況調査票!$D:$AR,33,FALSE),(IF(P37="分担契約/単価契約","単価契約"&amp;CHAR(10)&amp;"予定調達総額 "&amp;TEXT(VLOOKUP(A37,[1]令和3年度契約状況調査票!$D:$AR,17,FALSE),"#,##0円")&amp;CHAR(10)&amp;"分担契約"&amp;CHAR(10)&amp;VLOOKUP(A37,[1]令和3年度契約状況調査票!$D:$AR,33,FALSE),IF(P37="分担契約","分担契約"&amp;CHAR(10)&amp;"契約総額 "&amp;TEXT(VLOOKUP(A37,[1]令和3年度契約状況調査票!$D:$AR,17,FALSE),"#,##0円")&amp;CHAR(10)&amp;VLOOKUP(A37,[1]令和3年度契約状況調査票!$D:$AR,33,FALSE),IF(P37="単価契約","単価契約"&amp;CHAR(10)&amp;"予定調達総額 "&amp;TEXT(VLOOKUP(A37,[1]令和3年度契約状況調査票!$D:$AR,17,FALSE),"#,##0円")&amp;CHAR(10)&amp;VLOOKUP(A37,[1]令和3年度契約状況調査票!$D:$AR,33,FALSE),VLOOKUP(A37,[1]令和3年度契約状況調査票!$D:$AR,33,FALSE))))))))</f>
        <v/>
      </c>
      <c r="P37" s="33" t="str">
        <f>IF(A37="","",VLOOKUP(A37,[1]令和3年度契約状況調査票!$D:$BY,54,FALSE))</f>
        <v/>
      </c>
      <c r="Q37" s="33" t="str">
        <f>IF(A37="","",IF(VLOOKUP(A37,[1]令和3年度契約状況調査票!$D:$AR,15,FALSE)="他官署で調達手続きを実施のため","×",IF(VLOOKUP(A37,[1]令和3年度契約状況調査票!$D:$AR,22,FALSE)="②同種の他の契約の予定価格を類推されるおそれがあるため公表しない","×","○")))</f>
        <v/>
      </c>
    </row>
    <row r="38" spans="1:17" s="34" customFormat="1" ht="67.5" customHeight="1">
      <c r="A38" s="35" t="str">
        <f>IF(MAX([1]令和3年度契約状況調査票!D37:D282)&gt;=ROW()-5,ROW()-5,"")</f>
        <v/>
      </c>
      <c r="B38" s="36" t="str">
        <f>IF(A38="","",VLOOKUP(A38,[1]令和3年度契約状況調査票!$D:$AR,6,FALSE))</f>
        <v/>
      </c>
      <c r="C38" s="37" t="str">
        <f>IF(A38="","",VLOOKUP(A38,[1]令和3年度契約状況調査票!$D:$AR,7,FALSE))</f>
        <v/>
      </c>
      <c r="D38" s="38" t="str">
        <f>IF(A38="","",VLOOKUP(A38,[1]令和3年度契約状況調査票!$D:$AR,10,FALSE))</f>
        <v/>
      </c>
      <c r="E38" s="36" t="str">
        <f>IF(A38="","",VLOOKUP(A38,[1]令和3年度契約状況調査票!$D:$AR,11,FALSE))</f>
        <v/>
      </c>
      <c r="F38" s="39" t="str">
        <f>IF(A38="","",VLOOKUP(A38,[1]令和3年度契約状況調査票!$D:$AR,12,FALSE))</f>
        <v/>
      </c>
      <c r="G38" s="46" t="str">
        <f>IF(A38="","",VLOOKUP(A38,[1]令和3年度契約状況調査票!$D:$AR,32,FALSE))</f>
        <v/>
      </c>
      <c r="H38" s="41" t="str">
        <f>IF(A38="","",IF(VLOOKUP(A38,[1]令和3年度契約状況調査票!$D:$AR,15,FALSE)="他官署で調達手続きを実施のため","他官署で調達手続きを実施のため",IF(VLOOKUP(A38,[1]令和3年度契約状況調査票!$D:$AR,22,FALSE)="②同種の他の契約の予定価格を類推されるおそれがあるため公表しない","同種の他の契約の予定価格を類推されるおそれがあるため公表しない",IF(VLOOKUP(A38,[1]令和3年度契約状況調査票!$D:$AR,22,FALSE)="－","－",IF(VLOOKUP(A38,[1]令和3年度契約状況調査票!$D:$AR,8,FALSE)&lt;&gt;"",TEXT(VLOOKUP(A38,[1]令和3年度契約状況調査票!$D:$AR,15,FALSE),"#,##0円")&amp;CHAR(10)&amp;"(A)",VLOOKUP(A38,[1]令和3年度契約状況調査票!$D:$AR,15,FALSE))))))</f>
        <v/>
      </c>
      <c r="I38" s="41" t="str">
        <f>IF(A38="","",VLOOKUP(A38,[1]令和3年度契約状況調査票!$D:$AR,16,FALSE))</f>
        <v/>
      </c>
      <c r="J38" s="42" t="str">
        <f>IF(A38="","",IF(VLOOKUP(A38,[1]令和3年度契約状況調査票!$D:$AR,15,FALSE)="他官署で調達手続きを実施のため","－",IF(VLOOKUP(A38,[1]令和3年度契約状況調査票!$D:$AR,22,FALSE)="②同種の他の契約の予定価格を類推されるおそれがあるため公表しない","－",IF(VLOOKUP(A38,[1]令和3年度契約状況調査票!$D:$AR,22,FALSE)="－","－",IF(VLOOKUP(A38,[1]令和3年度契約状況調査票!$D:$AR,8,FALSE)&lt;&gt;"",TEXT(VLOOKUP(A38,[1]令和3年度契約状況調査票!$D:$AR,18,FALSE),"#.0%")&amp;CHAR(10)&amp;"(B/A×100)",VLOOKUP(A38,[1]令和3年度契約状況調査票!$D:$AR,18,FALSE))))))</f>
        <v/>
      </c>
      <c r="K38" s="43" t="s">
        <v>16</v>
      </c>
      <c r="L38" s="42" t="str">
        <f>IF(A38="","",IF(VLOOKUP(A38,[1]令和3年度契約状況調査票!$D:$AR,28,FALSE)="①公益社団法人","公社",IF(VLOOKUP(A38,[1]令和3年度契約状況調査票!$D:$AR,28,FALSE)="②公益財団法人","公財","")))</f>
        <v/>
      </c>
      <c r="M38" s="42" t="str">
        <f>IF(A38="","",VLOOKUP(A38,[1]令和3年度契約状況調査票!$D:$AR,29,FALSE))</f>
        <v/>
      </c>
      <c r="N38" s="44" t="str">
        <f>IF(A38="","",IF(VLOOKUP(A38,[1]令和3年度契約状況調査票!$D:$AR,29,FALSE)="国所管",VLOOKUP(A38,[1]令和3年度契約状況調査票!$D:$AR,23,FALSE),""))</f>
        <v/>
      </c>
      <c r="O38" s="45" t="str">
        <f>IF(A38="","",IF(AND(Q38="○",P38="分担契約/単価契約"),"単価契約"&amp;CHAR(10)&amp;"予定調達総額 "&amp;TEXT(VLOOKUP(A38,[1]令和3年度契約状況調査票!$D:$AR,17,FALSE),"#,##0円")&amp;"(B)"&amp;CHAR(10)&amp;"分担契約"&amp;CHAR(10)&amp;VLOOKUP(A38,[1]令和3年度契約状況調査票!$D:$AR,33,FALSE),IF(AND(Q38="○",P38="分担契約"),"分担契約"&amp;CHAR(10)&amp;"契約総額 "&amp;TEXT(VLOOKUP(A38,[1]令和3年度契約状況調査票!$D:$AR,17,FALSE),"#,##0円")&amp;"(B)"&amp;CHAR(10)&amp;VLOOKUP(A38,[1]令和3年度契約状況調査票!$D:$AR,33,FALSE),(IF(P38="分担契約/単価契約","単価契約"&amp;CHAR(10)&amp;"予定調達総額 "&amp;TEXT(VLOOKUP(A38,[1]令和3年度契約状況調査票!$D:$AR,17,FALSE),"#,##0円")&amp;CHAR(10)&amp;"分担契約"&amp;CHAR(10)&amp;VLOOKUP(A38,[1]令和3年度契約状況調査票!$D:$AR,33,FALSE),IF(P38="分担契約","分担契約"&amp;CHAR(10)&amp;"契約総額 "&amp;TEXT(VLOOKUP(A38,[1]令和3年度契約状況調査票!$D:$AR,17,FALSE),"#,##0円")&amp;CHAR(10)&amp;VLOOKUP(A38,[1]令和3年度契約状況調査票!$D:$AR,33,FALSE),IF(P38="単価契約","単価契約"&amp;CHAR(10)&amp;"予定調達総額 "&amp;TEXT(VLOOKUP(A38,[1]令和3年度契約状況調査票!$D:$AR,17,FALSE),"#,##0円")&amp;CHAR(10)&amp;VLOOKUP(A38,[1]令和3年度契約状況調査票!$D:$AR,33,FALSE),VLOOKUP(A38,[1]令和3年度契約状況調査票!$D:$AR,33,FALSE))))))))</f>
        <v/>
      </c>
      <c r="P38" s="33" t="str">
        <f>IF(A38="","",VLOOKUP(A38,[1]令和3年度契約状況調査票!$D:$BY,54,FALSE))</f>
        <v/>
      </c>
      <c r="Q38" s="33" t="str">
        <f>IF(A38="","",IF(VLOOKUP(A38,[1]令和3年度契約状況調査票!$D:$AR,15,FALSE)="他官署で調達手続きを実施のため","×",IF(VLOOKUP(A38,[1]令和3年度契約状況調査票!$D:$AR,22,FALSE)="②同種の他の契約の予定価格を類推されるおそれがあるため公表しない","×","○")))</f>
        <v/>
      </c>
    </row>
    <row r="39" spans="1:17" s="34" customFormat="1" ht="67.5" customHeight="1">
      <c r="A39" s="35" t="str">
        <f>IF(MAX([1]令和3年度契約状況調査票!D38:D283)&gt;=ROW()-5,ROW()-5,"")</f>
        <v/>
      </c>
      <c r="B39" s="36" t="str">
        <f>IF(A39="","",VLOOKUP(A39,[1]令和3年度契約状況調査票!$D:$AR,6,FALSE))</f>
        <v/>
      </c>
      <c r="C39" s="37" t="str">
        <f>IF(A39="","",VLOOKUP(A39,[1]令和3年度契約状況調査票!$D:$AR,7,FALSE))</f>
        <v/>
      </c>
      <c r="D39" s="38" t="str">
        <f>IF(A39="","",VLOOKUP(A39,[1]令和3年度契約状況調査票!$D:$AR,10,FALSE))</f>
        <v/>
      </c>
      <c r="E39" s="36" t="str">
        <f>IF(A39="","",VLOOKUP(A39,[1]令和3年度契約状況調査票!$D:$AR,11,FALSE))</f>
        <v/>
      </c>
      <c r="F39" s="39" t="str">
        <f>IF(A39="","",VLOOKUP(A39,[1]令和3年度契約状況調査票!$D:$AR,12,FALSE))</f>
        <v/>
      </c>
      <c r="G39" s="46" t="str">
        <f>IF(A39="","",VLOOKUP(A39,[1]令和3年度契約状況調査票!$D:$AR,32,FALSE))</f>
        <v/>
      </c>
      <c r="H39" s="41" t="str">
        <f>IF(A39="","",IF(VLOOKUP(A39,[1]令和3年度契約状況調査票!$D:$AR,15,FALSE)="他官署で調達手続きを実施のため","他官署で調達手続きを実施のため",IF(VLOOKUP(A39,[1]令和3年度契約状況調査票!$D:$AR,22,FALSE)="②同種の他の契約の予定価格を類推されるおそれがあるため公表しない","同種の他の契約の予定価格を類推されるおそれがあるため公表しない",IF(VLOOKUP(A39,[1]令和3年度契約状況調査票!$D:$AR,22,FALSE)="－","－",IF(VLOOKUP(A39,[1]令和3年度契約状況調査票!$D:$AR,8,FALSE)&lt;&gt;"",TEXT(VLOOKUP(A39,[1]令和3年度契約状況調査票!$D:$AR,15,FALSE),"#,##0円")&amp;CHAR(10)&amp;"(A)",VLOOKUP(A39,[1]令和3年度契約状況調査票!$D:$AR,15,FALSE))))))</f>
        <v/>
      </c>
      <c r="I39" s="41" t="str">
        <f>IF(A39="","",VLOOKUP(A39,[1]令和3年度契約状況調査票!$D:$AR,16,FALSE))</f>
        <v/>
      </c>
      <c r="J39" s="42" t="str">
        <f>IF(A39="","",IF(VLOOKUP(A39,[1]令和3年度契約状況調査票!$D:$AR,15,FALSE)="他官署で調達手続きを実施のため","－",IF(VLOOKUP(A39,[1]令和3年度契約状況調査票!$D:$AR,22,FALSE)="②同種の他の契約の予定価格を類推されるおそれがあるため公表しない","－",IF(VLOOKUP(A39,[1]令和3年度契約状況調査票!$D:$AR,22,FALSE)="－","－",IF(VLOOKUP(A39,[1]令和3年度契約状況調査票!$D:$AR,8,FALSE)&lt;&gt;"",TEXT(VLOOKUP(A39,[1]令和3年度契約状況調査票!$D:$AR,18,FALSE),"#.0%")&amp;CHAR(10)&amp;"(B/A×100)",VLOOKUP(A39,[1]令和3年度契約状況調査票!$D:$AR,18,FALSE))))))</f>
        <v/>
      </c>
      <c r="K39" s="43" t="s">
        <v>16</v>
      </c>
      <c r="L39" s="42" t="str">
        <f>IF(A39="","",IF(VLOOKUP(A39,[1]令和3年度契約状況調査票!$D:$AR,28,FALSE)="①公益社団法人","公社",IF(VLOOKUP(A39,[1]令和3年度契約状況調査票!$D:$AR,28,FALSE)="②公益財団法人","公財","")))</f>
        <v/>
      </c>
      <c r="M39" s="42" t="str">
        <f>IF(A39="","",VLOOKUP(A39,[1]令和3年度契約状況調査票!$D:$AR,29,FALSE))</f>
        <v/>
      </c>
      <c r="N39" s="44" t="str">
        <f>IF(A39="","",IF(VLOOKUP(A39,[1]令和3年度契約状況調査票!$D:$AR,29,FALSE)="国所管",VLOOKUP(A39,[1]令和3年度契約状況調査票!$D:$AR,23,FALSE),""))</f>
        <v/>
      </c>
      <c r="O39" s="45" t="str">
        <f>IF(A39="","",IF(AND(Q39="○",P39="分担契約/単価契約"),"単価契約"&amp;CHAR(10)&amp;"予定調達総額 "&amp;TEXT(VLOOKUP(A39,[1]令和3年度契約状況調査票!$D:$AR,17,FALSE),"#,##0円")&amp;"(B)"&amp;CHAR(10)&amp;"分担契約"&amp;CHAR(10)&amp;VLOOKUP(A39,[1]令和3年度契約状況調査票!$D:$AR,33,FALSE),IF(AND(Q39="○",P39="分担契約"),"分担契約"&amp;CHAR(10)&amp;"契約総額 "&amp;TEXT(VLOOKUP(A39,[1]令和3年度契約状況調査票!$D:$AR,17,FALSE),"#,##0円")&amp;"(B)"&amp;CHAR(10)&amp;VLOOKUP(A39,[1]令和3年度契約状況調査票!$D:$AR,33,FALSE),(IF(P39="分担契約/単価契約","単価契約"&amp;CHAR(10)&amp;"予定調達総額 "&amp;TEXT(VLOOKUP(A39,[1]令和3年度契約状況調査票!$D:$AR,17,FALSE),"#,##0円")&amp;CHAR(10)&amp;"分担契約"&amp;CHAR(10)&amp;VLOOKUP(A39,[1]令和3年度契約状況調査票!$D:$AR,33,FALSE),IF(P39="分担契約","分担契約"&amp;CHAR(10)&amp;"契約総額 "&amp;TEXT(VLOOKUP(A39,[1]令和3年度契約状況調査票!$D:$AR,17,FALSE),"#,##0円")&amp;CHAR(10)&amp;VLOOKUP(A39,[1]令和3年度契約状況調査票!$D:$AR,33,FALSE),IF(P39="単価契約","単価契約"&amp;CHAR(10)&amp;"予定調達総額 "&amp;TEXT(VLOOKUP(A39,[1]令和3年度契約状況調査票!$D:$AR,17,FALSE),"#,##0円")&amp;CHAR(10)&amp;VLOOKUP(A39,[1]令和3年度契約状況調査票!$D:$AR,33,FALSE),VLOOKUP(A39,[1]令和3年度契約状況調査票!$D:$AR,33,FALSE))))))))</f>
        <v/>
      </c>
      <c r="P39" s="33" t="str">
        <f>IF(A39="","",VLOOKUP(A39,[1]令和3年度契約状況調査票!$D:$BY,54,FALSE))</f>
        <v/>
      </c>
      <c r="Q39" s="33" t="str">
        <f>IF(A39="","",IF(VLOOKUP(A39,[1]令和3年度契約状況調査票!$D:$AR,15,FALSE)="他官署で調達手続きを実施のため","×",IF(VLOOKUP(A39,[1]令和3年度契約状況調査票!$D:$AR,22,FALSE)="②同種の他の契約の予定価格を類推されるおそれがあるため公表しない","×","○")))</f>
        <v/>
      </c>
    </row>
    <row r="40" spans="1:17" s="34" customFormat="1" ht="67.5" customHeight="1">
      <c r="A40" s="35" t="str">
        <f>IF(MAX([1]令和3年度契約状況調査票!D39:D284)&gt;=ROW()-5,ROW()-5,"")</f>
        <v/>
      </c>
      <c r="B40" s="36" t="str">
        <f>IF(A40="","",VLOOKUP(A40,[1]令和3年度契約状況調査票!$D:$AR,6,FALSE))</f>
        <v/>
      </c>
      <c r="C40" s="37" t="str">
        <f>IF(A40="","",VLOOKUP(A40,[1]令和3年度契約状況調査票!$D:$AR,7,FALSE))</f>
        <v/>
      </c>
      <c r="D40" s="38" t="str">
        <f>IF(A40="","",VLOOKUP(A40,[1]令和3年度契約状況調査票!$D:$AR,10,FALSE))</f>
        <v/>
      </c>
      <c r="E40" s="36" t="str">
        <f>IF(A40="","",VLOOKUP(A40,[1]令和3年度契約状況調査票!$D:$AR,11,FALSE))</f>
        <v/>
      </c>
      <c r="F40" s="39" t="str">
        <f>IF(A40="","",VLOOKUP(A40,[1]令和3年度契約状況調査票!$D:$AR,12,FALSE))</f>
        <v/>
      </c>
      <c r="G40" s="46" t="str">
        <f>IF(A40="","",VLOOKUP(A40,[1]令和3年度契約状況調査票!$D:$AR,32,FALSE))</f>
        <v/>
      </c>
      <c r="H40" s="41" t="str">
        <f>IF(A40="","",IF(VLOOKUP(A40,[1]令和3年度契約状況調査票!$D:$AR,15,FALSE)="他官署で調達手続きを実施のため","他官署で調達手続きを実施のため",IF(VLOOKUP(A40,[1]令和3年度契約状況調査票!$D:$AR,22,FALSE)="②同種の他の契約の予定価格を類推されるおそれがあるため公表しない","同種の他の契約の予定価格を類推されるおそれがあるため公表しない",IF(VLOOKUP(A40,[1]令和3年度契約状況調査票!$D:$AR,22,FALSE)="－","－",IF(VLOOKUP(A40,[1]令和3年度契約状況調査票!$D:$AR,8,FALSE)&lt;&gt;"",TEXT(VLOOKUP(A40,[1]令和3年度契約状況調査票!$D:$AR,15,FALSE),"#,##0円")&amp;CHAR(10)&amp;"(A)",VLOOKUP(A40,[1]令和3年度契約状況調査票!$D:$AR,15,FALSE))))))</f>
        <v/>
      </c>
      <c r="I40" s="41" t="str">
        <f>IF(A40="","",VLOOKUP(A40,[1]令和3年度契約状況調査票!$D:$AR,16,FALSE))</f>
        <v/>
      </c>
      <c r="J40" s="42" t="str">
        <f>IF(A40="","",IF(VLOOKUP(A40,[1]令和3年度契約状況調査票!$D:$AR,15,FALSE)="他官署で調達手続きを実施のため","－",IF(VLOOKUP(A40,[1]令和3年度契約状況調査票!$D:$AR,22,FALSE)="②同種の他の契約の予定価格を類推されるおそれがあるため公表しない","－",IF(VLOOKUP(A40,[1]令和3年度契約状況調査票!$D:$AR,22,FALSE)="－","－",IF(VLOOKUP(A40,[1]令和3年度契約状況調査票!$D:$AR,8,FALSE)&lt;&gt;"",TEXT(VLOOKUP(A40,[1]令和3年度契約状況調査票!$D:$AR,18,FALSE),"#.0%")&amp;CHAR(10)&amp;"(B/A×100)",VLOOKUP(A40,[1]令和3年度契約状況調査票!$D:$AR,18,FALSE))))))</f>
        <v/>
      </c>
      <c r="K40" s="43" t="s">
        <v>16</v>
      </c>
      <c r="L40" s="42" t="str">
        <f>IF(A40="","",IF(VLOOKUP(A40,[1]令和3年度契約状況調査票!$D:$AR,28,FALSE)="①公益社団法人","公社",IF(VLOOKUP(A40,[1]令和3年度契約状況調査票!$D:$AR,28,FALSE)="②公益財団法人","公財","")))</f>
        <v/>
      </c>
      <c r="M40" s="42" t="str">
        <f>IF(A40="","",VLOOKUP(A40,[1]令和3年度契約状況調査票!$D:$AR,29,FALSE))</f>
        <v/>
      </c>
      <c r="N40" s="44" t="str">
        <f>IF(A40="","",IF(VLOOKUP(A40,[1]令和3年度契約状況調査票!$D:$AR,29,FALSE)="国所管",VLOOKUP(A40,[1]令和3年度契約状況調査票!$D:$AR,23,FALSE),""))</f>
        <v/>
      </c>
      <c r="O40" s="45" t="str">
        <f>IF(A40="","",IF(AND(Q40="○",P40="分担契約/単価契約"),"単価契約"&amp;CHAR(10)&amp;"予定調達総額 "&amp;TEXT(VLOOKUP(A40,[1]令和3年度契約状況調査票!$D:$AR,17,FALSE),"#,##0円")&amp;"(B)"&amp;CHAR(10)&amp;"分担契約"&amp;CHAR(10)&amp;VLOOKUP(A40,[1]令和3年度契約状況調査票!$D:$AR,33,FALSE),IF(AND(Q40="○",P40="分担契約"),"分担契約"&amp;CHAR(10)&amp;"契約総額 "&amp;TEXT(VLOOKUP(A40,[1]令和3年度契約状況調査票!$D:$AR,17,FALSE),"#,##0円")&amp;"(B)"&amp;CHAR(10)&amp;VLOOKUP(A40,[1]令和3年度契約状況調査票!$D:$AR,33,FALSE),(IF(P40="分担契約/単価契約","単価契約"&amp;CHAR(10)&amp;"予定調達総額 "&amp;TEXT(VLOOKUP(A40,[1]令和3年度契約状況調査票!$D:$AR,17,FALSE),"#,##0円")&amp;CHAR(10)&amp;"分担契約"&amp;CHAR(10)&amp;VLOOKUP(A40,[1]令和3年度契約状況調査票!$D:$AR,33,FALSE),IF(P40="分担契約","分担契約"&amp;CHAR(10)&amp;"契約総額 "&amp;TEXT(VLOOKUP(A40,[1]令和3年度契約状況調査票!$D:$AR,17,FALSE),"#,##0円")&amp;CHAR(10)&amp;VLOOKUP(A40,[1]令和3年度契約状況調査票!$D:$AR,33,FALSE),IF(P40="単価契約","単価契約"&amp;CHAR(10)&amp;"予定調達総額 "&amp;TEXT(VLOOKUP(A40,[1]令和3年度契約状況調査票!$D:$AR,17,FALSE),"#,##0円")&amp;CHAR(10)&amp;VLOOKUP(A40,[1]令和3年度契約状況調査票!$D:$AR,33,FALSE),VLOOKUP(A40,[1]令和3年度契約状況調査票!$D:$AR,33,FALSE))))))))</f>
        <v/>
      </c>
      <c r="P40" s="33" t="str">
        <f>IF(A40="","",VLOOKUP(A40,[1]令和3年度契約状況調査票!$D:$BY,54,FALSE))</f>
        <v/>
      </c>
      <c r="Q40" s="33" t="str">
        <f>IF(A40="","",IF(VLOOKUP(A40,[1]令和3年度契約状況調査票!$D:$AR,15,FALSE)="他官署で調達手続きを実施のため","×",IF(VLOOKUP(A40,[1]令和3年度契約状況調査票!$D:$AR,22,FALSE)="②同種の他の契約の予定価格を類推されるおそれがあるため公表しない","×","○")))</f>
        <v/>
      </c>
    </row>
    <row r="41" spans="1:17" s="34" customFormat="1" ht="67.5" customHeight="1">
      <c r="A41" s="35" t="str">
        <f>IF(MAX([1]令和3年度契約状況調査票!D40:D285)&gt;=ROW()-5,ROW()-5,"")</f>
        <v/>
      </c>
      <c r="B41" s="36" t="str">
        <f>IF(A41="","",VLOOKUP(A41,[1]令和3年度契約状況調査票!$D:$AR,6,FALSE))</f>
        <v/>
      </c>
      <c r="C41" s="37" t="str">
        <f>IF(A41="","",VLOOKUP(A41,[1]令和3年度契約状況調査票!$D:$AR,7,FALSE))</f>
        <v/>
      </c>
      <c r="D41" s="38" t="str">
        <f>IF(A41="","",VLOOKUP(A41,[1]令和3年度契約状況調査票!$D:$AR,10,FALSE))</f>
        <v/>
      </c>
      <c r="E41" s="36" t="str">
        <f>IF(A41="","",VLOOKUP(A41,[1]令和3年度契約状況調査票!$D:$AR,11,FALSE))</f>
        <v/>
      </c>
      <c r="F41" s="39" t="str">
        <f>IF(A41="","",VLOOKUP(A41,[1]令和3年度契約状況調査票!$D:$AR,12,FALSE))</f>
        <v/>
      </c>
      <c r="G41" s="46" t="str">
        <f>IF(A41="","",VLOOKUP(A41,[1]令和3年度契約状況調査票!$D:$AR,32,FALSE))</f>
        <v/>
      </c>
      <c r="H41" s="41" t="str">
        <f>IF(A41="","",IF(VLOOKUP(A41,[1]令和3年度契約状況調査票!$D:$AR,15,FALSE)="他官署で調達手続きを実施のため","他官署で調達手続きを実施のため",IF(VLOOKUP(A41,[1]令和3年度契約状況調査票!$D:$AR,22,FALSE)="②同種の他の契約の予定価格を類推されるおそれがあるため公表しない","同種の他の契約の予定価格を類推されるおそれがあるため公表しない",IF(VLOOKUP(A41,[1]令和3年度契約状況調査票!$D:$AR,22,FALSE)="－","－",IF(VLOOKUP(A41,[1]令和3年度契約状況調査票!$D:$AR,8,FALSE)&lt;&gt;"",TEXT(VLOOKUP(A41,[1]令和3年度契約状況調査票!$D:$AR,15,FALSE),"#,##0円")&amp;CHAR(10)&amp;"(A)",VLOOKUP(A41,[1]令和3年度契約状況調査票!$D:$AR,15,FALSE))))))</f>
        <v/>
      </c>
      <c r="I41" s="41" t="str">
        <f>IF(A41="","",VLOOKUP(A41,[1]令和3年度契約状況調査票!$D:$AR,16,FALSE))</f>
        <v/>
      </c>
      <c r="J41" s="42" t="str">
        <f>IF(A41="","",IF(VLOOKUP(A41,[1]令和3年度契約状況調査票!$D:$AR,15,FALSE)="他官署で調達手続きを実施のため","－",IF(VLOOKUP(A41,[1]令和3年度契約状況調査票!$D:$AR,22,FALSE)="②同種の他の契約の予定価格を類推されるおそれがあるため公表しない","－",IF(VLOOKUP(A41,[1]令和3年度契約状況調査票!$D:$AR,22,FALSE)="－","－",IF(VLOOKUP(A41,[1]令和3年度契約状況調査票!$D:$AR,8,FALSE)&lt;&gt;"",TEXT(VLOOKUP(A41,[1]令和3年度契約状況調査票!$D:$AR,18,FALSE),"#.0%")&amp;CHAR(10)&amp;"(B/A×100)",VLOOKUP(A41,[1]令和3年度契約状況調査票!$D:$AR,18,FALSE))))))</f>
        <v/>
      </c>
      <c r="K41" s="43" t="s">
        <v>16</v>
      </c>
      <c r="L41" s="42" t="str">
        <f>IF(A41="","",IF(VLOOKUP(A41,[1]令和3年度契約状況調査票!$D:$AR,28,FALSE)="①公益社団法人","公社",IF(VLOOKUP(A41,[1]令和3年度契約状況調査票!$D:$AR,28,FALSE)="②公益財団法人","公財","")))</f>
        <v/>
      </c>
      <c r="M41" s="42" t="str">
        <f>IF(A41="","",VLOOKUP(A41,[1]令和3年度契約状況調査票!$D:$AR,29,FALSE))</f>
        <v/>
      </c>
      <c r="N41" s="44" t="str">
        <f>IF(A41="","",IF(VLOOKUP(A41,[1]令和3年度契約状況調査票!$D:$AR,29,FALSE)="国所管",VLOOKUP(A41,[1]令和3年度契約状況調査票!$D:$AR,23,FALSE),""))</f>
        <v/>
      </c>
      <c r="O41" s="45" t="str">
        <f>IF(A41="","",IF(AND(Q41="○",P41="分担契約/単価契約"),"単価契約"&amp;CHAR(10)&amp;"予定調達総額 "&amp;TEXT(VLOOKUP(A41,[1]令和3年度契約状況調査票!$D:$AR,17,FALSE),"#,##0円")&amp;"(B)"&amp;CHAR(10)&amp;"分担契約"&amp;CHAR(10)&amp;VLOOKUP(A41,[1]令和3年度契約状況調査票!$D:$AR,33,FALSE),IF(AND(Q41="○",P41="分担契約"),"分担契約"&amp;CHAR(10)&amp;"契約総額 "&amp;TEXT(VLOOKUP(A41,[1]令和3年度契約状況調査票!$D:$AR,17,FALSE),"#,##0円")&amp;"(B)"&amp;CHAR(10)&amp;VLOOKUP(A41,[1]令和3年度契約状況調査票!$D:$AR,33,FALSE),(IF(P41="分担契約/単価契約","単価契約"&amp;CHAR(10)&amp;"予定調達総額 "&amp;TEXT(VLOOKUP(A41,[1]令和3年度契約状況調査票!$D:$AR,17,FALSE),"#,##0円")&amp;CHAR(10)&amp;"分担契約"&amp;CHAR(10)&amp;VLOOKUP(A41,[1]令和3年度契約状況調査票!$D:$AR,33,FALSE),IF(P41="分担契約","分担契約"&amp;CHAR(10)&amp;"契約総額 "&amp;TEXT(VLOOKUP(A41,[1]令和3年度契約状況調査票!$D:$AR,17,FALSE),"#,##0円")&amp;CHAR(10)&amp;VLOOKUP(A41,[1]令和3年度契約状況調査票!$D:$AR,33,FALSE),IF(P41="単価契約","単価契約"&amp;CHAR(10)&amp;"予定調達総額 "&amp;TEXT(VLOOKUP(A41,[1]令和3年度契約状況調査票!$D:$AR,17,FALSE),"#,##0円")&amp;CHAR(10)&amp;VLOOKUP(A41,[1]令和3年度契約状況調査票!$D:$AR,33,FALSE),VLOOKUP(A41,[1]令和3年度契約状況調査票!$D:$AR,33,FALSE))))))))</f>
        <v/>
      </c>
      <c r="P41" s="33" t="str">
        <f>IF(A41="","",VLOOKUP(A41,[1]令和3年度契約状況調査票!$D:$BY,54,FALSE))</f>
        <v/>
      </c>
      <c r="Q41" s="33" t="str">
        <f>IF(A41="","",IF(VLOOKUP(A41,[1]令和3年度契約状況調査票!$D:$AR,15,FALSE)="他官署で調達手続きを実施のため","×",IF(VLOOKUP(A41,[1]令和3年度契約状況調査票!$D:$AR,22,FALSE)="②同種の他の契約の予定価格を類推されるおそれがあるため公表しない","×","○")))</f>
        <v/>
      </c>
    </row>
    <row r="42" spans="1:17" s="34" customFormat="1" ht="67.5" customHeight="1">
      <c r="A42" s="35" t="str">
        <f>IF(MAX([1]令和3年度契約状況調査票!D41:D286)&gt;=ROW()-5,ROW()-5,"")</f>
        <v/>
      </c>
      <c r="B42" s="36" t="str">
        <f>IF(A42="","",VLOOKUP(A42,[1]令和3年度契約状況調査票!$D:$AR,6,FALSE))</f>
        <v/>
      </c>
      <c r="C42" s="37" t="str">
        <f>IF(A42="","",VLOOKUP(A42,[1]令和3年度契約状況調査票!$D:$AR,7,FALSE))</f>
        <v/>
      </c>
      <c r="D42" s="38" t="str">
        <f>IF(A42="","",VLOOKUP(A42,[1]令和3年度契約状況調査票!$D:$AR,10,FALSE))</f>
        <v/>
      </c>
      <c r="E42" s="36" t="str">
        <f>IF(A42="","",VLOOKUP(A42,[1]令和3年度契約状況調査票!$D:$AR,11,FALSE))</f>
        <v/>
      </c>
      <c r="F42" s="39" t="str">
        <f>IF(A42="","",VLOOKUP(A42,[1]令和3年度契約状況調査票!$D:$AR,12,FALSE))</f>
        <v/>
      </c>
      <c r="G42" s="46" t="str">
        <f>IF(A42="","",VLOOKUP(A42,[1]令和3年度契約状況調査票!$D:$AR,32,FALSE))</f>
        <v/>
      </c>
      <c r="H42" s="41" t="str">
        <f>IF(A42="","",IF(VLOOKUP(A42,[1]令和3年度契約状況調査票!$D:$AR,15,FALSE)="他官署で調達手続きを実施のため","他官署で調達手続きを実施のため",IF(VLOOKUP(A42,[1]令和3年度契約状況調査票!$D:$AR,22,FALSE)="②同種の他の契約の予定価格を類推されるおそれがあるため公表しない","同種の他の契約の予定価格を類推されるおそれがあるため公表しない",IF(VLOOKUP(A42,[1]令和3年度契約状況調査票!$D:$AR,22,FALSE)="－","－",IF(VLOOKUP(A42,[1]令和3年度契約状況調査票!$D:$AR,8,FALSE)&lt;&gt;"",TEXT(VLOOKUP(A42,[1]令和3年度契約状況調査票!$D:$AR,15,FALSE),"#,##0円")&amp;CHAR(10)&amp;"(A)",VLOOKUP(A42,[1]令和3年度契約状況調査票!$D:$AR,15,FALSE))))))</f>
        <v/>
      </c>
      <c r="I42" s="41" t="str">
        <f>IF(A42="","",VLOOKUP(A42,[1]令和3年度契約状況調査票!$D:$AR,16,FALSE))</f>
        <v/>
      </c>
      <c r="J42" s="42" t="str">
        <f>IF(A42="","",IF(VLOOKUP(A42,[1]令和3年度契約状況調査票!$D:$AR,15,FALSE)="他官署で調達手続きを実施のため","－",IF(VLOOKUP(A42,[1]令和3年度契約状況調査票!$D:$AR,22,FALSE)="②同種の他の契約の予定価格を類推されるおそれがあるため公表しない","－",IF(VLOOKUP(A42,[1]令和3年度契約状況調査票!$D:$AR,22,FALSE)="－","－",IF(VLOOKUP(A42,[1]令和3年度契約状況調査票!$D:$AR,8,FALSE)&lt;&gt;"",TEXT(VLOOKUP(A42,[1]令和3年度契約状況調査票!$D:$AR,18,FALSE),"#.0%")&amp;CHAR(10)&amp;"(B/A×100)",VLOOKUP(A42,[1]令和3年度契約状況調査票!$D:$AR,18,FALSE))))))</f>
        <v/>
      </c>
      <c r="K42" s="43" t="s">
        <v>16</v>
      </c>
      <c r="L42" s="42" t="str">
        <f>IF(A42="","",IF(VLOOKUP(A42,[1]令和3年度契約状況調査票!$D:$AR,28,FALSE)="①公益社団法人","公社",IF(VLOOKUP(A42,[1]令和3年度契約状況調査票!$D:$AR,28,FALSE)="②公益財団法人","公財","")))</f>
        <v/>
      </c>
      <c r="M42" s="42" t="str">
        <f>IF(A42="","",VLOOKUP(A42,[1]令和3年度契約状況調査票!$D:$AR,29,FALSE))</f>
        <v/>
      </c>
      <c r="N42" s="44" t="str">
        <f>IF(A42="","",IF(VLOOKUP(A42,[1]令和3年度契約状況調査票!$D:$AR,29,FALSE)="国所管",VLOOKUP(A42,[1]令和3年度契約状況調査票!$D:$AR,23,FALSE),""))</f>
        <v/>
      </c>
      <c r="O42" s="45" t="str">
        <f>IF(A42="","",IF(AND(Q42="○",P42="分担契約/単価契約"),"単価契約"&amp;CHAR(10)&amp;"予定調達総額 "&amp;TEXT(VLOOKUP(A42,[1]令和3年度契約状況調査票!$D:$AR,17,FALSE),"#,##0円")&amp;"(B)"&amp;CHAR(10)&amp;"分担契約"&amp;CHAR(10)&amp;VLOOKUP(A42,[1]令和3年度契約状況調査票!$D:$AR,33,FALSE),IF(AND(Q42="○",P42="分担契約"),"分担契約"&amp;CHAR(10)&amp;"契約総額 "&amp;TEXT(VLOOKUP(A42,[1]令和3年度契約状況調査票!$D:$AR,17,FALSE),"#,##0円")&amp;"(B)"&amp;CHAR(10)&amp;VLOOKUP(A42,[1]令和3年度契約状況調査票!$D:$AR,33,FALSE),(IF(P42="分担契約/単価契約","単価契約"&amp;CHAR(10)&amp;"予定調達総額 "&amp;TEXT(VLOOKUP(A42,[1]令和3年度契約状況調査票!$D:$AR,17,FALSE),"#,##0円")&amp;CHAR(10)&amp;"分担契約"&amp;CHAR(10)&amp;VLOOKUP(A42,[1]令和3年度契約状況調査票!$D:$AR,33,FALSE),IF(P42="分担契約","分担契約"&amp;CHAR(10)&amp;"契約総額 "&amp;TEXT(VLOOKUP(A42,[1]令和3年度契約状況調査票!$D:$AR,17,FALSE),"#,##0円")&amp;CHAR(10)&amp;VLOOKUP(A42,[1]令和3年度契約状況調査票!$D:$AR,33,FALSE),IF(P42="単価契約","単価契約"&amp;CHAR(10)&amp;"予定調達総額 "&amp;TEXT(VLOOKUP(A42,[1]令和3年度契約状況調査票!$D:$AR,17,FALSE),"#,##0円")&amp;CHAR(10)&amp;VLOOKUP(A42,[1]令和3年度契約状況調査票!$D:$AR,33,FALSE),VLOOKUP(A42,[1]令和3年度契約状況調査票!$D:$AR,33,FALSE))))))))</f>
        <v/>
      </c>
      <c r="P42" s="33" t="str">
        <f>IF(A42="","",VLOOKUP(A42,[1]令和3年度契約状況調査票!$D:$BY,54,FALSE))</f>
        <v/>
      </c>
      <c r="Q42" s="33" t="str">
        <f>IF(A42="","",IF(VLOOKUP(A42,[1]令和3年度契約状況調査票!$D:$AR,15,FALSE)="他官署で調達手続きを実施のため","×",IF(VLOOKUP(A42,[1]令和3年度契約状況調査票!$D:$AR,22,FALSE)="②同種の他の契約の予定価格を類推されるおそれがあるため公表しない","×","○")))</f>
        <v/>
      </c>
    </row>
    <row r="43" spans="1:17" s="34" customFormat="1" ht="67.5" customHeight="1">
      <c r="A43" s="35" t="str">
        <f>IF(MAX([1]令和3年度契約状況調査票!D42:D287)&gt;=ROW()-5,ROW()-5,"")</f>
        <v/>
      </c>
      <c r="B43" s="36" t="str">
        <f>IF(A43="","",VLOOKUP(A43,[1]令和3年度契約状況調査票!$D:$AR,6,FALSE))</f>
        <v/>
      </c>
      <c r="C43" s="37" t="str">
        <f>IF(A43="","",VLOOKUP(A43,[1]令和3年度契約状況調査票!$D:$AR,7,FALSE))</f>
        <v/>
      </c>
      <c r="D43" s="38" t="str">
        <f>IF(A43="","",VLOOKUP(A43,[1]令和3年度契約状況調査票!$D:$AR,10,FALSE))</f>
        <v/>
      </c>
      <c r="E43" s="36" t="str">
        <f>IF(A43="","",VLOOKUP(A43,[1]令和3年度契約状況調査票!$D:$AR,11,FALSE))</f>
        <v/>
      </c>
      <c r="F43" s="39" t="str">
        <f>IF(A43="","",VLOOKUP(A43,[1]令和3年度契約状況調査票!$D:$AR,12,FALSE))</f>
        <v/>
      </c>
      <c r="G43" s="46" t="str">
        <f>IF(A43="","",VLOOKUP(A43,[1]令和3年度契約状況調査票!$D:$AR,32,FALSE))</f>
        <v/>
      </c>
      <c r="H43" s="41" t="str">
        <f>IF(A43="","",IF(VLOOKUP(A43,[1]令和3年度契約状況調査票!$D:$AR,15,FALSE)="他官署で調達手続きを実施のため","他官署で調達手続きを実施のため",IF(VLOOKUP(A43,[1]令和3年度契約状況調査票!$D:$AR,22,FALSE)="②同種の他の契約の予定価格を類推されるおそれがあるため公表しない","同種の他の契約の予定価格を類推されるおそれがあるため公表しない",IF(VLOOKUP(A43,[1]令和3年度契約状況調査票!$D:$AR,22,FALSE)="－","－",IF(VLOOKUP(A43,[1]令和3年度契約状況調査票!$D:$AR,8,FALSE)&lt;&gt;"",TEXT(VLOOKUP(A43,[1]令和3年度契約状況調査票!$D:$AR,15,FALSE),"#,##0円")&amp;CHAR(10)&amp;"(A)",VLOOKUP(A43,[1]令和3年度契約状況調査票!$D:$AR,15,FALSE))))))</f>
        <v/>
      </c>
      <c r="I43" s="41" t="str">
        <f>IF(A43="","",VLOOKUP(A43,[1]令和3年度契約状況調査票!$D:$AR,16,FALSE))</f>
        <v/>
      </c>
      <c r="J43" s="42" t="str">
        <f>IF(A43="","",IF(VLOOKUP(A43,[1]令和3年度契約状況調査票!$D:$AR,15,FALSE)="他官署で調達手続きを実施のため","－",IF(VLOOKUP(A43,[1]令和3年度契約状況調査票!$D:$AR,22,FALSE)="②同種の他の契約の予定価格を類推されるおそれがあるため公表しない","－",IF(VLOOKUP(A43,[1]令和3年度契約状況調査票!$D:$AR,22,FALSE)="－","－",IF(VLOOKUP(A43,[1]令和3年度契約状況調査票!$D:$AR,8,FALSE)&lt;&gt;"",TEXT(VLOOKUP(A43,[1]令和3年度契約状況調査票!$D:$AR,18,FALSE),"#.0%")&amp;CHAR(10)&amp;"(B/A×100)",VLOOKUP(A43,[1]令和3年度契約状況調査票!$D:$AR,18,FALSE))))))</f>
        <v/>
      </c>
      <c r="K43" s="43" t="s">
        <v>16</v>
      </c>
      <c r="L43" s="42" t="str">
        <f>IF(A43="","",IF(VLOOKUP(A43,[1]令和3年度契約状況調査票!$D:$AR,28,FALSE)="①公益社団法人","公社",IF(VLOOKUP(A43,[1]令和3年度契約状況調査票!$D:$AR,28,FALSE)="②公益財団法人","公財","")))</f>
        <v/>
      </c>
      <c r="M43" s="42" t="str">
        <f>IF(A43="","",VLOOKUP(A43,[1]令和3年度契約状況調査票!$D:$AR,29,FALSE))</f>
        <v/>
      </c>
      <c r="N43" s="44" t="str">
        <f>IF(A43="","",IF(VLOOKUP(A43,[1]令和3年度契約状況調査票!$D:$AR,29,FALSE)="国所管",VLOOKUP(A43,[1]令和3年度契約状況調査票!$D:$AR,23,FALSE),""))</f>
        <v/>
      </c>
      <c r="O43" s="45" t="str">
        <f>IF(A43="","",IF(AND(Q43="○",P43="分担契約/単価契約"),"単価契約"&amp;CHAR(10)&amp;"予定調達総額 "&amp;TEXT(VLOOKUP(A43,[1]令和3年度契約状況調査票!$D:$AR,17,FALSE),"#,##0円")&amp;"(B)"&amp;CHAR(10)&amp;"分担契約"&amp;CHAR(10)&amp;VLOOKUP(A43,[1]令和3年度契約状況調査票!$D:$AR,33,FALSE),IF(AND(Q43="○",P43="分担契約"),"分担契約"&amp;CHAR(10)&amp;"契約総額 "&amp;TEXT(VLOOKUP(A43,[1]令和3年度契約状況調査票!$D:$AR,17,FALSE),"#,##0円")&amp;"(B)"&amp;CHAR(10)&amp;VLOOKUP(A43,[1]令和3年度契約状況調査票!$D:$AR,33,FALSE),(IF(P43="分担契約/単価契約","単価契約"&amp;CHAR(10)&amp;"予定調達総額 "&amp;TEXT(VLOOKUP(A43,[1]令和3年度契約状況調査票!$D:$AR,17,FALSE),"#,##0円")&amp;CHAR(10)&amp;"分担契約"&amp;CHAR(10)&amp;VLOOKUP(A43,[1]令和3年度契約状況調査票!$D:$AR,33,FALSE),IF(P43="分担契約","分担契約"&amp;CHAR(10)&amp;"契約総額 "&amp;TEXT(VLOOKUP(A43,[1]令和3年度契約状況調査票!$D:$AR,17,FALSE),"#,##0円")&amp;CHAR(10)&amp;VLOOKUP(A43,[1]令和3年度契約状況調査票!$D:$AR,33,FALSE),IF(P43="単価契約","単価契約"&amp;CHAR(10)&amp;"予定調達総額 "&amp;TEXT(VLOOKUP(A43,[1]令和3年度契約状況調査票!$D:$AR,17,FALSE),"#,##0円")&amp;CHAR(10)&amp;VLOOKUP(A43,[1]令和3年度契約状況調査票!$D:$AR,33,FALSE),VLOOKUP(A43,[1]令和3年度契約状況調査票!$D:$AR,33,FALSE))))))))</f>
        <v/>
      </c>
      <c r="P43" s="33" t="str">
        <f>IF(A43="","",VLOOKUP(A43,[1]令和3年度契約状況調査票!$D:$BY,54,FALSE))</f>
        <v/>
      </c>
      <c r="Q43" s="33" t="str">
        <f>IF(A43="","",IF(VLOOKUP(A43,[1]令和3年度契約状況調査票!$D:$AR,15,FALSE)="他官署で調達手続きを実施のため","×",IF(VLOOKUP(A43,[1]令和3年度契約状況調査票!$D:$AR,22,FALSE)="②同種の他の契約の予定価格を類推されるおそれがあるため公表しない","×","○")))</f>
        <v/>
      </c>
    </row>
    <row r="44" spans="1:17" s="34" customFormat="1" ht="67.5" customHeight="1">
      <c r="A44" s="35" t="str">
        <f>IF(MAX([1]令和3年度契約状況調査票!D43:D288)&gt;=ROW()-5,ROW()-5,"")</f>
        <v/>
      </c>
      <c r="B44" s="36" t="str">
        <f>IF(A44="","",VLOOKUP(A44,[1]令和3年度契約状況調査票!$D:$AR,6,FALSE))</f>
        <v/>
      </c>
      <c r="C44" s="37" t="str">
        <f>IF(A44="","",VLOOKUP(A44,[1]令和3年度契約状況調査票!$D:$AR,7,FALSE))</f>
        <v/>
      </c>
      <c r="D44" s="38" t="str">
        <f>IF(A44="","",VLOOKUP(A44,[1]令和3年度契約状況調査票!$D:$AR,10,FALSE))</f>
        <v/>
      </c>
      <c r="E44" s="36" t="str">
        <f>IF(A44="","",VLOOKUP(A44,[1]令和3年度契約状況調査票!$D:$AR,11,FALSE))</f>
        <v/>
      </c>
      <c r="F44" s="39" t="str">
        <f>IF(A44="","",VLOOKUP(A44,[1]令和3年度契約状況調査票!$D:$AR,12,FALSE))</f>
        <v/>
      </c>
      <c r="G44" s="46" t="str">
        <f>IF(A44="","",VLOOKUP(A44,[1]令和3年度契約状況調査票!$D:$AR,32,FALSE))</f>
        <v/>
      </c>
      <c r="H44" s="41" t="str">
        <f>IF(A44="","",IF(VLOOKUP(A44,[1]令和3年度契約状況調査票!$D:$AR,15,FALSE)="他官署で調達手続きを実施のため","他官署で調達手続きを実施のため",IF(VLOOKUP(A44,[1]令和3年度契約状況調査票!$D:$AR,22,FALSE)="②同種の他の契約の予定価格を類推されるおそれがあるため公表しない","同種の他の契約の予定価格を類推されるおそれがあるため公表しない",IF(VLOOKUP(A44,[1]令和3年度契約状況調査票!$D:$AR,22,FALSE)="－","－",IF(VLOOKUP(A44,[1]令和3年度契約状況調査票!$D:$AR,8,FALSE)&lt;&gt;"",TEXT(VLOOKUP(A44,[1]令和3年度契約状況調査票!$D:$AR,15,FALSE),"#,##0円")&amp;CHAR(10)&amp;"(A)",VLOOKUP(A44,[1]令和3年度契約状況調査票!$D:$AR,15,FALSE))))))</f>
        <v/>
      </c>
      <c r="I44" s="41" t="str">
        <f>IF(A44="","",VLOOKUP(A44,[1]令和3年度契約状況調査票!$D:$AR,16,FALSE))</f>
        <v/>
      </c>
      <c r="J44" s="42" t="str">
        <f>IF(A44="","",IF(VLOOKUP(A44,[1]令和3年度契約状況調査票!$D:$AR,15,FALSE)="他官署で調達手続きを実施のため","－",IF(VLOOKUP(A44,[1]令和3年度契約状況調査票!$D:$AR,22,FALSE)="②同種の他の契約の予定価格を類推されるおそれがあるため公表しない","－",IF(VLOOKUP(A44,[1]令和3年度契約状況調査票!$D:$AR,22,FALSE)="－","－",IF(VLOOKUP(A44,[1]令和3年度契約状況調査票!$D:$AR,8,FALSE)&lt;&gt;"",TEXT(VLOOKUP(A44,[1]令和3年度契約状況調査票!$D:$AR,18,FALSE),"#.0%")&amp;CHAR(10)&amp;"(B/A×100)",VLOOKUP(A44,[1]令和3年度契約状況調査票!$D:$AR,18,FALSE))))))</f>
        <v/>
      </c>
      <c r="K44" s="43" t="s">
        <v>16</v>
      </c>
      <c r="L44" s="42" t="str">
        <f>IF(A44="","",IF(VLOOKUP(A44,[1]令和3年度契約状況調査票!$D:$AR,28,FALSE)="①公益社団法人","公社",IF(VLOOKUP(A44,[1]令和3年度契約状況調査票!$D:$AR,28,FALSE)="②公益財団法人","公財","")))</f>
        <v/>
      </c>
      <c r="M44" s="42" t="str">
        <f>IF(A44="","",VLOOKUP(A44,[1]令和3年度契約状況調査票!$D:$AR,29,FALSE))</f>
        <v/>
      </c>
      <c r="N44" s="44" t="str">
        <f>IF(A44="","",IF(VLOOKUP(A44,[1]令和3年度契約状況調査票!$D:$AR,29,FALSE)="国所管",VLOOKUP(A44,[1]令和3年度契約状況調査票!$D:$AR,23,FALSE),""))</f>
        <v/>
      </c>
      <c r="O44" s="45" t="str">
        <f>IF(A44="","",IF(AND(Q44="○",P44="分担契約/単価契約"),"単価契約"&amp;CHAR(10)&amp;"予定調達総額 "&amp;TEXT(VLOOKUP(A44,[1]令和3年度契約状況調査票!$D:$AR,17,FALSE),"#,##0円")&amp;"(B)"&amp;CHAR(10)&amp;"分担契約"&amp;CHAR(10)&amp;VLOOKUP(A44,[1]令和3年度契約状況調査票!$D:$AR,33,FALSE),IF(AND(Q44="○",P44="分担契約"),"分担契約"&amp;CHAR(10)&amp;"契約総額 "&amp;TEXT(VLOOKUP(A44,[1]令和3年度契約状況調査票!$D:$AR,17,FALSE),"#,##0円")&amp;"(B)"&amp;CHAR(10)&amp;VLOOKUP(A44,[1]令和3年度契約状況調査票!$D:$AR,33,FALSE),(IF(P44="分担契約/単価契約","単価契約"&amp;CHAR(10)&amp;"予定調達総額 "&amp;TEXT(VLOOKUP(A44,[1]令和3年度契約状況調査票!$D:$AR,17,FALSE),"#,##0円")&amp;CHAR(10)&amp;"分担契約"&amp;CHAR(10)&amp;VLOOKUP(A44,[1]令和3年度契約状況調査票!$D:$AR,33,FALSE),IF(P44="分担契約","分担契約"&amp;CHAR(10)&amp;"契約総額 "&amp;TEXT(VLOOKUP(A44,[1]令和3年度契約状況調査票!$D:$AR,17,FALSE),"#,##0円")&amp;CHAR(10)&amp;VLOOKUP(A44,[1]令和3年度契約状況調査票!$D:$AR,33,FALSE),IF(P44="単価契約","単価契約"&amp;CHAR(10)&amp;"予定調達総額 "&amp;TEXT(VLOOKUP(A44,[1]令和3年度契約状況調査票!$D:$AR,17,FALSE),"#,##0円")&amp;CHAR(10)&amp;VLOOKUP(A44,[1]令和3年度契約状況調査票!$D:$AR,33,FALSE),VLOOKUP(A44,[1]令和3年度契約状況調査票!$D:$AR,33,FALSE))))))))</f>
        <v/>
      </c>
      <c r="P44" s="33" t="str">
        <f>IF(A44="","",VLOOKUP(A44,[1]令和3年度契約状況調査票!$D:$BY,54,FALSE))</f>
        <v/>
      </c>
      <c r="Q44" s="33" t="str">
        <f>IF(A44="","",IF(VLOOKUP(A44,[1]令和3年度契約状況調査票!$D:$AR,15,FALSE)="他官署で調達手続きを実施のため","×",IF(VLOOKUP(A44,[1]令和3年度契約状況調査票!$D:$AR,22,FALSE)="②同種の他の契約の予定価格を類推されるおそれがあるため公表しない","×","○")))</f>
        <v/>
      </c>
    </row>
    <row r="45" spans="1:17" s="34" customFormat="1" ht="67.5" customHeight="1">
      <c r="A45" s="35" t="str">
        <f>IF(MAX([1]令和3年度契約状況調査票!D44:D289)&gt;=ROW()-5,ROW()-5,"")</f>
        <v/>
      </c>
      <c r="B45" s="36" t="str">
        <f>IF(A45="","",VLOOKUP(A45,[1]令和3年度契約状況調査票!$D:$AR,6,FALSE))</f>
        <v/>
      </c>
      <c r="C45" s="37" t="str">
        <f>IF(A45="","",VLOOKUP(A45,[1]令和3年度契約状況調査票!$D:$AR,7,FALSE))</f>
        <v/>
      </c>
      <c r="D45" s="38" t="str">
        <f>IF(A45="","",VLOOKUP(A45,[1]令和3年度契約状況調査票!$D:$AR,10,FALSE))</f>
        <v/>
      </c>
      <c r="E45" s="36" t="str">
        <f>IF(A45="","",VLOOKUP(A45,[1]令和3年度契約状況調査票!$D:$AR,11,FALSE))</f>
        <v/>
      </c>
      <c r="F45" s="39" t="str">
        <f>IF(A45="","",VLOOKUP(A45,[1]令和3年度契約状況調査票!$D:$AR,12,FALSE))</f>
        <v/>
      </c>
      <c r="G45" s="46" t="str">
        <f>IF(A45="","",VLOOKUP(A45,[1]令和3年度契約状況調査票!$D:$AR,32,FALSE))</f>
        <v/>
      </c>
      <c r="H45" s="41" t="str">
        <f>IF(A45="","",IF(VLOOKUP(A45,[1]令和3年度契約状況調査票!$D:$AR,15,FALSE)="他官署で調達手続きを実施のため","他官署で調達手続きを実施のため",IF(VLOOKUP(A45,[1]令和3年度契約状況調査票!$D:$AR,22,FALSE)="②同種の他の契約の予定価格を類推されるおそれがあるため公表しない","同種の他の契約の予定価格を類推されるおそれがあるため公表しない",IF(VLOOKUP(A45,[1]令和3年度契約状況調査票!$D:$AR,22,FALSE)="－","－",IF(VLOOKUP(A45,[1]令和3年度契約状況調査票!$D:$AR,8,FALSE)&lt;&gt;"",TEXT(VLOOKUP(A45,[1]令和3年度契約状況調査票!$D:$AR,15,FALSE),"#,##0円")&amp;CHAR(10)&amp;"(A)",VLOOKUP(A45,[1]令和3年度契約状況調査票!$D:$AR,15,FALSE))))))</f>
        <v/>
      </c>
      <c r="I45" s="41" t="str">
        <f>IF(A45="","",VLOOKUP(A45,[1]令和3年度契約状況調査票!$D:$AR,16,FALSE))</f>
        <v/>
      </c>
      <c r="J45" s="42" t="str">
        <f>IF(A45="","",IF(VLOOKUP(A45,[1]令和3年度契約状況調査票!$D:$AR,15,FALSE)="他官署で調達手続きを実施のため","－",IF(VLOOKUP(A45,[1]令和3年度契約状況調査票!$D:$AR,22,FALSE)="②同種の他の契約の予定価格を類推されるおそれがあるため公表しない","－",IF(VLOOKUP(A45,[1]令和3年度契約状況調査票!$D:$AR,22,FALSE)="－","－",IF(VLOOKUP(A45,[1]令和3年度契約状況調査票!$D:$AR,8,FALSE)&lt;&gt;"",TEXT(VLOOKUP(A45,[1]令和3年度契約状況調査票!$D:$AR,18,FALSE),"#.0%")&amp;CHAR(10)&amp;"(B/A×100)",VLOOKUP(A45,[1]令和3年度契約状況調査票!$D:$AR,18,FALSE))))))</f>
        <v/>
      </c>
      <c r="K45" s="43" t="s">
        <v>16</v>
      </c>
      <c r="L45" s="42" t="str">
        <f>IF(A45="","",IF(VLOOKUP(A45,[1]令和3年度契約状況調査票!$D:$AR,28,FALSE)="①公益社団法人","公社",IF(VLOOKUP(A45,[1]令和3年度契約状況調査票!$D:$AR,28,FALSE)="②公益財団法人","公財","")))</f>
        <v/>
      </c>
      <c r="M45" s="42" t="str">
        <f>IF(A45="","",VLOOKUP(A45,[1]令和3年度契約状況調査票!$D:$AR,29,FALSE))</f>
        <v/>
      </c>
      <c r="N45" s="44" t="str">
        <f>IF(A45="","",IF(VLOOKUP(A45,[1]令和3年度契約状況調査票!$D:$AR,29,FALSE)="国所管",VLOOKUP(A45,[1]令和3年度契約状況調査票!$D:$AR,23,FALSE),""))</f>
        <v/>
      </c>
      <c r="O45" s="45" t="str">
        <f>IF(A45="","",IF(AND(Q45="○",P45="分担契約/単価契約"),"単価契約"&amp;CHAR(10)&amp;"予定調達総額 "&amp;TEXT(VLOOKUP(A45,[1]令和3年度契約状況調査票!$D:$AR,17,FALSE),"#,##0円")&amp;"(B)"&amp;CHAR(10)&amp;"分担契約"&amp;CHAR(10)&amp;VLOOKUP(A45,[1]令和3年度契約状況調査票!$D:$AR,33,FALSE),IF(AND(Q45="○",P45="分担契約"),"分担契約"&amp;CHAR(10)&amp;"契約総額 "&amp;TEXT(VLOOKUP(A45,[1]令和3年度契約状況調査票!$D:$AR,17,FALSE),"#,##0円")&amp;"(B)"&amp;CHAR(10)&amp;VLOOKUP(A45,[1]令和3年度契約状況調査票!$D:$AR,33,FALSE),(IF(P45="分担契約/単価契約","単価契約"&amp;CHAR(10)&amp;"予定調達総額 "&amp;TEXT(VLOOKUP(A45,[1]令和3年度契約状況調査票!$D:$AR,17,FALSE),"#,##0円")&amp;CHAR(10)&amp;"分担契約"&amp;CHAR(10)&amp;VLOOKUP(A45,[1]令和3年度契約状況調査票!$D:$AR,33,FALSE),IF(P45="分担契約","分担契約"&amp;CHAR(10)&amp;"契約総額 "&amp;TEXT(VLOOKUP(A45,[1]令和3年度契約状況調査票!$D:$AR,17,FALSE),"#,##0円")&amp;CHAR(10)&amp;VLOOKUP(A45,[1]令和3年度契約状況調査票!$D:$AR,33,FALSE),IF(P45="単価契約","単価契約"&amp;CHAR(10)&amp;"予定調達総額 "&amp;TEXT(VLOOKUP(A45,[1]令和3年度契約状況調査票!$D:$AR,17,FALSE),"#,##0円")&amp;CHAR(10)&amp;VLOOKUP(A45,[1]令和3年度契約状況調査票!$D:$AR,33,FALSE),VLOOKUP(A45,[1]令和3年度契約状況調査票!$D:$AR,33,FALSE))))))))</f>
        <v/>
      </c>
      <c r="P45" s="33" t="str">
        <f>IF(A45="","",VLOOKUP(A45,[1]令和3年度契約状況調査票!$D:$BY,54,FALSE))</f>
        <v/>
      </c>
      <c r="Q45" s="33" t="str">
        <f>IF(A45="","",IF(VLOOKUP(A45,[1]令和3年度契約状況調査票!$D:$AR,15,FALSE)="他官署で調達手続きを実施のため","×",IF(VLOOKUP(A45,[1]令和3年度契約状況調査票!$D:$AR,22,FALSE)="②同種の他の契約の予定価格を類推されるおそれがあるため公表しない","×","○")))</f>
        <v/>
      </c>
    </row>
    <row r="46" spans="1:17" s="34" customFormat="1" ht="67.5" customHeight="1">
      <c r="A46" s="35" t="str">
        <f>IF(MAX([1]令和3年度契約状況調査票!D45:D290)&gt;=ROW()-5,ROW()-5,"")</f>
        <v/>
      </c>
      <c r="B46" s="36" t="str">
        <f>IF(A46="","",VLOOKUP(A46,[1]令和3年度契約状況調査票!$D:$AR,6,FALSE))</f>
        <v/>
      </c>
      <c r="C46" s="37" t="str">
        <f>IF(A46="","",VLOOKUP(A46,[1]令和3年度契約状況調査票!$D:$AR,7,FALSE))</f>
        <v/>
      </c>
      <c r="D46" s="38" t="str">
        <f>IF(A46="","",VLOOKUP(A46,[1]令和3年度契約状況調査票!$D:$AR,10,FALSE))</f>
        <v/>
      </c>
      <c r="E46" s="36" t="str">
        <f>IF(A46="","",VLOOKUP(A46,[1]令和3年度契約状況調査票!$D:$AR,11,FALSE))</f>
        <v/>
      </c>
      <c r="F46" s="39" t="str">
        <f>IF(A46="","",VLOOKUP(A46,[1]令和3年度契約状況調査票!$D:$AR,12,FALSE))</f>
        <v/>
      </c>
      <c r="G46" s="46" t="str">
        <f>IF(A46="","",VLOOKUP(A46,[1]令和3年度契約状況調査票!$D:$AR,32,FALSE))</f>
        <v/>
      </c>
      <c r="H46" s="41" t="str">
        <f>IF(A46="","",IF(VLOOKUP(A46,[1]令和3年度契約状況調査票!$D:$AR,15,FALSE)="他官署で調達手続きを実施のため","他官署で調達手続きを実施のため",IF(VLOOKUP(A46,[1]令和3年度契約状況調査票!$D:$AR,22,FALSE)="②同種の他の契約の予定価格を類推されるおそれがあるため公表しない","同種の他の契約の予定価格を類推されるおそれがあるため公表しない",IF(VLOOKUP(A46,[1]令和3年度契約状況調査票!$D:$AR,22,FALSE)="－","－",IF(VLOOKUP(A46,[1]令和3年度契約状況調査票!$D:$AR,8,FALSE)&lt;&gt;"",TEXT(VLOOKUP(A46,[1]令和3年度契約状況調査票!$D:$AR,15,FALSE),"#,##0円")&amp;CHAR(10)&amp;"(A)",VLOOKUP(A46,[1]令和3年度契約状況調査票!$D:$AR,15,FALSE))))))</f>
        <v/>
      </c>
      <c r="I46" s="41" t="str">
        <f>IF(A46="","",VLOOKUP(A46,[1]令和3年度契約状況調査票!$D:$AR,16,FALSE))</f>
        <v/>
      </c>
      <c r="J46" s="42" t="str">
        <f>IF(A46="","",IF(VLOOKUP(A46,[1]令和3年度契約状況調査票!$D:$AR,15,FALSE)="他官署で調達手続きを実施のため","－",IF(VLOOKUP(A46,[1]令和3年度契約状況調査票!$D:$AR,22,FALSE)="②同種の他の契約の予定価格を類推されるおそれがあるため公表しない","－",IF(VLOOKUP(A46,[1]令和3年度契約状況調査票!$D:$AR,22,FALSE)="－","－",IF(VLOOKUP(A46,[1]令和3年度契約状況調査票!$D:$AR,8,FALSE)&lt;&gt;"",TEXT(VLOOKUP(A46,[1]令和3年度契約状況調査票!$D:$AR,18,FALSE),"#.0%")&amp;CHAR(10)&amp;"(B/A×100)",VLOOKUP(A46,[1]令和3年度契約状況調査票!$D:$AR,18,FALSE))))))</f>
        <v/>
      </c>
      <c r="K46" s="43" t="s">
        <v>16</v>
      </c>
      <c r="L46" s="42" t="str">
        <f>IF(A46="","",IF(VLOOKUP(A46,[1]令和3年度契約状況調査票!$D:$AR,28,FALSE)="①公益社団法人","公社",IF(VLOOKUP(A46,[1]令和3年度契約状況調査票!$D:$AR,28,FALSE)="②公益財団法人","公財","")))</f>
        <v/>
      </c>
      <c r="M46" s="42" t="str">
        <f>IF(A46="","",VLOOKUP(A46,[1]令和3年度契約状況調査票!$D:$AR,29,FALSE))</f>
        <v/>
      </c>
      <c r="N46" s="44" t="str">
        <f>IF(A46="","",IF(VLOOKUP(A46,[1]令和3年度契約状況調査票!$D:$AR,29,FALSE)="国所管",VLOOKUP(A46,[1]令和3年度契約状況調査票!$D:$AR,23,FALSE),""))</f>
        <v/>
      </c>
      <c r="O46" s="45" t="str">
        <f>IF(A46="","",IF(AND(Q46="○",P46="分担契約/単価契約"),"単価契約"&amp;CHAR(10)&amp;"予定調達総額 "&amp;TEXT(VLOOKUP(A46,[1]令和3年度契約状況調査票!$D:$AR,17,FALSE),"#,##0円")&amp;"(B)"&amp;CHAR(10)&amp;"分担契約"&amp;CHAR(10)&amp;VLOOKUP(A46,[1]令和3年度契約状況調査票!$D:$AR,33,FALSE),IF(AND(Q46="○",P46="分担契約"),"分担契約"&amp;CHAR(10)&amp;"契約総額 "&amp;TEXT(VLOOKUP(A46,[1]令和3年度契約状況調査票!$D:$AR,17,FALSE),"#,##0円")&amp;"(B)"&amp;CHAR(10)&amp;VLOOKUP(A46,[1]令和3年度契約状況調査票!$D:$AR,33,FALSE),(IF(P46="分担契約/単価契約","単価契約"&amp;CHAR(10)&amp;"予定調達総額 "&amp;TEXT(VLOOKUP(A46,[1]令和3年度契約状況調査票!$D:$AR,17,FALSE),"#,##0円")&amp;CHAR(10)&amp;"分担契約"&amp;CHAR(10)&amp;VLOOKUP(A46,[1]令和3年度契約状況調査票!$D:$AR,33,FALSE),IF(P46="分担契約","分担契約"&amp;CHAR(10)&amp;"契約総額 "&amp;TEXT(VLOOKUP(A46,[1]令和3年度契約状況調査票!$D:$AR,17,FALSE),"#,##0円")&amp;CHAR(10)&amp;VLOOKUP(A46,[1]令和3年度契約状況調査票!$D:$AR,33,FALSE),IF(P46="単価契約","単価契約"&amp;CHAR(10)&amp;"予定調達総額 "&amp;TEXT(VLOOKUP(A46,[1]令和3年度契約状況調査票!$D:$AR,17,FALSE),"#,##0円")&amp;CHAR(10)&amp;VLOOKUP(A46,[1]令和3年度契約状況調査票!$D:$AR,33,FALSE),VLOOKUP(A46,[1]令和3年度契約状況調査票!$D:$AR,33,FALSE))))))))</f>
        <v/>
      </c>
      <c r="P46" s="33" t="str">
        <f>IF(A46="","",VLOOKUP(A46,[1]令和3年度契約状況調査票!$D:$BY,54,FALSE))</f>
        <v/>
      </c>
      <c r="Q46" s="33" t="str">
        <f>IF(A46="","",IF(VLOOKUP(A46,[1]令和3年度契約状況調査票!$D:$AR,15,FALSE)="他官署で調達手続きを実施のため","×",IF(VLOOKUP(A46,[1]令和3年度契約状況調査票!$D:$AR,22,FALSE)="②同種の他の契約の予定価格を類推されるおそれがあるため公表しない","×","○")))</f>
        <v/>
      </c>
    </row>
    <row r="47" spans="1:17" s="34" customFormat="1" ht="67.5" customHeight="1">
      <c r="A47" s="35" t="str">
        <f>IF(MAX([1]令和3年度契約状況調査票!D46:D291)&gt;=ROW()-5,ROW()-5,"")</f>
        <v/>
      </c>
      <c r="B47" s="36" t="str">
        <f>IF(A47="","",VLOOKUP(A47,[1]令和3年度契約状況調査票!$D:$AR,6,FALSE))</f>
        <v/>
      </c>
      <c r="C47" s="37" t="str">
        <f>IF(A47="","",VLOOKUP(A47,[1]令和3年度契約状況調査票!$D:$AR,7,FALSE))</f>
        <v/>
      </c>
      <c r="D47" s="38" t="str">
        <f>IF(A47="","",VLOOKUP(A47,[1]令和3年度契約状況調査票!$D:$AR,10,FALSE))</f>
        <v/>
      </c>
      <c r="E47" s="36" t="str">
        <f>IF(A47="","",VLOOKUP(A47,[1]令和3年度契約状況調査票!$D:$AR,11,FALSE))</f>
        <v/>
      </c>
      <c r="F47" s="39" t="str">
        <f>IF(A47="","",VLOOKUP(A47,[1]令和3年度契約状況調査票!$D:$AR,12,FALSE))</f>
        <v/>
      </c>
      <c r="G47" s="46" t="str">
        <f>IF(A47="","",VLOOKUP(A47,[1]令和3年度契約状況調査票!$D:$AR,32,FALSE))</f>
        <v/>
      </c>
      <c r="H47" s="41" t="str">
        <f>IF(A47="","",IF(VLOOKUP(A47,[1]令和3年度契約状況調査票!$D:$AR,15,FALSE)="他官署で調達手続きを実施のため","他官署で調達手続きを実施のため",IF(VLOOKUP(A47,[1]令和3年度契約状況調査票!$D:$AR,22,FALSE)="②同種の他の契約の予定価格を類推されるおそれがあるため公表しない","同種の他の契約の予定価格を類推されるおそれがあるため公表しない",IF(VLOOKUP(A47,[1]令和3年度契約状況調査票!$D:$AR,22,FALSE)="－","－",IF(VLOOKUP(A47,[1]令和3年度契約状況調査票!$D:$AR,8,FALSE)&lt;&gt;"",TEXT(VLOOKUP(A47,[1]令和3年度契約状況調査票!$D:$AR,15,FALSE),"#,##0円")&amp;CHAR(10)&amp;"(A)",VLOOKUP(A47,[1]令和3年度契約状況調査票!$D:$AR,15,FALSE))))))</f>
        <v/>
      </c>
      <c r="I47" s="41" t="str">
        <f>IF(A47="","",VLOOKUP(A47,[1]令和3年度契約状況調査票!$D:$AR,16,FALSE))</f>
        <v/>
      </c>
      <c r="J47" s="42" t="str">
        <f>IF(A47="","",IF(VLOOKUP(A47,[1]令和3年度契約状況調査票!$D:$AR,15,FALSE)="他官署で調達手続きを実施のため","－",IF(VLOOKUP(A47,[1]令和3年度契約状況調査票!$D:$AR,22,FALSE)="②同種の他の契約の予定価格を類推されるおそれがあるため公表しない","－",IF(VLOOKUP(A47,[1]令和3年度契約状況調査票!$D:$AR,22,FALSE)="－","－",IF(VLOOKUP(A47,[1]令和3年度契約状況調査票!$D:$AR,8,FALSE)&lt;&gt;"",TEXT(VLOOKUP(A47,[1]令和3年度契約状況調査票!$D:$AR,18,FALSE),"#.0%")&amp;CHAR(10)&amp;"(B/A×100)",VLOOKUP(A47,[1]令和3年度契約状況調査票!$D:$AR,18,FALSE))))))</f>
        <v/>
      </c>
      <c r="K47" s="43" t="s">
        <v>16</v>
      </c>
      <c r="L47" s="42" t="str">
        <f>IF(A47="","",IF(VLOOKUP(A47,[1]令和3年度契約状況調査票!$D:$AR,28,FALSE)="①公益社団法人","公社",IF(VLOOKUP(A47,[1]令和3年度契約状況調査票!$D:$AR,28,FALSE)="②公益財団法人","公財","")))</f>
        <v/>
      </c>
      <c r="M47" s="42" t="str">
        <f>IF(A47="","",VLOOKUP(A47,[1]令和3年度契約状況調査票!$D:$AR,29,FALSE))</f>
        <v/>
      </c>
      <c r="N47" s="44" t="str">
        <f>IF(A47="","",IF(VLOOKUP(A47,[1]令和3年度契約状況調査票!$D:$AR,29,FALSE)="国所管",VLOOKUP(A47,[1]令和3年度契約状況調査票!$D:$AR,23,FALSE),""))</f>
        <v/>
      </c>
      <c r="O47" s="45" t="str">
        <f>IF(A47="","",IF(AND(Q47="○",P47="分担契約/単価契約"),"単価契約"&amp;CHAR(10)&amp;"予定調達総額 "&amp;TEXT(VLOOKUP(A47,[1]令和3年度契約状況調査票!$D:$AR,17,FALSE),"#,##0円")&amp;"(B)"&amp;CHAR(10)&amp;"分担契約"&amp;CHAR(10)&amp;VLOOKUP(A47,[1]令和3年度契約状況調査票!$D:$AR,33,FALSE),IF(AND(Q47="○",P47="分担契約"),"分担契約"&amp;CHAR(10)&amp;"契約総額 "&amp;TEXT(VLOOKUP(A47,[1]令和3年度契約状況調査票!$D:$AR,17,FALSE),"#,##0円")&amp;"(B)"&amp;CHAR(10)&amp;VLOOKUP(A47,[1]令和3年度契約状況調査票!$D:$AR,33,FALSE),(IF(P47="分担契約/単価契約","単価契約"&amp;CHAR(10)&amp;"予定調達総額 "&amp;TEXT(VLOOKUP(A47,[1]令和3年度契約状況調査票!$D:$AR,17,FALSE),"#,##0円")&amp;CHAR(10)&amp;"分担契約"&amp;CHAR(10)&amp;VLOOKUP(A47,[1]令和3年度契約状況調査票!$D:$AR,33,FALSE),IF(P47="分担契約","分担契約"&amp;CHAR(10)&amp;"契約総額 "&amp;TEXT(VLOOKUP(A47,[1]令和3年度契約状況調査票!$D:$AR,17,FALSE),"#,##0円")&amp;CHAR(10)&amp;VLOOKUP(A47,[1]令和3年度契約状況調査票!$D:$AR,33,FALSE),IF(P47="単価契約","単価契約"&amp;CHAR(10)&amp;"予定調達総額 "&amp;TEXT(VLOOKUP(A47,[1]令和3年度契約状況調査票!$D:$AR,17,FALSE),"#,##0円")&amp;CHAR(10)&amp;VLOOKUP(A47,[1]令和3年度契約状況調査票!$D:$AR,33,FALSE),VLOOKUP(A47,[1]令和3年度契約状況調査票!$D:$AR,33,FALSE))))))))</f>
        <v/>
      </c>
      <c r="P47" s="33" t="str">
        <f>IF(A47="","",VLOOKUP(A47,[1]令和3年度契約状況調査票!$D:$BY,54,FALSE))</f>
        <v/>
      </c>
      <c r="Q47" s="33" t="str">
        <f>IF(A47="","",IF(VLOOKUP(A47,[1]令和3年度契約状況調査票!$D:$AR,15,FALSE)="他官署で調達手続きを実施のため","×",IF(VLOOKUP(A47,[1]令和3年度契約状況調査票!$D:$AR,22,FALSE)="②同種の他の契約の予定価格を類推されるおそれがあるため公表しない","×","○")))</f>
        <v/>
      </c>
    </row>
    <row r="48" spans="1:17" s="34" customFormat="1" ht="67.5" customHeight="1">
      <c r="A48" s="35" t="str">
        <f>IF(MAX([1]令和3年度契約状況調査票!D47:D292)&gt;=ROW()-5,ROW()-5,"")</f>
        <v/>
      </c>
      <c r="B48" s="36" t="str">
        <f>IF(A48="","",VLOOKUP(A48,[1]令和3年度契約状況調査票!$D:$AR,6,FALSE))</f>
        <v/>
      </c>
      <c r="C48" s="37" t="str">
        <f>IF(A48="","",VLOOKUP(A48,[1]令和3年度契約状況調査票!$D:$AR,7,FALSE))</f>
        <v/>
      </c>
      <c r="D48" s="38" t="str">
        <f>IF(A48="","",VLOOKUP(A48,[1]令和3年度契約状況調査票!$D:$AR,10,FALSE))</f>
        <v/>
      </c>
      <c r="E48" s="36" t="str">
        <f>IF(A48="","",VLOOKUP(A48,[1]令和3年度契約状況調査票!$D:$AR,11,FALSE))</f>
        <v/>
      </c>
      <c r="F48" s="39" t="str">
        <f>IF(A48="","",VLOOKUP(A48,[1]令和3年度契約状況調査票!$D:$AR,12,FALSE))</f>
        <v/>
      </c>
      <c r="G48" s="46" t="str">
        <f>IF(A48="","",VLOOKUP(A48,[1]令和3年度契約状況調査票!$D:$AR,32,FALSE))</f>
        <v/>
      </c>
      <c r="H48" s="41" t="str">
        <f>IF(A48="","",IF(VLOOKUP(A48,[1]令和3年度契約状況調査票!$D:$AR,15,FALSE)="他官署で調達手続きを実施のため","他官署で調達手続きを実施のため",IF(VLOOKUP(A48,[1]令和3年度契約状況調査票!$D:$AR,22,FALSE)="②同種の他の契約の予定価格を類推されるおそれがあるため公表しない","同種の他の契約の予定価格を類推されるおそれがあるため公表しない",IF(VLOOKUP(A48,[1]令和3年度契約状況調査票!$D:$AR,22,FALSE)="－","－",IF(VLOOKUP(A48,[1]令和3年度契約状況調査票!$D:$AR,8,FALSE)&lt;&gt;"",TEXT(VLOOKUP(A48,[1]令和3年度契約状況調査票!$D:$AR,15,FALSE),"#,##0円")&amp;CHAR(10)&amp;"(A)",VLOOKUP(A48,[1]令和3年度契約状況調査票!$D:$AR,15,FALSE))))))</f>
        <v/>
      </c>
      <c r="I48" s="41" t="str">
        <f>IF(A48="","",VLOOKUP(A48,[1]令和3年度契約状況調査票!$D:$AR,16,FALSE))</f>
        <v/>
      </c>
      <c r="J48" s="42" t="str">
        <f>IF(A48="","",IF(VLOOKUP(A48,[1]令和3年度契約状況調査票!$D:$AR,15,FALSE)="他官署で調達手続きを実施のため","－",IF(VLOOKUP(A48,[1]令和3年度契約状況調査票!$D:$AR,22,FALSE)="②同種の他の契約の予定価格を類推されるおそれがあるため公表しない","－",IF(VLOOKUP(A48,[1]令和3年度契約状況調査票!$D:$AR,22,FALSE)="－","－",IF(VLOOKUP(A48,[1]令和3年度契約状況調査票!$D:$AR,8,FALSE)&lt;&gt;"",TEXT(VLOOKUP(A48,[1]令和3年度契約状況調査票!$D:$AR,18,FALSE),"#.0%")&amp;CHAR(10)&amp;"(B/A×100)",VLOOKUP(A48,[1]令和3年度契約状況調査票!$D:$AR,18,FALSE))))))</f>
        <v/>
      </c>
      <c r="K48" s="43" t="s">
        <v>16</v>
      </c>
      <c r="L48" s="42" t="str">
        <f>IF(A48="","",IF(VLOOKUP(A48,[1]令和3年度契約状況調査票!$D:$AR,28,FALSE)="①公益社団法人","公社",IF(VLOOKUP(A48,[1]令和3年度契約状況調査票!$D:$AR,28,FALSE)="②公益財団法人","公財","")))</f>
        <v/>
      </c>
      <c r="M48" s="42" t="str">
        <f>IF(A48="","",VLOOKUP(A48,[1]令和3年度契約状況調査票!$D:$AR,29,FALSE))</f>
        <v/>
      </c>
      <c r="N48" s="44" t="str">
        <f>IF(A48="","",IF(VLOOKUP(A48,[1]令和3年度契約状況調査票!$D:$AR,29,FALSE)="国所管",VLOOKUP(A48,[1]令和3年度契約状況調査票!$D:$AR,23,FALSE),""))</f>
        <v/>
      </c>
      <c r="O48" s="45" t="str">
        <f>IF(A48="","",IF(AND(Q48="○",P48="分担契約/単価契約"),"単価契約"&amp;CHAR(10)&amp;"予定調達総額 "&amp;TEXT(VLOOKUP(A48,[1]令和3年度契約状況調査票!$D:$AR,17,FALSE),"#,##0円")&amp;"(B)"&amp;CHAR(10)&amp;"分担契約"&amp;CHAR(10)&amp;VLOOKUP(A48,[1]令和3年度契約状況調査票!$D:$AR,33,FALSE),IF(AND(Q48="○",P48="分担契約"),"分担契約"&amp;CHAR(10)&amp;"契約総額 "&amp;TEXT(VLOOKUP(A48,[1]令和3年度契約状況調査票!$D:$AR,17,FALSE),"#,##0円")&amp;"(B)"&amp;CHAR(10)&amp;VLOOKUP(A48,[1]令和3年度契約状況調査票!$D:$AR,33,FALSE),(IF(P48="分担契約/単価契約","単価契約"&amp;CHAR(10)&amp;"予定調達総額 "&amp;TEXT(VLOOKUP(A48,[1]令和3年度契約状況調査票!$D:$AR,17,FALSE),"#,##0円")&amp;CHAR(10)&amp;"分担契約"&amp;CHAR(10)&amp;VLOOKUP(A48,[1]令和3年度契約状況調査票!$D:$AR,33,FALSE),IF(P48="分担契約","分担契約"&amp;CHAR(10)&amp;"契約総額 "&amp;TEXT(VLOOKUP(A48,[1]令和3年度契約状況調査票!$D:$AR,17,FALSE),"#,##0円")&amp;CHAR(10)&amp;VLOOKUP(A48,[1]令和3年度契約状況調査票!$D:$AR,33,FALSE),IF(P48="単価契約","単価契約"&amp;CHAR(10)&amp;"予定調達総額 "&amp;TEXT(VLOOKUP(A48,[1]令和3年度契約状況調査票!$D:$AR,17,FALSE),"#,##0円")&amp;CHAR(10)&amp;VLOOKUP(A48,[1]令和3年度契約状況調査票!$D:$AR,33,FALSE),VLOOKUP(A48,[1]令和3年度契約状況調査票!$D:$AR,33,FALSE))))))))</f>
        <v/>
      </c>
      <c r="P48" s="33" t="str">
        <f>IF(A48="","",VLOOKUP(A48,[1]令和3年度契約状況調査票!$D:$BY,54,FALSE))</f>
        <v/>
      </c>
      <c r="Q48" s="33" t="str">
        <f>IF(A48="","",IF(VLOOKUP(A48,[1]令和3年度契約状況調査票!$D:$AR,15,FALSE)="他官署で調達手続きを実施のため","×",IF(VLOOKUP(A48,[1]令和3年度契約状況調査票!$D:$AR,22,FALSE)="②同種の他の契約の予定価格を類推されるおそれがあるため公表しない","×","○")))</f>
        <v/>
      </c>
    </row>
    <row r="49" spans="1:17" s="34" customFormat="1" ht="67.5" customHeight="1">
      <c r="A49" s="35" t="str">
        <f>IF(MAX([1]令和3年度契約状況調査票!D48:D293)&gt;=ROW()-5,ROW()-5,"")</f>
        <v/>
      </c>
      <c r="B49" s="36" t="str">
        <f>IF(A49="","",VLOOKUP(A49,[1]令和3年度契約状況調査票!$D:$AR,6,FALSE))</f>
        <v/>
      </c>
      <c r="C49" s="37" t="str">
        <f>IF(A49="","",VLOOKUP(A49,[1]令和3年度契約状況調査票!$D:$AR,7,FALSE))</f>
        <v/>
      </c>
      <c r="D49" s="38" t="str">
        <f>IF(A49="","",VLOOKUP(A49,[1]令和3年度契約状況調査票!$D:$AR,10,FALSE))</f>
        <v/>
      </c>
      <c r="E49" s="36" t="str">
        <f>IF(A49="","",VLOOKUP(A49,[1]令和3年度契約状況調査票!$D:$AR,11,FALSE))</f>
        <v/>
      </c>
      <c r="F49" s="39" t="str">
        <f>IF(A49="","",VLOOKUP(A49,[1]令和3年度契約状況調査票!$D:$AR,12,FALSE))</f>
        <v/>
      </c>
      <c r="G49" s="46" t="str">
        <f>IF(A49="","",VLOOKUP(A49,[1]令和3年度契約状況調査票!$D:$AR,32,FALSE))</f>
        <v/>
      </c>
      <c r="H49" s="41" t="str">
        <f>IF(A49="","",IF(VLOOKUP(A49,[1]令和3年度契約状況調査票!$D:$AR,15,FALSE)="他官署で調達手続きを実施のため","他官署で調達手続きを実施のため",IF(VLOOKUP(A49,[1]令和3年度契約状況調査票!$D:$AR,22,FALSE)="②同種の他の契約の予定価格を類推されるおそれがあるため公表しない","同種の他の契約の予定価格を類推されるおそれがあるため公表しない",IF(VLOOKUP(A49,[1]令和3年度契約状況調査票!$D:$AR,22,FALSE)="－","－",IF(VLOOKUP(A49,[1]令和3年度契約状況調査票!$D:$AR,8,FALSE)&lt;&gt;"",TEXT(VLOOKUP(A49,[1]令和3年度契約状況調査票!$D:$AR,15,FALSE),"#,##0円")&amp;CHAR(10)&amp;"(A)",VLOOKUP(A49,[1]令和3年度契約状況調査票!$D:$AR,15,FALSE))))))</f>
        <v/>
      </c>
      <c r="I49" s="41" t="str">
        <f>IF(A49="","",VLOOKUP(A49,[1]令和3年度契約状況調査票!$D:$AR,16,FALSE))</f>
        <v/>
      </c>
      <c r="J49" s="42" t="str">
        <f>IF(A49="","",IF(VLOOKUP(A49,[1]令和3年度契約状況調査票!$D:$AR,15,FALSE)="他官署で調達手続きを実施のため","－",IF(VLOOKUP(A49,[1]令和3年度契約状況調査票!$D:$AR,22,FALSE)="②同種の他の契約の予定価格を類推されるおそれがあるため公表しない","－",IF(VLOOKUP(A49,[1]令和3年度契約状況調査票!$D:$AR,22,FALSE)="－","－",IF(VLOOKUP(A49,[1]令和3年度契約状況調査票!$D:$AR,8,FALSE)&lt;&gt;"",TEXT(VLOOKUP(A49,[1]令和3年度契約状況調査票!$D:$AR,18,FALSE),"#.0%")&amp;CHAR(10)&amp;"(B/A×100)",VLOOKUP(A49,[1]令和3年度契約状況調査票!$D:$AR,18,FALSE))))))</f>
        <v/>
      </c>
      <c r="K49" s="43" t="s">
        <v>16</v>
      </c>
      <c r="L49" s="42" t="str">
        <f>IF(A49="","",IF(VLOOKUP(A49,[1]令和3年度契約状況調査票!$D:$AR,28,FALSE)="①公益社団法人","公社",IF(VLOOKUP(A49,[1]令和3年度契約状況調査票!$D:$AR,28,FALSE)="②公益財団法人","公財","")))</f>
        <v/>
      </c>
      <c r="M49" s="42" t="str">
        <f>IF(A49="","",VLOOKUP(A49,[1]令和3年度契約状況調査票!$D:$AR,29,FALSE))</f>
        <v/>
      </c>
      <c r="N49" s="44" t="str">
        <f>IF(A49="","",IF(VLOOKUP(A49,[1]令和3年度契約状況調査票!$D:$AR,29,FALSE)="国所管",VLOOKUP(A49,[1]令和3年度契約状況調査票!$D:$AR,23,FALSE),""))</f>
        <v/>
      </c>
      <c r="O49" s="45" t="str">
        <f>IF(A49="","",IF(AND(Q49="○",P49="分担契約/単価契約"),"単価契約"&amp;CHAR(10)&amp;"予定調達総額 "&amp;TEXT(VLOOKUP(A49,[1]令和3年度契約状況調査票!$D:$AR,17,FALSE),"#,##0円")&amp;"(B)"&amp;CHAR(10)&amp;"分担契約"&amp;CHAR(10)&amp;VLOOKUP(A49,[1]令和3年度契約状況調査票!$D:$AR,33,FALSE),IF(AND(Q49="○",P49="分担契約"),"分担契約"&amp;CHAR(10)&amp;"契約総額 "&amp;TEXT(VLOOKUP(A49,[1]令和3年度契約状況調査票!$D:$AR,17,FALSE),"#,##0円")&amp;"(B)"&amp;CHAR(10)&amp;VLOOKUP(A49,[1]令和3年度契約状況調査票!$D:$AR,33,FALSE),(IF(P49="分担契約/単価契約","単価契約"&amp;CHAR(10)&amp;"予定調達総額 "&amp;TEXT(VLOOKUP(A49,[1]令和3年度契約状況調査票!$D:$AR,17,FALSE),"#,##0円")&amp;CHAR(10)&amp;"分担契約"&amp;CHAR(10)&amp;VLOOKUP(A49,[1]令和3年度契約状況調査票!$D:$AR,33,FALSE),IF(P49="分担契約","分担契約"&amp;CHAR(10)&amp;"契約総額 "&amp;TEXT(VLOOKUP(A49,[1]令和3年度契約状況調査票!$D:$AR,17,FALSE),"#,##0円")&amp;CHAR(10)&amp;VLOOKUP(A49,[1]令和3年度契約状況調査票!$D:$AR,33,FALSE),IF(P49="単価契約","単価契約"&amp;CHAR(10)&amp;"予定調達総額 "&amp;TEXT(VLOOKUP(A49,[1]令和3年度契約状況調査票!$D:$AR,17,FALSE),"#,##0円")&amp;CHAR(10)&amp;VLOOKUP(A49,[1]令和3年度契約状況調査票!$D:$AR,33,FALSE),VLOOKUP(A49,[1]令和3年度契約状況調査票!$D:$AR,33,FALSE))))))))</f>
        <v/>
      </c>
      <c r="P49" s="33" t="str">
        <f>IF(A49="","",VLOOKUP(A49,[1]令和3年度契約状況調査票!$D:$BY,54,FALSE))</f>
        <v/>
      </c>
      <c r="Q49" s="33" t="str">
        <f>IF(A49="","",IF(VLOOKUP(A49,[1]令和3年度契約状況調査票!$D:$AR,15,FALSE)="他官署で調達手続きを実施のため","×",IF(VLOOKUP(A49,[1]令和3年度契約状況調査票!$D:$AR,22,FALSE)="②同種の他の契約の予定価格を類推されるおそれがあるため公表しない","×","○")))</f>
        <v/>
      </c>
    </row>
    <row r="50" spans="1:17" s="34" customFormat="1" ht="67.5" customHeight="1">
      <c r="A50" s="35" t="str">
        <f>IF(MAX([1]令和3年度契約状況調査票!D49:D294)&gt;=ROW()-5,ROW()-5,"")</f>
        <v/>
      </c>
      <c r="B50" s="36" t="str">
        <f>IF(A50="","",VLOOKUP(A50,[1]令和3年度契約状況調査票!$D:$AR,6,FALSE))</f>
        <v/>
      </c>
      <c r="C50" s="37" t="str">
        <f>IF(A50="","",VLOOKUP(A50,[1]令和3年度契約状況調査票!$D:$AR,7,FALSE))</f>
        <v/>
      </c>
      <c r="D50" s="38" t="str">
        <f>IF(A50="","",VLOOKUP(A50,[1]令和3年度契約状況調査票!$D:$AR,10,FALSE))</f>
        <v/>
      </c>
      <c r="E50" s="36" t="str">
        <f>IF(A50="","",VLOOKUP(A50,[1]令和3年度契約状況調査票!$D:$AR,11,FALSE))</f>
        <v/>
      </c>
      <c r="F50" s="39" t="str">
        <f>IF(A50="","",VLOOKUP(A50,[1]令和3年度契約状況調査票!$D:$AR,12,FALSE))</f>
        <v/>
      </c>
      <c r="G50" s="46" t="str">
        <f>IF(A50="","",VLOOKUP(A50,[1]令和3年度契約状況調査票!$D:$AR,32,FALSE))</f>
        <v/>
      </c>
      <c r="H50" s="41" t="str">
        <f>IF(A50="","",IF(VLOOKUP(A50,[1]令和3年度契約状況調査票!$D:$AR,15,FALSE)="他官署で調達手続きを実施のため","他官署で調達手続きを実施のため",IF(VLOOKUP(A50,[1]令和3年度契約状況調査票!$D:$AR,22,FALSE)="②同種の他の契約の予定価格を類推されるおそれがあるため公表しない","同種の他の契約の予定価格を類推されるおそれがあるため公表しない",IF(VLOOKUP(A50,[1]令和3年度契約状況調査票!$D:$AR,22,FALSE)="－","－",IF(VLOOKUP(A50,[1]令和3年度契約状況調査票!$D:$AR,8,FALSE)&lt;&gt;"",TEXT(VLOOKUP(A50,[1]令和3年度契約状況調査票!$D:$AR,15,FALSE),"#,##0円")&amp;CHAR(10)&amp;"(A)",VLOOKUP(A50,[1]令和3年度契約状況調査票!$D:$AR,15,FALSE))))))</f>
        <v/>
      </c>
      <c r="I50" s="41" t="str">
        <f>IF(A50="","",VLOOKUP(A50,[1]令和3年度契約状況調査票!$D:$AR,16,FALSE))</f>
        <v/>
      </c>
      <c r="J50" s="42" t="str">
        <f>IF(A50="","",IF(VLOOKUP(A50,[1]令和3年度契約状況調査票!$D:$AR,15,FALSE)="他官署で調達手続きを実施のため","－",IF(VLOOKUP(A50,[1]令和3年度契約状況調査票!$D:$AR,22,FALSE)="②同種の他の契約の予定価格を類推されるおそれがあるため公表しない","－",IF(VLOOKUP(A50,[1]令和3年度契約状況調査票!$D:$AR,22,FALSE)="－","－",IF(VLOOKUP(A50,[1]令和3年度契約状況調査票!$D:$AR,8,FALSE)&lt;&gt;"",TEXT(VLOOKUP(A50,[1]令和3年度契約状況調査票!$D:$AR,18,FALSE),"#.0%")&amp;CHAR(10)&amp;"(B/A×100)",VLOOKUP(A50,[1]令和3年度契約状況調査票!$D:$AR,18,FALSE))))))</f>
        <v/>
      </c>
      <c r="K50" s="43" t="s">
        <v>16</v>
      </c>
      <c r="L50" s="42" t="str">
        <f>IF(A50="","",IF(VLOOKUP(A50,[1]令和3年度契約状況調査票!$D:$AR,28,FALSE)="①公益社団法人","公社",IF(VLOOKUP(A50,[1]令和3年度契約状況調査票!$D:$AR,28,FALSE)="②公益財団法人","公財","")))</f>
        <v/>
      </c>
      <c r="M50" s="42" t="str">
        <f>IF(A50="","",VLOOKUP(A50,[1]令和3年度契約状況調査票!$D:$AR,29,FALSE))</f>
        <v/>
      </c>
      <c r="N50" s="44" t="str">
        <f>IF(A50="","",IF(VLOOKUP(A50,[1]令和3年度契約状況調査票!$D:$AR,29,FALSE)="国所管",VLOOKUP(A50,[1]令和3年度契約状況調査票!$D:$AR,23,FALSE),""))</f>
        <v/>
      </c>
      <c r="O50" s="45" t="str">
        <f>IF(A50="","",IF(AND(Q50="○",P50="分担契約/単価契約"),"単価契約"&amp;CHAR(10)&amp;"予定調達総額 "&amp;TEXT(VLOOKUP(A50,[1]令和3年度契約状況調査票!$D:$AR,17,FALSE),"#,##0円")&amp;"(B)"&amp;CHAR(10)&amp;"分担契約"&amp;CHAR(10)&amp;VLOOKUP(A50,[1]令和3年度契約状況調査票!$D:$AR,33,FALSE),IF(AND(Q50="○",P50="分担契約"),"分担契約"&amp;CHAR(10)&amp;"契約総額 "&amp;TEXT(VLOOKUP(A50,[1]令和3年度契約状況調査票!$D:$AR,17,FALSE),"#,##0円")&amp;"(B)"&amp;CHAR(10)&amp;VLOOKUP(A50,[1]令和3年度契約状況調査票!$D:$AR,33,FALSE),(IF(P50="分担契約/単価契約","単価契約"&amp;CHAR(10)&amp;"予定調達総額 "&amp;TEXT(VLOOKUP(A50,[1]令和3年度契約状況調査票!$D:$AR,17,FALSE),"#,##0円")&amp;CHAR(10)&amp;"分担契約"&amp;CHAR(10)&amp;VLOOKUP(A50,[1]令和3年度契約状況調査票!$D:$AR,33,FALSE),IF(P50="分担契約","分担契約"&amp;CHAR(10)&amp;"契約総額 "&amp;TEXT(VLOOKUP(A50,[1]令和3年度契約状況調査票!$D:$AR,17,FALSE),"#,##0円")&amp;CHAR(10)&amp;VLOOKUP(A50,[1]令和3年度契約状況調査票!$D:$AR,33,FALSE),IF(P50="単価契約","単価契約"&amp;CHAR(10)&amp;"予定調達総額 "&amp;TEXT(VLOOKUP(A50,[1]令和3年度契約状況調査票!$D:$AR,17,FALSE),"#,##0円")&amp;CHAR(10)&amp;VLOOKUP(A50,[1]令和3年度契約状況調査票!$D:$AR,33,FALSE),VLOOKUP(A50,[1]令和3年度契約状況調査票!$D:$AR,33,FALSE))))))))</f>
        <v/>
      </c>
      <c r="P50" s="33" t="str">
        <f>IF(A50="","",VLOOKUP(A50,[1]令和3年度契約状況調査票!$D:$BY,54,FALSE))</f>
        <v/>
      </c>
      <c r="Q50" s="33" t="str">
        <f>IF(A50="","",IF(VLOOKUP(A50,[1]令和3年度契約状況調査票!$D:$AR,15,FALSE)="他官署で調達手続きを実施のため","×",IF(VLOOKUP(A50,[1]令和3年度契約状況調査票!$D:$AR,22,FALSE)="②同種の他の契約の予定価格を類推されるおそれがあるため公表しない","×","○")))</f>
        <v/>
      </c>
    </row>
    <row r="51" spans="1:17" s="34" customFormat="1" ht="67.5" customHeight="1">
      <c r="A51" s="35" t="str">
        <f>IF(MAX([1]令和3年度契約状況調査票!D50:D295)&gt;=ROW()-5,ROW()-5,"")</f>
        <v/>
      </c>
      <c r="B51" s="36" t="str">
        <f>IF(A51="","",VLOOKUP(A51,[1]令和3年度契約状況調査票!$D:$AR,6,FALSE))</f>
        <v/>
      </c>
      <c r="C51" s="37" t="str">
        <f>IF(A51="","",VLOOKUP(A51,[1]令和3年度契約状況調査票!$D:$AR,7,FALSE))</f>
        <v/>
      </c>
      <c r="D51" s="38" t="str">
        <f>IF(A51="","",VLOOKUP(A51,[1]令和3年度契約状況調査票!$D:$AR,10,FALSE))</f>
        <v/>
      </c>
      <c r="E51" s="36" t="str">
        <f>IF(A51="","",VLOOKUP(A51,[1]令和3年度契約状況調査票!$D:$AR,11,FALSE))</f>
        <v/>
      </c>
      <c r="F51" s="39" t="str">
        <f>IF(A51="","",VLOOKUP(A51,[1]令和3年度契約状況調査票!$D:$AR,12,FALSE))</f>
        <v/>
      </c>
      <c r="G51" s="46" t="str">
        <f>IF(A51="","",VLOOKUP(A51,[1]令和3年度契約状況調査票!$D:$AR,32,FALSE))</f>
        <v/>
      </c>
      <c r="H51" s="41" t="str">
        <f>IF(A51="","",IF(VLOOKUP(A51,[1]令和3年度契約状況調査票!$D:$AR,15,FALSE)="他官署で調達手続きを実施のため","他官署で調達手続きを実施のため",IF(VLOOKUP(A51,[1]令和3年度契約状況調査票!$D:$AR,22,FALSE)="②同種の他の契約の予定価格を類推されるおそれがあるため公表しない","同種の他の契約の予定価格を類推されるおそれがあるため公表しない",IF(VLOOKUP(A51,[1]令和3年度契約状況調査票!$D:$AR,22,FALSE)="－","－",IF(VLOOKUP(A51,[1]令和3年度契約状況調査票!$D:$AR,8,FALSE)&lt;&gt;"",TEXT(VLOOKUP(A51,[1]令和3年度契約状況調査票!$D:$AR,15,FALSE),"#,##0円")&amp;CHAR(10)&amp;"(A)",VLOOKUP(A51,[1]令和3年度契約状況調査票!$D:$AR,15,FALSE))))))</f>
        <v/>
      </c>
      <c r="I51" s="41" t="str">
        <f>IF(A51="","",VLOOKUP(A51,[1]令和3年度契約状況調査票!$D:$AR,16,FALSE))</f>
        <v/>
      </c>
      <c r="J51" s="42" t="str">
        <f>IF(A51="","",IF(VLOOKUP(A51,[1]令和3年度契約状況調査票!$D:$AR,15,FALSE)="他官署で調達手続きを実施のため","－",IF(VLOOKUP(A51,[1]令和3年度契約状況調査票!$D:$AR,22,FALSE)="②同種の他の契約の予定価格を類推されるおそれがあるため公表しない","－",IF(VLOOKUP(A51,[1]令和3年度契約状況調査票!$D:$AR,22,FALSE)="－","－",IF(VLOOKUP(A51,[1]令和3年度契約状況調査票!$D:$AR,8,FALSE)&lt;&gt;"",TEXT(VLOOKUP(A51,[1]令和3年度契約状況調査票!$D:$AR,18,FALSE),"#.0%")&amp;CHAR(10)&amp;"(B/A×100)",VLOOKUP(A51,[1]令和3年度契約状況調査票!$D:$AR,18,FALSE))))))</f>
        <v/>
      </c>
      <c r="K51" s="43" t="s">
        <v>16</v>
      </c>
      <c r="L51" s="42" t="str">
        <f>IF(A51="","",IF(VLOOKUP(A51,[1]令和3年度契約状況調査票!$D:$AR,28,FALSE)="①公益社団法人","公社",IF(VLOOKUP(A51,[1]令和3年度契約状況調査票!$D:$AR,28,FALSE)="②公益財団法人","公財","")))</f>
        <v/>
      </c>
      <c r="M51" s="42" t="str">
        <f>IF(A51="","",VLOOKUP(A51,[1]令和3年度契約状況調査票!$D:$AR,29,FALSE))</f>
        <v/>
      </c>
      <c r="N51" s="44" t="str">
        <f>IF(A51="","",IF(VLOOKUP(A51,[1]令和3年度契約状況調査票!$D:$AR,29,FALSE)="国所管",VLOOKUP(A51,[1]令和3年度契約状況調査票!$D:$AR,23,FALSE),""))</f>
        <v/>
      </c>
      <c r="O51" s="45" t="str">
        <f>IF(A51="","",IF(AND(Q51="○",P51="分担契約/単価契約"),"単価契約"&amp;CHAR(10)&amp;"予定調達総額 "&amp;TEXT(VLOOKUP(A51,[1]令和3年度契約状況調査票!$D:$AR,17,FALSE),"#,##0円")&amp;"(B)"&amp;CHAR(10)&amp;"分担契約"&amp;CHAR(10)&amp;VLOOKUP(A51,[1]令和3年度契約状況調査票!$D:$AR,33,FALSE),IF(AND(Q51="○",P51="分担契約"),"分担契約"&amp;CHAR(10)&amp;"契約総額 "&amp;TEXT(VLOOKUP(A51,[1]令和3年度契約状況調査票!$D:$AR,17,FALSE),"#,##0円")&amp;"(B)"&amp;CHAR(10)&amp;VLOOKUP(A51,[1]令和3年度契約状況調査票!$D:$AR,33,FALSE),(IF(P51="分担契約/単価契約","単価契約"&amp;CHAR(10)&amp;"予定調達総額 "&amp;TEXT(VLOOKUP(A51,[1]令和3年度契約状況調査票!$D:$AR,17,FALSE),"#,##0円")&amp;CHAR(10)&amp;"分担契約"&amp;CHAR(10)&amp;VLOOKUP(A51,[1]令和3年度契約状況調査票!$D:$AR,33,FALSE),IF(P51="分担契約","分担契約"&amp;CHAR(10)&amp;"契約総額 "&amp;TEXT(VLOOKUP(A51,[1]令和3年度契約状況調査票!$D:$AR,17,FALSE),"#,##0円")&amp;CHAR(10)&amp;VLOOKUP(A51,[1]令和3年度契約状況調査票!$D:$AR,33,FALSE),IF(P51="単価契約","単価契約"&amp;CHAR(10)&amp;"予定調達総額 "&amp;TEXT(VLOOKUP(A51,[1]令和3年度契約状況調査票!$D:$AR,17,FALSE),"#,##0円")&amp;CHAR(10)&amp;VLOOKUP(A51,[1]令和3年度契約状況調査票!$D:$AR,33,FALSE),VLOOKUP(A51,[1]令和3年度契約状況調査票!$D:$AR,33,FALSE))))))))</f>
        <v/>
      </c>
      <c r="P51" s="33" t="str">
        <f>IF(A51="","",VLOOKUP(A51,[1]令和3年度契約状況調査票!$D:$BY,54,FALSE))</f>
        <v/>
      </c>
      <c r="Q51" s="33" t="str">
        <f>IF(A51="","",IF(VLOOKUP(A51,[1]令和3年度契約状況調査票!$D:$AR,15,FALSE)="他官署で調達手続きを実施のため","×",IF(VLOOKUP(A51,[1]令和3年度契約状況調査票!$D:$AR,22,FALSE)="②同種の他の契約の予定価格を類推されるおそれがあるため公表しない","×","○")))</f>
        <v/>
      </c>
    </row>
    <row r="52" spans="1:17" s="34" customFormat="1" ht="67.5" customHeight="1">
      <c r="A52" s="35" t="str">
        <f>IF(MAX([1]令和3年度契約状況調査票!D51:D296)&gt;=ROW()-5,ROW()-5,"")</f>
        <v/>
      </c>
      <c r="B52" s="36" t="str">
        <f>IF(A52="","",VLOOKUP(A52,[1]令和3年度契約状況調査票!$D:$AR,6,FALSE))</f>
        <v/>
      </c>
      <c r="C52" s="37" t="str">
        <f>IF(A52="","",VLOOKUP(A52,[1]令和3年度契約状況調査票!$D:$AR,7,FALSE))</f>
        <v/>
      </c>
      <c r="D52" s="38" t="str">
        <f>IF(A52="","",VLOOKUP(A52,[1]令和3年度契約状況調査票!$D:$AR,10,FALSE))</f>
        <v/>
      </c>
      <c r="E52" s="36" t="str">
        <f>IF(A52="","",VLOOKUP(A52,[1]令和3年度契約状況調査票!$D:$AR,11,FALSE))</f>
        <v/>
      </c>
      <c r="F52" s="39" t="str">
        <f>IF(A52="","",VLOOKUP(A52,[1]令和3年度契約状況調査票!$D:$AR,12,FALSE))</f>
        <v/>
      </c>
      <c r="G52" s="46" t="str">
        <f>IF(A52="","",VLOOKUP(A52,[1]令和3年度契約状況調査票!$D:$AR,32,FALSE))</f>
        <v/>
      </c>
      <c r="H52" s="41" t="str">
        <f>IF(A52="","",IF(VLOOKUP(A52,[1]令和3年度契約状況調査票!$D:$AR,15,FALSE)="他官署で調達手続きを実施のため","他官署で調達手続きを実施のため",IF(VLOOKUP(A52,[1]令和3年度契約状況調査票!$D:$AR,22,FALSE)="②同種の他の契約の予定価格を類推されるおそれがあるため公表しない","同種の他の契約の予定価格を類推されるおそれがあるため公表しない",IF(VLOOKUP(A52,[1]令和3年度契約状況調査票!$D:$AR,22,FALSE)="－","－",IF(VLOOKUP(A52,[1]令和3年度契約状況調査票!$D:$AR,8,FALSE)&lt;&gt;"",TEXT(VLOOKUP(A52,[1]令和3年度契約状況調査票!$D:$AR,15,FALSE),"#,##0円")&amp;CHAR(10)&amp;"(A)",VLOOKUP(A52,[1]令和3年度契約状況調査票!$D:$AR,15,FALSE))))))</f>
        <v/>
      </c>
      <c r="I52" s="41" t="str">
        <f>IF(A52="","",VLOOKUP(A52,[1]令和3年度契約状況調査票!$D:$AR,16,FALSE))</f>
        <v/>
      </c>
      <c r="J52" s="42" t="str">
        <f>IF(A52="","",IF(VLOOKUP(A52,[1]令和3年度契約状況調査票!$D:$AR,15,FALSE)="他官署で調達手続きを実施のため","－",IF(VLOOKUP(A52,[1]令和3年度契約状況調査票!$D:$AR,22,FALSE)="②同種の他の契約の予定価格を類推されるおそれがあるため公表しない","－",IF(VLOOKUP(A52,[1]令和3年度契約状況調査票!$D:$AR,22,FALSE)="－","－",IF(VLOOKUP(A52,[1]令和3年度契約状況調査票!$D:$AR,8,FALSE)&lt;&gt;"",TEXT(VLOOKUP(A52,[1]令和3年度契約状況調査票!$D:$AR,18,FALSE),"#.0%")&amp;CHAR(10)&amp;"(B/A×100)",VLOOKUP(A52,[1]令和3年度契約状況調査票!$D:$AR,18,FALSE))))))</f>
        <v/>
      </c>
      <c r="K52" s="43" t="s">
        <v>16</v>
      </c>
      <c r="L52" s="42" t="str">
        <f>IF(A52="","",IF(VLOOKUP(A52,[1]令和3年度契約状況調査票!$D:$AR,28,FALSE)="①公益社団法人","公社",IF(VLOOKUP(A52,[1]令和3年度契約状況調査票!$D:$AR,28,FALSE)="②公益財団法人","公財","")))</f>
        <v/>
      </c>
      <c r="M52" s="42" t="str">
        <f>IF(A52="","",VLOOKUP(A52,[1]令和3年度契約状況調査票!$D:$AR,29,FALSE))</f>
        <v/>
      </c>
      <c r="N52" s="44" t="str">
        <f>IF(A52="","",IF(VLOOKUP(A52,[1]令和3年度契約状況調査票!$D:$AR,29,FALSE)="国所管",VLOOKUP(A52,[1]令和3年度契約状況調査票!$D:$AR,23,FALSE),""))</f>
        <v/>
      </c>
      <c r="O52" s="45" t="str">
        <f>IF(A52="","",IF(AND(Q52="○",P52="分担契約/単価契約"),"単価契約"&amp;CHAR(10)&amp;"予定調達総額 "&amp;TEXT(VLOOKUP(A52,[1]令和3年度契約状況調査票!$D:$AR,17,FALSE),"#,##0円")&amp;"(B)"&amp;CHAR(10)&amp;"分担契約"&amp;CHAR(10)&amp;VLOOKUP(A52,[1]令和3年度契約状況調査票!$D:$AR,33,FALSE),IF(AND(Q52="○",P52="分担契約"),"分担契約"&amp;CHAR(10)&amp;"契約総額 "&amp;TEXT(VLOOKUP(A52,[1]令和3年度契約状況調査票!$D:$AR,17,FALSE),"#,##0円")&amp;"(B)"&amp;CHAR(10)&amp;VLOOKUP(A52,[1]令和3年度契約状況調査票!$D:$AR,33,FALSE),(IF(P52="分担契約/単価契約","単価契約"&amp;CHAR(10)&amp;"予定調達総額 "&amp;TEXT(VLOOKUP(A52,[1]令和3年度契約状況調査票!$D:$AR,17,FALSE),"#,##0円")&amp;CHAR(10)&amp;"分担契約"&amp;CHAR(10)&amp;VLOOKUP(A52,[1]令和3年度契約状況調査票!$D:$AR,33,FALSE),IF(P52="分担契約","分担契約"&amp;CHAR(10)&amp;"契約総額 "&amp;TEXT(VLOOKUP(A52,[1]令和3年度契約状況調査票!$D:$AR,17,FALSE),"#,##0円")&amp;CHAR(10)&amp;VLOOKUP(A52,[1]令和3年度契約状況調査票!$D:$AR,33,FALSE),IF(P52="単価契約","単価契約"&amp;CHAR(10)&amp;"予定調達総額 "&amp;TEXT(VLOOKUP(A52,[1]令和3年度契約状況調査票!$D:$AR,17,FALSE),"#,##0円")&amp;CHAR(10)&amp;VLOOKUP(A52,[1]令和3年度契約状況調査票!$D:$AR,33,FALSE),VLOOKUP(A52,[1]令和3年度契約状況調査票!$D:$AR,33,FALSE))))))))</f>
        <v/>
      </c>
      <c r="P52" s="33" t="str">
        <f>IF(A52="","",VLOOKUP(A52,[1]令和3年度契約状況調査票!$D:$BY,54,FALSE))</f>
        <v/>
      </c>
      <c r="Q52" s="33" t="str">
        <f>IF(A52="","",IF(VLOOKUP(A52,[1]令和3年度契約状況調査票!$D:$AR,15,FALSE)="他官署で調達手続きを実施のため","×",IF(VLOOKUP(A52,[1]令和3年度契約状況調査票!$D:$AR,22,FALSE)="②同種の他の契約の予定価格を類推されるおそれがあるため公表しない","×","○")))</f>
        <v/>
      </c>
    </row>
  </sheetData>
  <mergeCells count="14">
    <mergeCell ref="J4:J5"/>
    <mergeCell ref="K4:K5"/>
    <mergeCell ref="L4:N4"/>
    <mergeCell ref="O4:O5"/>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52"/>
    <dataValidation operator="greaterThanOrEqual" allowBlank="1" showInputMessage="1" showErrorMessage="1" errorTitle="注意" error="プルダウンメニューから選択して下さい_x000a_" sqref="G6:G52"/>
  </dataValidations>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k030902</vt:lpstr>
      <vt:lpstr>'k030902'!Print_Area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　中越</dc:creator>
  <cp:lastModifiedBy>会計課　中越</cp:lastModifiedBy>
  <dcterms:created xsi:type="dcterms:W3CDTF">2021-10-01T07:41:29Z</dcterms:created>
  <dcterms:modified xsi:type="dcterms:W3CDTF">2021-10-01T07:48:06Z</dcterms:modified>
</cp:coreProperties>
</file>