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'(4)税務署別(個人事業者）'!$A$1:$N$29</definedName>
    <definedName name="_xlnm.Print_Area" localSheetId="5">'(4)税務署別（合計）'!$A$1:$R$28</definedName>
    <definedName name="_xlnm.Print_Area" localSheetId="4">'(4)税務署別（法人）'!$A$1:$N$29</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<sst xmlns="http://schemas.openxmlformats.org/spreadsheetml/2006/main" count="312" uniqueCount="115">
  <si>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</si>
  <si>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</si>
  <si>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</si>
  <si>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</si>
  <si>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</si>
  <si>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</si>
  <si>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</si>
  <si>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</si>
  <si>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</si>
  <si>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</si>
  <si>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</si>
  <si>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</si>
  <si>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</si>
  <si>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</si>
  <si>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</si>
  <si>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</si>
  <si>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</si>
  <si>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</si>
  <si>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</si>
  <si>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</si>
  <si>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</si>
  <si>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</si>
  <si>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</si>
  <si>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</si>
  <si>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</si>
  <si>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</si>
  <si>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</si>
  <si>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</si>
  <si>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</si>
  <si>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</si>
  <si>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</si>
  <si>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</si>
  <si>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</si>
  <si>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</si>
  <si>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</si>
  <si>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</si>
  <si>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</si>
  <si>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</si>
  <si>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</si>
  <si>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</si>
  <si>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</si>
  <si>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</si>
  <si>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</si>
  <si>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</si>
  <si>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</si>
  <si>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</si>
  <si>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</si>
  <si>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</si>
  <si>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</si>
  <si>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</si>
  <si>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</si>
  <si>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</si>
  <si>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</si>
  <si>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</si>
  <si>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</si>
  <si>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平成15年度</t>
  </si>
  <si>
    <t>税務署名</t>
  </si>
  <si>
    <t>税務署名</t>
  </si>
  <si>
    <t>税務署名</t>
  </si>
  <si>
    <t>(3)　課税事業者等届出件数</t>
  </si>
  <si>
    <t>税額
(①－②＋③)</t>
  </si>
  <si>
    <t>(1)　課税状況</t>
  </si>
  <si>
    <t>千円</t>
  </si>
  <si>
    <t>平成16年度</t>
  </si>
  <si>
    <t>平成17年度</t>
  </si>
  <si>
    <t>既往年分の
申告及び処理</t>
  </si>
  <si>
    <t>件数</t>
  </si>
  <si>
    <t>税額</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</si>
  <si>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</si>
  <si>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</si>
  <si>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</si>
  <si>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</si>
  <si>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</si>
  <si>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</si>
  <si>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</si>
  <si>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</si>
  <si>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</si>
  <si>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</si>
  <si>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</si>
  <si>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</si>
  <si>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</si>
  <si>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</si>
  <si>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</si>
  <si>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</si>
  <si>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</si>
  <si>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</si>
  <si>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</si>
  <si>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</si>
  <si>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</si>
  <si>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</si>
  <si>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</si>
  <si>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</si>
  <si>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</si>
  <si>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</si>
  <si>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</si>
  <si>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</si>
  <si>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</si>
  <si>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</si>
  <si>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</si>
  <si>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</si>
  <si>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</si>
  <si>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</si>
  <si>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</si>
  <si>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富山</t>
  </si>
  <si>
    <t>富山県計</t>
  </si>
  <si>
    <t>金沢</t>
  </si>
  <si>
    <t>石川県計</t>
  </si>
  <si>
    <t>福井</t>
  </si>
  <si>
    <t>福井県計</t>
  </si>
  <si>
    <t/>
  </si>
  <si>
    <t>平成18年度</t>
  </si>
  <si>
    <t>調査対象等：平成18年度末（平成19年３月31日現在）の届出件数を示している。</t>
  </si>
  <si>
    <t>総　計</t>
  </si>
  <si>
    <t>「現年分」は、平成18年４月１日から平成19年３月31日までに終了した課税期間について、平成19年６月30日現在の申告（国・地方公共団体等については平成19年10月1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</si>
  <si>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10月２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</si>
</sst>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29">
    <border>
      <left/>
      <right/>
      <top/>
      <bottom/>
      <diagonal/>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thin"/>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color indexed="63"/>
      </left>
      <right style="medium"/>
      <top>
        <color indexed="63"/>
      </top>
      <bottom style="double"/>
    </border>
    <border>
      <left>
        <color indexed="63"/>
      </left>
      <right style="medium"/>
      <top>
        <color indexed="63"/>
      </top>
      <bottom style="medium"/>
    </border>
    <border>
      <left style="hair"/>
      <right style="thin"/>
      <top>
        <color indexed="63"/>
      </top>
      <bottom>
        <color indexed="63"/>
      </bottom>
    </border>
    <border>
      <left style="medium"/>
      <right>
        <color indexed="63"/>
      </right>
      <top style="thin">
        <color indexed="55"/>
      </top>
      <bottom style="double"/>
    </border>
    <border>
      <left style="hair"/>
      <right style="hair"/>
      <top style="thin">
        <color indexed="55"/>
      </top>
      <bottom style="double"/>
    </border>
    <border>
      <left>
        <color indexed="63"/>
      </left>
      <right style="medium"/>
      <top style="thin">
        <color indexed="55"/>
      </top>
      <bottom style="double"/>
    </border>
    <border>
      <left style="medium"/>
      <right style="hair"/>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hair"/>
      <top style="thin"/>
      <bottom>
        <color indexed="63"/>
      </bottom>
    </border>
    <border>
      <left style="medium"/>
      <right style="hair"/>
      <top>
        <color indexed="63"/>
      </top>
      <bottom style="medium"/>
    </border>
    <border>
      <left style="thin"/>
      <right style="medium"/>
      <top>
        <color indexed="63"/>
      </top>
      <bottom>
        <color indexed="63"/>
      </bottom>
    </border>
    <border>
      <left style="thin"/>
      <right style="medium"/>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2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0" fillId="0" borderId="0" xfId="0" applyFill="1" applyAlignment="1">
      <alignment/>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3" fontId="2" fillId="2" borderId="8"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2" fillId="2" borderId="15" xfId="0" applyNumberFormat="1" applyFont="1" applyFill="1" applyBorder="1" applyAlignment="1">
      <alignment horizontal="right" vertical="center" indent="1"/>
    </xf>
    <xf numFmtId="0" fontId="8" fillId="0" borderId="16" xfId="0" applyFont="1" applyFill="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177" fontId="8" fillId="0" borderId="1"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2" xfId="0" applyNumberFormat="1" applyFont="1" applyFill="1" applyBorder="1" applyAlignment="1">
      <alignment horizontal="right" vertical="center"/>
    </xf>
    <xf numFmtId="177" fontId="8" fillId="0" borderId="23" xfId="0" applyNumberFormat="1" applyFont="1" applyFill="1" applyBorder="1" applyAlignment="1">
      <alignment horizontal="right" vertical="center"/>
    </xf>
    <xf numFmtId="177" fontId="6" fillId="2" borderId="19" xfId="0"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177" fontId="6" fillId="3" borderId="25" xfId="0" applyNumberFormat="1" applyFont="1" applyFill="1" applyBorder="1" applyAlignment="1">
      <alignment horizontal="right" vertical="center"/>
    </xf>
    <xf numFmtId="0" fontId="0" fillId="0" borderId="0" xfId="0" applyBorder="1" applyAlignment="1">
      <alignment/>
    </xf>
    <xf numFmtId="176"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6" fillId="2" borderId="30" xfId="0" applyNumberFormat="1" applyFont="1" applyFill="1" applyBorder="1" applyAlignment="1">
      <alignment horizontal="right" vertical="center"/>
    </xf>
    <xf numFmtId="3" fontId="6" fillId="3"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3" fontId="6" fillId="3" borderId="36"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6" fillId="0" borderId="32" xfId="0" applyFont="1" applyBorder="1" applyAlignment="1">
      <alignment horizontal="distributed" vertical="center"/>
    </xf>
    <xf numFmtId="0" fontId="2" fillId="0" borderId="38" xfId="0" applyFont="1" applyBorder="1" applyAlignment="1">
      <alignment horizontal="distributed" vertical="center"/>
    </xf>
    <xf numFmtId="3" fontId="2" fillId="2" borderId="39" xfId="0" applyNumberFormat="1" applyFont="1" applyFill="1" applyBorder="1" applyAlignment="1">
      <alignment horizontal="right" vertical="center"/>
    </xf>
    <xf numFmtId="3" fontId="2" fillId="3" borderId="24"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6" fillId="2" borderId="41" xfId="0" applyNumberFormat="1" applyFont="1" applyFill="1" applyBorder="1" applyAlignment="1">
      <alignment horizontal="right" vertical="center"/>
    </xf>
    <xf numFmtId="3" fontId="6" fillId="3" borderId="42" xfId="0" applyNumberFormat="1" applyFont="1" applyFill="1" applyBorder="1" applyAlignment="1">
      <alignment horizontal="right" vertical="center"/>
    </xf>
    <xf numFmtId="3" fontId="6" fillId="3" borderId="43" xfId="0" applyNumberFormat="1" applyFont="1" applyFill="1" applyBorder="1" applyAlignment="1">
      <alignment horizontal="right" vertical="center"/>
    </xf>
    <xf numFmtId="0" fontId="6" fillId="0" borderId="44" xfId="0" applyFont="1" applyBorder="1" applyAlignment="1">
      <alignment horizontal="right" vertical="center"/>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0" fontId="2" fillId="0" borderId="48" xfId="0" applyFont="1" applyBorder="1" applyAlignment="1">
      <alignment horizontal="distributed" vertical="center"/>
    </xf>
    <xf numFmtId="3" fontId="2" fillId="2" borderId="49"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3" fontId="2" fillId="3" borderId="50" xfId="0" applyNumberFormat="1" applyFont="1" applyFill="1" applyBorder="1" applyAlignment="1">
      <alignment horizontal="right" vertical="center"/>
    </xf>
    <xf numFmtId="177" fontId="2" fillId="2" borderId="26" xfId="0" applyNumberFormat="1" applyFont="1" applyFill="1" applyBorder="1" applyAlignment="1">
      <alignment horizontal="right" vertical="center"/>
    </xf>
    <xf numFmtId="177" fontId="2" fillId="3" borderId="28" xfId="0" applyNumberFormat="1" applyFont="1" applyFill="1" applyBorder="1" applyAlignment="1">
      <alignment horizontal="right" vertical="center"/>
    </xf>
    <xf numFmtId="177" fontId="2" fillId="3" borderId="51"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177" fontId="2" fillId="3" borderId="32" xfId="0" applyNumberFormat="1" applyFont="1" applyFill="1" applyBorder="1" applyAlignment="1">
      <alignment horizontal="right" vertical="center"/>
    </xf>
    <xf numFmtId="177" fontId="2" fillId="3" borderId="52" xfId="0" applyNumberFormat="1" applyFont="1" applyFill="1" applyBorder="1" applyAlignment="1">
      <alignment horizontal="right" vertical="center"/>
    </xf>
    <xf numFmtId="177" fontId="6" fillId="2" borderId="53" xfId="0" applyNumberFormat="1" applyFont="1" applyFill="1" applyBorder="1" applyAlignment="1">
      <alignment horizontal="right" vertical="center"/>
    </xf>
    <xf numFmtId="177" fontId="6" fillId="3" borderId="54" xfId="0" applyNumberFormat="1" applyFont="1" applyFill="1" applyBorder="1" applyAlignment="1">
      <alignment horizontal="right" vertical="center"/>
    </xf>
    <xf numFmtId="177" fontId="6" fillId="3"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3"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7" xfId="0" applyFont="1" applyFill="1" applyBorder="1" applyAlignment="1">
      <alignment horizontal="right" vertical="top"/>
    </xf>
    <xf numFmtId="0" fontId="10" fillId="3" borderId="4" xfId="0" applyFont="1" applyFill="1" applyBorder="1" applyAlignment="1">
      <alignment horizontal="right" vertical="top"/>
    </xf>
    <xf numFmtId="0" fontId="10" fillId="3" borderId="59" xfId="0" applyFont="1" applyFill="1" applyBorder="1" applyAlignment="1">
      <alignment horizontal="right" vertical="top"/>
    </xf>
    <xf numFmtId="0" fontId="10" fillId="4" borderId="60" xfId="0" applyFont="1" applyFill="1" applyBorder="1" applyAlignment="1">
      <alignment horizontal="distributed" vertical="top"/>
    </xf>
    <xf numFmtId="0" fontId="10" fillId="0" borderId="61" xfId="0" applyFont="1" applyBorder="1" applyAlignment="1">
      <alignment horizontal="center" vertical="top" textRotation="255" wrapText="1"/>
    </xf>
    <xf numFmtId="0" fontId="11" fillId="0" borderId="0" xfId="0" applyFont="1" applyAlignment="1">
      <alignment horizontal="right" vertical="top"/>
    </xf>
    <xf numFmtId="0" fontId="10" fillId="2" borderId="62" xfId="0" applyFont="1" applyFill="1" applyBorder="1" applyAlignment="1">
      <alignment horizontal="right" vertical="top"/>
    </xf>
    <xf numFmtId="0" fontId="10" fillId="2" borderId="4" xfId="0" applyFont="1" applyFill="1" applyBorder="1" applyAlignment="1">
      <alignment horizontal="right" vertical="top"/>
    </xf>
    <xf numFmtId="0" fontId="10" fillId="0" borderId="61" xfId="0" applyFont="1" applyBorder="1" applyAlignment="1">
      <alignment horizontal="center" vertical="top"/>
    </xf>
    <xf numFmtId="0" fontId="11" fillId="0" borderId="0" xfId="0" applyFont="1" applyAlignment="1">
      <alignment vertical="top"/>
    </xf>
    <xf numFmtId="3" fontId="2" fillId="0" borderId="7" xfId="0" applyNumberFormat="1" applyFont="1" applyBorder="1" applyAlignment="1">
      <alignment horizontal="center" vertical="center"/>
    </xf>
    <xf numFmtId="0" fontId="8" fillId="0" borderId="63" xfId="0" applyFont="1" applyFill="1" applyBorder="1" applyAlignment="1">
      <alignment horizontal="distributed" vertical="center"/>
    </xf>
    <xf numFmtId="0" fontId="6" fillId="5" borderId="64" xfId="0" applyFont="1" applyFill="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6" xfId="0" applyFont="1" applyBorder="1" applyAlignment="1">
      <alignment horizontal="center" vertical="center" wrapText="1"/>
    </xf>
    <xf numFmtId="0" fontId="2" fillId="0" borderId="18" xfId="0" applyFont="1" applyBorder="1" applyAlignment="1">
      <alignment horizontal="center" vertical="center"/>
    </xf>
    <xf numFmtId="3" fontId="2" fillId="2" borderId="68" xfId="0" applyNumberFormat="1" applyFont="1" applyFill="1" applyBorder="1" applyAlignment="1">
      <alignment vertical="center"/>
    </xf>
    <xf numFmtId="3" fontId="2" fillId="2" borderId="30" xfId="0" applyNumberFormat="1" applyFont="1" applyFill="1" applyBorder="1" applyAlignment="1">
      <alignment vertical="center"/>
    </xf>
    <xf numFmtId="3" fontId="2" fillId="0" borderId="18"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5" borderId="69" xfId="0" applyFont="1" applyFill="1" applyBorder="1" applyAlignment="1">
      <alignment horizontal="distributed" vertical="center"/>
    </xf>
    <xf numFmtId="0" fontId="2" fillId="0" borderId="28" xfId="0" applyFont="1" applyBorder="1" applyAlignment="1">
      <alignment horizontal="distributed" vertical="center"/>
    </xf>
    <xf numFmtId="3" fontId="2" fillId="2" borderId="27"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3" fontId="2" fillId="3" borderId="70" xfId="0" applyNumberFormat="1" applyFont="1" applyFill="1" applyBorder="1" applyAlignment="1">
      <alignment horizontal="right" vertical="center"/>
    </xf>
    <xf numFmtId="0" fontId="10" fillId="0" borderId="60" xfId="0" applyFont="1" applyFill="1" applyBorder="1" applyAlignment="1">
      <alignment horizontal="center" vertical="center"/>
    </xf>
    <xf numFmtId="0" fontId="10" fillId="0" borderId="7" xfId="0" applyFont="1" applyFill="1" applyBorder="1" applyAlignment="1">
      <alignment horizontal="right" vertical="top"/>
    </xf>
    <xf numFmtId="0" fontId="10" fillId="3" borderId="17" xfId="0" applyFont="1" applyFill="1" applyBorder="1" applyAlignment="1">
      <alignment horizontal="right" vertical="top"/>
    </xf>
    <xf numFmtId="0" fontId="10" fillId="0" borderId="4" xfId="0" applyFont="1" applyFill="1" applyBorder="1" applyAlignment="1">
      <alignment horizontal="center" vertical="center"/>
    </xf>
    <xf numFmtId="3" fontId="2" fillId="2" borderId="26" xfId="0" applyNumberFormat="1" applyFont="1" applyFill="1" applyBorder="1" applyAlignment="1">
      <alignment horizontal="right" vertical="center"/>
    </xf>
    <xf numFmtId="0" fontId="10" fillId="2" borderId="7" xfId="0" applyFont="1" applyFill="1" applyBorder="1" applyAlignment="1">
      <alignment horizontal="right"/>
    </xf>
    <xf numFmtId="0" fontId="10" fillId="3" borderId="4" xfId="0" applyFont="1" applyFill="1" applyBorder="1" applyAlignment="1">
      <alignment horizontal="right"/>
    </xf>
    <xf numFmtId="0" fontId="10" fillId="3" borderId="17" xfId="0" applyFont="1" applyFill="1" applyBorder="1" applyAlignment="1">
      <alignment horizontal="right"/>
    </xf>
    <xf numFmtId="0" fontId="10" fillId="2" borderId="71" xfId="0" applyFont="1" applyFill="1" applyBorder="1" applyAlignment="1">
      <alignment horizontal="right"/>
    </xf>
    <xf numFmtId="0" fontId="10" fillId="2" borderId="72" xfId="0" applyFont="1" applyFill="1" applyBorder="1" applyAlignment="1">
      <alignment horizontal="right"/>
    </xf>
    <xf numFmtId="0" fontId="10" fillId="2" borderId="73" xfId="0" applyFont="1" applyFill="1" applyBorder="1" applyAlignment="1">
      <alignment horizontal="right"/>
    </xf>
    <xf numFmtId="0" fontId="10" fillId="2" borderId="61" xfId="0" applyFont="1" applyFill="1" applyBorder="1" applyAlignment="1">
      <alignment horizontal="right"/>
    </xf>
    <xf numFmtId="0" fontId="6" fillId="0" borderId="74" xfId="0" applyFont="1" applyBorder="1" applyAlignment="1">
      <alignment horizontal="center" vertical="center"/>
    </xf>
    <xf numFmtId="3" fontId="2" fillId="2" borderId="68" xfId="0" applyNumberFormat="1" applyFont="1" applyFill="1" applyBorder="1" applyAlignment="1">
      <alignment horizontal="right" vertical="center"/>
    </xf>
    <xf numFmtId="0" fontId="2" fillId="0" borderId="75" xfId="0" applyFont="1" applyBorder="1" applyAlignment="1">
      <alignment horizontal="left" vertical="top" wrapText="1"/>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6" fillId="0" borderId="78" xfId="0" applyFont="1" applyBorder="1" applyAlignment="1">
      <alignment horizontal="distributed" vertical="center"/>
    </xf>
    <xf numFmtId="0" fontId="8" fillId="0" borderId="79" xfId="0" applyFont="1" applyFill="1" applyBorder="1" applyAlignment="1">
      <alignment horizontal="distributed" vertical="center"/>
    </xf>
    <xf numFmtId="0" fontId="2" fillId="0" borderId="80" xfId="0" applyFont="1" applyBorder="1" applyAlignment="1">
      <alignment horizontal="distributed" vertical="center"/>
    </xf>
    <xf numFmtId="0" fontId="8" fillId="0" borderId="81" xfId="0" applyFont="1" applyFill="1" applyBorder="1" applyAlignment="1">
      <alignment horizontal="distributed" vertical="center"/>
    </xf>
    <xf numFmtId="0" fontId="8" fillId="0" borderId="82" xfId="0" applyFont="1" applyFill="1" applyBorder="1" applyAlignment="1">
      <alignment horizontal="distributed" vertical="center"/>
    </xf>
    <xf numFmtId="0" fontId="6" fillId="0" borderId="83" xfId="0" applyFont="1" applyBorder="1" applyAlignment="1">
      <alignment horizontal="distributed" vertical="center"/>
    </xf>
    <xf numFmtId="3" fontId="6" fillId="0" borderId="0" xfId="0" applyNumberFormat="1" applyFont="1" applyAlignment="1">
      <alignment horizontal="left" vertical="top"/>
    </xf>
    <xf numFmtId="0" fontId="2" fillId="0" borderId="84" xfId="0" applyFont="1" applyBorder="1" applyAlignment="1">
      <alignment horizontal="center" vertical="center"/>
    </xf>
    <xf numFmtId="0" fontId="12" fillId="0" borderId="0" xfId="0" applyFont="1" applyAlignment="1">
      <alignment/>
    </xf>
    <xf numFmtId="176" fontId="6" fillId="2" borderId="26" xfId="0" applyNumberFormat="1" applyFont="1" applyFill="1" applyBorder="1" applyAlignment="1">
      <alignment horizontal="right" vertical="center"/>
    </xf>
    <xf numFmtId="176" fontId="6" fillId="2" borderId="29" xfId="0" applyNumberFormat="1" applyFont="1" applyFill="1" applyBorder="1" applyAlignment="1">
      <alignment horizontal="right" vertical="center"/>
    </xf>
    <xf numFmtId="176" fontId="6" fillId="2" borderId="30" xfId="0" applyNumberFormat="1" applyFont="1" applyFill="1" applyBorder="1" applyAlignment="1">
      <alignment horizontal="right" vertical="center"/>
    </xf>
    <xf numFmtId="176" fontId="6" fillId="2" borderId="32" xfId="0" applyNumberFormat="1" applyFont="1" applyFill="1" applyBorder="1" applyAlignment="1">
      <alignment horizontal="right" vertical="center"/>
    </xf>
    <xf numFmtId="177" fontId="6" fillId="3" borderId="32" xfId="0" applyNumberFormat="1" applyFont="1" applyFill="1" applyBorder="1" applyAlignment="1">
      <alignment horizontal="right" vertical="center"/>
    </xf>
    <xf numFmtId="177" fontId="6" fillId="2" borderId="29" xfId="0" applyNumberFormat="1" applyFont="1" applyFill="1" applyBorder="1" applyAlignment="1">
      <alignment horizontal="right" vertical="center"/>
    </xf>
    <xf numFmtId="177" fontId="6" fillId="3" borderId="52" xfId="0" applyNumberFormat="1" applyFont="1" applyFill="1" applyBorder="1" applyAlignment="1">
      <alignment horizontal="right" vertical="center"/>
    </xf>
    <xf numFmtId="176" fontId="6" fillId="2" borderId="28" xfId="0" applyNumberFormat="1" applyFont="1" applyFill="1" applyBorder="1" applyAlignment="1">
      <alignment horizontal="right" vertical="center"/>
    </xf>
    <xf numFmtId="0" fontId="7" fillId="0" borderId="0" xfId="0" applyFont="1" applyFill="1" applyAlignment="1">
      <alignment/>
    </xf>
    <xf numFmtId="0" fontId="12" fillId="0" borderId="0" xfId="0" applyFont="1" applyFill="1" applyAlignment="1">
      <alignment/>
    </xf>
    <xf numFmtId="0" fontId="8" fillId="0" borderId="85" xfId="0" applyFont="1" applyFill="1" applyBorder="1" applyAlignment="1">
      <alignment horizontal="distributed" vertical="center"/>
    </xf>
    <xf numFmtId="176" fontId="2" fillId="0" borderId="21" xfId="0" applyNumberFormat="1" applyFont="1" applyFill="1" applyBorder="1" applyAlignment="1">
      <alignment horizontal="right" vertical="center"/>
    </xf>
    <xf numFmtId="176" fontId="2" fillId="0" borderId="86"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0" fontId="8" fillId="0" borderId="87" xfId="0" applyFont="1" applyFill="1" applyBorder="1" applyAlignment="1">
      <alignment horizontal="distributed" vertical="center"/>
    </xf>
    <xf numFmtId="176" fontId="6" fillId="2" borderId="19" xfId="0" applyNumberFormat="1" applyFont="1" applyFill="1" applyBorder="1" applyAlignment="1">
      <alignment horizontal="right" vertical="center"/>
    </xf>
    <xf numFmtId="176" fontId="6" fillId="2" borderId="39"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0" fontId="2" fillId="0" borderId="88" xfId="0" applyFont="1" applyBorder="1" applyAlignment="1">
      <alignment horizontal="distributed" vertical="center" wrapTex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7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91" xfId="0" applyFont="1" applyBorder="1" applyAlignment="1">
      <alignment horizontal="distributed" vertical="center"/>
    </xf>
    <xf numFmtId="0" fontId="6" fillId="0" borderId="92" xfId="0" applyFont="1" applyBorder="1" applyAlignment="1">
      <alignment horizontal="distributed" vertical="center"/>
    </xf>
    <xf numFmtId="0" fontId="2" fillId="0" borderId="74" xfId="0" applyFont="1" applyBorder="1" applyAlignment="1">
      <alignment horizontal="distributed"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wrapText="1"/>
    </xf>
    <xf numFmtId="0" fontId="2" fillId="0" borderId="95" xfId="0" applyFont="1" applyBorder="1" applyAlignment="1">
      <alignment horizontal="distributed" vertical="center"/>
    </xf>
    <xf numFmtId="0" fontId="2" fillId="0" borderId="96" xfId="0" applyFont="1" applyBorder="1" applyAlignment="1">
      <alignment horizontal="center" vertical="center"/>
    </xf>
    <xf numFmtId="0" fontId="2" fillId="0" borderId="88" xfId="0" applyFont="1" applyBorder="1" applyAlignment="1">
      <alignment horizontal="distributed" vertical="center"/>
    </xf>
    <xf numFmtId="0" fontId="2" fillId="0" borderId="97" xfId="0" applyFont="1" applyBorder="1" applyAlignment="1">
      <alignment horizontal="distributed" vertical="center"/>
    </xf>
    <xf numFmtId="0" fontId="2" fillId="0" borderId="7" xfId="0" applyFont="1" applyBorder="1" applyAlignment="1">
      <alignment horizontal="center" vertical="center"/>
    </xf>
    <xf numFmtId="0" fontId="2" fillId="0" borderId="62"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75"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97" xfId="0" applyFont="1" applyBorder="1" applyAlignment="1">
      <alignment horizontal="center" vertical="center"/>
    </xf>
    <xf numFmtId="0" fontId="2" fillId="0" borderId="108" xfId="0" applyFont="1" applyBorder="1" applyAlignment="1">
      <alignment horizontal="center" vertical="center"/>
    </xf>
    <xf numFmtId="0" fontId="2" fillId="0" borderId="88" xfId="0" applyFont="1" applyBorder="1" applyAlignment="1">
      <alignment horizontal="center" vertical="center"/>
    </xf>
    <xf numFmtId="0" fontId="2" fillId="0" borderId="75"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99" xfId="0" applyFont="1" applyBorder="1" applyAlignment="1">
      <alignment horizontal="distributed" vertical="center"/>
    </xf>
    <xf numFmtId="0" fontId="2" fillId="0" borderId="101" xfId="0" applyFont="1" applyBorder="1" applyAlignment="1">
      <alignment horizontal="distributed" vertical="center"/>
    </xf>
    <xf numFmtId="0" fontId="2" fillId="0" borderId="105" xfId="0" applyFont="1" applyBorder="1" applyAlignment="1">
      <alignment horizontal="distributed"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5" xfId="0" applyFont="1" applyBorder="1" applyAlignment="1">
      <alignment horizontal="center" vertical="center" wrapText="1"/>
    </xf>
    <xf numFmtId="0" fontId="2" fillId="0" borderId="119" xfId="0" applyFont="1" applyBorder="1" applyAlignment="1">
      <alignment horizontal="left" vertical="center"/>
    </xf>
    <xf numFmtId="0" fontId="2" fillId="0" borderId="66" xfId="0" applyFont="1" applyBorder="1" applyAlignment="1">
      <alignment horizontal="center"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11"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17"/>
  <sheetViews>
    <sheetView showGridLines="0" tabSelected="1" workbookViewId="0" topLeftCell="A1">
      <selection activeCell="N8" sqref="N8"/>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70" t="s">
        <v>0</v>
      </c>
      <c r="B1" s="170"/>
      <c r="C1" s="170"/>
      <c r="D1" s="170"/>
      <c r="E1" s="170"/>
      <c r="F1" s="170"/>
      <c r="G1" s="170"/>
      <c r="H1" s="170"/>
      <c r="I1" s="170"/>
      <c r="J1" s="170"/>
      <c r="K1" s="170"/>
    </row>
    <row r="2" spans="1:11" ht="12" thickBot="1">
      <c r="A2" s="169" t="s">
        <v>61</v>
      </c>
      <c r="B2" s="169"/>
      <c r="C2" s="169"/>
      <c r="D2" s="169"/>
      <c r="E2" s="169"/>
      <c r="F2" s="169"/>
      <c r="G2" s="169"/>
      <c r="H2" s="169"/>
      <c r="I2" s="169"/>
      <c r="J2" s="169"/>
      <c r="K2" s="169"/>
    </row>
    <row r="3" spans="1:11" ht="24" customHeight="1">
      <c r="A3" s="183" t="s">
        <v>1</v>
      </c>
      <c r="B3" s="184"/>
      <c r="C3" s="177" t="s">
        <v>16</v>
      </c>
      <c r="D3" s="165"/>
      <c r="E3" s="182"/>
      <c r="F3" s="177" t="s">
        <v>17</v>
      </c>
      <c r="G3" s="165"/>
      <c r="H3" s="182"/>
      <c r="I3" s="177" t="s">
        <v>18</v>
      </c>
      <c r="J3" s="165"/>
      <c r="K3" s="166"/>
    </row>
    <row r="4" spans="1:11" ht="24" customHeight="1">
      <c r="A4" s="185"/>
      <c r="B4" s="186"/>
      <c r="C4" s="180" t="s">
        <v>2</v>
      </c>
      <c r="D4" s="181"/>
      <c r="E4" s="13" t="s">
        <v>3</v>
      </c>
      <c r="F4" s="180" t="s">
        <v>2</v>
      </c>
      <c r="G4" s="181"/>
      <c r="H4" s="13" t="s">
        <v>3</v>
      </c>
      <c r="I4" s="180" t="s">
        <v>2</v>
      </c>
      <c r="J4" s="181"/>
      <c r="K4" s="27" t="s">
        <v>3</v>
      </c>
    </row>
    <row r="5" spans="1:11" ht="12" customHeight="1">
      <c r="A5" s="120"/>
      <c r="B5" s="123"/>
      <c r="C5" s="121"/>
      <c r="D5" s="97" t="s">
        <v>68</v>
      </c>
      <c r="E5" s="92" t="s">
        <v>62</v>
      </c>
      <c r="F5" s="121"/>
      <c r="G5" s="97" t="s">
        <v>68</v>
      </c>
      <c r="H5" s="92" t="s">
        <v>62</v>
      </c>
      <c r="I5" s="121"/>
      <c r="J5" s="97" t="s">
        <v>68</v>
      </c>
      <c r="K5" s="122" t="s">
        <v>62</v>
      </c>
    </row>
    <row r="6" spans="1:11" ht="30" customHeight="1">
      <c r="A6" s="164" t="s">
        <v>73</v>
      </c>
      <c r="B6" s="116" t="s">
        <v>19</v>
      </c>
      <c r="C6" s="28"/>
      <c r="D6" s="117">
        <v>14753</v>
      </c>
      <c r="E6" s="118">
        <v>6961547</v>
      </c>
      <c r="F6" s="31"/>
      <c r="G6" s="117">
        <v>36246</v>
      </c>
      <c r="H6" s="118">
        <v>177749817</v>
      </c>
      <c r="I6" s="31"/>
      <c r="J6" s="117">
        <f>SUM(D6,G6)</f>
        <v>50999</v>
      </c>
      <c r="K6" s="119">
        <f aca="true" t="shared" si="0" ref="K6:K13">SUM(E6,H6)</f>
        <v>184711364</v>
      </c>
    </row>
    <row r="7" spans="1:11" ht="30" customHeight="1">
      <c r="A7" s="178"/>
      <c r="B7" s="60" t="s">
        <v>20</v>
      </c>
      <c r="C7" s="28"/>
      <c r="D7" s="49">
        <v>29051</v>
      </c>
      <c r="E7" s="50">
        <v>7090145</v>
      </c>
      <c r="F7" s="31"/>
      <c r="G7" s="49">
        <v>14103</v>
      </c>
      <c r="H7" s="50">
        <v>5337235</v>
      </c>
      <c r="I7" s="31"/>
      <c r="J7" s="49">
        <f aca="true" t="shared" si="1" ref="J7:J13">SUM(D7,G7)</f>
        <v>43154</v>
      </c>
      <c r="K7" s="56">
        <f t="shared" si="0"/>
        <v>12427380</v>
      </c>
    </row>
    <row r="8" spans="1:15" s="3" customFormat="1" ht="30" customHeight="1">
      <c r="A8" s="178"/>
      <c r="B8" s="61" t="s">
        <v>21</v>
      </c>
      <c r="C8" s="29"/>
      <c r="D8" s="51">
        <f>SUM(D6:D7)</f>
        <v>43804</v>
      </c>
      <c r="E8" s="52">
        <f>SUM(E6:E7)</f>
        <v>14051692</v>
      </c>
      <c r="F8" s="29"/>
      <c r="G8" s="51">
        <v>50349</v>
      </c>
      <c r="H8" s="52">
        <v>183087051</v>
      </c>
      <c r="I8" s="29"/>
      <c r="J8" s="51">
        <f t="shared" si="1"/>
        <v>94153</v>
      </c>
      <c r="K8" s="57">
        <v>197138744</v>
      </c>
      <c r="O8" s="143"/>
    </row>
    <row r="9" spans="1:11" ht="30" customHeight="1">
      <c r="A9" s="179"/>
      <c r="B9" s="62" t="s">
        <v>22</v>
      </c>
      <c r="C9" s="28"/>
      <c r="D9" s="53">
        <v>761</v>
      </c>
      <c r="E9" s="54">
        <v>528122</v>
      </c>
      <c r="F9" s="28"/>
      <c r="G9" s="53">
        <v>2062</v>
      </c>
      <c r="H9" s="54">
        <v>10546920</v>
      </c>
      <c r="I9" s="28"/>
      <c r="J9" s="53">
        <f t="shared" si="1"/>
        <v>2823</v>
      </c>
      <c r="K9" s="58">
        <f t="shared" si="0"/>
        <v>11075042</v>
      </c>
    </row>
    <row r="10" spans="1:11" ht="30" customHeight="1">
      <c r="A10" s="175" t="s">
        <v>74</v>
      </c>
      <c r="B10" s="113" t="s">
        <v>23</v>
      </c>
      <c r="C10" s="16"/>
      <c r="D10" s="133">
        <v>2211</v>
      </c>
      <c r="E10" s="48">
        <v>283527</v>
      </c>
      <c r="F10" s="101"/>
      <c r="G10" s="110">
        <v>2375</v>
      </c>
      <c r="H10" s="48">
        <v>674652</v>
      </c>
      <c r="I10" s="101"/>
      <c r="J10" s="110">
        <f t="shared" si="1"/>
        <v>4586</v>
      </c>
      <c r="K10" s="55">
        <v>958180</v>
      </c>
    </row>
    <row r="11" spans="1:11" ht="30" customHeight="1">
      <c r="A11" s="176"/>
      <c r="B11" s="114" t="s">
        <v>24</v>
      </c>
      <c r="C11" s="109"/>
      <c r="D11" s="49">
        <v>170</v>
      </c>
      <c r="E11" s="50">
        <v>28771</v>
      </c>
      <c r="F11" s="112"/>
      <c r="G11" s="111">
        <v>219</v>
      </c>
      <c r="H11" s="50">
        <v>209975</v>
      </c>
      <c r="I11" s="112"/>
      <c r="J11" s="111">
        <f t="shared" si="1"/>
        <v>389</v>
      </c>
      <c r="K11" s="56">
        <f t="shared" si="0"/>
        <v>238746</v>
      </c>
    </row>
    <row r="12" spans="1:11" s="3" customFormat="1" ht="30" customHeight="1">
      <c r="A12" s="171" t="s">
        <v>6</v>
      </c>
      <c r="B12" s="172"/>
      <c r="C12" s="69" t="s">
        <v>15</v>
      </c>
      <c r="D12" s="66">
        <v>44910</v>
      </c>
      <c r="E12" s="67">
        <v>13778327</v>
      </c>
      <c r="F12" s="69" t="s">
        <v>15</v>
      </c>
      <c r="G12" s="66">
        <v>52647</v>
      </c>
      <c r="H12" s="67">
        <v>173004808</v>
      </c>
      <c r="I12" s="69" t="s">
        <v>15</v>
      </c>
      <c r="J12" s="66">
        <f t="shared" si="1"/>
        <v>97557</v>
      </c>
      <c r="K12" s="68">
        <f t="shared" si="0"/>
        <v>186783135</v>
      </c>
    </row>
    <row r="13" spans="1:11" ht="30" customHeight="1" thickBot="1">
      <c r="A13" s="173" t="s">
        <v>7</v>
      </c>
      <c r="B13" s="174"/>
      <c r="C13" s="30"/>
      <c r="D13" s="63">
        <v>1934</v>
      </c>
      <c r="E13" s="64">
        <v>67685</v>
      </c>
      <c r="F13" s="32"/>
      <c r="G13" s="63">
        <v>1972</v>
      </c>
      <c r="H13" s="64">
        <v>146100</v>
      </c>
      <c r="I13" s="32"/>
      <c r="J13" s="63">
        <f t="shared" si="1"/>
        <v>3906</v>
      </c>
      <c r="K13" s="65">
        <f t="shared" si="0"/>
        <v>213785</v>
      </c>
    </row>
    <row r="14" spans="1:11" ht="41.25" customHeight="1">
      <c r="A14" s="134" t="s">
        <v>72</v>
      </c>
      <c r="B14" s="167" t="s">
        <v>113</v>
      </c>
      <c r="C14" s="167"/>
      <c r="D14" s="167"/>
      <c r="E14" s="167"/>
      <c r="F14" s="167"/>
      <c r="G14" s="167"/>
      <c r="H14" s="167"/>
      <c r="I14" s="167"/>
      <c r="J14" s="167"/>
      <c r="K14" s="167"/>
    </row>
    <row r="15" spans="2:11" ht="47.25" customHeight="1">
      <c r="B15" s="168" t="s">
        <v>114</v>
      </c>
      <c r="C15" s="168"/>
      <c r="D15" s="168"/>
      <c r="E15" s="168"/>
      <c r="F15" s="168"/>
      <c r="G15" s="168"/>
      <c r="H15" s="168"/>
      <c r="I15" s="168"/>
      <c r="J15" s="168"/>
      <c r="K15" s="168"/>
    </row>
    <row r="16" spans="1:11" ht="14.25" customHeight="1">
      <c r="A16" s="169" t="s">
        <v>25</v>
      </c>
      <c r="B16" s="169"/>
      <c r="C16" s="169"/>
      <c r="D16" s="169"/>
      <c r="E16" s="169"/>
      <c r="F16" s="169"/>
      <c r="G16" s="169"/>
      <c r="H16" s="169"/>
      <c r="I16" s="169"/>
      <c r="J16" s="169"/>
      <c r="K16" s="169"/>
    </row>
    <row r="17" spans="1:11" ht="11.25">
      <c r="A17" s="169" t="s">
        <v>8</v>
      </c>
      <c r="B17" s="169"/>
      <c r="C17" s="169"/>
      <c r="D17" s="169"/>
      <c r="E17" s="169"/>
      <c r="F17" s="169"/>
      <c r="G17" s="169"/>
      <c r="H17" s="169"/>
      <c r="I17" s="169"/>
      <c r="J17" s="169"/>
      <c r="K17" s="169"/>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300" verticalDpi="300" orientation="portrait" paperSize="9" r:id="rId1"/>
  <headerFooter alignWithMargins="0">
    <oddFooter>&amp;R&amp;10金沢国税局
消費税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77</v>
      </c>
    </row>
    <row r="2" spans="1:8" s="1" customFormat="1" ht="15" customHeight="1">
      <c r="A2" s="183" t="s">
        <v>1</v>
      </c>
      <c r="B2" s="184"/>
      <c r="C2" s="187" t="s">
        <v>27</v>
      </c>
      <c r="D2" s="187"/>
      <c r="E2" s="187" t="s">
        <v>28</v>
      </c>
      <c r="F2" s="187"/>
      <c r="G2" s="188" t="s">
        <v>29</v>
      </c>
      <c r="H2" s="189"/>
    </row>
    <row r="3" spans="1:8" s="1" customFormat="1" ht="15" customHeight="1">
      <c r="A3" s="190"/>
      <c r="B3" s="191"/>
      <c r="C3" s="16" t="s">
        <v>30</v>
      </c>
      <c r="D3" s="13" t="s">
        <v>31</v>
      </c>
      <c r="E3" s="16" t="s">
        <v>30</v>
      </c>
      <c r="F3" s="14" t="s">
        <v>31</v>
      </c>
      <c r="G3" s="16" t="s">
        <v>30</v>
      </c>
      <c r="H3" s="15" t="s">
        <v>31</v>
      </c>
    </row>
    <row r="4" spans="1:8" s="17" customFormat="1" ht="15" customHeight="1">
      <c r="A4" s="192" t="s">
        <v>54</v>
      </c>
      <c r="B4" s="144"/>
      <c r="C4" s="125" t="s">
        <v>4</v>
      </c>
      <c r="D4" s="126" t="s">
        <v>5</v>
      </c>
      <c r="E4" s="125" t="s">
        <v>4</v>
      </c>
      <c r="F4" s="126" t="s">
        <v>5</v>
      </c>
      <c r="G4" s="125" t="s">
        <v>4</v>
      </c>
      <c r="H4" s="127" t="s">
        <v>5</v>
      </c>
    </row>
    <row r="5" spans="1:8" s="1" customFormat="1" ht="30" customHeight="1">
      <c r="A5" s="195"/>
      <c r="B5" s="116" t="s">
        <v>13</v>
      </c>
      <c r="C5" s="124">
        <v>15298</v>
      </c>
      <c r="D5" s="118">
        <v>8520859</v>
      </c>
      <c r="E5" s="124">
        <v>42189</v>
      </c>
      <c r="F5" s="118">
        <v>185937829</v>
      </c>
      <c r="G5" s="124">
        <v>57487</v>
      </c>
      <c r="H5" s="119">
        <v>194458688</v>
      </c>
    </row>
    <row r="6" spans="1:8" s="1" customFormat="1" ht="30" customHeight="1">
      <c r="A6" s="193"/>
      <c r="B6" s="62" t="s">
        <v>14</v>
      </c>
      <c r="C6" s="71">
        <v>299</v>
      </c>
      <c r="D6" s="72">
        <v>270378</v>
      </c>
      <c r="E6" s="71">
        <v>1447</v>
      </c>
      <c r="F6" s="72">
        <v>8224195</v>
      </c>
      <c r="G6" s="71">
        <v>1746</v>
      </c>
      <c r="H6" s="73">
        <v>8494573</v>
      </c>
    </row>
    <row r="7" spans="1:8" s="1" customFormat="1" ht="30" customHeight="1">
      <c r="A7" s="192" t="s">
        <v>55</v>
      </c>
      <c r="B7" s="59" t="s">
        <v>13</v>
      </c>
      <c r="C7" s="70">
        <v>14127</v>
      </c>
      <c r="D7" s="48">
        <v>7931597</v>
      </c>
      <c r="E7" s="70">
        <v>41410</v>
      </c>
      <c r="F7" s="48">
        <v>180326152</v>
      </c>
      <c r="G7" s="70">
        <v>55537</v>
      </c>
      <c r="H7" s="55">
        <v>188257748</v>
      </c>
    </row>
    <row r="8" spans="1:8" s="1" customFormat="1" ht="30" customHeight="1">
      <c r="A8" s="193"/>
      <c r="B8" s="62" t="s">
        <v>14</v>
      </c>
      <c r="C8" s="71">
        <v>315</v>
      </c>
      <c r="D8" s="72">
        <v>262302</v>
      </c>
      <c r="E8" s="71">
        <v>1504</v>
      </c>
      <c r="F8" s="72">
        <v>8130560</v>
      </c>
      <c r="G8" s="71">
        <v>1819</v>
      </c>
      <c r="H8" s="73">
        <v>8392862</v>
      </c>
    </row>
    <row r="9" spans="1:8" s="1" customFormat="1" ht="30" customHeight="1">
      <c r="A9" s="192" t="s">
        <v>63</v>
      </c>
      <c r="B9" s="59" t="s">
        <v>13</v>
      </c>
      <c r="C9" s="70">
        <v>13050</v>
      </c>
      <c r="D9" s="48">
        <v>7453048</v>
      </c>
      <c r="E9" s="70">
        <v>42973</v>
      </c>
      <c r="F9" s="48">
        <v>178078870</v>
      </c>
      <c r="G9" s="70">
        <v>56023</v>
      </c>
      <c r="H9" s="55">
        <v>185531918</v>
      </c>
    </row>
    <row r="10" spans="1:8" s="1" customFormat="1" ht="30" customHeight="1">
      <c r="A10" s="193"/>
      <c r="B10" s="62" t="s">
        <v>14</v>
      </c>
      <c r="C10" s="71">
        <v>362</v>
      </c>
      <c r="D10" s="72">
        <v>324229</v>
      </c>
      <c r="E10" s="71">
        <v>1793</v>
      </c>
      <c r="F10" s="72">
        <v>8184939</v>
      </c>
      <c r="G10" s="71">
        <v>2155</v>
      </c>
      <c r="H10" s="73">
        <v>8509167</v>
      </c>
    </row>
    <row r="11" spans="1:8" s="1" customFormat="1" ht="30" customHeight="1">
      <c r="A11" s="192" t="s">
        <v>64</v>
      </c>
      <c r="B11" s="59" t="s">
        <v>13</v>
      </c>
      <c r="C11" s="70">
        <v>45380</v>
      </c>
      <c r="D11" s="48">
        <v>14281329</v>
      </c>
      <c r="E11" s="70">
        <v>50719</v>
      </c>
      <c r="F11" s="48">
        <v>180066260</v>
      </c>
      <c r="G11" s="70">
        <v>96099</v>
      </c>
      <c r="H11" s="55">
        <v>194347590</v>
      </c>
    </row>
    <row r="12" spans="1:8" s="1" customFormat="1" ht="30" customHeight="1">
      <c r="A12" s="193"/>
      <c r="B12" s="62" t="s">
        <v>14</v>
      </c>
      <c r="C12" s="71">
        <v>1109</v>
      </c>
      <c r="D12" s="72">
        <v>561263</v>
      </c>
      <c r="E12" s="71">
        <v>2127</v>
      </c>
      <c r="F12" s="72">
        <v>9282879</v>
      </c>
      <c r="G12" s="71">
        <v>3236</v>
      </c>
      <c r="H12" s="73">
        <v>9844141</v>
      </c>
    </row>
    <row r="13" spans="1:8" s="1" customFormat="1" ht="30" customHeight="1">
      <c r="A13" s="192" t="s">
        <v>110</v>
      </c>
      <c r="B13" s="59" t="s">
        <v>13</v>
      </c>
      <c r="C13" s="70">
        <v>43804</v>
      </c>
      <c r="D13" s="48">
        <v>14051692</v>
      </c>
      <c r="E13" s="70">
        <v>50349</v>
      </c>
      <c r="F13" s="48">
        <v>183087051</v>
      </c>
      <c r="G13" s="70">
        <f>SUM(C13,E13)</f>
        <v>94153</v>
      </c>
      <c r="H13" s="55">
        <v>197138744</v>
      </c>
    </row>
    <row r="14" spans="1:8" s="1" customFormat="1" ht="30" customHeight="1" thickBot="1">
      <c r="A14" s="194"/>
      <c r="B14" s="74" t="s">
        <v>14</v>
      </c>
      <c r="C14" s="75">
        <v>761</v>
      </c>
      <c r="D14" s="76">
        <v>528122</v>
      </c>
      <c r="E14" s="75">
        <v>2062</v>
      </c>
      <c r="F14" s="76">
        <v>10546920</v>
      </c>
      <c r="G14" s="75">
        <f>SUM(C14,E14)</f>
        <v>2823</v>
      </c>
      <c r="H14" s="77">
        <f>SUM(D14,F14)</f>
        <v>11075042</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7:A8"/>
    <mergeCell ref="A9:A10"/>
    <mergeCell ref="A13:A14"/>
    <mergeCell ref="A4:A6"/>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300" verticalDpi="300" orientation="portrait" paperSize="9" scale="97" r:id="rId1"/>
  <headerFooter alignWithMargins="0">
    <oddFooter>&amp;R&amp;10金沢国税局
消費税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20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59</v>
      </c>
    </row>
    <row r="2" spans="1:4" s="4" customFormat="1" ht="19.5" customHeight="1">
      <c r="A2" s="21" t="s">
        <v>9</v>
      </c>
      <c r="B2" s="22" t="s">
        <v>10</v>
      </c>
      <c r="C2" s="24" t="s">
        <v>11</v>
      </c>
      <c r="D2" s="23" t="s">
        <v>26</v>
      </c>
    </row>
    <row r="3" spans="1:4" s="17" customFormat="1" ht="15" customHeight="1">
      <c r="A3" s="128" t="s">
        <v>4</v>
      </c>
      <c r="B3" s="129" t="s">
        <v>4</v>
      </c>
      <c r="C3" s="130" t="s">
        <v>4</v>
      </c>
      <c r="D3" s="131" t="s">
        <v>4</v>
      </c>
    </row>
    <row r="4" spans="1:9" s="4" customFormat="1" ht="30" customHeight="1" thickBot="1">
      <c r="A4" s="18">
        <v>94490</v>
      </c>
      <c r="B4" s="19">
        <v>1702</v>
      </c>
      <c r="C4" s="25">
        <v>601</v>
      </c>
      <c r="D4" s="20">
        <v>96793</v>
      </c>
      <c r="E4" s="5"/>
      <c r="G4" s="5"/>
      <c r="I4" s="5"/>
    </row>
    <row r="5" spans="1:4" s="4" customFormat="1" ht="15" customHeight="1">
      <c r="A5" s="196" t="s">
        <v>111</v>
      </c>
      <c r="B5" s="196"/>
      <c r="C5" s="196"/>
      <c r="D5" s="196"/>
    </row>
    <row r="6" spans="1:4" s="4" customFormat="1" ht="15" customHeight="1">
      <c r="A6" s="197" t="s">
        <v>12</v>
      </c>
      <c r="B6" s="197"/>
      <c r="C6" s="197"/>
      <c r="D6" s="197"/>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300" verticalDpi="300" orientation="landscape" paperSize="9" r:id="rId1"/>
  <headerFooter alignWithMargins="0">
    <oddFooter>&amp;R&amp;10金沢国税局
消費税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zoomScaleSheetLayoutView="100" workbookViewId="0" topLeftCell="A1">
      <selection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197" t="s">
        <v>78</v>
      </c>
      <c r="B1" s="197"/>
      <c r="C1" s="197"/>
      <c r="D1" s="197"/>
      <c r="E1" s="197"/>
      <c r="F1" s="197"/>
      <c r="G1" s="197"/>
      <c r="H1" s="1"/>
      <c r="I1" s="1"/>
      <c r="J1" s="1"/>
      <c r="K1" s="1"/>
      <c r="L1" s="1"/>
      <c r="M1" s="1"/>
      <c r="N1" s="1"/>
    </row>
    <row r="2" spans="1:14" ht="14.25" thickBot="1">
      <c r="A2" s="197" t="s">
        <v>32</v>
      </c>
      <c r="B2" s="197"/>
      <c r="C2" s="197"/>
      <c r="D2" s="197"/>
      <c r="E2" s="197"/>
      <c r="F2" s="197"/>
      <c r="G2" s="197"/>
      <c r="H2" s="1"/>
      <c r="I2" s="1"/>
      <c r="J2" s="1"/>
      <c r="K2" s="1"/>
      <c r="L2" s="1"/>
      <c r="M2" s="1"/>
      <c r="N2" s="1"/>
    </row>
    <row r="3" spans="1:14" ht="19.5" customHeight="1">
      <c r="A3" s="201" t="s">
        <v>58</v>
      </c>
      <c r="B3" s="204" t="s">
        <v>38</v>
      </c>
      <c r="C3" s="204"/>
      <c r="D3" s="204"/>
      <c r="E3" s="204"/>
      <c r="F3" s="204"/>
      <c r="G3" s="204"/>
      <c r="H3" s="208" t="s">
        <v>14</v>
      </c>
      <c r="I3" s="210"/>
      <c r="J3" s="212" t="s">
        <v>65</v>
      </c>
      <c r="K3" s="210"/>
      <c r="L3" s="208" t="s">
        <v>33</v>
      </c>
      <c r="M3" s="209"/>
      <c r="N3" s="198" t="s">
        <v>70</v>
      </c>
    </row>
    <row r="4" spans="1:14" ht="17.25" customHeight="1">
      <c r="A4" s="202"/>
      <c r="B4" s="205" t="s">
        <v>39</v>
      </c>
      <c r="C4" s="205"/>
      <c r="D4" s="206" t="s">
        <v>34</v>
      </c>
      <c r="E4" s="207"/>
      <c r="F4" s="206" t="s">
        <v>35</v>
      </c>
      <c r="G4" s="207"/>
      <c r="H4" s="206"/>
      <c r="I4" s="211"/>
      <c r="J4" s="206"/>
      <c r="K4" s="211"/>
      <c r="L4" s="206"/>
      <c r="M4" s="207"/>
      <c r="N4" s="199"/>
    </row>
    <row r="5" spans="1:14" s="6" customFormat="1" ht="28.5" customHeight="1">
      <c r="A5" s="203"/>
      <c r="B5" s="104" t="s">
        <v>66</v>
      </c>
      <c r="C5" s="105" t="s">
        <v>67</v>
      </c>
      <c r="D5" s="104" t="s">
        <v>66</v>
      </c>
      <c r="E5" s="105" t="s">
        <v>67</v>
      </c>
      <c r="F5" s="104" t="s">
        <v>66</v>
      </c>
      <c r="G5" s="106" t="s">
        <v>40</v>
      </c>
      <c r="H5" s="104" t="s">
        <v>37</v>
      </c>
      <c r="I5" s="107" t="s">
        <v>41</v>
      </c>
      <c r="J5" s="104" t="s">
        <v>37</v>
      </c>
      <c r="K5" s="107" t="s">
        <v>42</v>
      </c>
      <c r="L5" s="104" t="s">
        <v>37</v>
      </c>
      <c r="M5" s="108" t="s">
        <v>71</v>
      </c>
      <c r="N5" s="200"/>
    </row>
    <row r="6" spans="1:14" s="96" customFormat="1" ht="10.5">
      <c r="A6" s="94"/>
      <c r="B6" s="91" t="s">
        <v>4</v>
      </c>
      <c r="C6" s="92" t="s">
        <v>5</v>
      </c>
      <c r="D6" s="91" t="s">
        <v>4</v>
      </c>
      <c r="E6" s="92" t="s">
        <v>5</v>
      </c>
      <c r="F6" s="91" t="s">
        <v>4</v>
      </c>
      <c r="G6" s="92" t="s">
        <v>5</v>
      </c>
      <c r="H6" s="91" t="s">
        <v>4</v>
      </c>
      <c r="I6" s="93" t="s">
        <v>5</v>
      </c>
      <c r="J6" s="91" t="s">
        <v>4</v>
      </c>
      <c r="K6" s="93" t="s">
        <v>5</v>
      </c>
      <c r="L6" s="91" t="s">
        <v>4</v>
      </c>
      <c r="M6" s="92" t="s">
        <v>5</v>
      </c>
      <c r="N6" s="95"/>
    </row>
    <row r="7" spans="1:14" ht="15" customHeight="1">
      <c r="A7" s="115" t="s">
        <v>80</v>
      </c>
      <c r="B7" s="78">
        <v>1767</v>
      </c>
      <c r="C7" s="79">
        <v>941468</v>
      </c>
      <c r="D7" s="78">
        <v>3571</v>
      </c>
      <c r="E7" s="79">
        <v>897627</v>
      </c>
      <c r="F7" s="78">
        <f aca="true" t="shared" si="0" ref="F7:G10">SUM(B7,D7)</f>
        <v>5338</v>
      </c>
      <c r="G7" s="80">
        <f t="shared" si="0"/>
        <v>1839095</v>
      </c>
      <c r="H7" s="78">
        <v>110</v>
      </c>
      <c r="I7" s="80">
        <v>101470</v>
      </c>
      <c r="J7" s="78">
        <v>323</v>
      </c>
      <c r="K7" s="80">
        <v>55769</v>
      </c>
      <c r="L7" s="78">
        <v>5490</v>
      </c>
      <c r="M7" s="79">
        <f>G7-I7+K7</f>
        <v>1793394</v>
      </c>
      <c r="N7" s="135" t="s">
        <v>103</v>
      </c>
    </row>
    <row r="8" spans="1:14" ht="15" customHeight="1">
      <c r="A8" s="115" t="s">
        <v>81</v>
      </c>
      <c r="B8" s="81">
        <v>1613</v>
      </c>
      <c r="C8" s="82">
        <v>870036</v>
      </c>
      <c r="D8" s="81">
        <v>3025</v>
      </c>
      <c r="E8" s="82">
        <v>728390</v>
      </c>
      <c r="F8" s="81">
        <f t="shared" si="0"/>
        <v>4638</v>
      </c>
      <c r="G8" s="82">
        <f t="shared" si="0"/>
        <v>1598426</v>
      </c>
      <c r="H8" s="81">
        <v>107</v>
      </c>
      <c r="I8" s="83">
        <v>125609</v>
      </c>
      <c r="J8" s="81">
        <v>252</v>
      </c>
      <c r="K8" s="83">
        <v>33928</v>
      </c>
      <c r="L8" s="81">
        <v>4775</v>
      </c>
      <c r="M8" s="82">
        <v>1506744</v>
      </c>
      <c r="N8" s="136" t="s">
        <v>81</v>
      </c>
    </row>
    <row r="9" spans="1:14" ht="15" customHeight="1">
      <c r="A9" s="115" t="s">
        <v>82</v>
      </c>
      <c r="B9" s="81">
        <v>975</v>
      </c>
      <c r="C9" s="82">
        <v>509921</v>
      </c>
      <c r="D9" s="81">
        <v>2072</v>
      </c>
      <c r="E9" s="82">
        <v>485618</v>
      </c>
      <c r="F9" s="81">
        <f t="shared" si="0"/>
        <v>3047</v>
      </c>
      <c r="G9" s="82">
        <f t="shared" si="0"/>
        <v>995539</v>
      </c>
      <c r="H9" s="81">
        <v>52</v>
      </c>
      <c r="I9" s="83">
        <v>19743</v>
      </c>
      <c r="J9" s="81">
        <v>248</v>
      </c>
      <c r="K9" s="83">
        <v>18787</v>
      </c>
      <c r="L9" s="81">
        <v>3131</v>
      </c>
      <c r="M9" s="82">
        <f>G9-I9+K9</f>
        <v>994583</v>
      </c>
      <c r="N9" s="136" t="s">
        <v>82</v>
      </c>
    </row>
    <row r="10" spans="1:14" ht="15" customHeight="1">
      <c r="A10" s="115" t="s">
        <v>83</v>
      </c>
      <c r="B10" s="81">
        <v>624</v>
      </c>
      <c r="C10" s="82">
        <v>309482</v>
      </c>
      <c r="D10" s="81">
        <v>1437</v>
      </c>
      <c r="E10" s="82">
        <v>341710</v>
      </c>
      <c r="F10" s="81">
        <f t="shared" si="0"/>
        <v>2061</v>
      </c>
      <c r="G10" s="82">
        <f t="shared" si="0"/>
        <v>651192</v>
      </c>
      <c r="H10" s="81">
        <v>30</v>
      </c>
      <c r="I10" s="83">
        <v>32835</v>
      </c>
      <c r="J10" s="81">
        <v>110</v>
      </c>
      <c r="K10" s="83">
        <v>8514</v>
      </c>
      <c r="L10" s="81">
        <v>2100</v>
      </c>
      <c r="M10" s="82">
        <v>626870</v>
      </c>
      <c r="N10" s="136" t="s">
        <v>83</v>
      </c>
    </row>
    <row r="11" spans="1:14" s="7" customFormat="1" ht="15" customHeight="1">
      <c r="A11" s="103" t="s">
        <v>95</v>
      </c>
      <c r="B11" s="84">
        <f>SUM(B7:B10)</f>
        <v>4979</v>
      </c>
      <c r="C11" s="85">
        <f>SUM(C7:C10)</f>
        <v>2630907</v>
      </c>
      <c r="D11" s="84">
        <f aca="true" t="shared" si="1" ref="D11:M11">SUM(D7:D10)</f>
        <v>10105</v>
      </c>
      <c r="E11" s="85">
        <v>2453344</v>
      </c>
      <c r="F11" s="84">
        <f t="shared" si="1"/>
        <v>15084</v>
      </c>
      <c r="G11" s="85">
        <v>5084251</v>
      </c>
      <c r="H11" s="84">
        <f t="shared" si="1"/>
        <v>299</v>
      </c>
      <c r="I11" s="85">
        <f t="shared" si="1"/>
        <v>279657</v>
      </c>
      <c r="J11" s="84">
        <f t="shared" si="1"/>
        <v>933</v>
      </c>
      <c r="K11" s="85">
        <v>116997</v>
      </c>
      <c r="L11" s="84">
        <f t="shared" si="1"/>
        <v>15496</v>
      </c>
      <c r="M11" s="85">
        <f t="shared" si="1"/>
        <v>4921591</v>
      </c>
      <c r="N11" s="137" t="s">
        <v>104</v>
      </c>
    </row>
    <row r="12" spans="1:14" s="8" customFormat="1" ht="15" customHeight="1">
      <c r="A12" s="102"/>
      <c r="B12" s="33"/>
      <c r="C12" s="34"/>
      <c r="D12" s="33"/>
      <c r="E12" s="34"/>
      <c r="F12" s="33"/>
      <c r="G12" s="34"/>
      <c r="H12" s="33"/>
      <c r="I12" s="35"/>
      <c r="J12" s="33"/>
      <c r="K12" s="35"/>
      <c r="L12" s="33"/>
      <c r="M12" s="34"/>
      <c r="N12" s="138"/>
    </row>
    <row r="13" spans="1:14" ht="15" customHeight="1">
      <c r="A13" s="115" t="s">
        <v>84</v>
      </c>
      <c r="B13" s="87">
        <v>2525</v>
      </c>
      <c r="C13" s="88">
        <v>1139702</v>
      </c>
      <c r="D13" s="87">
        <v>4771</v>
      </c>
      <c r="E13" s="88">
        <v>1235845</v>
      </c>
      <c r="F13" s="87">
        <f>SUM(B13,D13)</f>
        <v>7296</v>
      </c>
      <c r="G13" s="88">
        <f>SUM(C13,E13)</f>
        <v>2375547</v>
      </c>
      <c r="H13" s="87">
        <v>131</v>
      </c>
      <c r="I13" s="89">
        <v>54957</v>
      </c>
      <c r="J13" s="87">
        <v>360</v>
      </c>
      <c r="K13" s="89">
        <v>40528</v>
      </c>
      <c r="L13" s="87">
        <v>7505</v>
      </c>
      <c r="M13" s="88">
        <v>2361119</v>
      </c>
      <c r="N13" s="139" t="s">
        <v>105</v>
      </c>
    </row>
    <row r="14" spans="1:14" ht="15" customHeight="1">
      <c r="A14" s="115" t="s">
        <v>85</v>
      </c>
      <c r="B14" s="81">
        <v>604</v>
      </c>
      <c r="C14" s="82">
        <v>270043</v>
      </c>
      <c r="D14" s="81">
        <v>1397</v>
      </c>
      <c r="E14" s="82">
        <v>317929</v>
      </c>
      <c r="F14" s="81">
        <f>SUM(B14,D14)</f>
        <v>2001</v>
      </c>
      <c r="G14" s="82">
        <f>SUM(C14,E14)</f>
        <v>587972</v>
      </c>
      <c r="H14" s="81">
        <v>19</v>
      </c>
      <c r="I14" s="83">
        <v>8697</v>
      </c>
      <c r="J14" s="81">
        <v>82</v>
      </c>
      <c r="K14" s="83">
        <v>6048</v>
      </c>
      <c r="L14" s="81">
        <v>2037</v>
      </c>
      <c r="M14" s="82">
        <v>585322</v>
      </c>
      <c r="N14" s="136" t="s">
        <v>85</v>
      </c>
    </row>
    <row r="15" spans="1:14" ht="15" customHeight="1">
      <c r="A15" s="115" t="s">
        <v>86</v>
      </c>
      <c r="B15" s="81">
        <v>1284</v>
      </c>
      <c r="C15" s="82">
        <v>709423</v>
      </c>
      <c r="D15" s="81">
        <v>2435</v>
      </c>
      <c r="E15" s="82">
        <v>581747</v>
      </c>
      <c r="F15" s="81">
        <f>SUM(B15,D15)</f>
        <v>3719</v>
      </c>
      <c r="G15" s="82">
        <v>1291169</v>
      </c>
      <c r="H15" s="81">
        <v>47</v>
      </c>
      <c r="I15" s="83">
        <v>26295</v>
      </c>
      <c r="J15" s="81">
        <v>180</v>
      </c>
      <c r="K15" s="83">
        <v>11614</v>
      </c>
      <c r="L15" s="81">
        <v>3783</v>
      </c>
      <c r="M15" s="82">
        <v>1276489</v>
      </c>
      <c r="N15" s="136" t="s">
        <v>86</v>
      </c>
    </row>
    <row r="16" spans="1:14" ht="15" customHeight="1">
      <c r="A16" s="115" t="s">
        <v>87</v>
      </c>
      <c r="B16" s="81">
        <v>404</v>
      </c>
      <c r="C16" s="82">
        <v>196926</v>
      </c>
      <c r="D16" s="81">
        <v>1128</v>
      </c>
      <c r="E16" s="82">
        <v>242297</v>
      </c>
      <c r="F16" s="81">
        <f>SUM(B16,D16)</f>
        <v>1532</v>
      </c>
      <c r="G16" s="82">
        <f>SUM(C16,E16)</f>
        <v>439223</v>
      </c>
      <c r="H16" s="81">
        <v>14</v>
      </c>
      <c r="I16" s="83">
        <v>7157</v>
      </c>
      <c r="J16" s="81">
        <v>88</v>
      </c>
      <c r="K16" s="83">
        <v>4036</v>
      </c>
      <c r="L16" s="81">
        <v>1554</v>
      </c>
      <c r="M16" s="82">
        <v>436101</v>
      </c>
      <c r="N16" s="136" t="s">
        <v>87</v>
      </c>
    </row>
    <row r="17" spans="1:14" ht="15" customHeight="1">
      <c r="A17" s="115" t="s">
        <v>88</v>
      </c>
      <c r="B17" s="81">
        <v>599</v>
      </c>
      <c r="C17" s="82">
        <v>241795</v>
      </c>
      <c r="D17" s="81">
        <v>1357</v>
      </c>
      <c r="E17" s="82">
        <v>332379</v>
      </c>
      <c r="F17" s="81">
        <f>SUM(B17,D17)</f>
        <v>1956</v>
      </c>
      <c r="G17" s="82">
        <f>SUM(C17,E17)</f>
        <v>574174</v>
      </c>
      <c r="H17" s="81">
        <v>27</v>
      </c>
      <c r="I17" s="83">
        <v>17057</v>
      </c>
      <c r="J17" s="81">
        <v>83</v>
      </c>
      <c r="K17" s="83">
        <v>12445</v>
      </c>
      <c r="L17" s="81">
        <v>2001</v>
      </c>
      <c r="M17" s="82">
        <f>G17-I17+K17</f>
        <v>569562</v>
      </c>
      <c r="N17" s="136" t="s">
        <v>88</v>
      </c>
    </row>
    <row r="18" spans="1:14" s="7" customFormat="1" ht="15" customHeight="1">
      <c r="A18" s="103" t="s">
        <v>96</v>
      </c>
      <c r="B18" s="84">
        <f>SUM(B13:B17)</f>
        <v>5416</v>
      </c>
      <c r="C18" s="85">
        <f>SUM(C13:C17)</f>
        <v>2557889</v>
      </c>
      <c r="D18" s="84">
        <f aca="true" t="shared" si="2" ref="D18:M18">SUM(D13:D17)</f>
        <v>11088</v>
      </c>
      <c r="E18" s="85">
        <f t="shared" si="2"/>
        <v>2710197</v>
      </c>
      <c r="F18" s="84">
        <f t="shared" si="2"/>
        <v>16504</v>
      </c>
      <c r="G18" s="85">
        <v>5268086</v>
      </c>
      <c r="H18" s="84">
        <f t="shared" si="2"/>
        <v>238</v>
      </c>
      <c r="I18" s="85">
        <v>114164</v>
      </c>
      <c r="J18" s="84">
        <f t="shared" si="2"/>
        <v>793</v>
      </c>
      <c r="K18" s="85">
        <v>74672</v>
      </c>
      <c r="L18" s="84">
        <f t="shared" si="2"/>
        <v>16880</v>
      </c>
      <c r="M18" s="85">
        <f t="shared" si="2"/>
        <v>5228593</v>
      </c>
      <c r="N18" s="137" t="s">
        <v>106</v>
      </c>
    </row>
    <row r="19" spans="1:14" s="8" customFormat="1" ht="15" customHeight="1">
      <c r="A19" s="102"/>
      <c r="B19" s="33"/>
      <c r="C19" s="34"/>
      <c r="D19" s="33"/>
      <c r="E19" s="34"/>
      <c r="F19" s="33"/>
      <c r="G19" s="34"/>
      <c r="H19" s="33"/>
      <c r="I19" s="35"/>
      <c r="J19" s="33"/>
      <c r="K19" s="35"/>
      <c r="L19" s="33"/>
      <c r="M19" s="34"/>
      <c r="N19" s="140"/>
    </row>
    <row r="20" spans="1:14" ht="15" customHeight="1">
      <c r="A20" s="115" t="s">
        <v>89</v>
      </c>
      <c r="B20" s="78">
        <v>1561</v>
      </c>
      <c r="C20" s="79">
        <v>668243</v>
      </c>
      <c r="D20" s="78">
        <v>2785</v>
      </c>
      <c r="E20" s="79">
        <v>705617</v>
      </c>
      <c r="F20" s="78">
        <f aca="true" t="shared" si="3" ref="F20:F25">SUM(B20,D20)</f>
        <v>4346</v>
      </c>
      <c r="G20" s="79">
        <f>SUM(C20,E20)</f>
        <v>1373860</v>
      </c>
      <c r="H20" s="78">
        <v>85</v>
      </c>
      <c r="I20" s="80">
        <v>35766</v>
      </c>
      <c r="J20" s="78">
        <v>297</v>
      </c>
      <c r="K20" s="80">
        <v>26015</v>
      </c>
      <c r="L20" s="78">
        <v>4491</v>
      </c>
      <c r="M20" s="79">
        <f aca="true" t="shared" si="4" ref="M20:M25">G20-I20+K20</f>
        <v>1364109</v>
      </c>
      <c r="N20" s="135" t="s">
        <v>107</v>
      </c>
    </row>
    <row r="21" spans="1:14" ht="15" customHeight="1">
      <c r="A21" s="115" t="s">
        <v>90</v>
      </c>
      <c r="B21" s="81">
        <v>386</v>
      </c>
      <c r="C21" s="82">
        <v>152465</v>
      </c>
      <c r="D21" s="81">
        <v>853</v>
      </c>
      <c r="E21" s="82">
        <v>216847</v>
      </c>
      <c r="F21" s="81">
        <f t="shared" si="3"/>
        <v>1239</v>
      </c>
      <c r="G21" s="82">
        <f>SUM(C21,E21)</f>
        <v>369312</v>
      </c>
      <c r="H21" s="81">
        <v>13</v>
      </c>
      <c r="I21" s="83">
        <v>7810</v>
      </c>
      <c r="J21" s="81">
        <v>49</v>
      </c>
      <c r="K21" s="83">
        <v>11471</v>
      </c>
      <c r="L21" s="81">
        <v>1260</v>
      </c>
      <c r="M21" s="82">
        <v>372974</v>
      </c>
      <c r="N21" s="136" t="s">
        <v>90</v>
      </c>
    </row>
    <row r="22" spans="1:14" ht="15" customHeight="1">
      <c r="A22" s="115" t="s">
        <v>91</v>
      </c>
      <c r="B22" s="81">
        <v>1138</v>
      </c>
      <c r="C22" s="82">
        <v>465864</v>
      </c>
      <c r="D22" s="81">
        <v>1958</v>
      </c>
      <c r="E22" s="82">
        <v>476792</v>
      </c>
      <c r="F22" s="81">
        <f t="shared" si="3"/>
        <v>3096</v>
      </c>
      <c r="G22" s="82">
        <f>SUM(C22,E22)</f>
        <v>942656</v>
      </c>
      <c r="H22" s="81">
        <v>60</v>
      </c>
      <c r="I22" s="83">
        <v>58458</v>
      </c>
      <c r="J22" s="81">
        <v>150</v>
      </c>
      <c r="K22" s="83">
        <v>10128</v>
      </c>
      <c r="L22" s="81">
        <v>3167</v>
      </c>
      <c r="M22" s="82">
        <v>894325</v>
      </c>
      <c r="N22" s="136" t="s">
        <v>91</v>
      </c>
    </row>
    <row r="23" spans="1:14" ht="15" customHeight="1">
      <c r="A23" s="115" t="s">
        <v>92</v>
      </c>
      <c r="B23" s="81">
        <v>276</v>
      </c>
      <c r="C23" s="82">
        <v>113869</v>
      </c>
      <c r="D23" s="81">
        <v>508</v>
      </c>
      <c r="E23" s="82">
        <v>120865</v>
      </c>
      <c r="F23" s="81">
        <f t="shared" si="3"/>
        <v>784</v>
      </c>
      <c r="G23" s="82">
        <f>SUM(C23,E23)</f>
        <v>234734</v>
      </c>
      <c r="H23" s="81">
        <v>13</v>
      </c>
      <c r="I23" s="83">
        <v>17823</v>
      </c>
      <c r="J23" s="81">
        <v>41</v>
      </c>
      <c r="K23" s="83">
        <v>4634</v>
      </c>
      <c r="L23" s="81">
        <v>802</v>
      </c>
      <c r="M23" s="82">
        <f t="shared" si="4"/>
        <v>221545</v>
      </c>
      <c r="N23" s="136" t="s">
        <v>92</v>
      </c>
    </row>
    <row r="24" spans="1:14" ht="15" customHeight="1">
      <c r="A24" s="115" t="s">
        <v>93</v>
      </c>
      <c r="B24" s="81">
        <v>329</v>
      </c>
      <c r="C24" s="82">
        <v>119161</v>
      </c>
      <c r="D24" s="81">
        <v>632</v>
      </c>
      <c r="E24" s="82">
        <v>150108</v>
      </c>
      <c r="F24" s="81">
        <f t="shared" si="3"/>
        <v>961</v>
      </c>
      <c r="G24" s="82">
        <v>269270</v>
      </c>
      <c r="H24" s="81">
        <v>16</v>
      </c>
      <c r="I24" s="83">
        <v>5692</v>
      </c>
      <c r="J24" s="81">
        <v>49</v>
      </c>
      <c r="K24" s="83">
        <v>4600</v>
      </c>
      <c r="L24" s="81">
        <v>984</v>
      </c>
      <c r="M24" s="82">
        <f t="shared" si="4"/>
        <v>268178</v>
      </c>
      <c r="N24" s="136" t="s">
        <v>93</v>
      </c>
    </row>
    <row r="25" spans="1:14" ht="15" customHeight="1">
      <c r="A25" s="115" t="s">
        <v>94</v>
      </c>
      <c r="B25" s="81">
        <v>668</v>
      </c>
      <c r="C25" s="82">
        <v>253149</v>
      </c>
      <c r="D25" s="81">
        <v>1122</v>
      </c>
      <c r="E25" s="82">
        <v>256376</v>
      </c>
      <c r="F25" s="81">
        <f t="shared" si="3"/>
        <v>1790</v>
      </c>
      <c r="G25" s="82">
        <v>509524</v>
      </c>
      <c r="H25" s="81">
        <v>37</v>
      </c>
      <c r="I25" s="83">
        <v>8752</v>
      </c>
      <c r="J25" s="81">
        <v>69</v>
      </c>
      <c r="K25" s="83">
        <v>6239</v>
      </c>
      <c r="L25" s="81">
        <v>1830</v>
      </c>
      <c r="M25" s="82">
        <f t="shared" si="4"/>
        <v>507011</v>
      </c>
      <c r="N25" s="136" t="s">
        <v>94</v>
      </c>
    </row>
    <row r="26" spans="1:14" s="7" customFormat="1" ht="15" customHeight="1">
      <c r="A26" s="103" t="s">
        <v>97</v>
      </c>
      <c r="B26" s="84">
        <f>SUM(B20:B25)</f>
        <v>4358</v>
      </c>
      <c r="C26" s="85">
        <f>SUM(C20:C25)</f>
        <v>1772751</v>
      </c>
      <c r="D26" s="84">
        <f aca="true" t="shared" si="5" ref="D26:M26">SUM(D20:D25)</f>
        <v>7858</v>
      </c>
      <c r="E26" s="85">
        <v>1926604</v>
      </c>
      <c r="F26" s="84">
        <f t="shared" si="5"/>
        <v>12216</v>
      </c>
      <c r="G26" s="85">
        <f t="shared" si="5"/>
        <v>3699356</v>
      </c>
      <c r="H26" s="84">
        <f t="shared" si="5"/>
        <v>224</v>
      </c>
      <c r="I26" s="85">
        <f t="shared" si="5"/>
        <v>134301</v>
      </c>
      <c r="J26" s="84">
        <f t="shared" si="5"/>
        <v>655</v>
      </c>
      <c r="K26" s="85">
        <f t="shared" si="5"/>
        <v>63087</v>
      </c>
      <c r="L26" s="84">
        <f t="shared" si="5"/>
        <v>12534</v>
      </c>
      <c r="M26" s="85">
        <f t="shared" si="5"/>
        <v>3628142</v>
      </c>
      <c r="N26" s="137" t="s">
        <v>108</v>
      </c>
    </row>
    <row r="27" spans="1:14" s="8" customFormat="1" ht="15" customHeight="1" thickBot="1">
      <c r="A27" s="26"/>
      <c r="B27" s="36"/>
      <c r="C27" s="37"/>
      <c r="D27" s="36"/>
      <c r="E27" s="37"/>
      <c r="F27" s="36"/>
      <c r="G27" s="37"/>
      <c r="H27" s="36"/>
      <c r="I27" s="38"/>
      <c r="J27" s="36"/>
      <c r="K27" s="38"/>
      <c r="L27" s="36"/>
      <c r="M27" s="37"/>
      <c r="N27" s="141"/>
    </row>
    <row r="28" spans="1:14" s="7" customFormat="1" ht="24" customHeight="1" thickBot="1" thickTop="1">
      <c r="A28" s="132" t="s">
        <v>76</v>
      </c>
      <c r="B28" s="39">
        <f>SUM(B11,B18,B26)</f>
        <v>14753</v>
      </c>
      <c r="C28" s="40">
        <f aca="true" t="shared" si="6" ref="C28:L28">SUM(C11,C18,C26)</f>
        <v>6961547</v>
      </c>
      <c r="D28" s="39">
        <f t="shared" si="6"/>
        <v>29051</v>
      </c>
      <c r="E28" s="40">
        <f t="shared" si="6"/>
        <v>7090145</v>
      </c>
      <c r="F28" s="39">
        <f t="shared" si="6"/>
        <v>43804</v>
      </c>
      <c r="G28" s="40">
        <v>14051692</v>
      </c>
      <c r="H28" s="39">
        <f t="shared" si="6"/>
        <v>761</v>
      </c>
      <c r="I28" s="41">
        <f t="shared" si="6"/>
        <v>528122</v>
      </c>
      <c r="J28" s="39">
        <f t="shared" si="6"/>
        <v>2381</v>
      </c>
      <c r="K28" s="41">
        <f t="shared" si="6"/>
        <v>254756</v>
      </c>
      <c r="L28" s="39">
        <f t="shared" si="6"/>
        <v>44910</v>
      </c>
      <c r="M28" s="40">
        <v>13778327</v>
      </c>
      <c r="N28" s="142" t="s">
        <v>75</v>
      </c>
    </row>
    <row r="29" spans="1:14" ht="13.5">
      <c r="A29" s="196" t="s">
        <v>98</v>
      </c>
      <c r="B29" s="196"/>
      <c r="C29" s="196"/>
      <c r="D29" s="196"/>
      <c r="E29" s="196"/>
      <c r="F29" s="196"/>
      <c r="G29" s="196"/>
      <c r="H29" s="196"/>
      <c r="I29" s="196"/>
      <c r="J29" s="90"/>
      <c r="K29" s="90"/>
      <c r="L29" s="1"/>
      <c r="M29" s="1"/>
      <c r="N29" s="1"/>
    </row>
    <row r="31" spans="2:10" ht="13.5">
      <c r="B31" s="42"/>
      <c r="C31" s="42"/>
      <c r="D31" s="42"/>
      <c r="E31" s="42"/>
      <c r="F31" s="42"/>
      <c r="G31" s="42"/>
      <c r="H31" s="42"/>
      <c r="J31" s="42"/>
    </row>
    <row r="32" spans="2:10" ht="13.5">
      <c r="B32" s="42"/>
      <c r="C32" s="42"/>
      <c r="D32" s="42"/>
      <c r="E32" s="42"/>
      <c r="F32" s="42"/>
      <c r="G32" s="42"/>
      <c r="H32" s="42"/>
      <c r="J32" s="42"/>
    </row>
    <row r="33" spans="2:10" ht="13.5">
      <c r="B33" s="42"/>
      <c r="C33" s="42"/>
      <c r="D33" s="42"/>
      <c r="E33" s="42"/>
      <c r="F33" s="42"/>
      <c r="G33" s="42"/>
      <c r="H33" s="42"/>
      <c r="J33" s="42"/>
    </row>
    <row r="34" spans="2:10" ht="13.5">
      <c r="B34" s="42"/>
      <c r="C34" s="42"/>
      <c r="D34" s="42"/>
      <c r="E34" s="42"/>
      <c r="F34" s="42"/>
      <c r="G34" s="42"/>
      <c r="H34" s="42"/>
      <c r="J34" s="42"/>
    </row>
    <row r="35" spans="2:10" ht="13.5">
      <c r="B35" s="42"/>
      <c r="C35" s="42"/>
      <c r="D35" s="42"/>
      <c r="E35" s="42"/>
      <c r="F35" s="42"/>
      <c r="G35" s="42"/>
      <c r="H35" s="42"/>
      <c r="J35" s="42"/>
    </row>
    <row r="36" spans="2:10" ht="13.5">
      <c r="B36" s="42"/>
      <c r="C36" s="42"/>
      <c r="D36" s="42"/>
      <c r="E36" s="42"/>
      <c r="F36" s="42"/>
      <c r="G36" s="42"/>
      <c r="H36" s="42"/>
      <c r="J36" s="42"/>
    </row>
    <row r="37" spans="2:10" ht="13.5">
      <c r="B37" s="42"/>
      <c r="C37" s="42"/>
      <c r="D37" s="42"/>
      <c r="E37" s="42"/>
      <c r="F37" s="42"/>
      <c r="G37" s="42"/>
      <c r="H37" s="42"/>
      <c r="J37" s="42"/>
    </row>
    <row r="38" spans="2:10" ht="13.5">
      <c r="B38" s="42"/>
      <c r="C38" s="42"/>
      <c r="D38" s="42"/>
      <c r="E38" s="42"/>
      <c r="F38" s="42"/>
      <c r="G38" s="42"/>
      <c r="H38" s="42"/>
      <c r="J38" s="42"/>
    </row>
    <row r="39" spans="2:10" ht="13.5">
      <c r="B39" s="42"/>
      <c r="C39" s="42"/>
      <c r="D39" s="42"/>
      <c r="E39" s="42"/>
      <c r="F39" s="42"/>
      <c r="G39" s="42"/>
      <c r="H39" s="42"/>
      <c r="J39" s="42"/>
    </row>
    <row r="40" spans="2:10" ht="13.5">
      <c r="B40" s="42"/>
      <c r="C40" s="42"/>
      <c r="D40" s="42"/>
      <c r="E40" s="42"/>
      <c r="F40" s="42"/>
      <c r="G40" s="42"/>
      <c r="H40" s="42"/>
      <c r="J40" s="42"/>
    </row>
    <row r="41" spans="2:10" ht="13.5">
      <c r="B41" s="42"/>
      <c r="C41" s="42"/>
      <c r="D41" s="42"/>
      <c r="E41" s="42"/>
      <c r="F41" s="42"/>
      <c r="G41" s="42"/>
      <c r="H41" s="42"/>
      <c r="J41" s="42"/>
    </row>
    <row r="42" spans="2:10" ht="13.5">
      <c r="B42" s="42"/>
      <c r="C42" s="42"/>
      <c r="D42" s="42"/>
      <c r="E42" s="42"/>
      <c r="F42" s="42"/>
      <c r="G42" s="42"/>
      <c r="H42" s="42"/>
      <c r="J42" s="42"/>
    </row>
    <row r="43" spans="2:10" ht="13.5">
      <c r="B43" s="42"/>
      <c r="C43" s="42"/>
      <c r="D43" s="42"/>
      <c r="E43" s="42"/>
      <c r="F43" s="42"/>
      <c r="G43" s="42"/>
      <c r="H43" s="42"/>
      <c r="J43" s="42"/>
    </row>
  </sheetData>
  <mergeCells count="12">
    <mergeCell ref="A29:I29"/>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300" verticalDpi="300" orientation="landscape" paperSize="9" scale="90" r:id="rId1"/>
  <headerFooter alignWithMargins="0">
    <oddFooter>&amp;R&amp;10金沢国税局
消費税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66"/>
  <sheetViews>
    <sheetView showGridLines="0" zoomScaleSheetLayoutView="85" workbookViewId="0" topLeftCell="A1">
      <selection activeCell="A1" sqref="A1:I1"/>
    </sheetView>
  </sheetViews>
  <sheetFormatPr defaultColWidth="9.00390625" defaultRowHeight="13.5"/>
  <cols>
    <col min="1" max="1" width="11.125" style="0" customWidth="1"/>
    <col min="2" max="2" width="7.625" style="0" bestFit="1" customWidth="1"/>
    <col min="3" max="3" width="15.00390625" style="0" bestFit="1" customWidth="1"/>
    <col min="4" max="4" width="7.625" style="0" bestFit="1" customWidth="1"/>
    <col min="5" max="5" width="12.75390625" style="0" bestFit="1" customWidth="1"/>
    <col min="6" max="6" width="7.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2.125" style="0" bestFit="1" customWidth="1"/>
  </cols>
  <sheetData>
    <row r="1" spans="1:13" ht="13.5">
      <c r="A1" s="197" t="s">
        <v>79</v>
      </c>
      <c r="B1" s="197"/>
      <c r="C1" s="197"/>
      <c r="D1" s="197"/>
      <c r="E1" s="197"/>
      <c r="F1" s="197"/>
      <c r="G1" s="197"/>
      <c r="H1" s="197"/>
      <c r="I1" s="197"/>
      <c r="J1" s="4"/>
      <c r="K1" s="4"/>
      <c r="L1" s="1"/>
      <c r="M1" s="1"/>
    </row>
    <row r="2" spans="1:13" ht="14.25" thickBot="1">
      <c r="A2" s="213" t="s">
        <v>49</v>
      </c>
      <c r="B2" s="213"/>
      <c r="C2" s="213"/>
      <c r="D2" s="213"/>
      <c r="E2" s="213"/>
      <c r="F2" s="213"/>
      <c r="G2" s="213"/>
      <c r="H2" s="213"/>
      <c r="I2" s="213"/>
      <c r="J2" s="90"/>
      <c r="K2" s="90"/>
      <c r="L2" s="1"/>
      <c r="M2" s="1"/>
    </row>
    <row r="3" spans="1:14" ht="19.5" customHeight="1">
      <c r="A3" s="201" t="s">
        <v>56</v>
      </c>
      <c r="B3" s="204" t="s">
        <v>50</v>
      </c>
      <c r="C3" s="204"/>
      <c r="D3" s="204"/>
      <c r="E3" s="204"/>
      <c r="F3" s="204"/>
      <c r="G3" s="204"/>
      <c r="H3" s="208" t="s">
        <v>14</v>
      </c>
      <c r="I3" s="210"/>
      <c r="J3" s="212" t="s">
        <v>65</v>
      </c>
      <c r="K3" s="210"/>
      <c r="L3" s="208" t="s">
        <v>33</v>
      </c>
      <c r="M3" s="209"/>
      <c r="N3" s="198" t="s">
        <v>69</v>
      </c>
    </row>
    <row r="4" spans="1:14" ht="17.25" customHeight="1">
      <c r="A4" s="202"/>
      <c r="B4" s="206" t="s">
        <v>51</v>
      </c>
      <c r="C4" s="207"/>
      <c r="D4" s="206" t="s">
        <v>34</v>
      </c>
      <c r="E4" s="207"/>
      <c r="F4" s="206" t="s">
        <v>35</v>
      </c>
      <c r="G4" s="207"/>
      <c r="H4" s="206"/>
      <c r="I4" s="211"/>
      <c r="J4" s="206"/>
      <c r="K4" s="211"/>
      <c r="L4" s="206"/>
      <c r="M4" s="207"/>
      <c r="N4" s="199"/>
    </row>
    <row r="5" spans="1:14" ht="28.5" customHeight="1">
      <c r="A5" s="203"/>
      <c r="B5" s="104" t="s">
        <v>66</v>
      </c>
      <c r="C5" s="105" t="s">
        <v>67</v>
      </c>
      <c r="D5" s="104" t="s">
        <v>66</v>
      </c>
      <c r="E5" s="105" t="s">
        <v>67</v>
      </c>
      <c r="F5" s="104" t="s">
        <v>66</v>
      </c>
      <c r="G5" s="106" t="s">
        <v>52</v>
      </c>
      <c r="H5" s="104" t="s">
        <v>66</v>
      </c>
      <c r="I5" s="107" t="s">
        <v>53</v>
      </c>
      <c r="J5" s="104" t="s">
        <v>66</v>
      </c>
      <c r="K5" s="107" t="s">
        <v>42</v>
      </c>
      <c r="L5" s="104" t="s">
        <v>66</v>
      </c>
      <c r="M5" s="108" t="s">
        <v>60</v>
      </c>
      <c r="N5" s="200"/>
    </row>
    <row r="6" spans="1:14" s="100" customFormat="1" ht="10.5">
      <c r="A6" s="94"/>
      <c r="B6" s="91" t="s">
        <v>4</v>
      </c>
      <c r="C6" s="92" t="s">
        <v>5</v>
      </c>
      <c r="D6" s="91" t="s">
        <v>4</v>
      </c>
      <c r="E6" s="92" t="s">
        <v>5</v>
      </c>
      <c r="F6" s="91" t="s">
        <v>4</v>
      </c>
      <c r="G6" s="92" t="s">
        <v>5</v>
      </c>
      <c r="H6" s="91" t="s">
        <v>4</v>
      </c>
      <c r="I6" s="92" t="s">
        <v>5</v>
      </c>
      <c r="J6" s="91" t="s">
        <v>4</v>
      </c>
      <c r="K6" s="93" t="s">
        <v>5</v>
      </c>
      <c r="L6" s="91" t="s">
        <v>4</v>
      </c>
      <c r="M6" s="92" t="s">
        <v>5</v>
      </c>
      <c r="N6" s="95"/>
    </row>
    <row r="7" spans="1:14" ht="15" customHeight="1">
      <c r="A7" s="115" t="s">
        <v>80</v>
      </c>
      <c r="B7" s="78">
        <v>5025</v>
      </c>
      <c r="C7" s="79">
        <v>37519493</v>
      </c>
      <c r="D7" s="78">
        <v>1800</v>
      </c>
      <c r="E7" s="79">
        <v>724785</v>
      </c>
      <c r="F7" s="78">
        <f aca="true" t="shared" si="0" ref="F7:G10">SUM(B7,D7)</f>
        <v>6825</v>
      </c>
      <c r="G7" s="79">
        <f t="shared" si="0"/>
        <v>38244278</v>
      </c>
      <c r="H7" s="78">
        <v>332</v>
      </c>
      <c r="I7" s="80">
        <v>1683077</v>
      </c>
      <c r="J7" s="78">
        <v>359</v>
      </c>
      <c r="K7" s="80">
        <v>96680</v>
      </c>
      <c r="L7" s="78">
        <v>7179</v>
      </c>
      <c r="M7" s="79">
        <f>G7-I7+K7</f>
        <v>36657881</v>
      </c>
      <c r="N7" s="135" t="s">
        <v>103</v>
      </c>
    </row>
    <row r="8" spans="1:14" ht="15" customHeight="1">
      <c r="A8" s="115" t="s">
        <v>81</v>
      </c>
      <c r="B8" s="81">
        <v>3636</v>
      </c>
      <c r="C8" s="82">
        <v>18298777</v>
      </c>
      <c r="D8" s="81">
        <v>1283</v>
      </c>
      <c r="E8" s="82">
        <v>462884</v>
      </c>
      <c r="F8" s="81">
        <f t="shared" si="0"/>
        <v>4919</v>
      </c>
      <c r="G8" s="82">
        <f t="shared" si="0"/>
        <v>18761661</v>
      </c>
      <c r="H8" s="81">
        <v>378</v>
      </c>
      <c r="I8" s="83">
        <v>2498490</v>
      </c>
      <c r="J8" s="81">
        <v>256</v>
      </c>
      <c r="K8" s="83">
        <v>20590</v>
      </c>
      <c r="L8" s="81">
        <v>5320</v>
      </c>
      <c r="M8" s="82">
        <v>16283760</v>
      </c>
      <c r="N8" s="136" t="s">
        <v>81</v>
      </c>
    </row>
    <row r="9" spans="1:14" ht="15" customHeight="1">
      <c r="A9" s="115" t="s">
        <v>82</v>
      </c>
      <c r="B9" s="81">
        <v>1980</v>
      </c>
      <c r="C9" s="82">
        <v>8521644</v>
      </c>
      <c r="D9" s="81">
        <v>717</v>
      </c>
      <c r="E9" s="82">
        <v>275639</v>
      </c>
      <c r="F9" s="81">
        <f t="shared" si="0"/>
        <v>2697</v>
      </c>
      <c r="G9" s="82">
        <f t="shared" si="0"/>
        <v>8797283</v>
      </c>
      <c r="H9" s="81">
        <v>117</v>
      </c>
      <c r="I9" s="83">
        <v>509450</v>
      </c>
      <c r="J9" s="81">
        <v>104</v>
      </c>
      <c r="K9" s="83">
        <v>26503</v>
      </c>
      <c r="L9" s="81">
        <v>2831</v>
      </c>
      <c r="M9" s="82">
        <f>G9-I9+K9</f>
        <v>8314336</v>
      </c>
      <c r="N9" s="136" t="s">
        <v>82</v>
      </c>
    </row>
    <row r="10" spans="1:14" ht="15" customHeight="1">
      <c r="A10" s="115" t="s">
        <v>83</v>
      </c>
      <c r="B10" s="81">
        <v>1422</v>
      </c>
      <c r="C10" s="82">
        <v>6277825</v>
      </c>
      <c r="D10" s="81">
        <v>489</v>
      </c>
      <c r="E10" s="82">
        <v>189246</v>
      </c>
      <c r="F10" s="81">
        <f t="shared" si="0"/>
        <v>1911</v>
      </c>
      <c r="G10" s="82">
        <f t="shared" si="0"/>
        <v>6467071</v>
      </c>
      <c r="H10" s="81">
        <v>57</v>
      </c>
      <c r="I10" s="83">
        <v>214404</v>
      </c>
      <c r="J10" s="81">
        <v>104</v>
      </c>
      <c r="K10" s="83">
        <v>18877</v>
      </c>
      <c r="L10" s="81">
        <v>1975</v>
      </c>
      <c r="M10" s="82">
        <v>6271543</v>
      </c>
      <c r="N10" s="136" t="s">
        <v>83</v>
      </c>
    </row>
    <row r="11" spans="1:14" ht="15" customHeight="1">
      <c r="A11" s="103" t="s">
        <v>95</v>
      </c>
      <c r="B11" s="84">
        <f>SUM(B7:B10)</f>
        <v>12063</v>
      </c>
      <c r="C11" s="85">
        <v>70617740</v>
      </c>
      <c r="D11" s="84">
        <f aca="true" t="shared" si="1" ref="D11:M11">SUM(D7:D10)</f>
        <v>4289</v>
      </c>
      <c r="E11" s="85">
        <v>1652553</v>
      </c>
      <c r="F11" s="84">
        <f t="shared" si="1"/>
        <v>16352</v>
      </c>
      <c r="G11" s="85">
        <v>72270292</v>
      </c>
      <c r="H11" s="84">
        <f t="shared" si="1"/>
        <v>884</v>
      </c>
      <c r="I11" s="85">
        <v>4905422</v>
      </c>
      <c r="J11" s="84">
        <f t="shared" si="1"/>
        <v>823</v>
      </c>
      <c r="K11" s="85">
        <v>162649</v>
      </c>
      <c r="L11" s="84">
        <f t="shared" si="1"/>
        <v>17305</v>
      </c>
      <c r="M11" s="85">
        <f t="shared" si="1"/>
        <v>67527520</v>
      </c>
      <c r="N11" s="137" t="s">
        <v>104</v>
      </c>
    </row>
    <row r="12" spans="1:14" ht="15" customHeight="1">
      <c r="A12" s="102"/>
      <c r="B12" s="33"/>
      <c r="C12" s="34"/>
      <c r="D12" s="33"/>
      <c r="E12" s="34"/>
      <c r="F12" s="33"/>
      <c r="G12" s="34"/>
      <c r="H12" s="33"/>
      <c r="I12" s="35"/>
      <c r="J12" s="33"/>
      <c r="K12" s="35"/>
      <c r="L12" s="33"/>
      <c r="M12" s="34"/>
      <c r="N12" s="138"/>
    </row>
    <row r="13" spans="1:14" ht="15" customHeight="1">
      <c r="A13" s="115" t="s">
        <v>84</v>
      </c>
      <c r="B13" s="87">
        <v>7200</v>
      </c>
      <c r="C13" s="88">
        <v>36182005</v>
      </c>
      <c r="D13" s="87">
        <v>3021</v>
      </c>
      <c r="E13" s="88">
        <v>1160676</v>
      </c>
      <c r="F13" s="87">
        <f>SUM(B13,D13)</f>
        <v>10221</v>
      </c>
      <c r="G13" s="88">
        <v>37342680</v>
      </c>
      <c r="H13" s="87">
        <v>300</v>
      </c>
      <c r="I13" s="89">
        <v>767768</v>
      </c>
      <c r="J13" s="87">
        <v>527</v>
      </c>
      <c r="K13" s="89">
        <v>83218</v>
      </c>
      <c r="L13" s="87">
        <v>10566</v>
      </c>
      <c r="M13" s="88">
        <v>36658129</v>
      </c>
      <c r="N13" s="139" t="s">
        <v>105</v>
      </c>
    </row>
    <row r="14" spans="1:14" ht="15" customHeight="1">
      <c r="A14" s="115" t="s">
        <v>85</v>
      </c>
      <c r="B14" s="81">
        <v>1323</v>
      </c>
      <c r="C14" s="82">
        <v>5025285</v>
      </c>
      <c r="D14" s="81">
        <v>626</v>
      </c>
      <c r="E14" s="82">
        <v>227571</v>
      </c>
      <c r="F14" s="81">
        <f>SUM(B14,D14)</f>
        <v>1949</v>
      </c>
      <c r="G14" s="82">
        <f>SUM(C14,E14)</f>
        <v>5252856</v>
      </c>
      <c r="H14" s="81">
        <v>67</v>
      </c>
      <c r="I14" s="83">
        <v>444935</v>
      </c>
      <c r="J14" s="81">
        <v>84</v>
      </c>
      <c r="K14" s="83">
        <v>-12324</v>
      </c>
      <c r="L14" s="81">
        <v>2028</v>
      </c>
      <c r="M14" s="82">
        <f>G14-I14+K14</f>
        <v>4795597</v>
      </c>
      <c r="N14" s="136" t="s">
        <v>85</v>
      </c>
    </row>
    <row r="15" spans="1:14" s="7" customFormat="1" ht="15" customHeight="1">
      <c r="A15" s="115" t="s">
        <v>86</v>
      </c>
      <c r="B15" s="81">
        <v>2788</v>
      </c>
      <c r="C15" s="82">
        <v>11314776</v>
      </c>
      <c r="D15" s="81">
        <v>1143</v>
      </c>
      <c r="E15" s="82">
        <v>419932</v>
      </c>
      <c r="F15" s="81">
        <f>SUM(B15,D15)</f>
        <v>3931</v>
      </c>
      <c r="G15" s="82">
        <f>SUM(C15,E15)</f>
        <v>11734708</v>
      </c>
      <c r="H15" s="81">
        <v>120</v>
      </c>
      <c r="I15" s="83">
        <v>511007</v>
      </c>
      <c r="J15" s="81">
        <v>174</v>
      </c>
      <c r="K15" s="83">
        <v>50553</v>
      </c>
      <c r="L15" s="81">
        <v>4066</v>
      </c>
      <c r="M15" s="82">
        <f>G15-I15+K15</f>
        <v>11274254</v>
      </c>
      <c r="N15" s="136" t="s">
        <v>86</v>
      </c>
    </row>
    <row r="16" spans="1:14" s="9" customFormat="1" ht="15" customHeight="1">
      <c r="A16" s="115" t="s">
        <v>87</v>
      </c>
      <c r="B16" s="81">
        <v>683</v>
      </c>
      <c r="C16" s="82">
        <v>1768600</v>
      </c>
      <c r="D16" s="81">
        <v>285</v>
      </c>
      <c r="E16" s="82">
        <v>105829</v>
      </c>
      <c r="F16" s="81">
        <f>SUM(B16,D16)</f>
        <v>968</v>
      </c>
      <c r="G16" s="82">
        <f>SUM(C16,E16)</f>
        <v>1874429</v>
      </c>
      <c r="H16" s="81">
        <v>37</v>
      </c>
      <c r="I16" s="83">
        <v>81644</v>
      </c>
      <c r="J16" s="81">
        <v>63</v>
      </c>
      <c r="K16" s="83">
        <v>57482</v>
      </c>
      <c r="L16" s="81">
        <v>1010</v>
      </c>
      <c r="M16" s="82">
        <v>1850268</v>
      </c>
      <c r="N16" s="136" t="s">
        <v>87</v>
      </c>
    </row>
    <row r="17" spans="1:14" ht="15" customHeight="1">
      <c r="A17" s="115" t="s">
        <v>88</v>
      </c>
      <c r="B17" s="81">
        <v>1663</v>
      </c>
      <c r="C17" s="82">
        <v>7785788</v>
      </c>
      <c r="D17" s="81">
        <v>609</v>
      </c>
      <c r="E17" s="82">
        <v>228699</v>
      </c>
      <c r="F17" s="81">
        <f>SUM(B17,D17)</f>
        <v>2272</v>
      </c>
      <c r="G17" s="82">
        <v>8014486</v>
      </c>
      <c r="H17" s="81">
        <v>69</v>
      </c>
      <c r="I17" s="83">
        <v>414271</v>
      </c>
      <c r="J17" s="81">
        <v>113</v>
      </c>
      <c r="K17" s="83">
        <v>9215</v>
      </c>
      <c r="L17" s="81">
        <v>2359</v>
      </c>
      <c r="M17" s="82">
        <v>7609431</v>
      </c>
      <c r="N17" s="136" t="s">
        <v>88</v>
      </c>
    </row>
    <row r="18" spans="1:14" ht="15" customHeight="1">
      <c r="A18" s="103" t="s">
        <v>96</v>
      </c>
      <c r="B18" s="84">
        <f>SUM(B13:B17)</f>
        <v>13657</v>
      </c>
      <c r="C18" s="85">
        <v>62076453</v>
      </c>
      <c r="D18" s="84">
        <f aca="true" t="shared" si="2" ref="D18:M18">SUM(D13:D17)</f>
        <v>5684</v>
      </c>
      <c r="E18" s="85">
        <v>2142706</v>
      </c>
      <c r="F18" s="84">
        <f t="shared" si="2"/>
        <v>19341</v>
      </c>
      <c r="G18" s="85">
        <v>64219160</v>
      </c>
      <c r="H18" s="84">
        <f t="shared" si="2"/>
        <v>593</v>
      </c>
      <c r="I18" s="85">
        <f t="shared" si="2"/>
        <v>2219625</v>
      </c>
      <c r="J18" s="84">
        <f t="shared" si="2"/>
        <v>961</v>
      </c>
      <c r="K18" s="85">
        <f t="shared" si="2"/>
        <v>188144</v>
      </c>
      <c r="L18" s="84">
        <f t="shared" si="2"/>
        <v>20029</v>
      </c>
      <c r="M18" s="85">
        <f t="shared" si="2"/>
        <v>62187679</v>
      </c>
      <c r="N18" s="137" t="s">
        <v>106</v>
      </c>
    </row>
    <row r="19" spans="1:14" ht="15" customHeight="1">
      <c r="A19" s="102"/>
      <c r="B19" s="33"/>
      <c r="C19" s="34"/>
      <c r="D19" s="33"/>
      <c r="E19" s="34"/>
      <c r="F19" s="33"/>
      <c r="G19" s="34"/>
      <c r="H19" s="33"/>
      <c r="I19" s="35"/>
      <c r="J19" s="33"/>
      <c r="K19" s="35"/>
      <c r="L19" s="33"/>
      <c r="M19" s="34"/>
      <c r="N19" s="140"/>
    </row>
    <row r="20" spans="1:14" ht="15" customHeight="1">
      <c r="A20" s="115" t="s">
        <v>89</v>
      </c>
      <c r="B20" s="78">
        <v>4607</v>
      </c>
      <c r="C20" s="79">
        <v>23423012</v>
      </c>
      <c r="D20" s="78">
        <v>1792</v>
      </c>
      <c r="E20" s="79">
        <v>685642</v>
      </c>
      <c r="F20" s="78">
        <f aca="true" t="shared" si="3" ref="F20:F25">SUM(B20,D20)</f>
        <v>6399</v>
      </c>
      <c r="G20" s="79">
        <f aca="true" t="shared" si="4" ref="G20:G25">SUM(C20,E20)</f>
        <v>24108654</v>
      </c>
      <c r="H20" s="78">
        <v>263</v>
      </c>
      <c r="I20" s="80">
        <v>1397184</v>
      </c>
      <c r="J20" s="78">
        <v>335</v>
      </c>
      <c r="K20" s="80">
        <v>59252</v>
      </c>
      <c r="L20" s="78">
        <v>6698</v>
      </c>
      <c r="M20" s="79">
        <f aca="true" t="shared" si="5" ref="M20:M25">G20-I20+K20</f>
        <v>22770722</v>
      </c>
      <c r="N20" s="135" t="s">
        <v>107</v>
      </c>
    </row>
    <row r="21" spans="1:14" ht="15" customHeight="1">
      <c r="A21" s="115" t="s">
        <v>90</v>
      </c>
      <c r="B21" s="81">
        <v>1059</v>
      </c>
      <c r="C21" s="82">
        <v>3838162</v>
      </c>
      <c r="D21" s="81">
        <v>458</v>
      </c>
      <c r="E21" s="82">
        <v>180930</v>
      </c>
      <c r="F21" s="81">
        <f t="shared" si="3"/>
        <v>1517</v>
      </c>
      <c r="G21" s="82">
        <f t="shared" si="4"/>
        <v>4019092</v>
      </c>
      <c r="H21" s="81">
        <v>51</v>
      </c>
      <c r="I21" s="83">
        <v>541325</v>
      </c>
      <c r="J21" s="81">
        <v>95</v>
      </c>
      <c r="K21" s="83">
        <v>14708</v>
      </c>
      <c r="L21" s="81">
        <v>1577</v>
      </c>
      <c r="M21" s="82">
        <f t="shared" si="5"/>
        <v>3492475</v>
      </c>
      <c r="N21" s="136" t="s">
        <v>90</v>
      </c>
    </row>
    <row r="22" spans="1:14" ht="15" customHeight="1">
      <c r="A22" s="115" t="s">
        <v>91</v>
      </c>
      <c r="B22" s="81">
        <v>2258</v>
      </c>
      <c r="C22" s="82">
        <v>9684816</v>
      </c>
      <c r="D22" s="81">
        <v>890</v>
      </c>
      <c r="E22" s="82">
        <v>309096</v>
      </c>
      <c r="F22" s="81">
        <f t="shared" si="3"/>
        <v>3148</v>
      </c>
      <c r="G22" s="82">
        <f t="shared" si="4"/>
        <v>9993912</v>
      </c>
      <c r="H22" s="81">
        <v>152</v>
      </c>
      <c r="I22" s="83">
        <v>1160726</v>
      </c>
      <c r="J22" s="81">
        <v>150</v>
      </c>
      <c r="K22" s="83">
        <v>26545</v>
      </c>
      <c r="L22" s="81">
        <v>3310</v>
      </c>
      <c r="M22" s="82">
        <v>8859730</v>
      </c>
      <c r="N22" s="136" t="s">
        <v>91</v>
      </c>
    </row>
    <row r="23" spans="1:14" ht="15" customHeight="1">
      <c r="A23" s="115" t="s">
        <v>92</v>
      </c>
      <c r="B23" s="81">
        <v>571</v>
      </c>
      <c r="C23" s="82">
        <v>1520103</v>
      </c>
      <c r="D23" s="81">
        <v>209</v>
      </c>
      <c r="E23" s="82">
        <v>73627</v>
      </c>
      <c r="F23" s="81">
        <f t="shared" si="3"/>
        <v>780</v>
      </c>
      <c r="G23" s="82">
        <v>1593729</v>
      </c>
      <c r="H23" s="81">
        <v>27</v>
      </c>
      <c r="I23" s="83">
        <v>81461</v>
      </c>
      <c r="J23" s="81">
        <v>89</v>
      </c>
      <c r="K23" s="83">
        <v>4559</v>
      </c>
      <c r="L23" s="81">
        <v>810</v>
      </c>
      <c r="M23" s="82">
        <f t="shared" si="5"/>
        <v>1516827</v>
      </c>
      <c r="N23" s="136" t="s">
        <v>92</v>
      </c>
    </row>
    <row r="24" spans="1:14" ht="15" customHeight="1">
      <c r="A24" s="115" t="s">
        <v>93</v>
      </c>
      <c r="B24" s="81">
        <v>711</v>
      </c>
      <c r="C24" s="82">
        <v>1829364</v>
      </c>
      <c r="D24" s="81">
        <v>303</v>
      </c>
      <c r="E24" s="82">
        <v>107568</v>
      </c>
      <c r="F24" s="81">
        <f t="shared" si="3"/>
        <v>1014</v>
      </c>
      <c r="G24" s="82">
        <f t="shared" si="4"/>
        <v>1936932</v>
      </c>
      <c r="H24" s="81">
        <v>25</v>
      </c>
      <c r="I24" s="83">
        <v>73581</v>
      </c>
      <c r="J24" s="81">
        <v>57</v>
      </c>
      <c r="K24" s="83">
        <v>-706</v>
      </c>
      <c r="L24" s="81">
        <v>1043</v>
      </c>
      <c r="M24" s="82">
        <f t="shared" si="5"/>
        <v>1862645</v>
      </c>
      <c r="N24" s="136" t="s">
        <v>93</v>
      </c>
    </row>
    <row r="25" spans="1:14" s="7" customFormat="1" ht="15" customHeight="1">
      <c r="A25" s="115" t="s">
        <v>94</v>
      </c>
      <c r="B25" s="81">
        <v>1320</v>
      </c>
      <c r="C25" s="82">
        <v>4760168</v>
      </c>
      <c r="D25" s="81">
        <v>478</v>
      </c>
      <c r="E25" s="82">
        <v>185113</v>
      </c>
      <c r="F25" s="81">
        <f t="shared" si="3"/>
        <v>1798</v>
      </c>
      <c r="G25" s="82">
        <f t="shared" si="4"/>
        <v>4945281</v>
      </c>
      <c r="H25" s="81">
        <v>67</v>
      </c>
      <c r="I25" s="83">
        <v>167595</v>
      </c>
      <c r="J25" s="81">
        <v>84</v>
      </c>
      <c r="K25" s="83">
        <v>9526</v>
      </c>
      <c r="L25" s="81">
        <v>1875</v>
      </c>
      <c r="M25" s="82">
        <f t="shared" si="5"/>
        <v>4787212</v>
      </c>
      <c r="N25" s="136" t="s">
        <v>94</v>
      </c>
    </row>
    <row r="26" spans="1:14" s="9" customFormat="1" ht="15" customHeight="1">
      <c r="A26" s="103" t="s">
        <v>97</v>
      </c>
      <c r="B26" s="84">
        <f>SUM(B20:B25)</f>
        <v>10526</v>
      </c>
      <c r="C26" s="85">
        <v>45055624</v>
      </c>
      <c r="D26" s="84">
        <f aca="true" t="shared" si="6" ref="D26:L26">SUM(D20:D25)</f>
        <v>4130</v>
      </c>
      <c r="E26" s="85">
        <f t="shared" si="6"/>
        <v>1541976</v>
      </c>
      <c r="F26" s="84">
        <f t="shared" si="6"/>
        <v>14656</v>
      </c>
      <c r="G26" s="85">
        <v>46597599</v>
      </c>
      <c r="H26" s="84">
        <f t="shared" si="6"/>
        <v>585</v>
      </c>
      <c r="I26" s="85">
        <v>3421873</v>
      </c>
      <c r="J26" s="84">
        <f t="shared" si="6"/>
        <v>810</v>
      </c>
      <c r="K26" s="85">
        <v>113883</v>
      </c>
      <c r="L26" s="84">
        <f t="shared" si="6"/>
        <v>15313</v>
      </c>
      <c r="M26" s="85">
        <v>43289610</v>
      </c>
      <c r="N26" s="137" t="s">
        <v>108</v>
      </c>
    </row>
    <row r="27" spans="1:14" ht="15" customHeight="1" thickBot="1">
      <c r="A27" s="26"/>
      <c r="B27" s="36"/>
      <c r="C27" s="37"/>
      <c r="D27" s="36"/>
      <c r="E27" s="37"/>
      <c r="F27" s="36"/>
      <c r="G27" s="37"/>
      <c r="H27" s="36"/>
      <c r="I27" s="38"/>
      <c r="J27" s="36"/>
      <c r="K27" s="38"/>
      <c r="L27" s="36"/>
      <c r="M27" s="37"/>
      <c r="N27" s="141"/>
    </row>
    <row r="28" spans="1:14" ht="15" customHeight="1" thickBot="1" thickTop="1">
      <c r="A28" s="132" t="s">
        <v>76</v>
      </c>
      <c r="B28" s="39">
        <f>SUM(B11,B18,B26)</f>
        <v>36246</v>
      </c>
      <c r="C28" s="40">
        <f aca="true" t="shared" si="7" ref="C28:L28">SUM(C11,C18,C26)</f>
        <v>177749817</v>
      </c>
      <c r="D28" s="39">
        <f t="shared" si="7"/>
        <v>14103</v>
      </c>
      <c r="E28" s="40">
        <f t="shared" si="7"/>
        <v>5337235</v>
      </c>
      <c r="F28" s="39">
        <f t="shared" si="7"/>
        <v>50349</v>
      </c>
      <c r="G28" s="40">
        <f t="shared" si="7"/>
        <v>183087051</v>
      </c>
      <c r="H28" s="39">
        <f t="shared" si="7"/>
        <v>2062</v>
      </c>
      <c r="I28" s="41">
        <f t="shared" si="7"/>
        <v>10546920</v>
      </c>
      <c r="J28" s="39">
        <f t="shared" si="7"/>
        <v>2594</v>
      </c>
      <c r="K28" s="41">
        <v>464677</v>
      </c>
      <c r="L28" s="39">
        <f t="shared" si="7"/>
        <v>52647</v>
      </c>
      <c r="M28" s="40">
        <v>173004808</v>
      </c>
      <c r="N28" s="142" t="s">
        <v>75</v>
      </c>
    </row>
    <row r="29" spans="1:9" ht="13.5">
      <c r="A29" s="196" t="s">
        <v>98</v>
      </c>
      <c r="B29" s="196"/>
      <c r="C29" s="196"/>
      <c r="D29" s="196"/>
      <c r="E29" s="196"/>
      <c r="F29" s="196"/>
      <c r="G29" s="196"/>
      <c r="H29" s="196"/>
      <c r="I29" s="196"/>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sheetData>
  <mergeCells count="12">
    <mergeCell ref="N3:N5"/>
    <mergeCell ref="J3:K4"/>
    <mergeCell ref="L3:M4"/>
    <mergeCell ref="A29:I29"/>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fitToHeight="1" fitToWidth="1" horizontalDpi="300" verticalDpi="300" orientation="landscape" paperSize="9" scale="88" r:id="rId1"/>
  <headerFooter alignWithMargins="0">
    <oddFooter>&amp;R&amp;10金沢国税局
消費税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showGridLines="0" zoomScaleSheetLayoutView="55" workbookViewId="0" topLeftCell="A1">
      <selection activeCell="A1" sqref="A1"/>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1.75390625" style="0" bestFit="1" customWidth="1"/>
    <col min="8" max="8" width="6.875" style="0" customWidth="1"/>
    <col min="9" max="9" width="11.75390625" style="0" bestFit="1" customWidth="1"/>
    <col min="10" max="10" width="6.125" style="0" customWidth="1"/>
    <col min="12" max="12" width="6.875" style="0" bestFit="1" customWidth="1"/>
    <col min="13" max="13" width="11.75390625" style="0" bestFit="1" customWidth="1"/>
    <col min="14" max="17" width="10.50390625" style="0" customWidth="1"/>
    <col min="18" max="18" width="9.125" style="0" bestFit="1" customWidth="1"/>
  </cols>
  <sheetData>
    <row r="1" spans="1:16" ht="13.5">
      <c r="A1" s="4" t="s">
        <v>79</v>
      </c>
      <c r="B1" s="4"/>
      <c r="C1" s="4"/>
      <c r="D1" s="4"/>
      <c r="E1" s="4"/>
      <c r="F1" s="4"/>
      <c r="G1" s="4"/>
      <c r="H1" s="4"/>
      <c r="I1" s="4"/>
      <c r="J1" s="4"/>
      <c r="K1" s="4"/>
      <c r="L1" s="1"/>
      <c r="M1" s="1"/>
      <c r="N1" s="1"/>
      <c r="O1" s="1"/>
      <c r="P1" s="1"/>
    </row>
    <row r="2" spans="1:16" ht="14.25" thickBot="1">
      <c r="A2" s="213" t="s">
        <v>43</v>
      </c>
      <c r="B2" s="213"/>
      <c r="C2" s="213"/>
      <c r="D2" s="213"/>
      <c r="E2" s="213"/>
      <c r="F2" s="213"/>
      <c r="G2" s="213"/>
      <c r="H2" s="213"/>
      <c r="I2" s="213"/>
      <c r="J2" s="90"/>
      <c r="K2" s="90"/>
      <c r="L2" s="1"/>
      <c r="M2" s="1"/>
      <c r="N2" s="1"/>
      <c r="O2" s="1"/>
      <c r="P2" s="1"/>
    </row>
    <row r="3" spans="1:18" ht="19.5" customHeight="1">
      <c r="A3" s="201" t="s">
        <v>57</v>
      </c>
      <c r="B3" s="204" t="s">
        <v>44</v>
      </c>
      <c r="C3" s="204"/>
      <c r="D3" s="204"/>
      <c r="E3" s="204"/>
      <c r="F3" s="204"/>
      <c r="G3" s="204"/>
      <c r="H3" s="204" t="s">
        <v>14</v>
      </c>
      <c r="I3" s="204"/>
      <c r="J3" s="221" t="s">
        <v>65</v>
      </c>
      <c r="K3" s="204"/>
      <c r="L3" s="204" t="s">
        <v>33</v>
      </c>
      <c r="M3" s="204"/>
      <c r="N3" s="222" t="s">
        <v>45</v>
      </c>
      <c r="O3" s="223"/>
      <c r="P3" s="223"/>
      <c r="Q3" s="224"/>
      <c r="R3" s="198" t="s">
        <v>69</v>
      </c>
    </row>
    <row r="4" spans="1:18" ht="17.25" customHeight="1">
      <c r="A4" s="202"/>
      <c r="B4" s="205" t="s">
        <v>46</v>
      </c>
      <c r="C4" s="205"/>
      <c r="D4" s="205" t="s">
        <v>34</v>
      </c>
      <c r="E4" s="205"/>
      <c r="F4" s="205" t="s">
        <v>35</v>
      </c>
      <c r="G4" s="205"/>
      <c r="H4" s="205"/>
      <c r="I4" s="205"/>
      <c r="J4" s="205"/>
      <c r="K4" s="205"/>
      <c r="L4" s="205"/>
      <c r="M4" s="205"/>
      <c r="N4" s="217" t="s">
        <v>99</v>
      </c>
      <c r="O4" s="219" t="s">
        <v>100</v>
      </c>
      <c r="P4" s="215" t="s">
        <v>101</v>
      </c>
      <c r="Q4" s="207" t="s">
        <v>36</v>
      </c>
      <c r="R4" s="199"/>
    </row>
    <row r="5" spans="1:18" ht="28.5" customHeight="1">
      <c r="A5" s="203"/>
      <c r="B5" s="104" t="s">
        <v>66</v>
      </c>
      <c r="C5" s="106" t="s">
        <v>67</v>
      </c>
      <c r="D5" s="104" t="s">
        <v>66</v>
      </c>
      <c r="E5" s="106" t="s">
        <v>67</v>
      </c>
      <c r="F5" s="104" t="s">
        <v>66</v>
      </c>
      <c r="G5" s="106" t="s">
        <v>47</v>
      </c>
      <c r="H5" s="104" t="s">
        <v>66</v>
      </c>
      <c r="I5" s="106" t="s">
        <v>48</v>
      </c>
      <c r="J5" s="104" t="s">
        <v>66</v>
      </c>
      <c r="K5" s="106" t="s">
        <v>42</v>
      </c>
      <c r="L5" s="104" t="s">
        <v>66</v>
      </c>
      <c r="M5" s="108" t="s">
        <v>60</v>
      </c>
      <c r="N5" s="218"/>
      <c r="O5" s="220"/>
      <c r="P5" s="216"/>
      <c r="Q5" s="214"/>
      <c r="R5" s="200"/>
    </row>
    <row r="6" spans="1:18" s="100" customFormat="1" ht="10.5">
      <c r="A6" s="94"/>
      <c r="B6" s="91" t="s">
        <v>4</v>
      </c>
      <c r="C6" s="92" t="s">
        <v>5</v>
      </c>
      <c r="D6" s="91" t="s">
        <v>4</v>
      </c>
      <c r="E6" s="92" t="s">
        <v>5</v>
      </c>
      <c r="F6" s="91" t="s">
        <v>4</v>
      </c>
      <c r="G6" s="92" t="s">
        <v>5</v>
      </c>
      <c r="H6" s="91" t="s">
        <v>4</v>
      </c>
      <c r="I6" s="92" t="s">
        <v>5</v>
      </c>
      <c r="J6" s="91" t="s">
        <v>4</v>
      </c>
      <c r="K6" s="92" t="s">
        <v>5</v>
      </c>
      <c r="L6" s="91" t="s">
        <v>4</v>
      </c>
      <c r="M6" s="92" t="s">
        <v>5</v>
      </c>
      <c r="N6" s="91" t="s">
        <v>4</v>
      </c>
      <c r="O6" s="97" t="s">
        <v>4</v>
      </c>
      <c r="P6" s="97" t="s">
        <v>4</v>
      </c>
      <c r="Q6" s="98" t="s">
        <v>4</v>
      </c>
      <c r="R6" s="99"/>
    </row>
    <row r="7" spans="1:18" s="145" customFormat="1" ht="15" customHeight="1">
      <c r="A7" s="115" t="s">
        <v>80</v>
      </c>
      <c r="B7" s="43">
        <f>SUM('(4)税務署別(個人事業者）:(4)税務署別（法人）'!B7)</f>
        <v>6792</v>
      </c>
      <c r="C7" s="79">
        <f>SUM('(4)税務署別(個人事業者）:(4)税務署別（法人）'!C7)</f>
        <v>38460961</v>
      </c>
      <c r="D7" s="78">
        <f>SUM('(4)税務署別(個人事業者）:(4)税務署別（法人）'!D7)</f>
        <v>5371</v>
      </c>
      <c r="E7" s="79">
        <f>SUM('(4)税務署別(個人事業者）:(4)税務署別（法人）'!E7)</f>
        <v>1622412</v>
      </c>
      <c r="F7" s="78">
        <f>SUM('(4)税務署別(個人事業者）:(4)税務署別（法人）'!F7)</f>
        <v>12163</v>
      </c>
      <c r="G7" s="79">
        <f>SUM('(4)税務署別(個人事業者）:(4)税務署別（法人）'!G7)</f>
        <v>40083373</v>
      </c>
      <c r="H7" s="78">
        <f>SUM('(4)税務署別(個人事業者）:(4)税務署別（法人）'!H7)</f>
        <v>442</v>
      </c>
      <c r="I7" s="80">
        <f>SUM('(4)税務署別(個人事業者）:(4)税務署別（法人）'!I7)</f>
        <v>1784547</v>
      </c>
      <c r="J7" s="78">
        <f>SUM('(4)税務署別(個人事業者）:(4)税務署別（法人）'!J7)</f>
        <v>682</v>
      </c>
      <c r="K7" s="80">
        <f>SUM('(4)税務署別(個人事業者）:(4)税務署別（法人）'!K7)</f>
        <v>152449</v>
      </c>
      <c r="L7" s="78">
        <f>SUM('(4)税務署別(個人事業者）:(4)税務署別（法人）'!L7)</f>
        <v>12669</v>
      </c>
      <c r="M7" s="79">
        <f>SUM('(4)税務署別(個人事業者）:(4)税務署別（法人）'!M7)</f>
        <v>38451275</v>
      </c>
      <c r="N7" s="43">
        <v>12025</v>
      </c>
      <c r="O7" s="44">
        <v>276</v>
      </c>
      <c r="P7" s="44">
        <v>118</v>
      </c>
      <c r="Q7" s="45">
        <f>SUM(N7:P7)</f>
        <v>12419</v>
      </c>
      <c r="R7" s="135" t="s">
        <v>103</v>
      </c>
    </row>
    <row r="8" spans="1:18" s="145" customFormat="1" ht="15" customHeight="1">
      <c r="A8" s="115" t="s">
        <v>81</v>
      </c>
      <c r="B8" s="43">
        <f>SUM('(4)税務署別(個人事業者）:(4)税務署別（法人）'!B8)</f>
        <v>5249</v>
      </c>
      <c r="C8" s="82">
        <f>SUM('(4)税務署別(個人事業者）:(4)税務署別（法人）'!C8)</f>
        <v>19168813</v>
      </c>
      <c r="D8" s="81">
        <f>SUM('(4)税務署別(個人事業者）:(4)税務署別（法人）'!D8)</f>
        <v>4308</v>
      </c>
      <c r="E8" s="82">
        <f>SUM('(4)税務署別(個人事業者）:(4)税務署別（法人）'!E8)</f>
        <v>1191274</v>
      </c>
      <c r="F8" s="81">
        <f>SUM('(4)税務署別(個人事業者）:(4)税務署別（法人）'!F8)</f>
        <v>9557</v>
      </c>
      <c r="G8" s="82">
        <f>SUM('(4)税務署別(個人事業者）:(4)税務署別（法人）'!G8)</f>
        <v>20360087</v>
      </c>
      <c r="H8" s="81">
        <f>SUM('(4)税務署別(個人事業者）:(4)税務署別（法人）'!H8)</f>
        <v>485</v>
      </c>
      <c r="I8" s="83">
        <f>SUM('(4)税務署別(個人事業者）:(4)税務署別（法人）'!I8)</f>
        <v>2624099</v>
      </c>
      <c r="J8" s="81">
        <f>SUM('(4)税務署別(個人事業者）:(4)税務署別（法人）'!J8)</f>
        <v>508</v>
      </c>
      <c r="K8" s="83">
        <v>54517</v>
      </c>
      <c r="L8" s="81">
        <f>SUM('(4)税務署別(個人事業者）:(4)税務署別（法人）'!L8)</f>
        <v>10095</v>
      </c>
      <c r="M8" s="82">
        <f>SUM('(4)税務署別(個人事業者）:(4)税務署別（法人）'!M8)</f>
        <v>17790504</v>
      </c>
      <c r="N8" s="46">
        <v>9612</v>
      </c>
      <c r="O8" s="47">
        <v>226</v>
      </c>
      <c r="P8" s="47">
        <v>61</v>
      </c>
      <c r="Q8" s="45">
        <f>SUM(N8:P8)</f>
        <v>9899</v>
      </c>
      <c r="R8" s="136" t="s">
        <v>81</v>
      </c>
    </row>
    <row r="9" spans="1:18" s="145" customFormat="1" ht="15" customHeight="1">
      <c r="A9" s="115" t="s">
        <v>82</v>
      </c>
      <c r="B9" s="43">
        <f>SUM('(4)税務署別(個人事業者）:(4)税務署別（法人）'!B9)</f>
        <v>2955</v>
      </c>
      <c r="C9" s="82">
        <f>SUM('(4)税務署別(個人事業者）:(4)税務署別（法人）'!C9)</f>
        <v>9031565</v>
      </c>
      <c r="D9" s="81">
        <f>SUM('(4)税務署別(個人事業者）:(4)税務署別（法人）'!D9)</f>
        <v>2789</v>
      </c>
      <c r="E9" s="82">
        <v>761256</v>
      </c>
      <c r="F9" s="81">
        <f>SUM('(4)税務署別(個人事業者）:(4)税務署別（法人）'!F9)</f>
        <v>5744</v>
      </c>
      <c r="G9" s="82">
        <f>SUM('(4)税務署別(個人事業者）:(4)税務署別（法人）'!G9)</f>
        <v>9792822</v>
      </c>
      <c r="H9" s="81">
        <f>SUM('(4)税務署別(個人事業者）:(4)税務署別（法人）'!H9)</f>
        <v>169</v>
      </c>
      <c r="I9" s="83">
        <f>SUM('(4)税務署別(個人事業者）:(4)税務署別（法人）'!I9)</f>
        <v>529193</v>
      </c>
      <c r="J9" s="81">
        <f>SUM('(4)税務署別(個人事業者）:(4)税務署別（法人）'!J9)</f>
        <v>352</v>
      </c>
      <c r="K9" s="83">
        <v>45291</v>
      </c>
      <c r="L9" s="81">
        <f>SUM('(4)税務署別(個人事業者）:(4)税務署別（法人）'!L9)</f>
        <v>5962</v>
      </c>
      <c r="M9" s="82">
        <v>9308918</v>
      </c>
      <c r="N9" s="46">
        <v>5677</v>
      </c>
      <c r="O9" s="47">
        <v>118</v>
      </c>
      <c r="P9" s="47">
        <v>49</v>
      </c>
      <c r="Q9" s="45">
        <f>SUM(N9:P9)</f>
        <v>5844</v>
      </c>
      <c r="R9" s="136" t="s">
        <v>82</v>
      </c>
    </row>
    <row r="10" spans="1:18" s="145" customFormat="1" ht="15" customHeight="1">
      <c r="A10" s="115" t="s">
        <v>83</v>
      </c>
      <c r="B10" s="43">
        <f>SUM('(4)税務署別(個人事業者）:(4)税務署別（法人）'!B10)</f>
        <v>2046</v>
      </c>
      <c r="C10" s="82">
        <f>SUM('(4)税務署別(個人事業者）:(4)税務署別（法人）'!C10)</f>
        <v>6587307</v>
      </c>
      <c r="D10" s="81">
        <f>SUM('(4)税務署別(個人事業者）:(4)税務署別（法人）'!D10)</f>
        <v>1926</v>
      </c>
      <c r="E10" s="82">
        <f>SUM('(4)税務署別(個人事業者）:(4)税務署別（法人）'!E10)</f>
        <v>530956</v>
      </c>
      <c r="F10" s="81">
        <f>SUM('(4)税務署別(個人事業者）:(4)税務署別（法人）'!F10)</f>
        <v>3972</v>
      </c>
      <c r="G10" s="82">
        <f>SUM('(4)税務署別(個人事業者）:(4)税務署別（法人）'!G10)</f>
        <v>7118263</v>
      </c>
      <c r="H10" s="81">
        <f>SUM('(4)税務署別(個人事業者）:(4)税務署別（法人）'!H10)</f>
        <v>87</v>
      </c>
      <c r="I10" s="83">
        <v>247240</v>
      </c>
      <c r="J10" s="81">
        <f>SUM('(4)税務署別(個人事業者）:(4)税務署別（法人）'!J10)</f>
        <v>214</v>
      </c>
      <c r="K10" s="83">
        <f>SUM('(4)税務署別(個人事業者）:(4)税務署別（法人）'!K10)</f>
        <v>27391</v>
      </c>
      <c r="L10" s="81">
        <f>SUM('(4)税務署別(個人事業者）:(4)税務署別（法人）'!L10)</f>
        <v>4075</v>
      </c>
      <c r="M10" s="82">
        <v>6898414</v>
      </c>
      <c r="N10" s="46">
        <v>4010</v>
      </c>
      <c r="O10" s="47">
        <v>88</v>
      </c>
      <c r="P10" s="47">
        <v>10</v>
      </c>
      <c r="Q10" s="45">
        <f>SUM(N10:P10)</f>
        <v>4108</v>
      </c>
      <c r="R10" s="136" t="s">
        <v>83</v>
      </c>
    </row>
    <row r="11" spans="1:18" s="7" customFormat="1" ht="15" customHeight="1">
      <c r="A11" s="103" t="s">
        <v>95</v>
      </c>
      <c r="B11" s="146">
        <f>SUM('(4)税務署別(個人事業者）:(4)税務署別（法人）'!B11)</f>
        <v>17042</v>
      </c>
      <c r="C11" s="85">
        <f>SUM('(4)税務署別(個人事業者）:(4)税務署別（法人）'!C11)</f>
        <v>73248647</v>
      </c>
      <c r="D11" s="84">
        <f>SUM('(4)税務署別(個人事業者）:(4)税務署別（法人）'!D11)</f>
        <v>14394</v>
      </c>
      <c r="E11" s="85">
        <f>SUM('(4)税務署別(個人事業者）:(4)税務署別（法人）'!E11)</f>
        <v>4105897</v>
      </c>
      <c r="F11" s="84">
        <f>SUM('(4)税務署別(個人事業者）:(4)税務署別（法人）'!F11)</f>
        <v>31436</v>
      </c>
      <c r="G11" s="85">
        <v>77354544</v>
      </c>
      <c r="H11" s="84">
        <f>SUM('(4)税務署別(個人事業者）:(4)税務署別（法人）'!H11)</f>
        <v>1183</v>
      </c>
      <c r="I11" s="86">
        <f>SUM('(4)税務署別(個人事業者）:(4)税務署別（法人）'!I11)</f>
        <v>5185079</v>
      </c>
      <c r="J11" s="84">
        <f>SUM('(4)税務署別(個人事業者）:(4)税務署別（法人）'!J11)</f>
        <v>1756</v>
      </c>
      <c r="K11" s="86">
        <v>279647</v>
      </c>
      <c r="L11" s="84">
        <f>SUM('(4)税務署別(個人事業者）:(4)税務署別（法人）'!L11)</f>
        <v>32801</v>
      </c>
      <c r="M11" s="85">
        <f>SUM('(4)税務署別(個人事業者）:(4)税務署別（法人）'!M11)</f>
        <v>72449111</v>
      </c>
      <c r="N11" s="147">
        <f>SUM(N7:N10)</f>
        <v>31324</v>
      </c>
      <c r="O11" s="148">
        <f>SUM(O7:O10)</f>
        <v>708</v>
      </c>
      <c r="P11" s="148">
        <f>SUM(P7:P10)</f>
        <v>238</v>
      </c>
      <c r="Q11" s="149">
        <f>SUM(Q7:Q10)</f>
        <v>32270</v>
      </c>
      <c r="R11" s="137" t="s">
        <v>104</v>
      </c>
    </row>
    <row r="12" spans="1:18" ht="15" customHeight="1">
      <c r="A12" s="102"/>
      <c r="B12" s="33"/>
      <c r="C12" s="34"/>
      <c r="D12" s="33"/>
      <c r="E12" s="34"/>
      <c r="F12" s="33"/>
      <c r="G12" s="34"/>
      <c r="H12" s="33"/>
      <c r="I12" s="35"/>
      <c r="J12" s="33"/>
      <c r="K12" s="35"/>
      <c r="L12" s="33"/>
      <c r="M12" s="34"/>
      <c r="N12" s="10"/>
      <c r="O12" s="12"/>
      <c r="P12" s="12"/>
      <c r="Q12" s="11"/>
      <c r="R12" s="138" t="s">
        <v>109</v>
      </c>
    </row>
    <row r="13" spans="1:18" s="145" customFormat="1" ht="15" customHeight="1">
      <c r="A13" s="115" t="s">
        <v>84</v>
      </c>
      <c r="B13" s="43">
        <f>SUM('(4)税務署別(個人事業者）:(4)税務署別（法人）'!B13)</f>
        <v>9725</v>
      </c>
      <c r="C13" s="82">
        <f>SUM('(4)税務署別(個人事業者）:(4)税務署別（法人）'!C13)</f>
        <v>37321707</v>
      </c>
      <c r="D13" s="81">
        <f>SUM('(4)税務署別(個人事業者）:(4)税務署別（法人）'!D13)</f>
        <v>7792</v>
      </c>
      <c r="E13" s="82">
        <f>SUM('(4)税務署別(個人事業者）:(4)税務署別（法人）'!E13)</f>
        <v>2396521</v>
      </c>
      <c r="F13" s="81">
        <f>SUM('(4)税務署別(個人事業者）:(4)税務署別（法人）'!F13)</f>
        <v>17517</v>
      </c>
      <c r="G13" s="82">
        <v>39718228</v>
      </c>
      <c r="H13" s="81">
        <f>SUM('(4)税務署別(個人事業者）:(4)税務署別（法人）'!H13)</f>
        <v>431</v>
      </c>
      <c r="I13" s="83">
        <f>SUM('(4)税務署別(個人事業者）:(4)税務署別（法人）'!I13)</f>
        <v>822725</v>
      </c>
      <c r="J13" s="81">
        <f>SUM('(4)税務署別(個人事業者）:(4)税務署別（法人）'!J13)</f>
        <v>887</v>
      </c>
      <c r="K13" s="83">
        <v>123745</v>
      </c>
      <c r="L13" s="81">
        <f>SUM('(4)税務署別(個人事業者）:(4)税務署別（法人）'!L13)</f>
        <v>18071</v>
      </c>
      <c r="M13" s="82">
        <f>SUM('(4)税務署別(個人事業者）:(4)税務署別（法人）'!M13)</f>
        <v>39019248</v>
      </c>
      <c r="N13" s="46">
        <v>17720</v>
      </c>
      <c r="O13" s="47">
        <v>243</v>
      </c>
      <c r="P13" s="47">
        <v>124</v>
      </c>
      <c r="Q13" s="45">
        <f>SUM(N13:P13)</f>
        <v>18087</v>
      </c>
      <c r="R13" s="139" t="s">
        <v>105</v>
      </c>
    </row>
    <row r="14" spans="1:18" s="145" customFormat="1" ht="15" customHeight="1">
      <c r="A14" s="115" t="s">
        <v>85</v>
      </c>
      <c r="B14" s="43">
        <f>SUM('(4)税務署別(個人事業者）:(4)税務署別（法人）'!B14)</f>
        <v>1927</v>
      </c>
      <c r="C14" s="82">
        <f>SUM('(4)税務署別(個人事業者）:(4)税務署別（法人）'!C14)</f>
        <v>5295328</v>
      </c>
      <c r="D14" s="81">
        <f>SUM('(4)税務署別(個人事業者）:(4)税務署別（法人）'!D14)</f>
        <v>2023</v>
      </c>
      <c r="E14" s="82">
        <f>SUM('(4)税務署別(個人事業者）:(4)税務署別（法人）'!E14)</f>
        <v>545500</v>
      </c>
      <c r="F14" s="81">
        <f>SUM('(4)税務署別(個人事業者）:(4)税務署別（法人）'!F14)</f>
        <v>3950</v>
      </c>
      <c r="G14" s="82">
        <f>SUM('(4)税務署別(個人事業者）:(4)税務署別（法人）'!G14)</f>
        <v>5840828</v>
      </c>
      <c r="H14" s="81">
        <f>SUM('(4)税務署別(個人事業者）:(4)税務署別（法人）'!H14)</f>
        <v>86</v>
      </c>
      <c r="I14" s="83">
        <v>453633</v>
      </c>
      <c r="J14" s="81">
        <f>SUM('(4)税務署別(個人事業者）:(4)税務署別（法人）'!J14)</f>
        <v>166</v>
      </c>
      <c r="K14" s="83">
        <f>SUM('(4)税務署別(個人事業者）:(4)税務署別（法人）'!K14)</f>
        <v>-6276</v>
      </c>
      <c r="L14" s="81">
        <f>SUM('(4)税務署別(個人事業者）:(4)税務署別（法人）'!L14)</f>
        <v>4065</v>
      </c>
      <c r="M14" s="82">
        <f>SUM('(4)税務署別(個人事業者）:(4)税務署別（法人）'!M14)</f>
        <v>5380919</v>
      </c>
      <c r="N14" s="46">
        <v>4051</v>
      </c>
      <c r="O14" s="47">
        <v>70</v>
      </c>
      <c r="P14" s="47">
        <v>18</v>
      </c>
      <c r="Q14" s="45">
        <f>SUM(N14:P14)</f>
        <v>4139</v>
      </c>
      <c r="R14" s="136" t="s">
        <v>85</v>
      </c>
    </row>
    <row r="15" spans="1:18" s="145" customFormat="1" ht="15" customHeight="1">
      <c r="A15" s="115" t="s">
        <v>86</v>
      </c>
      <c r="B15" s="43">
        <f>SUM('(4)税務署別(個人事業者）:(4)税務署別（法人）'!B15)</f>
        <v>4072</v>
      </c>
      <c r="C15" s="82">
        <f>SUM('(4)税務署別(個人事業者）:(4)税務署別（法人）'!C15)</f>
        <v>12024199</v>
      </c>
      <c r="D15" s="81">
        <f>SUM('(4)税務署別(個人事業者）:(4)税務署別（法人）'!D15)</f>
        <v>3578</v>
      </c>
      <c r="E15" s="82">
        <f>SUM('(4)税務署別(個人事業者）:(4)税務署別（法人）'!E15)</f>
        <v>1001679</v>
      </c>
      <c r="F15" s="81">
        <f>SUM('(4)税務署別(個人事業者）:(4)税務署別（法人）'!F15)</f>
        <v>7650</v>
      </c>
      <c r="G15" s="82">
        <f>SUM('(4)税務署別(個人事業者）:(4)税務署別（法人）'!G15)</f>
        <v>13025877</v>
      </c>
      <c r="H15" s="81">
        <f>SUM('(4)税務署別(個人事業者）:(4)税務署別（法人）'!H15)</f>
        <v>167</v>
      </c>
      <c r="I15" s="83">
        <f>SUM('(4)税務署別(個人事業者）:(4)税務署別（法人）'!I15)</f>
        <v>537302</v>
      </c>
      <c r="J15" s="81">
        <f>SUM('(4)税務署別(個人事業者）:(4)税務署別（法人）'!J15)</f>
        <v>354</v>
      </c>
      <c r="K15" s="83">
        <v>62168</v>
      </c>
      <c r="L15" s="81">
        <f>SUM('(4)税務署別(個人事業者）:(4)税務署別（法人）'!L15)</f>
        <v>7849</v>
      </c>
      <c r="M15" s="82">
        <f>SUM('(4)税務署別(個人事業者）:(4)税務署別（法人）'!M15)</f>
        <v>12550743</v>
      </c>
      <c r="N15" s="46">
        <v>7775</v>
      </c>
      <c r="O15" s="47">
        <v>111</v>
      </c>
      <c r="P15" s="47">
        <v>31</v>
      </c>
      <c r="Q15" s="45">
        <f>SUM(N15:P15)</f>
        <v>7917</v>
      </c>
      <c r="R15" s="136" t="s">
        <v>86</v>
      </c>
    </row>
    <row r="16" spans="1:18" s="155" customFormat="1" ht="15" customHeight="1">
      <c r="A16" s="115" t="s">
        <v>87</v>
      </c>
      <c r="B16" s="43">
        <f>SUM('(4)税務署別(個人事業者）:(4)税務署別（法人）'!B16)</f>
        <v>1087</v>
      </c>
      <c r="C16" s="82">
        <f>SUM('(4)税務署別(個人事業者）:(4)税務署別（法人）'!C16)</f>
        <v>1965526</v>
      </c>
      <c r="D16" s="81">
        <f>SUM('(4)税務署別(個人事業者）:(4)税務署別（法人）'!D16)</f>
        <v>1413</v>
      </c>
      <c r="E16" s="82">
        <f>SUM('(4)税務署別(個人事業者）:(4)税務署別（法人）'!E16)</f>
        <v>348126</v>
      </c>
      <c r="F16" s="81">
        <f>SUM('(4)税務署別(個人事業者）:(4)税務署別（法人）'!F16)</f>
        <v>2500</v>
      </c>
      <c r="G16" s="82">
        <f>SUM('(4)税務署別(個人事業者）:(4)税務署別（法人）'!G16)</f>
        <v>2313652</v>
      </c>
      <c r="H16" s="81">
        <f>SUM('(4)税務署別(個人事業者）:(4)税務署別（法人）'!H16)</f>
        <v>51</v>
      </c>
      <c r="I16" s="83">
        <f>SUM('(4)税務署別(個人事業者）:(4)税務署別（法人）'!I16)</f>
        <v>88801</v>
      </c>
      <c r="J16" s="81">
        <f>SUM('(4)税務署別(個人事業者）:(4)税務署別（法人）'!J16)</f>
        <v>151</v>
      </c>
      <c r="K16" s="83">
        <f>SUM('(4)税務署別(個人事業者）:(4)税務署別（法人）'!K16)</f>
        <v>61518</v>
      </c>
      <c r="L16" s="81">
        <f>SUM('(4)税務署別(個人事業者）:(4)税務署別（法人）'!L16)</f>
        <v>2564</v>
      </c>
      <c r="M16" s="82">
        <f>SUM('(4)税務署別(個人事業者）:(4)税務署別（法人）'!M16)</f>
        <v>2286369</v>
      </c>
      <c r="N16" s="46">
        <v>2502</v>
      </c>
      <c r="O16" s="47">
        <v>37</v>
      </c>
      <c r="P16" s="47">
        <v>12</v>
      </c>
      <c r="Q16" s="45">
        <f>SUM(N16:P16)</f>
        <v>2551</v>
      </c>
      <c r="R16" s="136" t="s">
        <v>87</v>
      </c>
    </row>
    <row r="17" spans="1:18" s="145" customFormat="1" ht="15" customHeight="1">
      <c r="A17" s="115" t="s">
        <v>88</v>
      </c>
      <c r="B17" s="43">
        <f>SUM('(4)税務署別(個人事業者）:(4)税務署別（法人）'!B17)</f>
        <v>2262</v>
      </c>
      <c r="C17" s="82">
        <f>SUM('(4)税務署別(個人事業者）:(4)税務署別（法人）'!C17)</f>
        <v>8027583</v>
      </c>
      <c r="D17" s="81">
        <f>SUM('(4)税務署別(個人事業者）:(4)税務署別（法人）'!D17)</f>
        <v>1966</v>
      </c>
      <c r="E17" s="82">
        <f>SUM('(4)税務署別(個人事業者）:(4)税務署別（法人）'!E17)</f>
        <v>561078</v>
      </c>
      <c r="F17" s="81">
        <f>SUM('(4)税務署別(個人事業者）:(4)税務署別（法人）'!F17)</f>
        <v>4228</v>
      </c>
      <c r="G17" s="82">
        <f>SUM('(4)税務署別(個人事業者）:(4)税務署別（法人）'!G17)</f>
        <v>8588660</v>
      </c>
      <c r="H17" s="81">
        <f>SUM('(4)税務署別(個人事業者）:(4)税務署別（法人）'!H17)</f>
        <v>96</v>
      </c>
      <c r="I17" s="83">
        <f>SUM('(4)税務署別(個人事業者）:(4)税務署別（法人）'!I17)</f>
        <v>431328</v>
      </c>
      <c r="J17" s="81">
        <f>SUM('(4)税務署別(個人事業者）:(4)税務署別（法人）'!J17)</f>
        <v>196</v>
      </c>
      <c r="K17" s="83">
        <f>SUM('(4)税務署別(個人事業者）:(4)税務署別（法人）'!K17)</f>
        <v>21660</v>
      </c>
      <c r="L17" s="81">
        <f>SUM('(4)税務署別(個人事業者）:(4)税務署別（法人）'!L17)</f>
        <v>4360</v>
      </c>
      <c r="M17" s="82">
        <f>SUM('(4)税務署別(個人事業者）:(4)税務署別（法人）'!M17)</f>
        <v>8178993</v>
      </c>
      <c r="N17" s="46">
        <v>4183</v>
      </c>
      <c r="O17" s="47">
        <v>63</v>
      </c>
      <c r="P17" s="47">
        <v>42</v>
      </c>
      <c r="Q17" s="45">
        <f>SUM(N17:P17)</f>
        <v>4288</v>
      </c>
      <c r="R17" s="136" t="s">
        <v>88</v>
      </c>
    </row>
    <row r="18" spans="1:18" s="7" customFormat="1" ht="15" customHeight="1">
      <c r="A18" s="103" t="s">
        <v>96</v>
      </c>
      <c r="B18" s="146">
        <f>SUM('(4)税務署別(個人事業者）:(4)税務署別（法人）'!B18)</f>
        <v>19073</v>
      </c>
      <c r="C18" s="150">
        <f>SUM('(4)税務署別(個人事業者）:(4)税務署別（法人）'!C18)</f>
        <v>64634342</v>
      </c>
      <c r="D18" s="151">
        <f>SUM('(4)税務署別(個人事業者）:(4)税務署別（法人）'!D18)</f>
        <v>16772</v>
      </c>
      <c r="E18" s="150">
        <f>SUM('(4)税務署別(個人事業者）:(4)税務署別（法人）'!E18)</f>
        <v>4852903</v>
      </c>
      <c r="F18" s="151">
        <f>SUM('(4)税務署別(個人事業者）:(4)税務署別（法人）'!F18)</f>
        <v>35845</v>
      </c>
      <c r="G18" s="150">
        <v>69487245</v>
      </c>
      <c r="H18" s="151">
        <f>SUM('(4)税務署別(個人事業者）:(4)税務署別（法人）'!H18)</f>
        <v>831</v>
      </c>
      <c r="I18" s="152">
        <f>SUM('(4)税務署別(個人事業者）:(4)税務署別（法人）'!I18)</f>
        <v>2333789</v>
      </c>
      <c r="J18" s="151">
        <f>SUM('(4)税務署別(個人事業者）:(4)税務署別（法人）'!J18)</f>
        <v>1754</v>
      </c>
      <c r="K18" s="152">
        <v>262815</v>
      </c>
      <c r="L18" s="151">
        <f>SUM('(4)税務署別(個人事業者）:(4)税務署別（法人）'!L18)</f>
        <v>36909</v>
      </c>
      <c r="M18" s="150">
        <f>SUM('(4)税務署別(個人事業者）:(4)税務署別（法人）'!M18)</f>
        <v>67416272</v>
      </c>
      <c r="N18" s="147">
        <f>SUM(N13:N17)</f>
        <v>36231</v>
      </c>
      <c r="O18" s="148">
        <f>SUM(O13:O17)</f>
        <v>524</v>
      </c>
      <c r="P18" s="148">
        <f>SUM(P13:P17)</f>
        <v>227</v>
      </c>
      <c r="Q18" s="153">
        <f>SUM(Q13:Q17)</f>
        <v>36982</v>
      </c>
      <c r="R18" s="137" t="s">
        <v>106</v>
      </c>
    </row>
    <row r="19" spans="1:18" ht="15" customHeight="1">
      <c r="A19" s="102"/>
      <c r="B19" s="33"/>
      <c r="C19" s="34"/>
      <c r="D19" s="33"/>
      <c r="E19" s="34"/>
      <c r="F19" s="33"/>
      <c r="G19" s="34"/>
      <c r="H19" s="33"/>
      <c r="I19" s="35"/>
      <c r="J19" s="33"/>
      <c r="K19" s="35"/>
      <c r="L19" s="33"/>
      <c r="M19" s="34"/>
      <c r="N19" s="10"/>
      <c r="O19" s="12"/>
      <c r="P19" s="12"/>
      <c r="Q19" s="11"/>
      <c r="R19" s="138" t="s">
        <v>109</v>
      </c>
    </row>
    <row r="20" spans="1:18" s="145" customFormat="1" ht="15" customHeight="1">
      <c r="A20" s="115" t="s">
        <v>89</v>
      </c>
      <c r="B20" s="43">
        <f>SUM('(4)税務署別(個人事業者）:(4)税務署別（法人）'!B20)</f>
        <v>6168</v>
      </c>
      <c r="C20" s="82">
        <v>24091254</v>
      </c>
      <c r="D20" s="81">
        <f>SUM('(4)税務署別(個人事業者）:(4)税務署別（法人）'!D20)</f>
        <v>4577</v>
      </c>
      <c r="E20" s="82">
        <f>SUM('(4)税務署別(個人事業者）:(4)税務署別（法人）'!E20)</f>
        <v>1391259</v>
      </c>
      <c r="F20" s="81">
        <f>SUM('(4)税務署別(個人事業者）:(4)税務署別（法人）'!F20)</f>
        <v>10745</v>
      </c>
      <c r="G20" s="82">
        <v>25482513</v>
      </c>
      <c r="H20" s="81">
        <f>SUM('(4)税務署別(個人事業者）:(4)税務署別（法人）'!H20)</f>
        <v>348</v>
      </c>
      <c r="I20" s="83">
        <f>SUM('(4)税務署別(個人事業者）:(4)税務署別（法人）'!I20)</f>
        <v>1432950</v>
      </c>
      <c r="J20" s="81">
        <f>SUM('(4)税務署別(個人事業者）:(4)税務署別（法人）'!J20)</f>
        <v>632</v>
      </c>
      <c r="K20" s="83">
        <v>85268</v>
      </c>
      <c r="L20" s="81">
        <f>SUM('(4)税務署別(個人事業者）:(4)税務署別（法人）'!L20)</f>
        <v>11189</v>
      </c>
      <c r="M20" s="82">
        <v>24134830</v>
      </c>
      <c r="N20" s="46">
        <v>10763</v>
      </c>
      <c r="O20" s="47">
        <v>173</v>
      </c>
      <c r="P20" s="47">
        <v>65</v>
      </c>
      <c r="Q20" s="45">
        <f aca="true" t="shared" si="0" ref="Q20:Q25">SUM(N20:P20)</f>
        <v>11001</v>
      </c>
      <c r="R20" s="139" t="s">
        <v>107</v>
      </c>
    </row>
    <row r="21" spans="1:18" s="145" customFormat="1" ht="15" customHeight="1">
      <c r="A21" s="115" t="s">
        <v>90</v>
      </c>
      <c r="B21" s="43">
        <f>SUM('(4)税務署別(個人事業者）:(4)税務署別（法人）'!B21)</f>
        <v>1445</v>
      </c>
      <c r="C21" s="82">
        <f>SUM('(4)税務署別(個人事業者）:(4)税務署別（法人）'!C21)</f>
        <v>3990627</v>
      </c>
      <c r="D21" s="81">
        <f>SUM('(4)税務署別(個人事業者）:(4)税務署別（法人）'!D21)</f>
        <v>1311</v>
      </c>
      <c r="E21" s="82">
        <f>SUM('(4)税務署別(個人事業者）:(4)税務署別（法人）'!E21)</f>
        <v>397777</v>
      </c>
      <c r="F21" s="81">
        <f>SUM('(4)税務署別(個人事業者）:(4)税務署別（法人）'!F21)</f>
        <v>2756</v>
      </c>
      <c r="G21" s="82">
        <f>SUM('(4)税務署別(個人事業者）:(4)税務署別（法人）'!G21)</f>
        <v>4388404</v>
      </c>
      <c r="H21" s="81">
        <f>SUM('(4)税務署別(個人事業者）:(4)税務署別（法人）'!H21)</f>
        <v>64</v>
      </c>
      <c r="I21" s="83">
        <v>549136</v>
      </c>
      <c r="J21" s="81">
        <f>SUM('(4)税務署別(個人事業者）:(4)税務署別（法人）'!J21)</f>
        <v>144</v>
      </c>
      <c r="K21" s="83">
        <v>26180</v>
      </c>
      <c r="L21" s="81">
        <f>SUM('(4)税務署別(個人事業者）:(4)税務署別（法人）'!L21)</f>
        <v>2837</v>
      </c>
      <c r="M21" s="82">
        <v>3865448</v>
      </c>
      <c r="N21" s="46">
        <v>2795</v>
      </c>
      <c r="O21" s="47">
        <v>46</v>
      </c>
      <c r="P21" s="47">
        <v>16</v>
      </c>
      <c r="Q21" s="45">
        <f t="shared" si="0"/>
        <v>2857</v>
      </c>
      <c r="R21" s="136" t="s">
        <v>90</v>
      </c>
    </row>
    <row r="22" spans="1:18" s="145" customFormat="1" ht="15" customHeight="1">
      <c r="A22" s="115" t="s">
        <v>91</v>
      </c>
      <c r="B22" s="43">
        <f>SUM('(4)税務署別(個人事業者）:(4)税務署別（法人）'!B22)</f>
        <v>3396</v>
      </c>
      <c r="C22" s="82">
        <v>10150679</v>
      </c>
      <c r="D22" s="81">
        <f>SUM('(4)税務署別(個人事業者）:(4)税務署別（法人）'!D22)</f>
        <v>2848</v>
      </c>
      <c r="E22" s="82">
        <f>SUM('(4)税務署別(個人事業者）:(4)税務署別（法人）'!E22)</f>
        <v>785888</v>
      </c>
      <c r="F22" s="81">
        <f>SUM('(4)税務署別(個人事業者）:(4)税務署別（法人）'!F22)</f>
        <v>6244</v>
      </c>
      <c r="G22" s="82">
        <v>10936567</v>
      </c>
      <c r="H22" s="81">
        <f>SUM('(4)税務署別(個人事業者）:(4)税務署別（法人）'!H22)</f>
        <v>212</v>
      </c>
      <c r="I22" s="83">
        <f>SUM('(4)税務署別(個人事業者）:(4)税務署別（法人）'!I22)</f>
        <v>1219184</v>
      </c>
      <c r="J22" s="81">
        <f>SUM('(4)税務署別(個人事業者）:(4)税務署別（法人）'!J22)</f>
        <v>300</v>
      </c>
      <c r="K22" s="83">
        <v>36672</v>
      </c>
      <c r="L22" s="81">
        <f>SUM('(4)税務署別(個人事業者）:(4)税務署別（法人）'!L22)</f>
        <v>6477</v>
      </c>
      <c r="M22" s="82">
        <f>SUM('(4)税務署別(個人事業者）:(4)税務署別（法人）'!M22)</f>
        <v>9754055</v>
      </c>
      <c r="N22" s="46">
        <v>6234</v>
      </c>
      <c r="O22" s="47">
        <v>103</v>
      </c>
      <c r="P22" s="47">
        <v>24</v>
      </c>
      <c r="Q22" s="45">
        <f t="shared" si="0"/>
        <v>6361</v>
      </c>
      <c r="R22" s="136" t="s">
        <v>91</v>
      </c>
    </row>
    <row r="23" spans="1:18" s="145" customFormat="1" ht="15" customHeight="1">
      <c r="A23" s="115" t="s">
        <v>92</v>
      </c>
      <c r="B23" s="43">
        <f>SUM('(4)税務署別(個人事業者）:(4)税務署別（法人）'!B23)</f>
        <v>847</v>
      </c>
      <c r="C23" s="82">
        <f>SUM('(4)税務署別(個人事業者）:(4)税務署別（法人）'!C23)</f>
        <v>1633972</v>
      </c>
      <c r="D23" s="81">
        <f>SUM('(4)税務署別(個人事業者）:(4)税務署別（法人）'!D23)</f>
        <v>717</v>
      </c>
      <c r="E23" s="82">
        <f>SUM('(4)税務署別(個人事業者）:(4)税務署別（法人）'!E23)</f>
        <v>194492</v>
      </c>
      <c r="F23" s="81">
        <f>SUM('(4)税務署別(個人事業者）:(4)税務署別（法人）'!F23)</f>
        <v>1564</v>
      </c>
      <c r="G23" s="82">
        <v>1828464</v>
      </c>
      <c r="H23" s="81">
        <f>SUM('(4)税務署別(個人事業者）:(4)税務署別（法人）'!H23)</f>
        <v>40</v>
      </c>
      <c r="I23" s="83">
        <f>SUM('(4)税務署別(個人事業者）:(4)税務署別（法人）'!I23)</f>
        <v>99284</v>
      </c>
      <c r="J23" s="81">
        <f>SUM('(4)税務署別(個人事業者）:(4)税務署別（法人）'!J23)</f>
        <v>130</v>
      </c>
      <c r="K23" s="83">
        <f>SUM('(4)税務署別(個人事業者）:(4)税務署別（法人）'!K23)</f>
        <v>9193</v>
      </c>
      <c r="L23" s="81">
        <f>SUM('(4)税務署別(個人事業者）:(4)税務署別（法人）'!L23)</f>
        <v>1612</v>
      </c>
      <c r="M23" s="82">
        <f>SUM('(4)税務署別(個人事業者）:(4)税務署別（法人）'!M23)</f>
        <v>1738372</v>
      </c>
      <c r="N23" s="46">
        <v>1603</v>
      </c>
      <c r="O23" s="47">
        <v>40</v>
      </c>
      <c r="P23" s="47">
        <v>7</v>
      </c>
      <c r="Q23" s="45">
        <f t="shared" si="0"/>
        <v>1650</v>
      </c>
      <c r="R23" s="136" t="s">
        <v>92</v>
      </c>
    </row>
    <row r="24" spans="1:18" s="145" customFormat="1" ht="15" customHeight="1">
      <c r="A24" s="115" t="s">
        <v>93</v>
      </c>
      <c r="B24" s="43">
        <f>SUM('(4)税務署別(個人事業者）:(4)税務署別（法人）'!B24)</f>
        <v>1040</v>
      </c>
      <c r="C24" s="82">
        <f>SUM('(4)税務署別(個人事業者）:(4)税務署別（法人）'!C24)</f>
        <v>1948525</v>
      </c>
      <c r="D24" s="81">
        <f>SUM('(4)税務署別(個人事業者）:(4)税務署別（法人）'!D24)</f>
        <v>935</v>
      </c>
      <c r="E24" s="82">
        <f>SUM('(4)税務署別(個人事業者）:(4)税務署別（法人）'!E24)</f>
        <v>257676</v>
      </c>
      <c r="F24" s="81">
        <f>SUM('(4)税務署別(個人事業者）:(4)税務署別（法人）'!F24)</f>
        <v>1975</v>
      </c>
      <c r="G24" s="82">
        <f>SUM('(4)税務署別(個人事業者）:(4)税務署別（法人）'!G24)</f>
        <v>2206202</v>
      </c>
      <c r="H24" s="81">
        <f>SUM('(4)税務署別(個人事業者）:(4)税務署別（法人）'!H24)</f>
        <v>41</v>
      </c>
      <c r="I24" s="83">
        <f>SUM('(4)税務署別(個人事業者）:(4)税務署別（法人）'!I24)</f>
        <v>79273</v>
      </c>
      <c r="J24" s="81">
        <f>SUM('(4)税務署別(個人事業者）:(4)税務署別（法人）'!J24)</f>
        <v>106</v>
      </c>
      <c r="K24" s="83">
        <v>3893</v>
      </c>
      <c r="L24" s="81">
        <f>SUM('(4)税務署別(個人事業者）:(4)税務署別（法人）'!L24)</f>
        <v>2027</v>
      </c>
      <c r="M24" s="82">
        <v>2130822</v>
      </c>
      <c r="N24" s="46">
        <v>1919</v>
      </c>
      <c r="O24" s="47">
        <v>38</v>
      </c>
      <c r="P24" s="47">
        <v>2</v>
      </c>
      <c r="Q24" s="45">
        <f t="shared" si="0"/>
        <v>1959</v>
      </c>
      <c r="R24" s="136" t="s">
        <v>93</v>
      </c>
    </row>
    <row r="25" spans="1:18" s="145" customFormat="1" ht="15" customHeight="1">
      <c r="A25" s="115" t="s">
        <v>94</v>
      </c>
      <c r="B25" s="43">
        <f>SUM('(4)税務署別(個人事業者）:(4)税務署別（法人）'!B25)</f>
        <v>1988</v>
      </c>
      <c r="C25" s="82">
        <f>SUM('(4)税務署別(個人事業者）:(4)税務署別（法人）'!C25)</f>
        <v>5013317</v>
      </c>
      <c r="D25" s="81">
        <f>SUM('(4)税務署別(個人事業者）:(4)税務署別（法人）'!D25)</f>
        <v>1600</v>
      </c>
      <c r="E25" s="82">
        <v>441488</v>
      </c>
      <c r="F25" s="81">
        <f>SUM('(4)税務署別(個人事業者）:(4)税務署別（法人）'!F25)</f>
        <v>3588</v>
      </c>
      <c r="G25" s="82">
        <f>SUM('(4)税務署別(個人事業者）:(4)税務署別（法人）'!G25)</f>
        <v>5454805</v>
      </c>
      <c r="H25" s="81">
        <f>SUM('(4)税務署別(個人事業者）:(4)税務署別（法人）'!H25)</f>
        <v>104</v>
      </c>
      <c r="I25" s="83">
        <f>SUM('(4)税務署別(個人事業者）:(4)税務署別（法人）'!I25)</f>
        <v>176347</v>
      </c>
      <c r="J25" s="81">
        <f>SUM('(4)税務署別(個人事業者）:(4)税務署別（法人）'!J25)</f>
        <v>153</v>
      </c>
      <c r="K25" s="83">
        <v>15766</v>
      </c>
      <c r="L25" s="81">
        <f>SUM('(4)税務署別(個人事業者）:(4)税務署別（法人）'!L25)</f>
        <v>3705</v>
      </c>
      <c r="M25" s="82">
        <v>5294223</v>
      </c>
      <c r="N25" s="46">
        <v>3621</v>
      </c>
      <c r="O25" s="47">
        <v>70</v>
      </c>
      <c r="P25" s="47">
        <v>22</v>
      </c>
      <c r="Q25" s="45">
        <f t="shared" si="0"/>
        <v>3713</v>
      </c>
      <c r="R25" s="136" t="s">
        <v>94</v>
      </c>
    </row>
    <row r="26" spans="1:18" s="154" customFormat="1" ht="15" customHeight="1">
      <c r="A26" s="103" t="s">
        <v>97</v>
      </c>
      <c r="B26" s="146">
        <f>SUM('(4)税務署別(個人事業者）:(4)税務署別（法人）'!B26)</f>
        <v>14884</v>
      </c>
      <c r="C26" s="150">
        <f>SUM('(4)税務署別(個人事業者）:(4)税務署別（法人）'!C26)</f>
        <v>46828375</v>
      </c>
      <c r="D26" s="151">
        <f>SUM('(4)税務署別(個人事業者）:(4)税務署別（法人）'!D26)</f>
        <v>11988</v>
      </c>
      <c r="E26" s="150">
        <f>SUM('(4)税務署別(個人事業者）:(4)税務署別（法人）'!E26)</f>
        <v>3468580</v>
      </c>
      <c r="F26" s="151">
        <f>SUM('(4)税務署別(個人事業者）:(4)税務署別（法人）'!F26)</f>
        <v>26872</v>
      </c>
      <c r="G26" s="150">
        <f>SUM('(4)税務署別(個人事業者）:(4)税務署別（法人）'!G26)</f>
        <v>50296955</v>
      </c>
      <c r="H26" s="151">
        <f>SUM('(4)税務署別(個人事業者）:(4)税務署別（法人）'!H26)</f>
        <v>809</v>
      </c>
      <c r="I26" s="152">
        <f>SUM('(4)税務署別(個人事業者）:(4)税務署別（法人）'!I26)</f>
        <v>3556174</v>
      </c>
      <c r="J26" s="151">
        <f>SUM('(4)税務署別(個人事業者）:(4)税務署別（法人）'!J26)</f>
        <v>1465</v>
      </c>
      <c r="K26" s="152">
        <v>176971</v>
      </c>
      <c r="L26" s="151">
        <f>SUM('(4)税務署別(個人事業者）:(4)税務署別（法人）'!L26)</f>
        <v>27847</v>
      </c>
      <c r="M26" s="150">
        <f>SUM('(4)税務署別(個人事業者）:(4)税務署別（法人）'!M26)</f>
        <v>46917752</v>
      </c>
      <c r="N26" s="147">
        <f>SUM(N20:N25)</f>
        <v>26935</v>
      </c>
      <c r="O26" s="148">
        <f>SUM(O20:O25)</f>
        <v>470</v>
      </c>
      <c r="P26" s="148">
        <f>SUM(P20:P25)</f>
        <v>136</v>
      </c>
      <c r="Q26" s="153">
        <f>SUM(Q20:Q25)</f>
        <v>27541</v>
      </c>
      <c r="R26" s="137" t="s">
        <v>108</v>
      </c>
    </row>
    <row r="27" spans="1:18" s="9" customFormat="1" ht="15" customHeight="1" thickBot="1">
      <c r="A27" s="156"/>
      <c r="B27" s="36"/>
      <c r="C27" s="37"/>
      <c r="D27" s="36"/>
      <c r="E27" s="37"/>
      <c r="F27" s="36"/>
      <c r="G27" s="37"/>
      <c r="H27" s="36"/>
      <c r="I27" s="38"/>
      <c r="J27" s="36"/>
      <c r="K27" s="38"/>
      <c r="L27" s="36"/>
      <c r="M27" s="37"/>
      <c r="N27" s="157"/>
      <c r="O27" s="158"/>
      <c r="P27" s="158"/>
      <c r="Q27" s="159"/>
      <c r="R27" s="160"/>
    </row>
    <row r="28" spans="1:18" s="7" customFormat="1" ht="15" customHeight="1" thickBot="1" thickTop="1">
      <c r="A28" s="132" t="s">
        <v>76</v>
      </c>
      <c r="B28" s="161">
        <f>SUM('(4)税務署別(個人事業者）:(4)税務署別（法人）'!B28)</f>
        <v>50999</v>
      </c>
      <c r="C28" s="40">
        <f>SUM('(4)税務署別(個人事業者）:(4)税務署別（法人）'!C28)</f>
        <v>184711364</v>
      </c>
      <c r="D28" s="39">
        <f>SUM('(4)税務署別(個人事業者）:(4)税務署別（法人）'!D28)</f>
        <v>43154</v>
      </c>
      <c r="E28" s="40">
        <f>SUM('(4)税務署別(個人事業者）:(4)税務署別（法人）'!E28)</f>
        <v>12427380</v>
      </c>
      <c r="F28" s="39">
        <f>SUM('(4)税務署別(個人事業者）:(4)税務署別（法人）'!F28)</f>
        <v>94153</v>
      </c>
      <c r="G28" s="40">
        <v>197138744</v>
      </c>
      <c r="H28" s="39">
        <f>SUM('(4)税務署別(個人事業者）:(4)税務署別（法人）'!H28)</f>
        <v>2823</v>
      </c>
      <c r="I28" s="41">
        <f>SUM('(4)税務署別(個人事業者）:(4)税務署別（法人）'!I28)</f>
        <v>11075042</v>
      </c>
      <c r="J28" s="39">
        <f>SUM('(4)税務署別(個人事業者）:(4)税務署別（法人）'!J28)</f>
        <v>4975</v>
      </c>
      <c r="K28" s="41">
        <v>719434</v>
      </c>
      <c r="L28" s="39">
        <f>SUM('(4)税務署別(個人事業者）:(4)税務署別（法人）'!L28)</f>
        <v>97557</v>
      </c>
      <c r="M28" s="40">
        <f>SUM('(4)税務署別(個人事業者）:(4)税務署別（法人）'!M28)</f>
        <v>186783135</v>
      </c>
      <c r="N28" s="161">
        <f>SUM(N11,N18,N26)</f>
        <v>94490</v>
      </c>
      <c r="O28" s="162">
        <f>SUM(O11,O18,O26)</f>
        <v>1702</v>
      </c>
      <c r="P28" s="162">
        <f>SUM(P11,P18,P26)</f>
        <v>601</v>
      </c>
      <c r="Q28" s="163">
        <f>SUM(Q11,Q18,Q26)</f>
        <v>96793</v>
      </c>
      <c r="R28" s="142" t="s">
        <v>112</v>
      </c>
    </row>
    <row r="29" spans="1:18" ht="13.5">
      <c r="A29" s="196" t="s">
        <v>102</v>
      </c>
      <c r="B29" s="196"/>
      <c r="C29" s="196"/>
      <c r="D29" s="196"/>
      <c r="E29" s="196"/>
      <c r="F29" s="196"/>
      <c r="G29" s="196"/>
      <c r="H29" s="196"/>
      <c r="I29" s="196"/>
      <c r="J29" s="196"/>
      <c r="K29" s="196"/>
      <c r="L29" s="196"/>
      <c r="M29" s="196"/>
      <c r="N29" s="196"/>
      <c r="O29" s="196"/>
      <c r="P29" s="196"/>
      <c r="Q29" s="196"/>
      <c r="R29" s="196"/>
    </row>
  </sheetData>
  <mergeCells count="16">
    <mergeCell ref="A2:I2"/>
    <mergeCell ref="H3:I4"/>
    <mergeCell ref="B3:G3"/>
    <mergeCell ref="B4:C4"/>
    <mergeCell ref="D4:E4"/>
    <mergeCell ref="F4:G4"/>
    <mergeCell ref="A29:R29"/>
    <mergeCell ref="Q4:Q5"/>
    <mergeCell ref="P4:P5"/>
    <mergeCell ref="A3:A5"/>
    <mergeCell ref="N4:N5"/>
    <mergeCell ref="O4:O5"/>
    <mergeCell ref="J3:K4"/>
    <mergeCell ref="R3:R5"/>
    <mergeCell ref="L3:M4"/>
    <mergeCell ref="N3:Q3"/>
  </mergeCells>
  <printOptions/>
  <pageMargins left="0.7874015748031497" right="0.7874015748031497" top="0.984251968503937" bottom="0.984251968503937" header="0.5118110236220472" footer="0.5118110236220472"/>
  <pageSetup fitToHeight="1" fitToWidth="1" horizontalDpi="300" verticalDpi="300" orientation="landscape" paperSize="9" scale="78" r:id="rId1"/>
  <headerFooter alignWithMargins="0">
    <oddFooter>&amp;R&amp;10金沢国税局
消費税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７－０（消費税）</dc:title>
  <dc:subject/>
  <dc:creator>国税庁</dc:creator>
  <cp:keywords/>
  <dc:description/>
  <cp:lastModifiedBy>国税庁</cp:lastModifiedBy>
  <cp:lastPrinted>2008-06-23T00:32:54Z</cp:lastPrinted>
  <dcterms:created xsi:type="dcterms:W3CDTF">2003-07-09T01:05:10Z</dcterms:created>
  <dcterms:modified xsi:type="dcterms:W3CDTF">2008-07-01T05:17:18Z</dcterms:modified>
  <cp:category/>
  <cp:version/>
  <cp:contentType/>
  <cp:contentStatus/>
</cp:coreProperties>
</file>