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57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2(1)物納状況" sheetId="6" r:id="rId6"/>
    <sheet name="2（2）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'(1)徴収状況'!$A$1:$P$34</definedName>
    <definedName name="_xlnm.Print_Area" localSheetId="1">'(2)徴収状況の累年比較'!$A$1:$N$9</definedName>
    <definedName name="_xlnm.Print_Area" localSheetId="2">'(3)税務署別徴収状況-1'!$A$1:$N$28</definedName>
    <definedName name="_xlnm.Print_Area" localSheetId="5">'2(1)物納状況'!$A$1:$F$33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'(3)税務署別徴収状況-3'!$1:$1</definedName>
  </definedNames>
  <calcPr fullCalcOnLoad="1"/>
</workbook>
</file>

<file path=xl/sharedStrings.xml><?xml version="1.0" encoding="utf-8"?>
<sst xmlns="http://schemas.openxmlformats.org/spreadsheetml/2006/main" count="525" uniqueCount="184">
  <si>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</si>
  <si>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</si>
  <si>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</si>
  <si>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</si>
  <si>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</si>
  <si>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</si>
  <si>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</si>
  <si>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</si>
  <si>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</si>
  <si>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</si>
  <si>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</si>
  <si>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</si>
  <si>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</si>
  <si>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</si>
  <si>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</si>
  <si>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</si>
  <si>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</si>
  <si>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</si>
  <si>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</si>
  <si>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</si>
  <si>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</si>
  <si>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</si>
  <si>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</si>
  <si>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</si>
  <si>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</si>
  <si>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</si>
  <si>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</si>
  <si>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</si>
  <si>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</si>
  <si>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</si>
  <si>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</si>
  <si>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</si>
  <si>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</si>
  <si>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</si>
  <si>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</si>
  <si>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</si>
  <si>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</si>
  <si>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</si>
  <si>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</si>
  <si>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</si>
  <si>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</si>
  <si>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</si>
  <si>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</si>
  <si>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</si>
  <si>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</si>
  <si>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</si>
  <si>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</si>
  <si>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</si>
  <si>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</si>
  <si>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</si>
  <si>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</si>
  <si>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</si>
  <si>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</si>
  <si>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</si>
  <si>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</si>
  <si>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</si>
  <si>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</si>
  <si>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</si>
  <si>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</si>
  <si>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</si>
  <si>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</si>
  <si>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</si>
  <si>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</si>
  <si>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</si>
  <si>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</si>
  <si>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</si>
  <si>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</si>
  <si>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平成14年度</t>
  </si>
  <si>
    <t>平成15年度</t>
  </si>
  <si>
    <t>平成16年度</t>
  </si>
  <si>
    <t>平成17年度</t>
  </si>
  <si>
    <t>平成18年度</t>
  </si>
  <si>
    <t>調査期間：平成18年４月１日から平成19年３月31日</t>
  </si>
  <si>
    <t>x</t>
  </si>
  <si>
    <t>x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</si>
  <si>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</si>
  <si>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</si>
  <si>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</si>
  <si>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</si>
  <si>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</si>
  <si>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</si>
  <si>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</si>
  <si>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</si>
  <si>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</si>
  <si>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</si>
  <si>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</si>
  <si>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</si>
  <si>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</si>
  <si>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</si>
  <si>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</si>
  <si>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</si>
  <si>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</si>
  <si>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</si>
  <si>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総計</t>
  </si>
  <si>
    <t>16－２　物納及び年賦延納</t>
  </si>
  <si>
    <t>(1)　物　納　状　況</t>
  </si>
  <si>
    <t>区　　　　　　　　　　分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</si>
  <si>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</si>
  <si>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</si>
  <si>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</si>
  <si>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</si>
  <si>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</si>
  <si>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</si>
  <si>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</si>
  <si>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</si>
  <si>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</si>
  <si>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</si>
  <si>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</si>
  <si>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-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</si>
  <si>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</si>
  <si>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</si>
  <si>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</si>
  <si>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</si>
  <si>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</si>
  <si>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</si>
  <si>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</si>
  <si>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</si>
  <si>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</si>
  <si>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</si>
  <si>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</si>
  <si>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</si>
  <si>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</si>
  <si>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</si>
  <si>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</si>
  <si>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</si>
  <si>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</si>
  <si>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</si>
  <si>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</si>
  <si>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</si>
  <si>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</si>
  <si>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</si>
  <si>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</si>
  <si>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</si>
  <si>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</si>
  <si>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</si>
  <si>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</si>
  <si>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</si>
  <si>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</si>
  <si>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－</t>
  </si>
  <si>
    <t>実</t>
  </si>
  <si>
    <t>　（注）　「人員」欄の「実」は、実人員を示す。</t>
  </si>
  <si>
    <t>本年度申請額</t>
  </si>
  <si>
    <t>許可額</t>
  </si>
  <si>
    <t>外</t>
  </si>
  <si>
    <t>平成14年度</t>
  </si>
  <si>
    <t>平成15年度</t>
  </si>
  <si>
    <t>平成16年度</t>
  </si>
  <si>
    <t>　（注）　「収納済額」欄の外書は、過誤納額である。</t>
  </si>
  <si>
    <t>計</t>
  </si>
  <si>
    <t>件　数</t>
  </si>
  <si>
    <t>金　額</t>
  </si>
  <si>
    <t>件　数</t>
  </si>
  <si>
    <t>金　額</t>
  </si>
  <si>
    <t>（外）</t>
  </si>
  <si>
    <t>-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</si>
  <si>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</si>
  <si>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</si>
  <si>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金額</t>
  </si>
  <si>
    <t>-</t>
  </si>
  <si>
    <t>処　理</t>
  </si>
  <si>
    <t>物納財産の種類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</si>
  <si>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</si>
  <si>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</si>
  <si>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</si>
  <si>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</si>
  <si>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</si>
  <si>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</si>
  <si>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</si>
  <si>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</si>
  <si>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</si>
  <si>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</si>
  <si>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</si>
  <si>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</si>
  <si>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</si>
  <si>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</si>
  <si>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-</t>
  </si>
  <si>
    <t>徴収状況</t>
  </si>
  <si>
    <t>徴収
決定</t>
  </si>
  <si>
    <t>前年度以前
許可分</t>
  </si>
  <si>
    <t>延　　納　　現　　在　　額
（徴収決定未済）</t>
  </si>
  <si>
    <t>平成18年４月１日から平成19年３月31日までの間に相続税の物納について申請、許可、収納等のあったものを示した。</t>
  </si>
  <si>
    <t>平成17年度</t>
  </si>
  <si>
    <t>平成18年度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</si>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</sst>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-#,##0_ ;_ * &quot;-&quot;;_ @_ "/>
    <numFmt numFmtId="179" formatCode="_ * #,##0;_ * \-#,##0;_ * &quot;-&quot;;_ @_ "/>
    <numFmt numFmtId="180" formatCode="_ * #,###,;_ * \-#,###,;_ * &quot;-&quot;;_ @_ "/>
    <numFmt numFmtId="181" formatCode="_ * #,##0;_ * \-#,##0;_ * &quot;-&quot;;_ @"/>
    <numFmt numFmtId="182" formatCode="0.0000000"/>
    <numFmt numFmtId="183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3" borderId="22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2" fillId="4" borderId="40" xfId="0" applyFont="1" applyFill="1" applyBorder="1" applyAlignment="1">
      <alignment horizontal="distributed" vertical="center"/>
    </xf>
    <xf numFmtId="0" fontId="2" fillId="4" borderId="41" xfId="0" applyFont="1" applyFill="1" applyBorder="1" applyAlignment="1">
      <alignment horizontal="distributed" vertical="center"/>
    </xf>
    <xf numFmtId="0" fontId="2" fillId="4" borderId="42" xfId="0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41" fontId="2" fillId="2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2" borderId="48" xfId="0" applyNumberFormat="1" applyFont="1" applyFill="1" applyBorder="1" applyAlignment="1">
      <alignment horizontal="right" vertical="center"/>
    </xf>
    <xf numFmtId="41" fontId="2" fillId="2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2" borderId="51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2" fillId="2" borderId="55" xfId="0" applyNumberFormat="1" applyFont="1" applyFill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/>
    </xf>
    <xf numFmtId="41" fontId="2" fillId="2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2" fillId="2" borderId="58" xfId="0" applyNumberFormat="1" applyFont="1" applyFill="1" applyBorder="1" applyAlignment="1">
      <alignment horizontal="right" vertical="center"/>
    </xf>
    <xf numFmtId="41" fontId="2" fillId="2" borderId="59" xfId="0" applyNumberFormat="1" applyFont="1" applyFill="1" applyBorder="1" applyAlignment="1">
      <alignment horizontal="right" vertical="center"/>
    </xf>
    <xf numFmtId="41" fontId="6" fillId="2" borderId="60" xfId="0" applyNumberFormat="1" applyFont="1" applyFill="1" applyBorder="1" applyAlignment="1">
      <alignment horizontal="right" vertical="center"/>
    </xf>
    <xf numFmtId="41" fontId="6" fillId="2" borderId="61" xfId="0" applyNumberFormat="1" applyFont="1" applyFill="1" applyBorder="1" applyAlignment="1">
      <alignment horizontal="right" vertical="center"/>
    </xf>
    <xf numFmtId="41" fontId="6" fillId="2" borderId="62" xfId="0" applyNumberFormat="1" applyFont="1" applyFill="1" applyBorder="1" applyAlignment="1">
      <alignment horizontal="right" vertical="center"/>
    </xf>
    <xf numFmtId="177" fontId="2" fillId="2" borderId="55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 indent="1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2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6" fillId="2" borderId="67" xfId="0" applyNumberFormat="1" applyFont="1" applyFill="1" applyBorder="1" applyAlignment="1">
      <alignment horizontal="right" vertical="center"/>
    </xf>
    <xf numFmtId="41" fontId="6" fillId="2" borderId="27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6" fillId="2" borderId="71" xfId="0" applyNumberFormat="1" applyFont="1" applyFill="1" applyBorder="1" applyAlignment="1">
      <alignment horizontal="right" vertical="center"/>
    </xf>
    <xf numFmtId="41" fontId="6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2" borderId="74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2" borderId="77" xfId="0" applyNumberFormat="1" applyFont="1" applyFill="1" applyBorder="1" applyAlignment="1">
      <alignment horizontal="right" vertical="center"/>
    </xf>
    <xf numFmtId="41" fontId="6" fillId="2" borderId="78" xfId="0" applyNumberFormat="1" applyFont="1" applyFill="1" applyBorder="1" applyAlignment="1">
      <alignment horizontal="right" vertical="center"/>
    </xf>
    <xf numFmtId="41" fontId="6" fillId="2" borderId="79" xfId="0" applyNumberFormat="1" applyFont="1" applyFill="1" applyBorder="1" applyAlignment="1">
      <alignment horizontal="right" vertical="center"/>
    </xf>
    <xf numFmtId="41" fontId="6" fillId="2" borderId="80" xfId="0" applyNumberFormat="1" applyFont="1" applyFill="1" applyBorder="1" applyAlignment="1">
      <alignment horizontal="right" vertical="center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82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6" fillId="2" borderId="50" xfId="0" applyNumberFormat="1" applyFont="1" applyFill="1" applyBorder="1" applyAlignment="1">
      <alignment horizontal="right" vertical="center"/>
    </xf>
    <xf numFmtId="41" fontId="6" fillId="2" borderId="26" xfId="0" applyNumberFormat="1" applyFont="1" applyFill="1" applyBorder="1" applyAlignment="1">
      <alignment horizontal="right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2" borderId="31" xfId="0" applyFont="1" applyFill="1" applyBorder="1" applyAlignment="1">
      <alignment horizontal="right"/>
    </xf>
    <xf numFmtId="38" fontId="2" fillId="5" borderId="85" xfId="17" applyFont="1" applyFill="1" applyBorder="1" applyAlignment="1">
      <alignment horizontal="right" vertical="center"/>
    </xf>
    <xf numFmtId="38" fontId="2" fillId="0" borderId="86" xfId="17" applyFont="1" applyBorder="1" applyAlignment="1">
      <alignment horizontal="right" vertical="center"/>
    </xf>
    <xf numFmtId="38" fontId="2" fillId="2" borderId="87" xfId="17" applyFont="1" applyFill="1" applyBorder="1" applyAlignment="1">
      <alignment horizontal="right" vertical="center"/>
    </xf>
    <xf numFmtId="38" fontId="2" fillId="5" borderId="88" xfId="17" applyFont="1" applyFill="1" applyBorder="1" applyAlignment="1">
      <alignment horizontal="right" vertical="center"/>
    </xf>
    <xf numFmtId="38" fontId="2" fillId="0" borderId="89" xfId="17" applyFont="1" applyBorder="1" applyAlignment="1">
      <alignment horizontal="right" vertical="center"/>
    </xf>
    <xf numFmtId="38" fontId="2" fillId="2" borderId="90" xfId="17" applyFont="1" applyFill="1" applyBorder="1" applyAlignment="1">
      <alignment horizontal="right" vertical="center"/>
    </xf>
    <xf numFmtId="38" fontId="2" fillId="0" borderId="91" xfId="17" applyFont="1" applyFill="1" applyBorder="1" applyAlignment="1">
      <alignment horizontal="right" vertical="center"/>
    </xf>
    <xf numFmtId="38" fontId="7" fillId="0" borderId="92" xfId="17" applyFont="1" applyBorder="1" applyAlignment="1">
      <alignment horizontal="right" vertical="center"/>
    </xf>
    <xf numFmtId="38" fontId="2" fillId="2" borderId="93" xfId="17" applyFont="1" applyFill="1" applyBorder="1" applyAlignment="1">
      <alignment horizontal="right" vertical="center"/>
    </xf>
    <xf numFmtId="38" fontId="7" fillId="0" borderId="86" xfId="17" applyFont="1" applyBorder="1" applyAlignment="1">
      <alignment horizontal="right" vertical="center"/>
    </xf>
    <xf numFmtId="0" fontId="6" fillId="0" borderId="83" xfId="0" applyFont="1" applyBorder="1" applyAlignment="1">
      <alignment horizontal="distributed" vertical="center"/>
    </xf>
    <xf numFmtId="38" fontId="6" fillId="5" borderId="88" xfId="17" applyFont="1" applyFill="1" applyBorder="1" applyAlignment="1">
      <alignment horizontal="right" vertical="center"/>
    </xf>
    <xf numFmtId="38" fontId="6" fillId="2" borderId="90" xfId="17" applyFont="1" applyFill="1" applyBorder="1" applyAlignment="1">
      <alignment horizontal="right" vertical="center"/>
    </xf>
    <xf numFmtId="38" fontId="2" fillId="5" borderId="94" xfId="17" applyFont="1" applyFill="1" applyBorder="1" applyAlignment="1">
      <alignment horizontal="right" vertical="center"/>
    </xf>
    <xf numFmtId="38" fontId="2" fillId="0" borderId="95" xfId="17" applyFont="1" applyBorder="1" applyAlignment="1">
      <alignment horizontal="right" vertical="center"/>
    </xf>
    <xf numFmtId="38" fontId="2" fillId="2" borderId="96" xfId="17" applyFont="1" applyFill="1" applyBorder="1" applyAlignment="1">
      <alignment horizontal="right" vertical="center"/>
    </xf>
    <xf numFmtId="38" fontId="2" fillId="5" borderId="97" xfId="17" applyFont="1" applyFill="1" applyBorder="1" applyAlignment="1">
      <alignment horizontal="right" vertical="center"/>
    </xf>
    <xf numFmtId="38" fontId="2" fillId="0" borderId="98" xfId="17" applyFont="1" applyBorder="1" applyAlignment="1">
      <alignment horizontal="right" vertical="center"/>
    </xf>
    <xf numFmtId="38" fontId="2" fillId="2" borderId="99" xfId="17" applyFont="1" applyFill="1" applyBorder="1" applyAlignment="1">
      <alignment horizontal="right" vertical="center"/>
    </xf>
    <xf numFmtId="38" fontId="2" fillId="5" borderId="100" xfId="17" applyFont="1" applyFill="1" applyBorder="1" applyAlignment="1">
      <alignment horizontal="right" vertical="center"/>
    </xf>
    <xf numFmtId="38" fontId="2" fillId="0" borderId="101" xfId="17" applyFont="1" applyBorder="1" applyAlignment="1">
      <alignment horizontal="right" vertical="center"/>
    </xf>
    <xf numFmtId="38" fontId="2" fillId="2" borderId="102" xfId="17" applyFont="1" applyFill="1" applyBorder="1" applyAlignment="1">
      <alignment horizontal="right" vertical="center"/>
    </xf>
    <xf numFmtId="38" fontId="2" fillId="5" borderId="103" xfId="17" applyFont="1" applyFill="1" applyBorder="1" applyAlignment="1">
      <alignment horizontal="right" vertical="center"/>
    </xf>
    <xf numFmtId="38" fontId="2" fillId="0" borderId="104" xfId="17" applyFont="1" applyBorder="1" applyAlignment="1">
      <alignment horizontal="right" vertical="center"/>
    </xf>
    <xf numFmtId="38" fontId="2" fillId="2" borderId="105" xfId="17" applyFont="1" applyFill="1" applyBorder="1" applyAlignment="1">
      <alignment horizontal="right" vertical="center"/>
    </xf>
    <xf numFmtId="0" fontId="2" fillId="0" borderId="106" xfId="0" applyFont="1" applyFill="1" applyBorder="1" applyAlignment="1">
      <alignment horizontal="center" vertical="distributed" textRotation="255" indent="2"/>
    </xf>
    <xf numFmtId="0" fontId="2" fillId="0" borderId="106" xfId="0" applyFont="1" applyFill="1" applyBorder="1" applyAlignment="1">
      <alignment horizontal="distributed" vertical="center"/>
    </xf>
    <xf numFmtId="38" fontId="2" fillId="0" borderId="106" xfId="17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right"/>
    </xf>
    <xf numFmtId="0" fontId="7" fillId="2" borderId="3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08" xfId="0" applyFont="1" applyBorder="1" applyAlignment="1">
      <alignment horizontal="center" vertical="center"/>
    </xf>
    <xf numFmtId="0" fontId="2" fillId="0" borderId="86" xfId="0" applyFont="1" applyBorder="1" applyAlignment="1">
      <alignment horizontal="right" vertical="center" indent="1"/>
    </xf>
    <xf numFmtId="38" fontId="2" fillId="5" borderId="108" xfId="17" applyFont="1" applyFill="1" applyBorder="1" applyAlignment="1">
      <alignment horizontal="right" vertical="center" indent="1"/>
    </xf>
    <xf numFmtId="38" fontId="2" fillId="2" borderId="21" xfId="17" applyFont="1" applyFill="1" applyBorder="1" applyAlignment="1">
      <alignment horizontal="righ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89" xfId="0" applyFont="1" applyBorder="1" applyAlignment="1">
      <alignment horizontal="right" vertical="center" indent="1"/>
    </xf>
    <xf numFmtId="38" fontId="2" fillId="5" borderId="56" xfId="17" applyFont="1" applyFill="1" applyBorder="1" applyAlignment="1">
      <alignment horizontal="right" vertical="center" indent="1"/>
    </xf>
    <xf numFmtId="38" fontId="2" fillId="2" borderId="16" xfId="17" applyFont="1" applyFill="1" applyBorder="1" applyAlignment="1">
      <alignment horizontal="right" vertical="center" indent="1"/>
    </xf>
    <xf numFmtId="0" fontId="6" fillId="0" borderId="10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38" fontId="6" fillId="5" borderId="109" xfId="17" applyFont="1" applyFill="1" applyBorder="1" applyAlignment="1">
      <alignment horizontal="right" vertical="center" indent="1"/>
    </xf>
    <xf numFmtId="38" fontId="6" fillId="2" borderId="17" xfId="17" applyNumberFormat="1" applyFont="1" applyFill="1" applyBorder="1" applyAlignment="1">
      <alignment horizontal="right" vertical="center" indent="1"/>
    </xf>
    <xf numFmtId="0" fontId="7" fillId="0" borderId="32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2" borderId="110" xfId="0" applyFont="1" applyFill="1" applyBorder="1" applyAlignment="1">
      <alignment horizontal="right" vertical="center"/>
    </xf>
    <xf numFmtId="0" fontId="7" fillId="2" borderId="111" xfId="0" applyFont="1" applyFill="1" applyBorder="1" applyAlignment="1">
      <alignment horizontal="right" vertical="center"/>
    </xf>
    <xf numFmtId="179" fontId="2" fillId="5" borderId="18" xfId="0" applyNumberFormat="1" applyFont="1" applyFill="1" applyBorder="1" applyAlignment="1">
      <alignment horizontal="right" vertical="center"/>
    </xf>
    <xf numFmtId="179" fontId="2" fillId="2" borderId="20" xfId="0" applyNumberFormat="1" applyFont="1" applyFill="1" applyBorder="1" applyAlignment="1">
      <alignment horizontal="right" vertical="center"/>
    </xf>
    <xf numFmtId="179" fontId="2" fillId="2" borderId="85" xfId="0" applyNumberFormat="1" applyFont="1" applyFill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2" fillId="2" borderId="112" xfId="0" applyNumberFormat="1" applyFont="1" applyFill="1" applyBorder="1" applyAlignment="1">
      <alignment horizontal="right" vertical="center"/>
    </xf>
    <xf numFmtId="179" fontId="2" fillId="2" borderId="113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left" vertical="center"/>
    </xf>
    <xf numFmtId="0" fontId="2" fillId="0" borderId="114" xfId="0" applyFont="1" applyBorder="1" applyAlignment="1">
      <alignment horizontal="distributed" vertical="center"/>
    </xf>
    <xf numFmtId="179" fontId="2" fillId="5" borderId="1" xfId="0" applyNumberFormat="1" applyFont="1" applyFill="1" applyBorder="1" applyAlignment="1">
      <alignment horizontal="right" vertical="center"/>
    </xf>
    <xf numFmtId="179" fontId="2" fillId="2" borderId="3" xfId="0" applyNumberFormat="1" applyFont="1" applyFill="1" applyBorder="1" applyAlignment="1">
      <alignment horizontal="right" vertical="center"/>
    </xf>
    <xf numFmtId="179" fontId="2" fillId="2" borderId="88" xfId="0" applyNumberFormat="1" applyFont="1" applyFill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2" fillId="2" borderId="115" xfId="0" applyNumberFormat="1" applyFont="1" applyFill="1" applyBorder="1" applyAlignment="1">
      <alignment horizontal="right" vertical="center"/>
    </xf>
    <xf numFmtId="179" fontId="2" fillId="2" borderId="1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2" fillId="5" borderId="4" xfId="0" applyNumberFormat="1" applyFont="1" applyFill="1" applyBorder="1" applyAlignment="1">
      <alignment horizontal="right" vertical="center"/>
    </xf>
    <xf numFmtId="179" fontId="2" fillId="2" borderId="6" xfId="0" applyNumberFormat="1" applyFont="1" applyFill="1" applyBorder="1" applyAlignment="1">
      <alignment horizontal="right" vertical="center"/>
    </xf>
    <xf numFmtId="179" fontId="2" fillId="2" borderId="103" xfId="0" applyNumberFormat="1" applyFont="1" applyFill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2" fillId="2" borderId="117" xfId="0" applyNumberFormat="1" applyFont="1" applyFill="1" applyBorder="1" applyAlignment="1">
      <alignment horizontal="right" vertical="center"/>
    </xf>
    <xf numFmtId="179" fontId="2" fillId="2" borderId="118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181" fontId="2" fillId="5" borderId="120" xfId="17" applyNumberFormat="1" applyFont="1" applyFill="1" applyBorder="1" applyAlignment="1">
      <alignment horizontal="right" vertical="center"/>
    </xf>
    <xf numFmtId="181" fontId="2" fillId="2" borderId="121" xfId="17" applyNumberFormat="1" applyFont="1" applyFill="1" applyBorder="1" applyAlignment="1">
      <alignment horizontal="right" vertical="center"/>
    </xf>
    <xf numFmtId="181" fontId="2" fillId="2" borderId="122" xfId="17" applyNumberFormat="1" applyFont="1" applyFill="1" applyBorder="1" applyAlignment="1">
      <alignment horizontal="right" vertical="center"/>
    </xf>
    <xf numFmtId="181" fontId="2" fillId="5" borderId="18" xfId="17" applyNumberFormat="1" applyFont="1" applyFill="1" applyBorder="1" applyAlignment="1">
      <alignment horizontal="right" vertical="center"/>
    </xf>
    <xf numFmtId="181" fontId="2" fillId="2" borderId="20" xfId="17" applyNumberFormat="1" applyFont="1" applyFill="1" applyBorder="1" applyAlignment="1">
      <alignment horizontal="right" vertical="center"/>
    </xf>
    <xf numFmtId="181" fontId="2" fillId="2" borderId="87" xfId="17" applyNumberFormat="1" applyFont="1" applyFill="1" applyBorder="1" applyAlignment="1">
      <alignment horizontal="right" vertical="center"/>
    </xf>
    <xf numFmtId="181" fontId="2" fillId="5" borderId="123" xfId="17" applyNumberFormat="1" applyFont="1" applyFill="1" applyBorder="1" applyAlignment="1">
      <alignment horizontal="right" vertical="center"/>
    </xf>
    <xf numFmtId="181" fontId="2" fillId="2" borderId="124" xfId="17" applyNumberFormat="1" applyFont="1" applyFill="1" applyBorder="1" applyAlignment="1">
      <alignment horizontal="right" vertical="center"/>
    </xf>
    <xf numFmtId="181" fontId="2" fillId="2" borderId="125" xfId="17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distributed" vertical="center"/>
    </xf>
    <xf numFmtId="181" fontId="2" fillId="5" borderId="127" xfId="17" applyNumberFormat="1" applyFont="1" applyFill="1" applyBorder="1" applyAlignment="1">
      <alignment horizontal="right" vertical="center"/>
    </xf>
    <xf numFmtId="181" fontId="2" fillId="2" borderId="128" xfId="17" applyNumberFormat="1" applyFont="1" applyFill="1" applyBorder="1" applyAlignment="1">
      <alignment horizontal="right" vertical="center"/>
    </xf>
    <xf numFmtId="181" fontId="2" fillId="2" borderId="129" xfId="17" applyNumberFormat="1" applyFont="1" applyFill="1" applyBorder="1" applyAlignment="1">
      <alignment horizontal="right" vertical="center"/>
    </xf>
    <xf numFmtId="0" fontId="2" fillId="0" borderId="130" xfId="0" applyFont="1" applyBorder="1" applyAlignment="1">
      <alignment horizontal="distributed" vertical="center"/>
    </xf>
    <xf numFmtId="181" fontId="2" fillId="5" borderId="67" xfId="17" applyNumberFormat="1" applyFont="1" applyFill="1" applyBorder="1" applyAlignment="1">
      <alignment horizontal="right" vertical="center"/>
    </xf>
    <xf numFmtId="181" fontId="2" fillId="2" borderId="27" xfId="17" applyNumberFormat="1" applyFont="1" applyFill="1" applyBorder="1" applyAlignment="1">
      <alignment horizontal="right" vertical="center"/>
    </xf>
    <xf numFmtId="181" fontId="2" fillId="2" borderId="131" xfId="17" applyNumberFormat="1" applyFont="1" applyFill="1" applyBorder="1" applyAlignment="1">
      <alignment horizontal="right" vertical="center"/>
    </xf>
    <xf numFmtId="181" fontId="2" fillId="5" borderId="132" xfId="17" applyNumberFormat="1" applyFont="1" applyFill="1" applyBorder="1" applyAlignment="1">
      <alignment horizontal="right" vertical="center"/>
    </xf>
    <xf numFmtId="181" fontId="2" fillId="2" borderId="133" xfId="17" applyNumberFormat="1" applyFont="1" applyFill="1" applyBorder="1" applyAlignment="1">
      <alignment horizontal="right" vertical="center"/>
    </xf>
    <xf numFmtId="181" fontId="2" fillId="2" borderId="102" xfId="17" applyNumberFormat="1" applyFont="1" applyFill="1" applyBorder="1" applyAlignment="1">
      <alignment horizontal="right" vertical="center"/>
    </xf>
    <xf numFmtId="181" fontId="2" fillId="5" borderId="73" xfId="17" applyNumberFormat="1" applyFont="1" applyFill="1" applyBorder="1" applyAlignment="1">
      <alignment horizontal="right" vertical="center"/>
    </xf>
    <xf numFmtId="181" fontId="2" fillId="2" borderId="74" xfId="17" applyNumberFormat="1" applyFont="1" applyFill="1" applyBorder="1" applyAlignment="1">
      <alignment horizontal="right" vertical="center"/>
    </xf>
    <xf numFmtId="181" fontId="2" fillId="2" borderId="134" xfId="17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8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2" fillId="0" borderId="160" xfId="0" applyFont="1" applyBorder="1" applyAlignment="1">
      <alignment horizontal="left" vertical="center"/>
    </xf>
    <xf numFmtId="0" fontId="2" fillId="0" borderId="150" xfId="0" applyFont="1" applyBorder="1" applyAlignment="1">
      <alignment horizontal="distributed" vertical="center" indent="2"/>
    </xf>
    <xf numFmtId="0" fontId="2" fillId="0" borderId="151" xfId="0" applyFont="1" applyBorder="1" applyAlignment="1">
      <alignment horizontal="distributed" vertical="center" indent="2"/>
    </xf>
    <xf numFmtId="0" fontId="2" fillId="0" borderId="161" xfId="0" applyFont="1" applyBorder="1" applyAlignment="1">
      <alignment horizontal="distributed" vertical="center" indent="2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 textRotation="255" wrapText="1"/>
    </xf>
    <xf numFmtId="0" fontId="2" fillId="0" borderId="89" xfId="0" applyFont="1" applyBorder="1" applyAlignment="1">
      <alignment horizontal="center" vertical="center" textRotation="255"/>
    </xf>
    <xf numFmtId="0" fontId="2" fillId="0" borderId="132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168" xfId="0" applyFont="1" applyBorder="1" applyAlignment="1">
      <alignment horizontal="center" vertical="distributed" textRotation="255" indent="2"/>
    </xf>
    <xf numFmtId="0" fontId="2" fillId="0" borderId="169" xfId="0" applyFont="1" applyBorder="1" applyAlignment="1">
      <alignment horizontal="center" vertical="distributed" textRotation="255" indent="2"/>
    </xf>
    <xf numFmtId="0" fontId="2" fillId="0" borderId="9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85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center" vertical="center" textRotation="255"/>
    </xf>
    <xf numFmtId="0" fontId="2" fillId="0" borderId="174" xfId="0" applyFont="1" applyBorder="1" applyAlignment="1">
      <alignment horizontal="center" vertical="center" textRotation="255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79" xfId="0" applyFont="1" applyBorder="1" applyAlignment="1">
      <alignment horizontal="right" vertical="center"/>
    </xf>
    <xf numFmtId="0" fontId="12" fillId="0" borderId="180" xfId="0" applyFont="1" applyBorder="1" applyAlignment="1">
      <alignment vertical="center"/>
    </xf>
    <xf numFmtId="0" fontId="7" fillId="0" borderId="181" xfId="0" applyFont="1" applyBorder="1" applyAlignment="1">
      <alignment horizontal="right" vertical="center"/>
    </xf>
    <xf numFmtId="0" fontId="12" fillId="0" borderId="165" xfId="0" applyFont="1" applyBorder="1" applyAlignment="1">
      <alignment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0" fillId="0" borderId="166" xfId="0" applyBorder="1" applyAlignment="1">
      <alignment vertical="center"/>
    </xf>
    <xf numFmtId="0" fontId="2" fillId="0" borderId="186" xfId="0" applyFont="1" applyBorder="1" applyAlignment="1">
      <alignment horizontal="center" vertical="center" textRotation="255"/>
    </xf>
    <xf numFmtId="0" fontId="2" fillId="0" borderId="187" xfId="0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 wrapText="1"/>
    </xf>
    <xf numFmtId="0" fontId="11" fillId="0" borderId="151" xfId="0" applyFont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 textRotation="255"/>
    </xf>
    <xf numFmtId="0" fontId="2" fillId="0" borderId="189" xfId="0" applyFont="1" applyBorder="1" applyAlignment="1">
      <alignment horizontal="distributed" vertical="center" wrapText="1"/>
    </xf>
    <xf numFmtId="0" fontId="0" fillId="0" borderId="185" xfId="0" applyBorder="1" applyAlignment="1">
      <alignment horizontal="distributed" vertical="center" wrapText="1"/>
    </xf>
    <xf numFmtId="0" fontId="2" fillId="0" borderId="147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14" width="13.00390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 customHeight="1">
      <c r="A1" s="261" t="s">
        <v>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ht="12" thickBot="1">
      <c r="A2" s="2" t="s">
        <v>59</v>
      </c>
    </row>
    <row r="3" spans="1:16" ht="19.5" customHeight="1">
      <c r="A3" s="265" t="s">
        <v>23</v>
      </c>
      <c r="B3" s="266"/>
      <c r="C3" s="262" t="s">
        <v>24</v>
      </c>
      <c r="D3" s="263"/>
      <c r="E3" s="264"/>
      <c r="F3" s="262" t="s">
        <v>25</v>
      </c>
      <c r="G3" s="263"/>
      <c r="H3" s="264"/>
      <c r="I3" s="262" t="s">
        <v>26</v>
      </c>
      <c r="J3" s="263"/>
      <c r="K3" s="264"/>
      <c r="L3" s="262" t="s">
        <v>27</v>
      </c>
      <c r="M3" s="263"/>
      <c r="N3" s="264"/>
      <c r="O3" s="246" t="s">
        <v>28</v>
      </c>
      <c r="P3" s="247"/>
    </row>
    <row r="4" spans="1:16" ht="15" customHeight="1">
      <c r="A4" s="267"/>
      <c r="B4" s="268"/>
      <c r="C4" s="19" t="s">
        <v>0</v>
      </c>
      <c r="D4" s="16" t="s">
        <v>29</v>
      </c>
      <c r="E4" s="20" t="s">
        <v>1</v>
      </c>
      <c r="F4" s="19" t="s">
        <v>0</v>
      </c>
      <c r="G4" s="16" t="s">
        <v>29</v>
      </c>
      <c r="H4" s="20" t="s">
        <v>1</v>
      </c>
      <c r="I4" s="19" t="s">
        <v>0</v>
      </c>
      <c r="J4" s="16" t="s">
        <v>29</v>
      </c>
      <c r="K4" s="20" t="s">
        <v>1</v>
      </c>
      <c r="L4" s="19" t="s">
        <v>0</v>
      </c>
      <c r="M4" s="16" t="s">
        <v>29</v>
      </c>
      <c r="N4" s="20" t="s">
        <v>1</v>
      </c>
      <c r="O4" s="248"/>
      <c r="P4" s="249"/>
    </row>
    <row r="5" spans="1:16" ht="11.25">
      <c r="A5" s="34"/>
      <c r="B5" s="39"/>
      <c r="C5" s="36" t="s">
        <v>2</v>
      </c>
      <c r="D5" s="37" t="s">
        <v>2</v>
      </c>
      <c r="E5" s="38" t="s">
        <v>2</v>
      </c>
      <c r="F5" s="36" t="s">
        <v>2</v>
      </c>
      <c r="G5" s="37" t="s">
        <v>2</v>
      </c>
      <c r="H5" s="38" t="s">
        <v>2</v>
      </c>
      <c r="I5" s="36" t="s">
        <v>2</v>
      </c>
      <c r="J5" s="37" t="s">
        <v>2</v>
      </c>
      <c r="K5" s="38" t="s">
        <v>2</v>
      </c>
      <c r="L5" s="36" t="s">
        <v>2</v>
      </c>
      <c r="M5" s="37" t="s">
        <v>2</v>
      </c>
      <c r="N5" s="38" t="s">
        <v>2</v>
      </c>
      <c r="O5" s="35"/>
      <c r="P5" s="46"/>
    </row>
    <row r="6" spans="1:16" ht="27" customHeight="1">
      <c r="A6" s="251" t="s">
        <v>64</v>
      </c>
      <c r="B6" s="40" t="s">
        <v>3</v>
      </c>
      <c r="C6" s="69">
        <v>251761037</v>
      </c>
      <c r="D6" s="70">
        <v>3690927</v>
      </c>
      <c r="E6" s="71">
        <v>255451964</v>
      </c>
      <c r="F6" s="69">
        <v>250864367</v>
      </c>
      <c r="G6" s="70">
        <v>1205781</v>
      </c>
      <c r="H6" s="71">
        <v>252070148</v>
      </c>
      <c r="I6" s="69">
        <v>685</v>
      </c>
      <c r="J6" s="70">
        <v>172777</v>
      </c>
      <c r="K6" s="71">
        <v>173462</v>
      </c>
      <c r="L6" s="69">
        <v>895985</v>
      </c>
      <c r="M6" s="70">
        <v>2312370</v>
      </c>
      <c r="N6" s="71">
        <v>3208355</v>
      </c>
      <c r="O6" s="43" t="s">
        <v>3</v>
      </c>
      <c r="P6" s="241" t="s">
        <v>65</v>
      </c>
    </row>
    <row r="7" spans="1:16" ht="27" customHeight="1">
      <c r="A7" s="251"/>
      <c r="B7" s="41" t="s">
        <v>30</v>
      </c>
      <c r="C7" s="72">
        <v>55379826</v>
      </c>
      <c r="D7" s="73">
        <v>5413059</v>
      </c>
      <c r="E7" s="74">
        <v>60792886</v>
      </c>
      <c r="F7" s="72">
        <v>54020831</v>
      </c>
      <c r="G7" s="73">
        <v>1673541</v>
      </c>
      <c r="H7" s="74">
        <v>55694372</v>
      </c>
      <c r="I7" s="72">
        <v>320</v>
      </c>
      <c r="J7" s="73">
        <v>334400</v>
      </c>
      <c r="K7" s="74">
        <v>334720</v>
      </c>
      <c r="L7" s="72">
        <v>1358675</v>
      </c>
      <c r="M7" s="73">
        <v>3405119</v>
      </c>
      <c r="N7" s="74">
        <v>4763793</v>
      </c>
      <c r="O7" s="44" t="s">
        <v>30</v>
      </c>
      <c r="P7" s="241"/>
    </row>
    <row r="8" spans="1:16" s="3" customFormat="1" ht="27" customHeight="1">
      <c r="A8" s="252"/>
      <c r="B8" s="42" t="s">
        <v>4</v>
      </c>
      <c r="C8" s="75">
        <v>307140864</v>
      </c>
      <c r="D8" s="76">
        <v>9103987</v>
      </c>
      <c r="E8" s="77">
        <f>SUM(E6:E7)</f>
        <v>316244850</v>
      </c>
      <c r="F8" s="75">
        <v>304885199</v>
      </c>
      <c r="G8" s="76">
        <v>2879321</v>
      </c>
      <c r="H8" s="77">
        <f>SUM(H6:H7)</f>
        <v>307764520</v>
      </c>
      <c r="I8" s="75">
        <v>1005</v>
      </c>
      <c r="J8" s="76">
        <v>507176</v>
      </c>
      <c r="K8" s="77">
        <v>508182</v>
      </c>
      <c r="L8" s="75">
        <v>2254659</v>
      </c>
      <c r="M8" s="76">
        <v>5717489</v>
      </c>
      <c r="N8" s="77">
        <v>7972148</v>
      </c>
      <c r="O8" s="45" t="s">
        <v>31</v>
      </c>
      <c r="P8" s="250"/>
    </row>
    <row r="9" spans="1:16" ht="27" customHeight="1">
      <c r="A9" s="242" t="s">
        <v>5</v>
      </c>
      <c r="B9" s="243"/>
      <c r="C9" s="78">
        <v>192434535</v>
      </c>
      <c r="D9" s="79">
        <v>16046097</v>
      </c>
      <c r="E9" s="80">
        <v>208480633</v>
      </c>
      <c r="F9" s="78">
        <v>189579013</v>
      </c>
      <c r="G9" s="79">
        <v>2578141</v>
      </c>
      <c r="H9" s="80">
        <v>192157154</v>
      </c>
      <c r="I9" s="78">
        <v>0</v>
      </c>
      <c r="J9" s="79">
        <v>88327</v>
      </c>
      <c r="K9" s="80">
        <v>88327</v>
      </c>
      <c r="L9" s="78">
        <v>2855522</v>
      </c>
      <c r="M9" s="79">
        <v>13379629</v>
      </c>
      <c r="N9" s="80">
        <v>16235151</v>
      </c>
      <c r="O9" s="244" t="s">
        <v>5</v>
      </c>
      <c r="P9" s="245"/>
    </row>
    <row r="10" spans="1:16" ht="27" customHeight="1">
      <c r="A10" s="242" t="s">
        <v>6</v>
      </c>
      <c r="B10" s="243"/>
      <c r="C10" s="78">
        <v>23672649</v>
      </c>
      <c r="D10" s="79">
        <v>17500587</v>
      </c>
      <c r="E10" s="80">
        <v>41173236</v>
      </c>
      <c r="F10" s="78">
        <v>22383093</v>
      </c>
      <c r="G10" s="79">
        <v>536970</v>
      </c>
      <c r="H10" s="80">
        <v>22920062</v>
      </c>
      <c r="I10" s="87">
        <v>0</v>
      </c>
      <c r="J10" s="79">
        <v>22619</v>
      </c>
      <c r="K10" s="80">
        <v>22619</v>
      </c>
      <c r="L10" s="78">
        <v>1289557</v>
      </c>
      <c r="M10" s="79">
        <v>16940998</v>
      </c>
      <c r="N10" s="80">
        <v>18230554</v>
      </c>
      <c r="O10" s="244" t="s">
        <v>6</v>
      </c>
      <c r="P10" s="245"/>
    </row>
    <row r="11" spans="1:16" ht="27" customHeight="1">
      <c r="A11" s="242" t="s">
        <v>7</v>
      </c>
      <c r="B11" s="243"/>
      <c r="C11" s="78">
        <v>0</v>
      </c>
      <c r="D11" s="79">
        <v>5800</v>
      </c>
      <c r="E11" s="80">
        <v>5800</v>
      </c>
      <c r="F11" s="78">
        <v>0</v>
      </c>
      <c r="G11" s="79">
        <v>0</v>
      </c>
      <c r="H11" s="80">
        <v>0</v>
      </c>
      <c r="I11" s="78">
        <v>0</v>
      </c>
      <c r="J11" s="79">
        <v>4435</v>
      </c>
      <c r="K11" s="80">
        <v>4435</v>
      </c>
      <c r="L11" s="78">
        <v>0</v>
      </c>
      <c r="M11" s="79">
        <v>1365</v>
      </c>
      <c r="N11" s="80">
        <v>1365</v>
      </c>
      <c r="O11" s="244" t="s">
        <v>7</v>
      </c>
      <c r="P11" s="245"/>
    </row>
    <row r="12" spans="1:16" ht="27" customHeight="1">
      <c r="A12" s="242" t="s">
        <v>8</v>
      </c>
      <c r="B12" s="243"/>
      <c r="C12" s="78">
        <v>146</v>
      </c>
      <c r="D12" s="79">
        <v>333543</v>
      </c>
      <c r="E12" s="80">
        <v>333689</v>
      </c>
      <c r="F12" s="78">
        <v>146</v>
      </c>
      <c r="G12" s="79">
        <v>22875</v>
      </c>
      <c r="H12" s="80">
        <v>23021</v>
      </c>
      <c r="I12" s="78">
        <v>0</v>
      </c>
      <c r="J12" s="79">
        <v>44564</v>
      </c>
      <c r="K12" s="80">
        <v>44564</v>
      </c>
      <c r="L12" s="78">
        <v>0</v>
      </c>
      <c r="M12" s="79">
        <v>266103</v>
      </c>
      <c r="N12" s="80">
        <v>266103</v>
      </c>
      <c r="O12" s="244" t="s">
        <v>8</v>
      </c>
      <c r="P12" s="245"/>
    </row>
    <row r="13" spans="1:16" ht="27" customHeight="1">
      <c r="A13" s="242" t="s">
        <v>9</v>
      </c>
      <c r="B13" s="243"/>
      <c r="C13" s="78">
        <v>260286396</v>
      </c>
      <c r="D13" s="79">
        <v>11875685</v>
      </c>
      <c r="E13" s="80">
        <v>272162081</v>
      </c>
      <c r="F13" s="78">
        <v>252838555</v>
      </c>
      <c r="G13" s="79">
        <v>7538310</v>
      </c>
      <c r="H13" s="80">
        <v>260376865</v>
      </c>
      <c r="I13" s="78">
        <v>4396</v>
      </c>
      <c r="J13" s="79">
        <v>670359</v>
      </c>
      <c r="K13" s="80">
        <v>674755</v>
      </c>
      <c r="L13" s="78">
        <v>7443445</v>
      </c>
      <c r="M13" s="79">
        <v>3667016</v>
      </c>
      <c r="N13" s="80">
        <v>11110461</v>
      </c>
      <c r="O13" s="244" t="s">
        <v>9</v>
      </c>
      <c r="P13" s="245"/>
    </row>
    <row r="14" spans="1:16" ht="27" customHeight="1">
      <c r="A14" s="242" t="s">
        <v>10</v>
      </c>
      <c r="B14" s="243"/>
      <c r="C14" s="78">
        <v>15312069</v>
      </c>
      <c r="D14" s="79">
        <v>1065</v>
      </c>
      <c r="E14" s="80">
        <v>15313134</v>
      </c>
      <c r="F14" s="78">
        <v>15309015</v>
      </c>
      <c r="G14" s="79">
        <v>1065</v>
      </c>
      <c r="H14" s="80">
        <v>15310080</v>
      </c>
      <c r="I14" s="78">
        <v>0</v>
      </c>
      <c r="J14" s="79">
        <v>0</v>
      </c>
      <c r="K14" s="80">
        <v>0</v>
      </c>
      <c r="L14" s="78">
        <v>3054</v>
      </c>
      <c r="M14" s="79">
        <v>0</v>
      </c>
      <c r="N14" s="80">
        <v>3054</v>
      </c>
      <c r="O14" s="244" t="s">
        <v>10</v>
      </c>
      <c r="P14" s="245"/>
    </row>
    <row r="15" spans="1:16" ht="27" customHeight="1">
      <c r="A15" s="242" t="s">
        <v>11</v>
      </c>
      <c r="B15" s="243"/>
      <c r="C15" s="78">
        <v>168399</v>
      </c>
      <c r="D15" s="79">
        <v>4</v>
      </c>
      <c r="E15" s="80">
        <v>168403</v>
      </c>
      <c r="F15" s="78">
        <v>168355</v>
      </c>
      <c r="G15" s="79">
        <v>0</v>
      </c>
      <c r="H15" s="80">
        <v>168355</v>
      </c>
      <c r="I15" s="78">
        <v>0</v>
      </c>
      <c r="J15" s="79">
        <v>0</v>
      </c>
      <c r="K15" s="80">
        <v>0</v>
      </c>
      <c r="L15" s="78">
        <v>44</v>
      </c>
      <c r="M15" s="79">
        <v>4</v>
      </c>
      <c r="N15" s="80">
        <v>48</v>
      </c>
      <c r="O15" s="244" t="s">
        <v>11</v>
      </c>
      <c r="P15" s="245"/>
    </row>
    <row r="16" spans="1:16" ht="27" customHeight="1">
      <c r="A16" s="242" t="s">
        <v>12</v>
      </c>
      <c r="B16" s="243"/>
      <c r="C16" s="78">
        <v>16108952</v>
      </c>
      <c r="D16" s="79">
        <v>0</v>
      </c>
      <c r="E16" s="80">
        <v>16108952</v>
      </c>
      <c r="F16" s="78">
        <v>16108952</v>
      </c>
      <c r="G16" s="79">
        <v>0</v>
      </c>
      <c r="H16" s="80">
        <v>16108952</v>
      </c>
      <c r="I16" s="78">
        <v>0</v>
      </c>
      <c r="J16" s="79">
        <v>0</v>
      </c>
      <c r="K16" s="80">
        <v>0</v>
      </c>
      <c r="L16" s="78">
        <v>0</v>
      </c>
      <c r="M16" s="79">
        <v>0</v>
      </c>
      <c r="N16" s="80">
        <v>0</v>
      </c>
      <c r="O16" s="244" t="s">
        <v>12</v>
      </c>
      <c r="P16" s="245"/>
    </row>
    <row r="17" spans="1:16" ht="27" customHeight="1">
      <c r="A17" s="242" t="s">
        <v>13</v>
      </c>
      <c r="B17" s="243"/>
      <c r="C17" s="78" t="s">
        <v>73</v>
      </c>
      <c r="D17" s="79" t="s">
        <v>73</v>
      </c>
      <c r="E17" s="80" t="s">
        <v>73</v>
      </c>
      <c r="F17" s="78" t="s">
        <v>73</v>
      </c>
      <c r="G17" s="79" t="s">
        <v>73</v>
      </c>
      <c r="H17" s="80" t="s">
        <v>73</v>
      </c>
      <c r="I17" s="78" t="s">
        <v>74</v>
      </c>
      <c r="J17" s="79" t="s">
        <v>74</v>
      </c>
      <c r="K17" s="80" t="s">
        <v>74</v>
      </c>
      <c r="L17" s="78" t="s">
        <v>74</v>
      </c>
      <c r="M17" s="79" t="s">
        <v>74</v>
      </c>
      <c r="N17" s="80" t="s">
        <v>74</v>
      </c>
      <c r="O17" s="244" t="s">
        <v>13</v>
      </c>
      <c r="P17" s="245"/>
    </row>
    <row r="18" spans="1:16" ht="27" customHeight="1">
      <c r="A18" s="242" t="s">
        <v>14</v>
      </c>
      <c r="B18" s="243"/>
      <c r="C18" s="78">
        <v>0</v>
      </c>
      <c r="D18" s="79">
        <v>0</v>
      </c>
      <c r="E18" s="80">
        <v>0</v>
      </c>
      <c r="F18" s="78">
        <v>0</v>
      </c>
      <c r="G18" s="79">
        <v>0</v>
      </c>
      <c r="H18" s="80">
        <v>0</v>
      </c>
      <c r="I18" s="78">
        <v>0</v>
      </c>
      <c r="J18" s="79">
        <v>0</v>
      </c>
      <c r="K18" s="80">
        <v>0</v>
      </c>
      <c r="L18" s="78">
        <v>0</v>
      </c>
      <c r="M18" s="79">
        <v>0</v>
      </c>
      <c r="N18" s="80">
        <v>0</v>
      </c>
      <c r="O18" s="244" t="s">
        <v>14</v>
      </c>
      <c r="P18" s="245"/>
    </row>
    <row r="19" spans="1:16" ht="27" customHeight="1">
      <c r="A19" s="242" t="s">
        <v>15</v>
      </c>
      <c r="B19" s="243"/>
      <c r="C19" s="78">
        <v>0</v>
      </c>
      <c r="D19" s="79">
        <v>564004</v>
      </c>
      <c r="E19" s="80">
        <v>564004</v>
      </c>
      <c r="F19" s="78">
        <v>0</v>
      </c>
      <c r="G19" s="79">
        <v>1203</v>
      </c>
      <c r="H19" s="80">
        <v>1203</v>
      </c>
      <c r="I19" s="78">
        <v>0</v>
      </c>
      <c r="J19" s="79">
        <v>13631</v>
      </c>
      <c r="K19" s="80">
        <v>13631</v>
      </c>
      <c r="L19" s="78">
        <v>0</v>
      </c>
      <c r="M19" s="79">
        <v>549171</v>
      </c>
      <c r="N19" s="80">
        <v>549171</v>
      </c>
      <c r="O19" s="244" t="s">
        <v>15</v>
      </c>
      <c r="P19" s="245"/>
    </row>
    <row r="20" spans="1:16" ht="27" customHeight="1">
      <c r="A20" s="242" t="s">
        <v>16</v>
      </c>
      <c r="B20" s="243"/>
      <c r="C20" s="78">
        <v>11297593</v>
      </c>
      <c r="D20" s="79">
        <v>0</v>
      </c>
      <c r="E20" s="80">
        <v>11297593</v>
      </c>
      <c r="F20" s="78">
        <v>11297593</v>
      </c>
      <c r="G20" s="79">
        <v>0</v>
      </c>
      <c r="H20" s="80">
        <v>11297593</v>
      </c>
      <c r="I20" s="78">
        <v>0</v>
      </c>
      <c r="J20" s="79">
        <v>0</v>
      </c>
      <c r="K20" s="80">
        <v>0</v>
      </c>
      <c r="L20" s="78">
        <v>0</v>
      </c>
      <c r="M20" s="79">
        <v>0</v>
      </c>
      <c r="N20" s="80">
        <v>0</v>
      </c>
      <c r="O20" s="244" t="s">
        <v>16</v>
      </c>
      <c r="P20" s="245"/>
    </row>
    <row r="21" spans="1:16" ht="27" customHeight="1">
      <c r="A21" s="242" t="s">
        <v>17</v>
      </c>
      <c r="B21" s="243"/>
      <c r="C21" s="78" t="s">
        <v>73</v>
      </c>
      <c r="D21" s="79" t="s">
        <v>73</v>
      </c>
      <c r="E21" s="80" t="s">
        <v>73</v>
      </c>
      <c r="F21" s="78" t="s">
        <v>73</v>
      </c>
      <c r="G21" s="79" t="s">
        <v>73</v>
      </c>
      <c r="H21" s="80" t="s">
        <v>73</v>
      </c>
      <c r="I21" s="78" t="s">
        <v>74</v>
      </c>
      <c r="J21" s="79" t="s">
        <v>74</v>
      </c>
      <c r="K21" s="80" t="s">
        <v>74</v>
      </c>
      <c r="L21" s="78" t="s">
        <v>74</v>
      </c>
      <c r="M21" s="79" t="s">
        <v>74</v>
      </c>
      <c r="N21" s="80" t="s">
        <v>74</v>
      </c>
      <c r="O21" s="244" t="s">
        <v>17</v>
      </c>
      <c r="P21" s="245"/>
    </row>
    <row r="22" spans="1:16" ht="27" customHeight="1">
      <c r="A22" s="242" t="s">
        <v>18</v>
      </c>
      <c r="B22" s="243"/>
      <c r="C22" s="78">
        <v>409082</v>
      </c>
      <c r="D22" s="79">
        <v>9097</v>
      </c>
      <c r="E22" s="80">
        <v>418180</v>
      </c>
      <c r="F22" s="78">
        <v>400390</v>
      </c>
      <c r="G22" s="79">
        <v>3239</v>
      </c>
      <c r="H22" s="80">
        <v>403630</v>
      </c>
      <c r="I22" s="78">
        <v>0</v>
      </c>
      <c r="J22" s="79">
        <v>0</v>
      </c>
      <c r="K22" s="80">
        <v>0</v>
      </c>
      <c r="L22" s="78">
        <v>8692</v>
      </c>
      <c r="M22" s="79">
        <v>5858</v>
      </c>
      <c r="N22" s="80">
        <v>14550</v>
      </c>
      <c r="O22" s="244" t="s">
        <v>18</v>
      </c>
      <c r="P22" s="245"/>
    </row>
    <row r="23" spans="1:16" ht="27" customHeight="1">
      <c r="A23" s="242" t="s">
        <v>19</v>
      </c>
      <c r="B23" s="243"/>
      <c r="C23" s="78">
        <v>3833</v>
      </c>
      <c r="D23" s="79">
        <v>0</v>
      </c>
      <c r="E23" s="80">
        <v>3833</v>
      </c>
      <c r="F23" s="78">
        <v>3833</v>
      </c>
      <c r="G23" s="79">
        <v>0</v>
      </c>
      <c r="H23" s="80">
        <v>3833</v>
      </c>
      <c r="I23" s="78">
        <v>0</v>
      </c>
      <c r="J23" s="79">
        <v>0</v>
      </c>
      <c r="K23" s="80">
        <v>0</v>
      </c>
      <c r="L23" s="78">
        <v>0</v>
      </c>
      <c r="M23" s="79">
        <v>0</v>
      </c>
      <c r="N23" s="80">
        <v>0</v>
      </c>
      <c r="O23" s="244" t="s">
        <v>19</v>
      </c>
      <c r="P23" s="245"/>
    </row>
    <row r="24" spans="1:16" ht="27" customHeight="1">
      <c r="A24" s="242" t="s">
        <v>20</v>
      </c>
      <c r="B24" s="243"/>
      <c r="C24" s="78">
        <v>268860</v>
      </c>
      <c r="D24" s="79">
        <v>91</v>
      </c>
      <c r="E24" s="80">
        <v>268952</v>
      </c>
      <c r="F24" s="78">
        <v>268860</v>
      </c>
      <c r="G24" s="79">
        <v>91</v>
      </c>
      <c r="H24" s="80">
        <v>268952</v>
      </c>
      <c r="I24" s="78">
        <v>0</v>
      </c>
      <c r="J24" s="79">
        <v>0</v>
      </c>
      <c r="K24" s="80">
        <v>0</v>
      </c>
      <c r="L24" s="78">
        <v>0</v>
      </c>
      <c r="M24" s="79">
        <v>0</v>
      </c>
      <c r="N24" s="80">
        <v>0</v>
      </c>
      <c r="O24" s="244" t="s">
        <v>20</v>
      </c>
      <c r="P24" s="245"/>
    </row>
    <row r="25" spans="1:16" ht="27" customHeight="1">
      <c r="A25" s="242" t="s">
        <v>21</v>
      </c>
      <c r="B25" s="243"/>
      <c r="C25" s="78" t="s">
        <v>73</v>
      </c>
      <c r="D25" s="79" t="s">
        <v>73</v>
      </c>
      <c r="E25" s="80" t="s">
        <v>73</v>
      </c>
      <c r="F25" s="78" t="s">
        <v>73</v>
      </c>
      <c r="G25" s="79" t="s">
        <v>73</v>
      </c>
      <c r="H25" s="80" t="s">
        <v>73</v>
      </c>
      <c r="I25" s="78" t="s">
        <v>74</v>
      </c>
      <c r="J25" s="79" t="s">
        <v>74</v>
      </c>
      <c r="K25" s="80" t="s">
        <v>74</v>
      </c>
      <c r="L25" s="78" t="s">
        <v>74</v>
      </c>
      <c r="M25" s="79" t="s">
        <v>74</v>
      </c>
      <c r="N25" s="80" t="s">
        <v>74</v>
      </c>
      <c r="O25" s="244" t="s">
        <v>21</v>
      </c>
      <c r="P25" s="245"/>
    </row>
    <row r="26" spans="1:16" ht="27" customHeight="1" thickBot="1">
      <c r="A26" s="255"/>
      <c r="B26" s="256"/>
      <c r="C26" s="81"/>
      <c r="D26" s="82"/>
      <c r="E26" s="83"/>
      <c r="F26" s="81"/>
      <c r="G26" s="82"/>
      <c r="H26" s="83"/>
      <c r="I26" s="81"/>
      <c r="J26" s="82"/>
      <c r="K26" s="83"/>
      <c r="L26" s="81"/>
      <c r="M26" s="82"/>
      <c r="N26" s="83"/>
      <c r="O26" s="259"/>
      <c r="P26" s="260"/>
    </row>
    <row r="27" spans="1:16" s="3" customFormat="1" ht="27" customHeight="1" thickBot="1" thickTop="1">
      <c r="A27" s="257" t="s">
        <v>32</v>
      </c>
      <c r="B27" s="258"/>
      <c r="C27" s="84">
        <v>862810317</v>
      </c>
      <c r="D27" s="85">
        <v>58018364</v>
      </c>
      <c r="E27" s="86">
        <v>920828681</v>
      </c>
      <c r="F27" s="84">
        <v>846220023</v>
      </c>
      <c r="G27" s="85">
        <v>16138402</v>
      </c>
      <c r="H27" s="86">
        <v>862358426</v>
      </c>
      <c r="I27" s="84">
        <v>5401</v>
      </c>
      <c r="J27" s="85">
        <v>1351115</v>
      </c>
      <c r="K27" s="86">
        <v>1356516</v>
      </c>
      <c r="L27" s="84">
        <v>16584893</v>
      </c>
      <c r="M27" s="85">
        <v>40528847</v>
      </c>
      <c r="N27" s="86">
        <v>57113740</v>
      </c>
      <c r="O27" s="253" t="s">
        <v>33</v>
      </c>
      <c r="P27" s="254"/>
    </row>
    <row r="29" ht="11.25">
      <c r="A29" s="1" t="s">
        <v>72</v>
      </c>
    </row>
    <row r="30" ht="11.25">
      <c r="A30" s="1" t="s">
        <v>35</v>
      </c>
    </row>
    <row r="31" spans="1:2" ht="11.25">
      <c r="A31" s="1" t="s">
        <v>36</v>
      </c>
      <c r="B31" s="4"/>
    </row>
    <row r="32" ht="11.25">
      <c r="A32" s="1" t="s">
        <v>34</v>
      </c>
    </row>
    <row r="33" ht="11.25">
      <c r="A33" s="1" t="s">
        <v>37</v>
      </c>
    </row>
    <row r="34" ht="11.25">
      <c r="A34" s="1" t="s">
        <v>22</v>
      </c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mergeCells count="47">
    <mergeCell ref="I3:K3"/>
    <mergeCell ref="F3:H3"/>
    <mergeCell ref="C3:E3"/>
    <mergeCell ref="A3:B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22:B22"/>
    <mergeCell ref="A21:B21"/>
    <mergeCell ref="O19:P19"/>
    <mergeCell ref="A20:B20"/>
    <mergeCell ref="A19:B19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&amp;R金沢国税局
徴収関係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60</v>
      </c>
    </row>
    <row r="2" spans="1:14" ht="15" customHeight="1">
      <c r="A2" s="269" t="s">
        <v>42</v>
      </c>
      <c r="B2" s="262" t="s">
        <v>38</v>
      </c>
      <c r="C2" s="263"/>
      <c r="D2" s="264"/>
      <c r="E2" s="262" t="s">
        <v>39</v>
      </c>
      <c r="F2" s="263"/>
      <c r="G2" s="264"/>
      <c r="H2" s="262" t="s">
        <v>40</v>
      </c>
      <c r="I2" s="263"/>
      <c r="J2" s="264"/>
      <c r="K2" s="262" t="s">
        <v>41</v>
      </c>
      <c r="L2" s="263"/>
      <c r="M2" s="263"/>
      <c r="N2" s="271" t="s">
        <v>42</v>
      </c>
    </row>
    <row r="3" spans="1:14" ht="18" customHeight="1">
      <c r="A3" s="270"/>
      <c r="B3" s="15" t="s">
        <v>0</v>
      </c>
      <c r="C3" s="16" t="s">
        <v>43</v>
      </c>
      <c r="D3" s="18" t="s">
        <v>1</v>
      </c>
      <c r="E3" s="15" t="s">
        <v>0</v>
      </c>
      <c r="F3" s="17" t="s">
        <v>44</v>
      </c>
      <c r="G3" s="18" t="s">
        <v>1</v>
      </c>
      <c r="H3" s="15" t="s">
        <v>0</v>
      </c>
      <c r="I3" s="17" t="s">
        <v>44</v>
      </c>
      <c r="J3" s="18" t="s">
        <v>1</v>
      </c>
      <c r="K3" s="15" t="s">
        <v>0</v>
      </c>
      <c r="L3" s="17" t="s">
        <v>44</v>
      </c>
      <c r="M3" s="18" t="s">
        <v>1</v>
      </c>
      <c r="N3" s="272"/>
    </row>
    <row r="4" spans="1:14" s="29" customFormat="1" ht="11.25">
      <c r="A4" s="47"/>
      <c r="B4" s="49" t="s">
        <v>2</v>
      </c>
      <c r="C4" s="50" t="s">
        <v>2</v>
      </c>
      <c r="D4" s="51" t="s">
        <v>2</v>
      </c>
      <c r="E4" s="49" t="s">
        <v>2</v>
      </c>
      <c r="F4" s="50" t="s">
        <v>2</v>
      </c>
      <c r="G4" s="51" t="s">
        <v>2</v>
      </c>
      <c r="H4" s="49" t="s">
        <v>2</v>
      </c>
      <c r="I4" s="50" t="s">
        <v>2</v>
      </c>
      <c r="J4" s="51" t="s">
        <v>2</v>
      </c>
      <c r="K4" s="49" t="s">
        <v>2</v>
      </c>
      <c r="L4" s="50" t="s">
        <v>2</v>
      </c>
      <c r="M4" s="51" t="s">
        <v>2</v>
      </c>
      <c r="N4" s="48"/>
    </row>
    <row r="5" spans="1:14" ht="30" customHeight="1">
      <c r="A5" s="21" t="s">
        <v>67</v>
      </c>
      <c r="B5" s="25">
        <v>823415950</v>
      </c>
      <c r="C5" s="26">
        <v>70864592</v>
      </c>
      <c r="D5" s="27">
        <v>894280541</v>
      </c>
      <c r="E5" s="25">
        <v>801978752</v>
      </c>
      <c r="F5" s="26">
        <v>19947120</v>
      </c>
      <c r="G5" s="27">
        <v>821925872</v>
      </c>
      <c r="H5" s="25">
        <v>22851</v>
      </c>
      <c r="I5" s="26">
        <v>1161922</v>
      </c>
      <c r="J5" s="27">
        <v>1184773</v>
      </c>
      <c r="K5" s="25">
        <v>21414347</v>
      </c>
      <c r="L5" s="26">
        <v>49755549</v>
      </c>
      <c r="M5" s="27">
        <v>71169896</v>
      </c>
      <c r="N5" s="28" t="s">
        <v>67</v>
      </c>
    </row>
    <row r="6" spans="1:14" ht="30" customHeight="1">
      <c r="A6" s="21" t="s">
        <v>68</v>
      </c>
      <c r="B6" s="6">
        <v>793532956</v>
      </c>
      <c r="C6" s="7">
        <v>67103596</v>
      </c>
      <c r="D6" s="8">
        <v>860636552</v>
      </c>
      <c r="E6" s="6">
        <v>773829285</v>
      </c>
      <c r="F6" s="7">
        <v>17555806</v>
      </c>
      <c r="G6" s="8">
        <v>791385090</v>
      </c>
      <c r="H6" s="6">
        <v>61856</v>
      </c>
      <c r="I6" s="7">
        <v>1915703</v>
      </c>
      <c r="J6" s="8">
        <v>1977559</v>
      </c>
      <c r="K6" s="6">
        <v>19641816</v>
      </c>
      <c r="L6" s="7">
        <v>47632088</v>
      </c>
      <c r="M6" s="8">
        <v>67273904</v>
      </c>
      <c r="N6" s="23" t="s">
        <v>68</v>
      </c>
    </row>
    <row r="7" spans="1:14" ht="30" customHeight="1">
      <c r="A7" s="21" t="s">
        <v>69</v>
      </c>
      <c r="B7" s="6">
        <v>804084934</v>
      </c>
      <c r="C7" s="7">
        <v>63777431</v>
      </c>
      <c r="D7" s="8">
        <v>867862366</v>
      </c>
      <c r="E7" s="6">
        <v>786418940</v>
      </c>
      <c r="F7" s="7">
        <v>18671943</v>
      </c>
      <c r="G7" s="8">
        <v>805090882</v>
      </c>
      <c r="H7" s="6">
        <v>11268</v>
      </c>
      <c r="I7" s="7">
        <v>1358819</v>
      </c>
      <c r="J7" s="8">
        <v>1370087</v>
      </c>
      <c r="K7" s="6">
        <v>17654727</v>
      </c>
      <c r="L7" s="7">
        <v>43746670</v>
      </c>
      <c r="M7" s="8">
        <v>61401396</v>
      </c>
      <c r="N7" s="23" t="s">
        <v>69</v>
      </c>
    </row>
    <row r="8" spans="1:14" ht="30" customHeight="1">
      <c r="A8" s="21" t="s">
        <v>70</v>
      </c>
      <c r="B8" s="6">
        <v>837864959</v>
      </c>
      <c r="C8" s="7">
        <v>60207301</v>
      </c>
      <c r="D8" s="8">
        <v>898072260</v>
      </c>
      <c r="E8" s="6">
        <v>817286111</v>
      </c>
      <c r="F8" s="7">
        <v>16727208</v>
      </c>
      <c r="G8" s="8">
        <v>834013318</v>
      </c>
      <c r="H8" s="6">
        <v>19859</v>
      </c>
      <c r="I8" s="7">
        <v>1498281</v>
      </c>
      <c r="J8" s="8">
        <v>1518140</v>
      </c>
      <c r="K8" s="6">
        <v>20558990</v>
      </c>
      <c r="L8" s="7">
        <v>41981812</v>
      </c>
      <c r="M8" s="8">
        <v>62540802</v>
      </c>
      <c r="N8" s="23" t="s">
        <v>70</v>
      </c>
    </row>
    <row r="9" spans="1:14" ht="30" customHeight="1" thickBot="1">
      <c r="A9" s="22" t="s">
        <v>71</v>
      </c>
      <c r="B9" s="9">
        <v>862810317</v>
      </c>
      <c r="C9" s="10">
        <v>58018364</v>
      </c>
      <c r="D9" s="11">
        <v>920828681</v>
      </c>
      <c r="E9" s="9">
        <v>846220023</v>
      </c>
      <c r="F9" s="10">
        <v>16138402</v>
      </c>
      <c r="G9" s="11">
        <v>862358426</v>
      </c>
      <c r="H9" s="9">
        <v>5401</v>
      </c>
      <c r="I9" s="10">
        <v>1351115</v>
      </c>
      <c r="J9" s="11">
        <v>1356516</v>
      </c>
      <c r="K9" s="9">
        <v>16584893</v>
      </c>
      <c r="L9" s="10">
        <v>40528847</v>
      </c>
      <c r="M9" s="11">
        <v>57113740</v>
      </c>
      <c r="N9" s="24" t="s">
        <v>71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5" r:id="rId2"/>
  <headerFooter alignWithMargins="0">
    <oddFooter>&amp;R金沢国税局
徴収関係
（H18）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3" width="13.50390625" style="2" customWidth="1"/>
    <col min="4" max="4" width="11.375" style="2" bestFit="1" customWidth="1"/>
    <col min="5" max="6" width="12.25390625" style="2" bestFit="1" customWidth="1"/>
    <col min="7" max="7" width="11.375" style="2" bestFit="1" customWidth="1"/>
    <col min="8" max="8" width="13.625" style="2" customWidth="1"/>
    <col min="9" max="9" width="13.375" style="2" customWidth="1"/>
    <col min="10" max="11" width="12.25390625" style="2" bestFit="1" customWidth="1"/>
    <col min="12" max="12" width="12.25390625" style="2" customWidth="1"/>
    <col min="13" max="13" width="13.00390625" style="2" bestFit="1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61</v>
      </c>
    </row>
    <row r="2" spans="1:14" s="5" customFormat="1" ht="14.25" customHeight="1">
      <c r="A2" s="273" t="s">
        <v>45</v>
      </c>
      <c r="B2" s="262" t="s">
        <v>46</v>
      </c>
      <c r="C2" s="263"/>
      <c r="D2" s="264"/>
      <c r="E2" s="262" t="s">
        <v>47</v>
      </c>
      <c r="F2" s="263"/>
      <c r="G2" s="264"/>
      <c r="H2" s="262" t="s">
        <v>48</v>
      </c>
      <c r="I2" s="263"/>
      <c r="J2" s="264"/>
      <c r="K2" s="262" t="s">
        <v>49</v>
      </c>
      <c r="L2" s="263"/>
      <c r="M2" s="264"/>
      <c r="N2" s="271" t="s">
        <v>66</v>
      </c>
    </row>
    <row r="3" spans="1:14" s="5" customFormat="1" ht="18" customHeight="1">
      <c r="A3" s="274"/>
      <c r="B3" s="30" t="s">
        <v>50</v>
      </c>
      <c r="C3" s="16" t="s">
        <v>39</v>
      </c>
      <c r="D3" s="18" t="s">
        <v>51</v>
      </c>
      <c r="E3" s="30" t="s">
        <v>50</v>
      </c>
      <c r="F3" s="16" t="s">
        <v>39</v>
      </c>
      <c r="G3" s="18" t="s">
        <v>51</v>
      </c>
      <c r="H3" s="30" t="s">
        <v>50</v>
      </c>
      <c r="I3" s="16" t="s">
        <v>39</v>
      </c>
      <c r="J3" s="18" t="s">
        <v>51</v>
      </c>
      <c r="K3" s="30" t="s">
        <v>50</v>
      </c>
      <c r="L3" s="16" t="s">
        <v>39</v>
      </c>
      <c r="M3" s="18" t="s">
        <v>51</v>
      </c>
      <c r="N3" s="272"/>
    </row>
    <row r="4" spans="1:14" ht="11.25">
      <c r="A4" s="55"/>
      <c r="B4" s="52" t="s">
        <v>2</v>
      </c>
      <c r="C4" s="37" t="s">
        <v>2</v>
      </c>
      <c r="D4" s="53" t="s">
        <v>2</v>
      </c>
      <c r="E4" s="52" t="s">
        <v>2</v>
      </c>
      <c r="F4" s="37" t="s">
        <v>2</v>
      </c>
      <c r="G4" s="53" t="s">
        <v>2</v>
      </c>
      <c r="H4" s="52" t="s">
        <v>2</v>
      </c>
      <c r="I4" s="37" t="s">
        <v>2</v>
      </c>
      <c r="J4" s="53" t="s">
        <v>2</v>
      </c>
      <c r="K4" s="52" t="s">
        <v>2</v>
      </c>
      <c r="L4" s="37" t="s">
        <v>2</v>
      </c>
      <c r="M4" s="53" t="s">
        <v>2</v>
      </c>
      <c r="N4" s="54"/>
    </row>
    <row r="5" spans="1:14" ht="18" customHeight="1">
      <c r="A5" s="65" t="s">
        <v>75</v>
      </c>
      <c r="B5" s="94">
        <v>49712063.213</v>
      </c>
      <c r="C5" s="70">
        <v>49289762.596</v>
      </c>
      <c r="D5" s="95">
        <v>409894.671</v>
      </c>
      <c r="E5" s="70">
        <v>8555956.68</v>
      </c>
      <c r="F5" s="70">
        <v>7945861.015</v>
      </c>
      <c r="G5" s="95">
        <v>573142.27</v>
      </c>
      <c r="H5" s="94">
        <v>46386251.442</v>
      </c>
      <c r="I5" s="70">
        <v>45743373.789</v>
      </c>
      <c r="J5" s="95">
        <v>642758.736</v>
      </c>
      <c r="K5" s="94">
        <v>3600849.454</v>
      </c>
      <c r="L5" s="70">
        <v>3535412.847</v>
      </c>
      <c r="M5" s="95">
        <v>64014.207</v>
      </c>
      <c r="N5" s="56" t="str">
        <f>IF(A5="","",A5)</f>
        <v>富山</v>
      </c>
    </row>
    <row r="6" spans="1:14" ht="18" customHeight="1">
      <c r="A6" s="63" t="s">
        <v>76</v>
      </c>
      <c r="B6" s="96">
        <v>23667426.205</v>
      </c>
      <c r="C6" s="73">
        <v>23513813.026</v>
      </c>
      <c r="D6" s="97">
        <v>146537.996</v>
      </c>
      <c r="E6" s="73">
        <v>5415453.85</v>
      </c>
      <c r="F6" s="73">
        <v>5088971.407</v>
      </c>
      <c r="G6" s="97">
        <v>305690.11</v>
      </c>
      <c r="H6" s="96">
        <v>19115018.105</v>
      </c>
      <c r="I6" s="73">
        <v>18482806.167</v>
      </c>
      <c r="J6" s="97">
        <v>632179.138</v>
      </c>
      <c r="K6" s="96">
        <v>3040993.444</v>
      </c>
      <c r="L6" s="73">
        <v>2796181.598</v>
      </c>
      <c r="M6" s="97">
        <v>244644.244</v>
      </c>
      <c r="N6" s="57" t="str">
        <f>IF(A6="","",A6)</f>
        <v>高岡</v>
      </c>
    </row>
    <row r="7" spans="1:14" ht="18" customHeight="1">
      <c r="A7" s="63" t="s">
        <v>77</v>
      </c>
      <c r="B7" s="96">
        <v>14279132.903</v>
      </c>
      <c r="C7" s="73">
        <v>14205914.49</v>
      </c>
      <c r="D7" s="97">
        <v>69368.595</v>
      </c>
      <c r="E7" s="73">
        <v>3630575.961</v>
      </c>
      <c r="F7" s="73">
        <v>3415036.418</v>
      </c>
      <c r="G7" s="97">
        <v>208114.534</v>
      </c>
      <c r="H7" s="96">
        <v>8690620.072</v>
      </c>
      <c r="I7" s="73">
        <v>8591935.473</v>
      </c>
      <c r="J7" s="97">
        <v>98660.699</v>
      </c>
      <c r="K7" s="96">
        <v>852526.09</v>
      </c>
      <c r="L7" s="73">
        <v>727718.1</v>
      </c>
      <c r="M7" s="97">
        <v>124807.99</v>
      </c>
      <c r="N7" s="57" t="str">
        <f>IF(A7="","",A7)</f>
        <v>魚津</v>
      </c>
    </row>
    <row r="8" spans="1:14" ht="18" customHeight="1">
      <c r="A8" s="63" t="s">
        <v>78</v>
      </c>
      <c r="B8" s="96">
        <v>7129514.991</v>
      </c>
      <c r="C8" s="73">
        <v>7111082.171</v>
      </c>
      <c r="D8" s="97">
        <v>18416.369</v>
      </c>
      <c r="E8" s="73">
        <v>2194148.418</v>
      </c>
      <c r="F8" s="73">
        <v>2116801.798</v>
      </c>
      <c r="G8" s="97">
        <v>76948.27</v>
      </c>
      <c r="H8" s="96">
        <v>4704337.751</v>
      </c>
      <c r="I8" s="73">
        <v>4653320.762</v>
      </c>
      <c r="J8" s="97">
        <v>51016.989</v>
      </c>
      <c r="K8" s="96">
        <v>610593.8</v>
      </c>
      <c r="L8" s="73">
        <v>610196.4</v>
      </c>
      <c r="M8" s="97">
        <v>397.4</v>
      </c>
      <c r="N8" s="57" t="str">
        <f>IF(A8="","",A8)</f>
        <v>砺波</v>
      </c>
    </row>
    <row r="9" spans="1:14" s="3" customFormat="1" ht="18" customHeight="1">
      <c r="A9" s="58" t="s">
        <v>79</v>
      </c>
      <c r="B9" s="98">
        <v>94788137.312</v>
      </c>
      <c r="C9" s="73">
        <v>94120572.283</v>
      </c>
      <c r="D9" s="97">
        <v>644217.631</v>
      </c>
      <c r="E9" s="76">
        <v>19796134.909</v>
      </c>
      <c r="F9" s="76">
        <v>18566670.638</v>
      </c>
      <c r="G9" s="76">
        <v>1163895.184</v>
      </c>
      <c r="H9" s="98">
        <v>78896227.37</v>
      </c>
      <c r="I9" s="76">
        <v>77471436.191</v>
      </c>
      <c r="J9" s="99">
        <v>1424615.562</v>
      </c>
      <c r="K9" s="98">
        <v>8104962.788</v>
      </c>
      <c r="L9" s="76">
        <v>7669508.945</v>
      </c>
      <c r="M9" s="99">
        <v>433863.841</v>
      </c>
      <c r="N9" s="59" t="str">
        <f>IF(A9="","",A9)</f>
        <v>富山県計</v>
      </c>
    </row>
    <row r="10" spans="1:14" s="12" customFormat="1" ht="18" customHeight="1">
      <c r="A10" s="13"/>
      <c r="B10" s="122"/>
      <c r="C10" s="123"/>
      <c r="D10" s="124"/>
      <c r="E10" s="123"/>
      <c r="F10" s="123"/>
      <c r="G10" s="124"/>
      <c r="H10" s="122"/>
      <c r="I10" s="123"/>
      <c r="J10" s="124"/>
      <c r="K10" s="122"/>
      <c r="L10" s="123"/>
      <c r="M10" s="124"/>
      <c r="N10" s="14"/>
    </row>
    <row r="11" spans="1:14" ht="18" customHeight="1">
      <c r="A11" s="64" t="s">
        <v>80</v>
      </c>
      <c r="B11" s="103">
        <v>65154149.747</v>
      </c>
      <c r="C11" s="104">
        <v>64503552.815</v>
      </c>
      <c r="D11" s="105">
        <v>635954.017</v>
      </c>
      <c r="E11" s="104">
        <v>14229692.613</v>
      </c>
      <c r="F11" s="104">
        <v>13314856.675</v>
      </c>
      <c r="G11" s="105">
        <v>844910.911</v>
      </c>
      <c r="H11" s="103">
        <v>39232986.579</v>
      </c>
      <c r="I11" s="104">
        <v>38509283.327</v>
      </c>
      <c r="J11" s="105">
        <v>722602.592</v>
      </c>
      <c r="K11" s="103">
        <v>5792659.187</v>
      </c>
      <c r="L11" s="104">
        <v>5061332.675</v>
      </c>
      <c r="M11" s="105">
        <v>731158.224</v>
      </c>
      <c r="N11" s="60" t="str">
        <f aca="true" t="shared" si="0" ref="N11:N16">IF(A11="","",A11)</f>
        <v>金沢</v>
      </c>
    </row>
    <row r="12" spans="1:14" ht="18" customHeight="1">
      <c r="A12" s="63" t="s">
        <v>81</v>
      </c>
      <c r="B12" s="96">
        <v>5924941.174</v>
      </c>
      <c r="C12" s="73">
        <v>5909837.574</v>
      </c>
      <c r="D12" s="97">
        <v>13391.4</v>
      </c>
      <c r="E12" s="73">
        <v>1469101.694</v>
      </c>
      <c r="F12" s="73">
        <v>1395977.784</v>
      </c>
      <c r="G12" s="97">
        <v>62754.512</v>
      </c>
      <c r="H12" s="96">
        <v>3492820.083</v>
      </c>
      <c r="I12" s="73">
        <v>3483469.396</v>
      </c>
      <c r="J12" s="97">
        <v>9350.687</v>
      </c>
      <c r="K12" s="96">
        <v>316345.796</v>
      </c>
      <c r="L12" s="73">
        <v>315833.526</v>
      </c>
      <c r="M12" s="97">
        <v>470.37</v>
      </c>
      <c r="N12" s="57" t="str">
        <f t="shared" si="0"/>
        <v>七尾</v>
      </c>
    </row>
    <row r="13" spans="1:14" ht="18" customHeight="1">
      <c r="A13" s="63" t="s">
        <v>82</v>
      </c>
      <c r="B13" s="96">
        <v>14494239.059</v>
      </c>
      <c r="C13" s="73">
        <v>14358981.59</v>
      </c>
      <c r="D13" s="97">
        <v>122538.932</v>
      </c>
      <c r="E13" s="73">
        <v>4680162.046</v>
      </c>
      <c r="F13" s="73">
        <v>4416648.901</v>
      </c>
      <c r="G13" s="97">
        <v>242296.803</v>
      </c>
      <c r="H13" s="96">
        <v>15569142.661</v>
      </c>
      <c r="I13" s="73">
        <v>15424231.238</v>
      </c>
      <c r="J13" s="97">
        <v>144911.423</v>
      </c>
      <c r="K13" s="96">
        <v>838743.771</v>
      </c>
      <c r="L13" s="73">
        <v>833657.919</v>
      </c>
      <c r="M13" s="97">
        <v>4705.052</v>
      </c>
      <c r="N13" s="57" t="str">
        <f t="shared" si="0"/>
        <v>小松</v>
      </c>
    </row>
    <row r="14" spans="1:14" ht="18" customHeight="1">
      <c r="A14" s="63" t="s">
        <v>83</v>
      </c>
      <c r="B14" s="96">
        <v>2616872.669</v>
      </c>
      <c r="C14" s="73">
        <v>2609842.94</v>
      </c>
      <c r="D14" s="97">
        <v>6744.004</v>
      </c>
      <c r="E14" s="73">
        <v>692748.136</v>
      </c>
      <c r="F14" s="73">
        <v>646306.997</v>
      </c>
      <c r="G14" s="97">
        <v>40989.17</v>
      </c>
      <c r="H14" s="96">
        <v>721952.411</v>
      </c>
      <c r="I14" s="73">
        <v>688235.911</v>
      </c>
      <c r="J14" s="97">
        <v>33716.5</v>
      </c>
      <c r="K14" s="96">
        <v>128792.05</v>
      </c>
      <c r="L14" s="73">
        <v>128663.65</v>
      </c>
      <c r="M14" s="97">
        <v>126.5</v>
      </c>
      <c r="N14" s="57" t="str">
        <f t="shared" si="0"/>
        <v>輪島</v>
      </c>
    </row>
    <row r="15" spans="1:14" ht="18" customHeight="1">
      <c r="A15" s="63" t="s">
        <v>84</v>
      </c>
      <c r="B15" s="96">
        <v>9773523.596</v>
      </c>
      <c r="C15" s="73">
        <v>9688053.591</v>
      </c>
      <c r="D15" s="97">
        <v>85157.104</v>
      </c>
      <c r="E15" s="73">
        <v>2867000.755</v>
      </c>
      <c r="F15" s="73">
        <v>2659873.867</v>
      </c>
      <c r="G15" s="97">
        <v>193114.351</v>
      </c>
      <c r="H15" s="96">
        <v>13099470.298</v>
      </c>
      <c r="I15" s="73">
        <v>13082643.202</v>
      </c>
      <c r="J15" s="97">
        <v>16827.096</v>
      </c>
      <c r="K15" s="96">
        <v>1195794.522</v>
      </c>
      <c r="L15" s="73">
        <v>1128320.72</v>
      </c>
      <c r="M15" s="97">
        <v>67473.802</v>
      </c>
      <c r="N15" s="57" t="str">
        <f t="shared" si="0"/>
        <v>松任</v>
      </c>
    </row>
    <row r="16" spans="1:14" s="3" customFormat="1" ht="18" customHeight="1">
      <c r="A16" s="58" t="s">
        <v>85</v>
      </c>
      <c r="B16" s="98">
        <v>97963726.245</v>
      </c>
      <c r="C16" s="73">
        <v>97070268.51</v>
      </c>
      <c r="D16" s="97">
        <v>863785.457</v>
      </c>
      <c r="E16" s="76">
        <v>23938705.244</v>
      </c>
      <c r="F16" s="76">
        <v>22433664.224</v>
      </c>
      <c r="G16" s="76">
        <v>1384065.747</v>
      </c>
      <c r="H16" s="98">
        <v>72116372.032</v>
      </c>
      <c r="I16" s="76">
        <v>71187863.074</v>
      </c>
      <c r="J16" s="99">
        <v>927408.298</v>
      </c>
      <c r="K16" s="98">
        <v>8272335.326</v>
      </c>
      <c r="L16" s="76">
        <v>7467808.49</v>
      </c>
      <c r="M16" s="99">
        <v>803933.948</v>
      </c>
      <c r="N16" s="59" t="str">
        <f t="shared" si="0"/>
        <v>石川県計</v>
      </c>
    </row>
    <row r="17" spans="1:14" s="33" customFormat="1" ht="18" customHeight="1">
      <c r="A17" s="31"/>
      <c r="B17" s="113"/>
      <c r="C17" s="114"/>
      <c r="D17" s="115"/>
      <c r="E17" s="114"/>
      <c r="F17" s="114"/>
      <c r="G17" s="115"/>
      <c r="H17" s="113"/>
      <c r="I17" s="114"/>
      <c r="J17" s="115"/>
      <c r="K17" s="113"/>
      <c r="L17" s="114"/>
      <c r="M17" s="115"/>
      <c r="N17" s="32"/>
    </row>
    <row r="18" spans="1:14" ht="18" customHeight="1">
      <c r="A18" s="64" t="s">
        <v>86</v>
      </c>
      <c r="B18" s="103">
        <v>33578707.486</v>
      </c>
      <c r="C18" s="104">
        <v>33310451.894</v>
      </c>
      <c r="D18" s="105">
        <v>262081.068</v>
      </c>
      <c r="E18" s="104">
        <v>7181342.291</v>
      </c>
      <c r="F18" s="104">
        <v>6797911.244</v>
      </c>
      <c r="G18" s="105">
        <v>368462.13</v>
      </c>
      <c r="H18" s="103">
        <v>24676646.443</v>
      </c>
      <c r="I18" s="104">
        <v>24425088.074</v>
      </c>
      <c r="J18" s="105">
        <v>251454.969</v>
      </c>
      <c r="K18" s="103">
        <v>4226429.973</v>
      </c>
      <c r="L18" s="104">
        <v>4045580.544</v>
      </c>
      <c r="M18" s="105">
        <v>180713.229</v>
      </c>
      <c r="N18" s="60" t="str">
        <f aca="true" t="shared" si="1" ref="N18:N24">IF(A18="","",A18)</f>
        <v>福井</v>
      </c>
    </row>
    <row r="19" spans="1:14" ht="18" customHeight="1">
      <c r="A19" s="63" t="s">
        <v>87</v>
      </c>
      <c r="B19" s="96">
        <v>4925382.018</v>
      </c>
      <c r="C19" s="73">
        <v>4861650.758</v>
      </c>
      <c r="D19" s="97">
        <v>51881.008</v>
      </c>
      <c r="E19" s="73">
        <v>1569007.122</v>
      </c>
      <c r="F19" s="73">
        <v>1399236.013</v>
      </c>
      <c r="G19" s="97">
        <v>152749.972</v>
      </c>
      <c r="H19" s="96">
        <v>2840156.73</v>
      </c>
      <c r="I19" s="73">
        <v>2774121.636</v>
      </c>
      <c r="J19" s="97">
        <v>63984.094</v>
      </c>
      <c r="K19" s="96">
        <v>456233.7</v>
      </c>
      <c r="L19" s="73">
        <v>395822.8</v>
      </c>
      <c r="M19" s="97">
        <v>60410.9</v>
      </c>
      <c r="N19" s="57" t="str">
        <f t="shared" si="1"/>
        <v>敦賀</v>
      </c>
    </row>
    <row r="20" spans="1:14" ht="18" customHeight="1">
      <c r="A20" s="63" t="s">
        <v>88</v>
      </c>
      <c r="B20" s="96">
        <v>12433228.03</v>
      </c>
      <c r="C20" s="73">
        <v>12301145.428</v>
      </c>
      <c r="D20" s="97">
        <v>126527.011</v>
      </c>
      <c r="E20" s="73">
        <v>2930634.168</v>
      </c>
      <c r="F20" s="73">
        <v>2709732.664</v>
      </c>
      <c r="G20" s="97">
        <v>214272.596</v>
      </c>
      <c r="H20" s="96">
        <v>8516234.063</v>
      </c>
      <c r="I20" s="73">
        <v>8495102.659</v>
      </c>
      <c r="J20" s="97">
        <v>21017.304</v>
      </c>
      <c r="K20" s="96">
        <v>1450652.735</v>
      </c>
      <c r="L20" s="73">
        <v>1254934.699</v>
      </c>
      <c r="M20" s="97">
        <v>195718.036</v>
      </c>
      <c r="N20" s="57" t="str">
        <f t="shared" si="1"/>
        <v>武生</v>
      </c>
    </row>
    <row r="21" spans="1:14" ht="18" customHeight="1">
      <c r="A21" s="63" t="s">
        <v>89</v>
      </c>
      <c r="B21" s="96">
        <v>2061735.199</v>
      </c>
      <c r="C21" s="73">
        <v>2047368.686</v>
      </c>
      <c r="D21" s="97">
        <v>13774.478</v>
      </c>
      <c r="E21" s="73">
        <v>731186.149</v>
      </c>
      <c r="F21" s="73">
        <v>711061.14</v>
      </c>
      <c r="G21" s="97">
        <v>18861.892</v>
      </c>
      <c r="H21" s="96">
        <v>1095980.862</v>
      </c>
      <c r="I21" s="73">
        <v>1085455.562</v>
      </c>
      <c r="J21" s="97">
        <v>10525.3</v>
      </c>
      <c r="K21" s="96">
        <v>311215.232</v>
      </c>
      <c r="L21" s="73">
        <v>310363.6</v>
      </c>
      <c r="M21" s="97">
        <v>851.632</v>
      </c>
      <c r="N21" s="57" t="str">
        <f t="shared" si="1"/>
        <v>小浜</v>
      </c>
    </row>
    <row r="22" spans="1:14" ht="18" customHeight="1">
      <c r="A22" s="63" t="s">
        <v>90</v>
      </c>
      <c r="B22" s="96">
        <v>2361810.927</v>
      </c>
      <c r="C22" s="73">
        <v>2349581.581</v>
      </c>
      <c r="D22" s="97">
        <v>12148.346</v>
      </c>
      <c r="E22" s="73">
        <v>722896.977</v>
      </c>
      <c r="F22" s="73">
        <v>687314.328</v>
      </c>
      <c r="G22" s="97">
        <v>32220.169</v>
      </c>
      <c r="H22" s="96">
        <v>1343964.231</v>
      </c>
      <c r="I22" s="73">
        <v>1340843.831</v>
      </c>
      <c r="J22" s="97">
        <v>3120.4</v>
      </c>
      <c r="K22" s="96">
        <v>501990.8</v>
      </c>
      <c r="L22" s="73">
        <v>500889</v>
      </c>
      <c r="M22" s="97">
        <v>1101.8</v>
      </c>
      <c r="N22" s="57" t="str">
        <f t="shared" si="1"/>
        <v>大野</v>
      </c>
    </row>
    <row r="23" spans="1:14" ht="18" customHeight="1">
      <c r="A23" s="63" t="s">
        <v>91</v>
      </c>
      <c r="B23" s="96">
        <v>5761371.695</v>
      </c>
      <c r="C23" s="73">
        <v>5699791.703</v>
      </c>
      <c r="D23" s="97">
        <v>57166.07</v>
      </c>
      <c r="E23" s="73">
        <v>1709044.712</v>
      </c>
      <c r="F23" s="73">
        <v>1590508.185</v>
      </c>
      <c r="G23" s="97">
        <v>109378.119</v>
      </c>
      <c r="H23" s="96">
        <v>4964811.275</v>
      </c>
      <c r="I23" s="73">
        <v>4945619.075</v>
      </c>
      <c r="J23" s="97">
        <v>19128.9</v>
      </c>
      <c r="K23" s="96">
        <v>1060443.615</v>
      </c>
      <c r="L23" s="73">
        <v>1045512.846</v>
      </c>
      <c r="M23" s="97">
        <v>13618.654</v>
      </c>
      <c r="N23" s="57" t="str">
        <f t="shared" si="1"/>
        <v>三国</v>
      </c>
    </row>
    <row r="24" spans="1:14" s="3" customFormat="1" ht="18" customHeight="1">
      <c r="A24" s="58" t="s">
        <v>92</v>
      </c>
      <c r="B24" s="98">
        <v>61122235.355</v>
      </c>
      <c r="C24" s="76">
        <v>60569990.05</v>
      </c>
      <c r="D24" s="99">
        <v>523577.981</v>
      </c>
      <c r="E24" s="76">
        <v>14844111.419</v>
      </c>
      <c r="F24" s="76">
        <v>13895763.574</v>
      </c>
      <c r="G24" s="99">
        <v>895944.878</v>
      </c>
      <c r="H24" s="98">
        <v>43437793.604</v>
      </c>
      <c r="I24" s="76">
        <v>43066230.837</v>
      </c>
      <c r="J24" s="99">
        <v>369230.967</v>
      </c>
      <c r="K24" s="98">
        <v>8006966.055</v>
      </c>
      <c r="L24" s="76">
        <v>7553103.489</v>
      </c>
      <c r="M24" s="99">
        <v>452414.251</v>
      </c>
      <c r="N24" s="59" t="str">
        <f t="shared" si="1"/>
        <v>福井県計</v>
      </c>
    </row>
    <row r="25" spans="1:14" s="33" customFormat="1" ht="18" customHeight="1">
      <c r="A25" s="31"/>
      <c r="B25" s="113"/>
      <c r="C25" s="114"/>
      <c r="D25" s="115"/>
      <c r="E25" s="114"/>
      <c r="F25" s="114"/>
      <c r="G25" s="115"/>
      <c r="H25" s="113"/>
      <c r="I25" s="114"/>
      <c r="J25" s="115"/>
      <c r="K25" s="113"/>
      <c r="L25" s="114"/>
      <c r="M25" s="115"/>
      <c r="N25" s="32"/>
    </row>
    <row r="26" spans="1:14" s="3" customFormat="1" ht="18" customHeight="1" thickBot="1">
      <c r="A26" s="62" t="s">
        <v>52</v>
      </c>
      <c r="B26" s="116">
        <v>1577865.514</v>
      </c>
      <c r="C26" s="117">
        <v>309316.923</v>
      </c>
      <c r="D26" s="118">
        <v>1176773.989</v>
      </c>
      <c r="E26" s="117">
        <v>2213934.113</v>
      </c>
      <c r="F26" s="117">
        <v>798273.864</v>
      </c>
      <c r="G26" s="118">
        <v>1319887.482</v>
      </c>
      <c r="H26" s="116">
        <v>14030239.665</v>
      </c>
      <c r="I26" s="117">
        <v>431624.157</v>
      </c>
      <c r="J26" s="118">
        <v>13513896.146</v>
      </c>
      <c r="K26" s="116">
        <v>16788971.745</v>
      </c>
      <c r="L26" s="117">
        <v>229641.526</v>
      </c>
      <c r="M26" s="118">
        <v>16540342.124</v>
      </c>
      <c r="N26" s="66" t="s">
        <v>52</v>
      </c>
    </row>
    <row r="27" spans="1:14" s="3" customFormat="1" ht="24.75" customHeight="1" thickBot="1" thickTop="1">
      <c r="A27" s="67" t="s">
        <v>93</v>
      </c>
      <c r="B27" s="119">
        <v>255451964.426</v>
      </c>
      <c r="C27" s="120">
        <v>252070147.766</v>
      </c>
      <c r="D27" s="121">
        <v>3208355.058</v>
      </c>
      <c r="E27" s="119">
        <v>60792885.685</v>
      </c>
      <c r="F27" s="120">
        <v>55694372.3</v>
      </c>
      <c r="G27" s="121">
        <v>4763793.291</v>
      </c>
      <c r="H27" s="119">
        <v>208480632.671</v>
      </c>
      <c r="I27" s="120">
        <v>192157154.259</v>
      </c>
      <c r="J27" s="121">
        <v>16235150.973</v>
      </c>
      <c r="K27" s="119">
        <v>41173235.914</v>
      </c>
      <c r="L27" s="120">
        <v>22920062.45</v>
      </c>
      <c r="M27" s="121">
        <v>18230554.164</v>
      </c>
      <c r="N27" s="68" t="s">
        <v>53</v>
      </c>
    </row>
    <row r="28" ht="11.25">
      <c r="A28" s="2" t="s">
        <v>54</v>
      </c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mergeCells count="6">
    <mergeCell ref="A2:A3"/>
    <mergeCell ref="N2:N3"/>
    <mergeCell ref="H2:J2"/>
    <mergeCell ref="B2:D2"/>
    <mergeCell ref="E2:G2"/>
    <mergeCell ref="K2:M2"/>
  </mergeCells>
  <printOptions/>
  <pageMargins left="0.75" right="0.62" top="1" bottom="1" header="0.512" footer="0.512"/>
  <pageSetup fitToHeight="1" fitToWidth="1" horizontalDpi="1200" verticalDpi="1200" orientation="landscape" paperSize="9" scale="78" r:id="rId1"/>
  <headerFooter alignWithMargins="0">
    <oddFooter>&amp;R金沢国税局
徴収関係
（H18）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3.125" style="2" customWidth="1"/>
    <col min="6" max="6" width="13.50390625" style="2" customWidth="1"/>
    <col min="7" max="7" width="12.75390625" style="2" customWidth="1"/>
    <col min="8" max="9" width="12.25390625" style="2" bestFit="1" customWidth="1"/>
    <col min="10" max="10" width="11.375" style="2" bestFit="1" customWidth="1"/>
    <col min="11" max="12" width="12.25390625" style="2" bestFit="1" customWidth="1"/>
    <col min="13" max="13" width="9.75390625" style="2" bestFit="1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62</v>
      </c>
    </row>
    <row r="2" spans="1:14" s="5" customFormat="1" ht="15.75" customHeight="1">
      <c r="A2" s="273" t="s">
        <v>45</v>
      </c>
      <c r="B2" s="262" t="s">
        <v>55</v>
      </c>
      <c r="C2" s="263"/>
      <c r="D2" s="264"/>
      <c r="E2" s="262" t="s">
        <v>9</v>
      </c>
      <c r="F2" s="263"/>
      <c r="G2" s="264"/>
      <c r="H2" s="262" t="s">
        <v>56</v>
      </c>
      <c r="I2" s="263"/>
      <c r="J2" s="264"/>
      <c r="K2" s="262" t="s">
        <v>12</v>
      </c>
      <c r="L2" s="263"/>
      <c r="M2" s="264"/>
      <c r="N2" s="271" t="s">
        <v>66</v>
      </c>
    </row>
    <row r="3" spans="1:14" s="5" customFormat="1" ht="16.5" customHeight="1">
      <c r="A3" s="274"/>
      <c r="B3" s="30" t="s">
        <v>50</v>
      </c>
      <c r="C3" s="16" t="s">
        <v>39</v>
      </c>
      <c r="D3" s="18" t="s">
        <v>51</v>
      </c>
      <c r="E3" s="30" t="s">
        <v>50</v>
      </c>
      <c r="F3" s="16" t="s">
        <v>39</v>
      </c>
      <c r="G3" s="18" t="s">
        <v>51</v>
      </c>
      <c r="H3" s="30" t="s">
        <v>50</v>
      </c>
      <c r="I3" s="16" t="s">
        <v>39</v>
      </c>
      <c r="J3" s="18" t="s">
        <v>51</v>
      </c>
      <c r="K3" s="30" t="s">
        <v>50</v>
      </c>
      <c r="L3" s="16" t="s">
        <v>39</v>
      </c>
      <c r="M3" s="18" t="s">
        <v>51</v>
      </c>
      <c r="N3" s="272"/>
    </row>
    <row r="4" spans="1:14" s="29" customFormat="1" ht="11.25">
      <c r="A4" s="55"/>
      <c r="B4" s="49" t="s">
        <v>2</v>
      </c>
      <c r="C4" s="50" t="s">
        <v>2</v>
      </c>
      <c r="D4" s="51" t="s">
        <v>2</v>
      </c>
      <c r="E4" s="49" t="s">
        <v>2</v>
      </c>
      <c r="F4" s="50" t="s">
        <v>2</v>
      </c>
      <c r="G4" s="51" t="s">
        <v>2</v>
      </c>
      <c r="H4" s="49" t="s">
        <v>2</v>
      </c>
      <c r="I4" s="50" t="s">
        <v>2</v>
      </c>
      <c r="J4" s="51" t="s">
        <v>2</v>
      </c>
      <c r="K4" s="49" t="s">
        <v>2</v>
      </c>
      <c r="L4" s="50" t="s">
        <v>2</v>
      </c>
      <c r="M4" s="51" t="s">
        <v>2</v>
      </c>
      <c r="N4" s="54"/>
    </row>
    <row r="5" spans="1:14" ht="18" customHeight="1">
      <c r="A5" s="65" t="s">
        <v>75</v>
      </c>
      <c r="B5" s="94">
        <v>27765.255</v>
      </c>
      <c r="C5" s="70">
        <v>1107.689</v>
      </c>
      <c r="D5" s="95">
        <v>25405.746</v>
      </c>
      <c r="E5" s="94">
        <v>54801970.523</v>
      </c>
      <c r="F5" s="70">
        <v>53020319.742</v>
      </c>
      <c r="G5" s="95">
        <v>1747961.304</v>
      </c>
      <c r="H5" s="94">
        <v>47782.7</v>
      </c>
      <c r="I5" s="70">
        <v>47782.7</v>
      </c>
      <c r="J5" s="95">
        <v>0</v>
      </c>
      <c r="K5" s="94">
        <v>18.3</v>
      </c>
      <c r="L5" s="70">
        <v>18.3</v>
      </c>
      <c r="M5" s="95">
        <v>0</v>
      </c>
      <c r="N5" s="56" t="str">
        <f>IF(A5="","",A5)</f>
        <v>富山</v>
      </c>
    </row>
    <row r="6" spans="1:14" ht="18" customHeight="1">
      <c r="A6" s="63" t="s">
        <v>76</v>
      </c>
      <c r="B6" s="96">
        <v>8667.246</v>
      </c>
      <c r="C6" s="73">
        <v>654.929</v>
      </c>
      <c r="D6" s="97">
        <v>7893.416</v>
      </c>
      <c r="E6" s="96">
        <v>27850188.403</v>
      </c>
      <c r="F6" s="73">
        <v>26670504.941</v>
      </c>
      <c r="G6" s="97">
        <v>1157637.796</v>
      </c>
      <c r="H6" s="96">
        <v>13871</v>
      </c>
      <c r="I6" s="73">
        <v>13871</v>
      </c>
      <c r="J6" s="97">
        <v>0</v>
      </c>
      <c r="K6" s="96">
        <v>0</v>
      </c>
      <c r="L6" s="73">
        <v>0</v>
      </c>
      <c r="M6" s="97">
        <v>0</v>
      </c>
      <c r="N6" s="57" t="str">
        <f>IF(A6="","",A6)</f>
        <v>高岡</v>
      </c>
    </row>
    <row r="7" spans="1:14" ht="18" customHeight="1">
      <c r="A7" s="63" t="s">
        <v>77</v>
      </c>
      <c r="B7" s="96">
        <v>961.4</v>
      </c>
      <c r="C7" s="73">
        <v>130.12</v>
      </c>
      <c r="D7" s="97">
        <v>831.28</v>
      </c>
      <c r="E7" s="111">
        <v>13531927.837</v>
      </c>
      <c r="F7" s="73">
        <v>12862534.533</v>
      </c>
      <c r="G7" s="97">
        <v>650311.499</v>
      </c>
      <c r="H7" s="96">
        <v>469587.1</v>
      </c>
      <c r="I7" s="73">
        <v>469587.1</v>
      </c>
      <c r="J7" s="97">
        <v>0</v>
      </c>
      <c r="K7" s="96">
        <v>0</v>
      </c>
      <c r="L7" s="73">
        <v>0</v>
      </c>
      <c r="M7" s="97">
        <v>0</v>
      </c>
      <c r="N7" s="57" t="str">
        <f>IF(A7="","",A7)</f>
        <v>魚津</v>
      </c>
    </row>
    <row r="8" spans="1:14" ht="18" customHeight="1">
      <c r="A8" s="63" t="s">
        <v>78</v>
      </c>
      <c r="B8" s="96">
        <v>251.382</v>
      </c>
      <c r="C8" s="73">
        <v>0</v>
      </c>
      <c r="D8" s="97">
        <v>251.382</v>
      </c>
      <c r="E8" s="111">
        <v>9845212.056</v>
      </c>
      <c r="F8" s="73">
        <v>9505303.884</v>
      </c>
      <c r="G8" s="97">
        <v>337889.942</v>
      </c>
      <c r="H8" s="96">
        <v>679512.6</v>
      </c>
      <c r="I8" s="73">
        <v>678420.4</v>
      </c>
      <c r="J8" s="97">
        <v>1092.2</v>
      </c>
      <c r="K8" s="96">
        <v>0</v>
      </c>
      <c r="L8" s="73">
        <v>0</v>
      </c>
      <c r="M8" s="97">
        <v>0</v>
      </c>
      <c r="N8" s="57" t="str">
        <f>IF(A8="","",A8)</f>
        <v>砺波</v>
      </c>
    </row>
    <row r="9" spans="1:14" s="3" customFormat="1" ht="18" customHeight="1">
      <c r="A9" s="58" t="s">
        <v>79</v>
      </c>
      <c r="B9" s="98">
        <v>37645.283</v>
      </c>
      <c r="C9" s="76">
        <v>1892.738</v>
      </c>
      <c r="D9" s="99">
        <v>34381.824</v>
      </c>
      <c r="E9" s="112">
        <v>106029298.819</v>
      </c>
      <c r="F9" s="76">
        <v>102058663.1</v>
      </c>
      <c r="G9" s="76">
        <v>3893800.541</v>
      </c>
      <c r="H9" s="98">
        <v>1210753.4</v>
      </c>
      <c r="I9" s="76">
        <v>1209661.2</v>
      </c>
      <c r="J9" s="99">
        <v>1092.2</v>
      </c>
      <c r="K9" s="98">
        <v>18.3</v>
      </c>
      <c r="L9" s="76">
        <v>18.3</v>
      </c>
      <c r="M9" s="99">
        <v>0</v>
      </c>
      <c r="N9" s="59" t="str">
        <f>IF(A9="","",A9)</f>
        <v>富山県計</v>
      </c>
    </row>
    <row r="10" spans="1:14" s="12" customFormat="1" ht="18" customHeight="1">
      <c r="A10" s="13"/>
      <c r="B10" s="100"/>
      <c r="C10" s="101"/>
      <c r="D10" s="102"/>
      <c r="E10" s="100"/>
      <c r="F10" s="101"/>
      <c r="G10" s="102"/>
      <c r="H10" s="100"/>
      <c r="I10" s="101"/>
      <c r="J10" s="102"/>
      <c r="K10" s="100"/>
      <c r="L10" s="101"/>
      <c r="M10" s="102"/>
      <c r="N10" s="61"/>
    </row>
    <row r="11" spans="1:14" ht="18" customHeight="1">
      <c r="A11" s="64" t="s">
        <v>80</v>
      </c>
      <c r="B11" s="103">
        <v>32652.278</v>
      </c>
      <c r="C11" s="104">
        <v>5495.385</v>
      </c>
      <c r="D11" s="105">
        <v>26508.589</v>
      </c>
      <c r="E11" s="104">
        <v>54301227.809</v>
      </c>
      <c r="F11" s="104">
        <v>52344992.581</v>
      </c>
      <c r="G11" s="105">
        <v>1927757.859</v>
      </c>
      <c r="H11" s="103">
        <v>350189.6</v>
      </c>
      <c r="I11" s="104">
        <v>350189.6</v>
      </c>
      <c r="J11" s="105">
        <v>0</v>
      </c>
      <c r="K11" s="103">
        <v>16108933.6</v>
      </c>
      <c r="L11" s="104">
        <v>16108933.6</v>
      </c>
      <c r="M11" s="105">
        <v>0</v>
      </c>
      <c r="N11" s="60" t="str">
        <f aca="true" t="shared" si="0" ref="N11:N16">IF(A11="","",A11)</f>
        <v>金沢</v>
      </c>
    </row>
    <row r="12" spans="1:14" ht="18" customHeight="1">
      <c r="A12" s="63" t="s">
        <v>81</v>
      </c>
      <c r="B12" s="96">
        <v>873.6</v>
      </c>
      <c r="C12" s="73">
        <v>210</v>
      </c>
      <c r="D12" s="97">
        <v>663.6</v>
      </c>
      <c r="E12" s="73">
        <v>7771515.501</v>
      </c>
      <c r="F12" s="73">
        <v>7534018.534</v>
      </c>
      <c r="G12" s="97">
        <v>232326.003</v>
      </c>
      <c r="H12" s="96">
        <v>39505.1</v>
      </c>
      <c r="I12" s="73">
        <v>39505.1</v>
      </c>
      <c r="J12" s="97">
        <v>0</v>
      </c>
      <c r="K12" s="96">
        <v>0</v>
      </c>
      <c r="L12" s="73">
        <v>0</v>
      </c>
      <c r="M12" s="97">
        <v>0</v>
      </c>
      <c r="N12" s="57" t="str">
        <f t="shared" si="0"/>
        <v>七尾</v>
      </c>
    </row>
    <row r="13" spans="1:14" ht="18" customHeight="1">
      <c r="A13" s="63" t="s">
        <v>82</v>
      </c>
      <c r="B13" s="96">
        <v>8340.351</v>
      </c>
      <c r="C13" s="73">
        <v>749.328</v>
      </c>
      <c r="D13" s="97">
        <v>4403.239</v>
      </c>
      <c r="E13" s="73">
        <v>17977218.45</v>
      </c>
      <c r="F13" s="73">
        <v>17107614.445</v>
      </c>
      <c r="G13" s="97">
        <v>848898.339</v>
      </c>
      <c r="H13" s="96">
        <v>79081.833</v>
      </c>
      <c r="I13" s="73">
        <v>79020.733</v>
      </c>
      <c r="J13" s="97">
        <v>61.1</v>
      </c>
      <c r="K13" s="96">
        <v>0</v>
      </c>
      <c r="L13" s="73">
        <v>0</v>
      </c>
      <c r="M13" s="97">
        <v>0</v>
      </c>
      <c r="N13" s="57" t="str">
        <f t="shared" si="0"/>
        <v>小松</v>
      </c>
    </row>
    <row r="14" spans="1:14" ht="18" customHeight="1">
      <c r="A14" s="63" t="s">
        <v>83</v>
      </c>
      <c r="B14" s="96">
        <v>1033.7</v>
      </c>
      <c r="C14" s="73">
        <v>0</v>
      </c>
      <c r="D14" s="97">
        <v>269</v>
      </c>
      <c r="E14" s="73">
        <v>3237146.969</v>
      </c>
      <c r="F14" s="73">
        <v>3074304.07</v>
      </c>
      <c r="G14" s="97">
        <v>160431.399</v>
      </c>
      <c r="H14" s="96">
        <v>182381.087</v>
      </c>
      <c r="I14" s="73">
        <v>182379.987</v>
      </c>
      <c r="J14" s="97">
        <v>1.1</v>
      </c>
      <c r="K14" s="96">
        <v>0</v>
      </c>
      <c r="L14" s="73">
        <v>0</v>
      </c>
      <c r="M14" s="97">
        <v>0</v>
      </c>
      <c r="N14" s="57" t="str">
        <f t="shared" si="0"/>
        <v>輪島</v>
      </c>
    </row>
    <row r="15" spans="1:14" ht="18" customHeight="1">
      <c r="A15" s="63" t="s">
        <v>84</v>
      </c>
      <c r="B15" s="96">
        <v>1921.064</v>
      </c>
      <c r="C15" s="73">
        <v>256.194</v>
      </c>
      <c r="D15" s="97">
        <v>534.916</v>
      </c>
      <c r="E15" s="73">
        <v>11689445.119</v>
      </c>
      <c r="F15" s="73">
        <v>11270592.244</v>
      </c>
      <c r="G15" s="97">
        <v>409078.203</v>
      </c>
      <c r="H15" s="96">
        <v>13045558.3</v>
      </c>
      <c r="I15" s="73">
        <v>13045558.3</v>
      </c>
      <c r="J15" s="97">
        <v>0</v>
      </c>
      <c r="K15" s="96">
        <v>0</v>
      </c>
      <c r="L15" s="73">
        <v>0</v>
      </c>
      <c r="M15" s="97">
        <v>0</v>
      </c>
      <c r="N15" s="57" t="str">
        <f t="shared" si="0"/>
        <v>松任</v>
      </c>
    </row>
    <row r="16" spans="1:14" s="3" customFormat="1" ht="18" customHeight="1">
      <c r="A16" s="58" t="s">
        <v>85</v>
      </c>
      <c r="B16" s="98">
        <v>44820.993</v>
      </c>
      <c r="C16" s="125">
        <v>6710.907</v>
      </c>
      <c r="D16" s="126">
        <v>32379.344</v>
      </c>
      <c r="E16" s="76">
        <v>94976553.848</v>
      </c>
      <c r="F16" s="76">
        <v>91331521.874</v>
      </c>
      <c r="G16" s="76">
        <v>3578491.803</v>
      </c>
      <c r="H16" s="98">
        <v>13696715.92</v>
      </c>
      <c r="I16" s="76">
        <v>13696653.72</v>
      </c>
      <c r="J16" s="99">
        <v>62.2</v>
      </c>
      <c r="K16" s="98">
        <v>16108933.6</v>
      </c>
      <c r="L16" s="76">
        <v>16108933.6</v>
      </c>
      <c r="M16" s="99">
        <v>0</v>
      </c>
      <c r="N16" s="59" t="str">
        <f t="shared" si="0"/>
        <v>石川県計</v>
      </c>
    </row>
    <row r="17" spans="1:14" s="33" customFormat="1" ht="18" customHeight="1">
      <c r="A17" s="31"/>
      <c r="B17" s="113"/>
      <c r="C17" s="114"/>
      <c r="D17" s="115"/>
      <c r="E17" s="114"/>
      <c r="F17" s="114"/>
      <c r="G17" s="115"/>
      <c r="H17" s="113"/>
      <c r="I17" s="114"/>
      <c r="J17" s="115"/>
      <c r="K17" s="113"/>
      <c r="L17" s="114"/>
      <c r="M17" s="115"/>
      <c r="N17" s="32"/>
    </row>
    <row r="18" spans="1:14" ht="18" customHeight="1">
      <c r="A18" s="64" t="s">
        <v>86</v>
      </c>
      <c r="B18" s="103">
        <v>9017.808</v>
      </c>
      <c r="C18" s="104">
        <v>1181.231</v>
      </c>
      <c r="D18" s="105">
        <v>7474.527</v>
      </c>
      <c r="E18" s="104">
        <v>34591584.227</v>
      </c>
      <c r="F18" s="104">
        <v>33765186.395</v>
      </c>
      <c r="G18" s="105">
        <v>816633.743</v>
      </c>
      <c r="H18" s="103">
        <v>147731.452</v>
      </c>
      <c r="I18" s="104">
        <v>146545.096</v>
      </c>
      <c r="J18" s="105">
        <v>1186.356</v>
      </c>
      <c r="K18" s="103">
        <v>0</v>
      </c>
      <c r="L18" s="104">
        <v>0</v>
      </c>
      <c r="M18" s="105">
        <v>0</v>
      </c>
      <c r="N18" s="60" t="str">
        <f>IF(A18="","",A18)</f>
        <v>福井</v>
      </c>
    </row>
    <row r="19" spans="1:14" ht="18" customHeight="1">
      <c r="A19" s="63" t="s">
        <v>87</v>
      </c>
      <c r="B19" s="96">
        <v>2812.884</v>
      </c>
      <c r="C19" s="73">
        <v>20</v>
      </c>
      <c r="D19" s="97">
        <v>1447.857</v>
      </c>
      <c r="E19" s="73">
        <v>5956110.676</v>
      </c>
      <c r="F19" s="73">
        <v>5619100.793</v>
      </c>
      <c r="G19" s="97">
        <v>325753.577</v>
      </c>
      <c r="H19" s="96">
        <v>23255.9</v>
      </c>
      <c r="I19" s="73">
        <v>23255.9</v>
      </c>
      <c r="J19" s="97">
        <v>0</v>
      </c>
      <c r="K19" s="96">
        <v>0</v>
      </c>
      <c r="L19" s="73">
        <v>0</v>
      </c>
      <c r="M19" s="97">
        <v>0</v>
      </c>
      <c r="N19" s="57" t="str">
        <f aca="true" t="shared" si="1" ref="N19:N24">IF(A19="","",A19)</f>
        <v>敦賀</v>
      </c>
    </row>
    <row r="20" spans="1:14" ht="18" customHeight="1">
      <c r="A20" s="63" t="s">
        <v>88</v>
      </c>
      <c r="B20" s="96">
        <v>5740.219</v>
      </c>
      <c r="C20" s="73">
        <v>489.934</v>
      </c>
      <c r="D20" s="97">
        <v>5250.285</v>
      </c>
      <c r="E20" s="73">
        <v>14634950.473</v>
      </c>
      <c r="F20" s="73">
        <v>14157749.326</v>
      </c>
      <c r="G20" s="97">
        <v>471892.898</v>
      </c>
      <c r="H20" s="96">
        <v>45169.864</v>
      </c>
      <c r="I20" s="73">
        <v>44456.364</v>
      </c>
      <c r="J20" s="97">
        <v>713.5</v>
      </c>
      <c r="K20" s="96">
        <v>0</v>
      </c>
      <c r="L20" s="73">
        <v>0</v>
      </c>
      <c r="M20" s="97">
        <v>0</v>
      </c>
      <c r="N20" s="57" t="str">
        <f t="shared" si="1"/>
        <v>武生</v>
      </c>
    </row>
    <row r="21" spans="1:14" ht="18" customHeight="1">
      <c r="A21" s="63" t="s">
        <v>89</v>
      </c>
      <c r="B21" s="96">
        <v>0</v>
      </c>
      <c r="C21" s="73">
        <v>0</v>
      </c>
      <c r="D21" s="97">
        <v>0</v>
      </c>
      <c r="E21" s="73">
        <v>2629401.095</v>
      </c>
      <c r="F21" s="73">
        <v>2562096.098</v>
      </c>
      <c r="G21" s="97">
        <v>66499.107</v>
      </c>
      <c r="H21" s="96">
        <v>19209.6</v>
      </c>
      <c r="I21" s="73">
        <v>19209.6</v>
      </c>
      <c r="J21" s="97">
        <v>0</v>
      </c>
      <c r="K21" s="96">
        <v>0</v>
      </c>
      <c r="L21" s="73">
        <v>0</v>
      </c>
      <c r="M21" s="97">
        <v>0</v>
      </c>
      <c r="N21" s="57" t="str">
        <f t="shared" si="1"/>
        <v>小浜</v>
      </c>
    </row>
    <row r="22" spans="1:14" ht="18" customHeight="1">
      <c r="A22" s="63" t="s">
        <v>90</v>
      </c>
      <c r="B22" s="96">
        <v>0</v>
      </c>
      <c r="C22" s="73">
        <v>0</v>
      </c>
      <c r="D22" s="97">
        <v>0</v>
      </c>
      <c r="E22" s="73">
        <v>2880439.945</v>
      </c>
      <c r="F22" s="73">
        <v>2797551.866</v>
      </c>
      <c r="G22" s="97">
        <v>81741.784</v>
      </c>
      <c r="H22" s="96">
        <v>165020.1</v>
      </c>
      <c r="I22" s="73">
        <v>165020</v>
      </c>
      <c r="J22" s="97">
        <v>0.1</v>
      </c>
      <c r="K22" s="96">
        <v>0</v>
      </c>
      <c r="L22" s="73">
        <v>0</v>
      </c>
      <c r="M22" s="97">
        <v>0</v>
      </c>
      <c r="N22" s="57" t="str">
        <f t="shared" si="1"/>
        <v>大野</v>
      </c>
    </row>
    <row r="23" spans="1:14" ht="18" customHeight="1">
      <c r="A23" s="63" t="s">
        <v>91</v>
      </c>
      <c r="B23" s="96">
        <v>3199.693</v>
      </c>
      <c r="C23" s="73">
        <v>0</v>
      </c>
      <c r="D23" s="97">
        <v>1443.042</v>
      </c>
      <c r="E23" s="73">
        <v>7319196.992</v>
      </c>
      <c r="F23" s="73">
        <v>7080834.15</v>
      </c>
      <c r="G23" s="97">
        <v>225796.708</v>
      </c>
      <c r="H23" s="96">
        <v>5278.1</v>
      </c>
      <c r="I23" s="73">
        <v>5278.1</v>
      </c>
      <c r="J23" s="97">
        <v>0</v>
      </c>
      <c r="K23" s="96">
        <v>0</v>
      </c>
      <c r="L23" s="73">
        <v>0</v>
      </c>
      <c r="M23" s="97">
        <v>0</v>
      </c>
      <c r="N23" s="57" t="str">
        <f t="shared" si="1"/>
        <v>三国</v>
      </c>
    </row>
    <row r="24" spans="1:14" s="3" customFormat="1" ht="18" customHeight="1">
      <c r="A24" s="58" t="s">
        <v>92</v>
      </c>
      <c r="B24" s="98">
        <v>20770.604</v>
      </c>
      <c r="C24" s="76">
        <v>1691.165</v>
      </c>
      <c r="D24" s="99">
        <v>15615.711</v>
      </c>
      <c r="E24" s="76">
        <v>68011683.408</v>
      </c>
      <c r="F24" s="76">
        <v>65982518.628</v>
      </c>
      <c r="G24" s="99">
        <v>1988317.817</v>
      </c>
      <c r="H24" s="98">
        <v>405665.016</v>
      </c>
      <c r="I24" s="76">
        <v>403765.06</v>
      </c>
      <c r="J24" s="99">
        <v>1899.956</v>
      </c>
      <c r="K24" s="98">
        <f>SUM(K18:K23)</f>
        <v>0</v>
      </c>
      <c r="L24" s="76">
        <v>0</v>
      </c>
      <c r="M24" s="99">
        <v>0</v>
      </c>
      <c r="N24" s="59" t="str">
        <f t="shared" si="1"/>
        <v>福井県計</v>
      </c>
    </row>
    <row r="25" spans="1:14" s="33" customFormat="1" ht="18" customHeight="1">
      <c r="A25" s="31"/>
      <c r="B25" s="113"/>
      <c r="C25" s="114"/>
      <c r="D25" s="115"/>
      <c r="E25" s="114"/>
      <c r="F25" s="114"/>
      <c r="G25" s="115"/>
      <c r="H25" s="113"/>
      <c r="I25" s="114"/>
      <c r="J25" s="115"/>
      <c r="K25" s="113"/>
      <c r="L25" s="114"/>
      <c r="M25" s="115"/>
      <c r="N25" s="32"/>
    </row>
    <row r="26" spans="1:14" s="3" customFormat="1" ht="18" customHeight="1" thickBot="1">
      <c r="A26" s="62" t="s">
        <v>52</v>
      </c>
      <c r="B26" s="116">
        <v>230451.868</v>
      </c>
      <c r="C26" s="117">
        <v>12726.686</v>
      </c>
      <c r="D26" s="118">
        <v>183725.909</v>
      </c>
      <c r="E26" s="117">
        <v>3144544.679</v>
      </c>
      <c r="F26" s="117">
        <v>1004161.332</v>
      </c>
      <c r="G26" s="118">
        <v>1649850.601</v>
      </c>
      <c r="H26" s="116">
        <v>0</v>
      </c>
      <c r="I26" s="117">
        <v>0</v>
      </c>
      <c r="J26" s="118">
        <v>0</v>
      </c>
      <c r="K26" s="116">
        <v>0</v>
      </c>
      <c r="L26" s="117">
        <v>0</v>
      </c>
      <c r="M26" s="118">
        <v>0</v>
      </c>
      <c r="N26" s="66" t="s">
        <v>52</v>
      </c>
    </row>
    <row r="27" spans="1:14" s="3" customFormat="1" ht="24.75" customHeight="1" thickBot="1" thickTop="1">
      <c r="A27" s="67" t="s">
        <v>93</v>
      </c>
      <c r="B27" s="119">
        <v>333688.748</v>
      </c>
      <c r="C27" s="120">
        <v>23021.496</v>
      </c>
      <c r="D27" s="121">
        <v>266102.788</v>
      </c>
      <c r="E27" s="119">
        <v>272162080.754</v>
      </c>
      <c r="F27" s="120">
        <v>260376864.934</v>
      </c>
      <c r="G27" s="121">
        <v>11110460.762</v>
      </c>
      <c r="H27" s="119">
        <v>15313134.336</v>
      </c>
      <c r="I27" s="120">
        <v>15310079.98</v>
      </c>
      <c r="J27" s="121">
        <v>3054.356</v>
      </c>
      <c r="K27" s="119">
        <f>SUM(K9,K16,K24,K26)</f>
        <v>16108951.9</v>
      </c>
      <c r="L27" s="120">
        <f>SUM(L9,L16,L24,L26)</f>
        <v>16108951.9</v>
      </c>
      <c r="M27" s="121">
        <v>0</v>
      </c>
      <c r="N27" s="68" t="s">
        <v>53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5" right="0.57" top="1" bottom="1" header="0.512" footer="0.512"/>
  <pageSetup fitToHeight="1" fitToWidth="1" horizontalDpi="1200" verticalDpi="1200" orientation="landscape" paperSize="9" scale="79" r:id="rId1"/>
  <headerFooter alignWithMargins="0">
    <oddFooter>&amp;R金沢国税局
徴収関係
（H18）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6" width="12.25390625" style="2" bestFit="1" customWidth="1"/>
    <col min="7" max="7" width="9.75390625" style="2" bestFit="1" customWidth="1"/>
    <col min="8" max="9" width="13.00390625" style="2" bestFit="1" customWidth="1"/>
    <col min="10" max="10" width="12.50390625" style="2" customWidth="1"/>
    <col min="11" max="11" width="9.00390625" style="5" bestFit="1" customWidth="1"/>
    <col min="12" max="16384" width="5.875" style="2" customWidth="1"/>
  </cols>
  <sheetData>
    <row r="1" ht="12" thickBot="1">
      <c r="A1" s="2" t="s">
        <v>62</v>
      </c>
    </row>
    <row r="2" spans="1:11" s="5" customFormat="1" ht="15.75" customHeight="1">
      <c r="A2" s="273" t="s">
        <v>45</v>
      </c>
      <c r="B2" s="262" t="s">
        <v>17</v>
      </c>
      <c r="C2" s="263"/>
      <c r="D2" s="264"/>
      <c r="E2" s="262" t="s">
        <v>57</v>
      </c>
      <c r="F2" s="263"/>
      <c r="G2" s="264"/>
      <c r="H2" s="262" t="s">
        <v>58</v>
      </c>
      <c r="I2" s="263"/>
      <c r="J2" s="264"/>
      <c r="K2" s="271" t="s">
        <v>66</v>
      </c>
    </row>
    <row r="3" spans="1:11" s="5" customFormat="1" ht="16.5" customHeight="1">
      <c r="A3" s="274"/>
      <c r="B3" s="30" t="s">
        <v>50</v>
      </c>
      <c r="C3" s="16" t="s">
        <v>39</v>
      </c>
      <c r="D3" s="18" t="s">
        <v>51</v>
      </c>
      <c r="E3" s="30" t="s">
        <v>50</v>
      </c>
      <c r="F3" s="16" t="s">
        <v>39</v>
      </c>
      <c r="G3" s="18" t="s">
        <v>51</v>
      </c>
      <c r="H3" s="30" t="s">
        <v>50</v>
      </c>
      <c r="I3" s="16" t="s">
        <v>39</v>
      </c>
      <c r="J3" s="18" t="s">
        <v>51</v>
      </c>
      <c r="K3" s="272"/>
    </row>
    <row r="4" spans="1:14" s="29" customFormat="1" ht="11.25">
      <c r="A4" s="55"/>
      <c r="B4" s="49" t="s">
        <v>2</v>
      </c>
      <c r="C4" s="50" t="s">
        <v>2</v>
      </c>
      <c r="D4" s="51" t="s">
        <v>2</v>
      </c>
      <c r="E4" s="49" t="s">
        <v>2</v>
      </c>
      <c r="F4" s="50" t="s">
        <v>2</v>
      </c>
      <c r="G4" s="51" t="s">
        <v>2</v>
      </c>
      <c r="H4" s="49" t="s">
        <v>2</v>
      </c>
      <c r="I4" s="50" t="s">
        <v>2</v>
      </c>
      <c r="J4" s="51" t="s">
        <v>2</v>
      </c>
      <c r="K4" s="54"/>
      <c r="N4" s="2"/>
    </row>
    <row r="5" spans="1:11" ht="18" customHeight="1">
      <c r="A5" s="65" t="s">
        <v>75</v>
      </c>
      <c r="B5" s="94">
        <v>15244312.7</v>
      </c>
      <c r="C5" s="70">
        <v>14126782.9</v>
      </c>
      <c r="D5" s="95">
        <v>1117529.8</v>
      </c>
      <c r="E5" s="94">
        <v>12863161.491</v>
      </c>
      <c r="F5" s="70">
        <v>12861133.971</v>
      </c>
      <c r="G5" s="95">
        <v>2025.52</v>
      </c>
      <c r="H5" s="94">
        <f>SUM('(3)税務署別徴収状況-1'!B5,'(3)税務署別徴収状況-1'!E5,'(3)税務署別徴収状況-1'!H5,'(3)税務署別徴収状況-1'!K5,'(3)税務署別徴収状況-2'!B5,'(3)税務署別徴収状況-2'!E5,'(3)税務署別徴収状況-2'!H5,'(3)税務署別徴収状況-2'!K5,'(3)税務署別徴収状況-3'!B5,E5)</f>
        <v>191240131.758</v>
      </c>
      <c r="I5" s="70">
        <f>SUM('(3)税務署別徴収状況-1'!C5,'(3)税務署別徴収状況-1'!F5,'(3)税務署別徴収状況-1'!I5,'(3)税務署別徴収状況-1'!L5,'(3)税務署別徴収状況-2'!C5,'(3)税務署別徴収状況-2'!F5,'(3)税務署別徴収状況-2'!I5,'(3)税務署別徴収状況-2'!L5,'(3)税務署別徴収状況-3'!C5,F5)</f>
        <v>186571555.54900002</v>
      </c>
      <c r="J5" s="95">
        <f>SUM('(3)税務署別徴収状況-1'!D5,'(3)税務署別徴収状況-1'!G5,'(3)税務署別徴収状況-1'!J5,'(3)税務署別徴収状況-1'!M5,'(3)税務署別徴収状況-2'!D5,'(3)税務署別徴収状況-2'!G5,'(3)税務署別徴収状況-2'!J5,'(3)税務署別徴収状況-2'!M5,'(3)税務署別徴収状況-3'!D5,G5)</f>
        <v>4582732.254</v>
      </c>
      <c r="K5" s="88" t="str">
        <f>IF(A5="","",A5)</f>
        <v>富山</v>
      </c>
    </row>
    <row r="6" spans="1:11" ht="18" customHeight="1">
      <c r="A6" s="63" t="s">
        <v>76</v>
      </c>
      <c r="B6" s="96">
        <v>19474023.1</v>
      </c>
      <c r="C6" s="73">
        <v>17870826</v>
      </c>
      <c r="D6" s="97">
        <v>1603197.1</v>
      </c>
      <c r="E6" s="96">
        <v>224359.099</v>
      </c>
      <c r="F6" s="73">
        <v>223885.519</v>
      </c>
      <c r="G6" s="97">
        <v>473.58</v>
      </c>
      <c r="H6" s="94">
        <f>SUM('(3)税務署別徴収状況-1'!B6,'(3)税務署別徴収状況-1'!E6,'(3)税務署別徴収状況-1'!H6,'(3)税務署別徴収状況-1'!K6,'(3)税務署別徴収状況-2'!B6,'(3)税務署別徴収状況-2'!E6,'(3)税務署別徴収状況-2'!H6,'(3)税務署別徴収状況-2'!K6,'(3)税務署別徴収状況-3'!B6,E6)</f>
        <v>98810000.45199999</v>
      </c>
      <c r="I6" s="70">
        <f>SUM('(3)税務署別徴収状況-1'!C6,'(3)税務署別徴収状況-1'!F6,'(3)税務署別徴収状況-1'!I6,'(3)税務署別徴収状況-1'!L6,'(3)税務署別徴収状況-2'!C6,'(3)税務署別徴収状況-2'!F6,'(3)税務署別徴収状況-2'!I6,'(3)税務署別徴収状況-2'!L6,'(3)税務署別徴収状況-3'!C6,F6)</f>
        <v>94661514.58699998</v>
      </c>
      <c r="J6" s="95">
        <f>SUM('(3)税務署別徴収状況-1'!D6,'(3)税務署別徴収状況-1'!G6,'(3)税務署別徴収状況-1'!J6,'(3)税務署別徴収状況-1'!M6,'(3)税務署別徴収状況-2'!D6,'(3)税務署別徴収状況-2'!G6,'(3)税務署別徴収状況-2'!J6,'(3)税務署別徴収状況-2'!M6,'(3)税務署別徴収状況-3'!D6,G6)</f>
        <v>4098253.3800000004</v>
      </c>
      <c r="K6" s="89" t="str">
        <f>IF(A6="","",A6)</f>
        <v>高岡</v>
      </c>
    </row>
    <row r="7" spans="1:11" ht="18" customHeight="1">
      <c r="A7" s="63" t="s">
        <v>77</v>
      </c>
      <c r="B7" s="96">
        <v>0</v>
      </c>
      <c r="C7" s="73">
        <v>0</v>
      </c>
      <c r="D7" s="97">
        <v>0</v>
      </c>
      <c r="E7" s="96">
        <v>78296.899</v>
      </c>
      <c r="F7" s="73">
        <v>78162.039</v>
      </c>
      <c r="G7" s="97">
        <v>134.86</v>
      </c>
      <c r="H7" s="94">
        <f>SUM('(3)税務署別徴収状況-1'!B7,'(3)税務署別徴収状況-1'!E7,'(3)税務署別徴収状況-1'!H7,'(3)税務署別徴収状況-1'!K7,'(3)税務署別徴収状況-2'!B7,'(3)税務署別徴収状況-2'!E7,'(3)税務署別徴収状況-2'!H7,'(3)税務署別徴収状況-2'!K7,'(3)税務署別徴収状況-3'!B7,E7)</f>
        <v>41533628.261999995</v>
      </c>
      <c r="I7" s="70">
        <f>SUM('(3)税務署別徴収状況-1'!C7,'(3)税務署別徴収状況-1'!F7,'(3)税務署別徴収状況-1'!I7,'(3)税務署別徴収状況-1'!L7,'(3)税務署別徴収状況-2'!C7,'(3)税務署別徴収状況-2'!F7,'(3)税務署別徴収状況-2'!I7,'(3)税務署別徴収状況-2'!L7,'(3)税務署別徴収状況-3'!C7,F7)</f>
        <v>40351018.273</v>
      </c>
      <c r="J7" s="95">
        <f>SUM('(3)税務署別徴収状況-1'!D7,'(3)税務署別徴収状況-1'!G7,'(3)税務署別徴収状況-1'!J7,'(3)税務署別徴収状況-1'!M7,'(3)税務署別徴収状況-2'!D7,'(3)税務署別徴収状況-2'!G7,'(3)税務署別徴収状況-2'!J7,'(3)税務署別徴収状況-2'!M7,'(3)税務署別徴収状況-3'!D7,G7)</f>
        <v>1152229.4570000002</v>
      </c>
      <c r="K7" s="89" t="str">
        <f>IF(A7="","",A7)</f>
        <v>魚津</v>
      </c>
    </row>
    <row r="8" spans="1:11" ht="18" customHeight="1">
      <c r="A8" s="63" t="s">
        <v>78</v>
      </c>
      <c r="B8" s="96">
        <v>0</v>
      </c>
      <c r="C8" s="73">
        <v>0</v>
      </c>
      <c r="D8" s="97">
        <v>0</v>
      </c>
      <c r="E8" s="96">
        <v>50747.366</v>
      </c>
      <c r="F8" s="73">
        <v>50317.246</v>
      </c>
      <c r="G8" s="97">
        <v>430.12</v>
      </c>
      <c r="H8" s="94">
        <f>SUM('(3)税務署別徴収状況-1'!B8,'(3)税務署別徴収状況-1'!E8,'(3)税務署別徴収状況-1'!H8,'(3)税務署別徴収状況-1'!K8,'(3)税務署別徴収状況-2'!B8,'(3)税務署別徴収状況-2'!E8,'(3)税務署別徴収状況-2'!H8,'(3)税務署別徴収状況-2'!K8,'(3)税務署別徴収状況-3'!B8,E8)</f>
        <v>25214318.364000004</v>
      </c>
      <c r="I8" s="70">
        <f>SUM('(3)税務署別徴収状況-1'!C8,'(3)税務署別徴収状況-1'!F8,'(3)税務署別徴収状況-1'!I8,'(3)税務署別徴収状況-1'!L8,'(3)税務署別徴収状況-2'!C8,'(3)税務署別徴収状況-2'!F8,'(3)税務署別徴収状況-2'!I8,'(3)税務署別徴収状況-2'!L8,'(3)税務署別徴収状況-3'!C8,F8)</f>
        <v>24725442.661</v>
      </c>
      <c r="J8" s="95">
        <f>SUM('(3)税務署別徴収状況-1'!D8,'(3)税務署別徴収状況-1'!G8,'(3)税務署別徴収状況-1'!J8,'(3)税務署別徴収状況-1'!M8,'(3)税務署別徴収状況-2'!D8,'(3)税務署別徴収状況-2'!G8,'(3)税務署別徴収状況-2'!J8,'(3)税務署別徴収状況-2'!M8,'(3)税務署別徴収状況-3'!D8,G8)</f>
        <v>486442.67199999996</v>
      </c>
      <c r="K8" s="89" t="str">
        <f>IF(A8="","",A8)</f>
        <v>砺波</v>
      </c>
    </row>
    <row r="9" spans="1:14" s="3" customFormat="1" ht="18" customHeight="1">
      <c r="A9" s="58" t="s">
        <v>79</v>
      </c>
      <c r="B9" s="98">
        <v>34718335.8</v>
      </c>
      <c r="C9" s="76">
        <v>31997608.9</v>
      </c>
      <c r="D9" s="99">
        <v>2720726.9</v>
      </c>
      <c r="E9" s="98">
        <f>SUM(E5:E8)</f>
        <v>13216564.855</v>
      </c>
      <c r="F9" s="76">
        <f>SUM(F5:F8)</f>
        <v>13213498.775</v>
      </c>
      <c r="G9" s="99">
        <f>SUM(G5:G8)</f>
        <v>3064.08</v>
      </c>
      <c r="H9" s="98">
        <f>SUM('(3)税務署別徴収状況-1'!B9,'(3)税務署別徴収状況-1'!E9,'(3)税務署別徴収状況-1'!H9,'(3)税務署別徴収状況-1'!K9,'(3)税務署別徴収状況-2'!B9,'(3)税務署別徴収状況-2'!E9,'(3)税務署別徴収状況-2'!H9,'(3)税務署別徴収状況-2'!K9,'(3)税務署別徴収状況-3'!B9,E9)</f>
        <v>356798078.836</v>
      </c>
      <c r="I9" s="76">
        <f>SUM('(3)税務署別徴収状況-1'!C9,'(3)税務署別徴収状況-1'!F9,'(3)税務署別徴収状況-1'!I9,'(3)税務署別徴収状況-1'!L9,'(3)税務署別徴収状況-2'!C9,'(3)税務署別徴収状況-2'!F9,'(3)税務署別徴収状況-2'!I9,'(3)税務署別徴収状況-2'!L9,'(3)税務署別徴収状況-3'!C9,F9)</f>
        <v>346309531.06999993</v>
      </c>
      <c r="J9" s="99">
        <f>SUM('(3)税務署別徴収状況-1'!D9,'(3)税務署別徴収状況-1'!G9,'(3)税務署別徴収状況-1'!J9,'(3)税務署別徴収状況-1'!M9,'(3)税務署別徴収状況-2'!D9,'(3)税務署別徴収状況-2'!G9,'(3)税務署別徴収状況-2'!J9,'(3)税務署別徴収状況-2'!M9,'(3)税務署別徴収状況-3'!D9,G9)</f>
        <v>10319657.763</v>
      </c>
      <c r="K9" s="90" t="str">
        <f>IF(A9="","",A9)</f>
        <v>富山県計</v>
      </c>
      <c r="N9" s="2"/>
    </row>
    <row r="10" spans="1:14" s="12" customFormat="1" ht="18" customHeight="1">
      <c r="A10" s="13"/>
      <c r="B10" s="100"/>
      <c r="C10" s="101"/>
      <c r="D10" s="102"/>
      <c r="E10" s="100"/>
      <c r="F10" s="101"/>
      <c r="G10" s="102"/>
      <c r="H10" s="100"/>
      <c r="I10" s="101"/>
      <c r="J10" s="102"/>
      <c r="K10" s="91"/>
      <c r="N10" s="2"/>
    </row>
    <row r="11" spans="1:11" ht="18" customHeight="1">
      <c r="A11" s="64" t="s">
        <v>80</v>
      </c>
      <c r="B11" s="103">
        <v>0</v>
      </c>
      <c r="C11" s="104">
        <v>0</v>
      </c>
      <c r="D11" s="105">
        <v>0</v>
      </c>
      <c r="E11" s="103">
        <v>1079049.91</v>
      </c>
      <c r="F11" s="104">
        <v>1076182.79</v>
      </c>
      <c r="G11" s="105">
        <v>2867.12</v>
      </c>
      <c r="H11" s="94">
        <f>SUM('(3)税務署別徴収状況-1'!B11,'(3)税務署別徴収状況-1'!E11,'(3)税務署別徴収状況-1'!H11,'(3)税務署別徴収状況-1'!K11,'(3)税務署別徴収状況-2'!B11,'(3)税務署別徴収状況-2'!E11,'(3)税務署別徴収状況-2'!H11,'(3)税務署別徴収状況-2'!K11,'(3)税務署別徴収状況-3'!B11,E11)</f>
        <v>196281541.32299998</v>
      </c>
      <c r="I11" s="70">
        <f>SUM('(3)税務署別徴収状況-1'!C11,'(3)税務署別徴収状況-1'!F11,'(3)税務署別徴収状況-1'!I11,'(3)税務署別徴収状況-1'!L11,'(3)税務署別徴収状況-2'!C11,'(3)税務署別徴収状況-2'!F11,'(3)税務署別徴収状況-2'!I11,'(3)税務署別徴収状況-2'!L11,'(3)税務署別徴収状況-3'!C11,F11)</f>
        <v>191274819.44799998</v>
      </c>
      <c r="J11" s="95">
        <f>SUM('(3)税務署別徴収状況-1'!D11,'(3)税務署別徴収状況-1'!G11,'(3)税務署別徴収状況-1'!J11,'(3)税務署別徴収状況-1'!M11,'(3)税務署別徴収状況-2'!D11,'(3)税務署別徴収状況-2'!G11,'(3)税務署別徴収状況-2'!J11,'(3)税務署別徴収状況-2'!M11,'(3)税務署別徴収状況-3'!D11,G11)</f>
        <v>4891759.312</v>
      </c>
      <c r="K11" s="88" t="str">
        <f aca="true" t="shared" si="0" ref="K11:K16">IF(A11="","",A11)</f>
        <v>金沢</v>
      </c>
    </row>
    <row r="12" spans="1:11" ht="18" customHeight="1">
      <c r="A12" s="63" t="s">
        <v>81</v>
      </c>
      <c r="B12" s="96">
        <v>0</v>
      </c>
      <c r="C12" s="73">
        <v>0</v>
      </c>
      <c r="D12" s="97">
        <v>0</v>
      </c>
      <c r="E12" s="96">
        <v>55457.366</v>
      </c>
      <c r="F12" s="73">
        <v>55457.366</v>
      </c>
      <c r="G12" s="97">
        <v>0</v>
      </c>
      <c r="H12" s="94">
        <f>SUM('(3)税務署別徴収状況-1'!B12,'(3)税務署別徴収状況-1'!E12,'(3)税務署別徴収状況-1'!H12,'(3)税務署別徴収状況-1'!K12,'(3)税務署別徴収状況-2'!B12,'(3)税務署別徴収状況-2'!E12,'(3)税務署別徴収状況-2'!H12,'(3)税務署別徴収状況-2'!K12,'(3)税務署別徴収状況-3'!B12,E12)</f>
        <v>19070560.314</v>
      </c>
      <c r="I12" s="70">
        <f>SUM('(3)税務署別徴収状況-1'!C12,'(3)税務署別徴収状況-1'!F12,'(3)税務署別徴収状況-1'!I12,'(3)税務署別徴収状況-1'!L12,'(3)税務署別徴収状況-2'!C12,'(3)税務署別徴収状況-2'!F12,'(3)税務署別徴収状況-2'!I12,'(3)税務署別徴収状況-2'!L12,'(3)税務署別徴収状況-3'!C12,F12)</f>
        <v>18734309.280000005</v>
      </c>
      <c r="J12" s="95">
        <f>SUM('(3)税務署別徴収状況-1'!D12,'(3)税務署別徴収状況-1'!G12,'(3)税務署別徴収状況-1'!J12,'(3)税務署別徴収状況-1'!M12,'(3)税務署別徴収状況-2'!D12,'(3)税務署別徴収状況-2'!G12,'(3)税務署別徴収状況-2'!J12,'(3)税務署別徴収状況-2'!M12,'(3)税務署別徴収状況-3'!D12,G12)</f>
        <v>318956.572</v>
      </c>
      <c r="K12" s="89" t="str">
        <f t="shared" si="0"/>
        <v>七尾</v>
      </c>
    </row>
    <row r="13" spans="1:11" ht="18" customHeight="1">
      <c r="A13" s="63" t="s">
        <v>82</v>
      </c>
      <c r="B13" s="96">
        <v>0</v>
      </c>
      <c r="C13" s="73">
        <v>0</v>
      </c>
      <c r="D13" s="97">
        <v>0</v>
      </c>
      <c r="E13" s="96">
        <v>359485.815</v>
      </c>
      <c r="F13" s="73">
        <v>357906.655</v>
      </c>
      <c r="G13" s="97">
        <v>1579.16</v>
      </c>
      <c r="H13" s="94">
        <f>SUM('(3)税務署別徴収状況-1'!B13,'(3)税務署別徴収状況-1'!E13,'(3)税務署別徴収状況-1'!H13,'(3)税務署別徴収状況-1'!K13,'(3)税務署別徴収状況-2'!B13,'(3)税務署別徴収状況-2'!E13,'(3)税務署別徴収状況-2'!H13,'(3)税務署別徴収状況-2'!K13,'(3)税務署別徴収状況-3'!B13,E13)</f>
        <v>54006413.985999994</v>
      </c>
      <c r="I13" s="70">
        <f>SUM('(3)税務署別徴収状況-1'!C13,'(3)税務署別徴収状況-1'!F13,'(3)税務署別徴収状況-1'!I13,'(3)税務署別徴収状況-1'!L13,'(3)税務署別徴収状況-2'!C13,'(3)税務署別徴収状況-2'!F13,'(3)税務署別徴収状況-2'!I13,'(3)税務署別徴収状況-2'!L13,'(3)税務署別徴収状況-3'!C13,F13)</f>
        <v>52578810.80900001</v>
      </c>
      <c r="J13" s="95">
        <f>SUM('(3)税務署別徴収状況-1'!D13,'(3)税務署別徴収状況-1'!G13,'(3)税務署別徴収状況-1'!J13,'(3)税務署別徴収状況-1'!M13,'(3)税務署別徴収状況-2'!D13,'(3)税務署別徴収状況-2'!G13,'(3)税務署別徴収状況-2'!J13,'(3)税務署別徴収状況-2'!M13,'(3)税務署別徴収状況-3'!D13,G13)</f>
        <v>1369394.0480000002</v>
      </c>
      <c r="K13" s="89" t="str">
        <f t="shared" si="0"/>
        <v>小松</v>
      </c>
    </row>
    <row r="14" spans="1:11" ht="18" customHeight="1">
      <c r="A14" s="63" t="s">
        <v>83</v>
      </c>
      <c r="B14" s="96">
        <v>0</v>
      </c>
      <c r="C14" s="73">
        <v>0</v>
      </c>
      <c r="D14" s="97">
        <v>0</v>
      </c>
      <c r="E14" s="96">
        <v>17077.72</v>
      </c>
      <c r="F14" s="73">
        <v>17074.2</v>
      </c>
      <c r="G14" s="97">
        <v>3.52</v>
      </c>
      <c r="H14" s="94">
        <f>SUM('(3)税務署別徴収状況-1'!B14,'(3)税務署別徴収状況-1'!E14,'(3)税務署別徴収状況-1'!H14,'(3)税務署別徴収状況-1'!K14,'(3)税務署別徴収状況-2'!B14,'(3)税務署別徴収状況-2'!E14,'(3)税務署別徴収状況-2'!H14,'(3)税務署別徴収状況-2'!K14,'(3)税務署別徴収状況-3'!B14,E14)</f>
        <v>7598004.742000001</v>
      </c>
      <c r="I14" s="70">
        <f>SUM('(3)税務署別徴収状況-1'!C14,'(3)税務署別徴収状況-1'!F14,'(3)税務署別徴収状況-1'!I14,'(3)税務署別徴収状況-1'!L14,'(3)税務署別徴収状況-2'!C14,'(3)税務署別徴収状況-2'!F14,'(3)税務署別徴収状況-2'!I14,'(3)税務署別徴収状況-2'!L14,'(3)税務署別徴収状況-3'!C14,F14)</f>
        <v>7346807.755</v>
      </c>
      <c r="J14" s="95">
        <f>SUM('(3)税務署別徴収状況-1'!D14,'(3)税務署別徴収状況-1'!G14,'(3)税務署別徴収状況-1'!J14,'(3)税務署別徴収状況-1'!M14,'(3)税務署別徴収状況-2'!D14,'(3)税務署別徴収状況-2'!G14,'(3)税務署別徴収状況-2'!J14,'(3)税務署別徴収状況-2'!M14,'(3)税務署別徴収状況-3'!D14,G14)</f>
        <v>242281.193</v>
      </c>
      <c r="K14" s="89" t="str">
        <f t="shared" si="0"/>
        <v>輪島</v>
      </c>
    </row>
    <row r="15" spans="1:11" ht="18" customHeight="1">
      <c r="A15" s="63" t="s">
        <v>84</v>
      </c>
      <c r="B15" s="96">
        <v>0</v>
      </c>
      <c r="C15" s="73">
        <v>0</v>
      </c>
      <c r="D15" s="97">
        <v>0</v>
      </c>
      <c r="E15" s="96">
        <v>68533.987</v>
      </c>
      <c r="F15" s="73">
        <v>65281.727</v>
      </c>
      <c r="G15" s="97">
        <v>3252.26</v>
      </c>
      <c r="H15" s="94">
        <f>SUM('(3)税務署別徴収状況-1'!B15,'(3)税務署別徴収状況-1'!E15,'(3)税務署別徴収状況-1'!H15,'(3)税務署別徴収状況-1'!K15,'(3)税務署別徴収状況-2'!B15,'(3)税務署別徴収状況-2'!E15,'(3)税務署別徴収状況-2'!H15,'(3)税務署別徴収状況-2'!K15,'(3)税務署別徴収状況-3'!B15,E15)</f>
        <v>51741247.641</v>
      </c>
      <c r="I15" s="70">
        <f>SUM('(3)税務署別徴収状況-1'!C15,'(3)税務署別徴収状況-1'!F15,'(3)税務署別徴収状況-1'!I15,'(3)税務署別徴収状況-1'!L15,'(3)税務署別徴収状況-2'!C15,'(3)税務署別徴収状況-2'!F15,'(3)税務署別徴収状況-2'!I15,'(3)税務署別徴収状況-2'!L15,'(3)税務署別徴収状況-3'!C15,F15)</f>
        <v>50940579.845</v>
      </c>
      <c r="J15" s="95">
        <f>SUM('(3)税務署別徴収状況-1'!D15,'(3)税務署別徴収状況-1'!G15,'(3)税務署別徴収状況-1'!J15,'(3)税務署別徴収状況-1'!M15,'(3)税務署別徴収状況-2'!D15,'(3)税務署別徴収状況-2'!G15,'(3)税務署別徴収状況-2'!J15,'(3)税務署別徴収状況-2'!M15,'(3)税務署別徴収状況-3'!D15,G15)</f>
        <v>775437.7320000001</v>
      </c>
      <c r="K15" s="89" t="str">
        <f t="shared" si="0"/>
        <v>松任</v>
      </c>
    </row>
    <row r="16" spans="1:14" s="3" customFormat="1" ht="18" customHeight="1">
      <c r="A16" s="58" t="s">
        <v>85</v>
      </c>
      <c r="B16" s="98">
        <v>0</v>
      </c>
      <c r="C16" s="76">
        <v>0</v>
      </c>
      <c r="D16" s="99">
        <v>0</v>
      </c>
      <c r="E16" s="98">
        <f>SUM(E11:E15)</f>
        <v>1579604.7979999997</v>
      </c>
      <c r="F16" s="76">
        <f>SUM(F11:F15)</f>
        <v>1571902.738</v>
      </c>
      <c r="G16" s="99">
        <f>SUM(G11:G15)</f>
        <v>7702.06</v>
      </c>
      <c r="H16" s="98">
        <f>SUM('(3)税務署別徴収状況-1'!B16,'(3)税務署別徴収状況-1'!E16,'(3)税務署別徴収状況-1'!H16,'(3)税務署別徴収状況-1'!K16,'(3)税務署別徴収状況-2'!B16,'(3)税務署別徴収状況-2'!E16,'(3)税務署別徴収状況-2'!H16,'(3)税務署別徴収状況-2'!K16,'(3)税務署別徴収状況-3'!B16,E16)</f>
        <v>328697768.00600004</v>
      </c>
      <c r="I16" s="76">
        <f>SUM('(3)税務署別徴収状況-1'!C16,'(3)税務署別徴収状況-1'!F16,'(3)税務署別徴収状況-1'!I16,'(3)税務署別徴収状況-1'!L16,'(3)税務署別徴収状況-2'!C16,'(3)税務署別徴収状況-2'!F16,'(3)税務署別徴収状況-2'!I16,'(3)税務署別徴収状況-2'!L16,'(3)税務署別徴収状況-3'!C16,F16)</f>
        <v>320875327.137</v>
      </c>
      <c r="J16" s="99">
        <f>SUM('(3)税務署別徴収状況-1'!D16,'(3)税務署別徴収状況-1'!G16,'(3)税務署別徴収状況-1'!J16,'(3)税務署別徴収状況-1'!M16,'(3)税務署別徴収状況-2'!D16,'(3)税務署別徴収状況-2'!G16,'(3)税務署別徴収状況-2'!J16,'(3)税務署別徴収状況-2'!M16,'(3)税務署別徴収状況-3'!D16,G16)</f>
        <v>7597828.856999999</v>
      </c>
      <c r="K16" s="90" t="str">
        <f t="shared" si="0"/>
        <v>石川県計</v>
      </c>
      <c r="N16" s="2"/>
    </row>
    <row r="17" spans="1:14" s="12" customFormat="1" ht="18" customHeight="1">
      <c r="A17" s="13"/>
      <c r="B17" s="100"/>
      <c r="C17" s="101"/>
      <c r="D17" s="102"/>
      <c r="E17" s="100"/>
      <c r="F17" s="101"/>
      <c r="G17" s="102"/>
      <c r="H17" s="100"/>
      <c r="I17" s="101"/>
      <c r="J17" s="102"/>
      <c r="K17" s="91"/>
      <c r="N17" s="2"/>
    </row>
    <row r="18" spans="1:11" ht="18" customHeight="1">
      <c r="A18" s="64" t="s">
        <v>86</v>
      </c>
      <c r="B18" s="103">
        <v>0</v>
      </c>
      <c r="C18" s="104">
        <v>0</v>
      </c>
      <c r="D18" s="105">
        <v>0</v>
      </c>
      <c r="E18" s="103">
        <v>706554.127</v>
      </c>
      <c r="F18" s="104">
        <v>699997.987</v>
      </c>
      <c r="G18" s="105">
        <v>6556.14</v>
      </c>
      <c r="H18" s="94">
        <f>SUM('(3)税務署別徴収状況-1'!B18,'(3)税務署別徴収状況-1'!E18,'(3)税務署別徴収状況-1'!H18,'(3)税務署別徴収状況-1'!K18,'(3)税務署別徴収状況-2'!B18,'(3)税務署別徴収状況-2'!E18,'(3)税務署別徴収状況-2'!H18,'(3)税務署別徴収状況-2'!K18,'(3)税務署別徴収状況-3'!B18,E18)</f>
        <v>105118013.80700001</v>
      </c>
      <c r="I18" s="70">
        <f>SUM('(3)税務署別徴収状況-1'!C18,'(3)税務署別徴収状況-1'!F18,'(3)税務署別徴収状況-1'!I18,'(3)税務署別徴収状況-1'!L18,'(3)税務署別徴収状況-2'!C18,'(3)税務署別徴収状況-2'!F18,'(3)税務署別徴収状況-2'!I18,'(3)税務署別徴収状況-2'!L18,'(3)税務署別徴収状況-3'!C18,F18)</f>
        <v>103191942.46500003</v>
      </c>
      <c r="J18" s="95">
        <f>SUM('(3)税務署別徴収状況-1'!D18,'(3)税務署別徴収状況-1'!G18,'(3)税務署別徴収状況-1'!J18,'(3)税務署別徴収状況-1'!M18,'(3)税務署別徴収状況-2'!D18,'(3)税務署別徴収状況-2'!G18,'(3)税務署別徴収状況-2'!J18,'(3)税務署別徴収状況-2'!M18,'(3)税務署別徴収状況-3'!D18,G18)</f>
        <v>1894562.1619999998</v>
      </c>
      <c r="K18" s="88" t="str">
        <f>IF(A18="","",A18)</f>
        <v>福井</v>
      </c>
    </row>
    <row r="19" spans="1:11" ht="18" customHeight="1">
      <c r="A19" s="63" t="s">
        <v>87</v>
      </c>
      <c r="B19" s="96">
        <v>0</v>
      </c>
      <c r="C19" s="73">
        <v>0</v>
      </c>
      <c r="D19" s="97">
        <v>0</v>
      </c>
      <c r="E19" s="96">
        <v>69371.166</v>
      </c>
      <c r="F19" s="73">
        <v>69357.746</v>
      </c>
      <c r="G19" s="97">
        <v>13.42</v>
      </c>
      <c r="H19" s="94">
        <f>SUM('(3)税務署別徴収状況-1'!B19,'(3)税務署別徴収状況-1'!E19,'(3)税務署別徴収状況-1'!H19,'(3)税務署別徴収状況-1'!K19,'(3)税務署別徴収状況-2'!B19,'(3)税務署別徴収状況-2'!E19,'(3)税務署別徴収状況-2'!H19,'(3)税務署別徴収状況-2'!K19,'(3)税務署別徴収状況-3'!B19,E19)</f>
        <v>15842330.195999999</v>
      </c>
      <c r="I19" s="70">
        <f>SUM('(3)税務署別徴収状況-1'!C19,'(3)税務署別徴収状況-1'!F19,'(3)税務署別徴収状況-1'!I19,'(3)税務署別徴収状況-1'!L19,'(3)税務署別徴収状況-2'!C19,'(3)税務署別徴収状況-2'!F19,'(3)税務署別徴収状況-2'!I19,'(3)税務署別徴収状況-2'!L19,'(3)税務署別徴収状況-3'!C19,F19)</f>
        <v>15142565.646000002</v>
      </c>
      <c r="J19" s="95">
        <f>SUM('(3)税務署別徴収状況-1'!D19,'(3)税務署別徴収状況-1'!G19,'(3)税務署別徴収状況-1'!J19,'(3)税務署別徴収状況-1'!M19,'(3)税務署別徴収状況-2'!D19,'(3)税務署別徴収状況-2'!G19,'(3)税務署別徴収状況-2'!J19,'(3)税務署別徴収状況-2'!M19,'(3)税務署別徴収状況-3'!D19,G19)</f>
        <v>656240.8280000001</v>
      </c>
      <c r="K19" s="89" t="str">
        <f aca="true" t="shared" si="1" ref="K19:K24">IF(A19="","",A19)</f>
        <v>敦賀</v>
      </c>
    </row>
    <row r="20" spans="1:11" ht="18" customHeight="1">
      <c r="A20" s="63" t="s">
        <v>88</v>
      </c>
      <c r="B20" s="96">
        <v>0</v>
      </c>
      <c r="C20" s="73">
        <v>0</v>
      </c>
      <c r="D20" s="97">
        <v>0</v>
      </c>
      <c r="E20" s="96">
        <v>66254.409</v>
      </c>
      <c r="F20" s="73">
        <v>66225.369</v>
      </c>
      <c r="G20" s="97">
        <v>29.04</v>
      </c>
      <c r="H20" s="94">
        <f>SUM('(3)税務署別徴収状況-1'!B20,'(3)税務署別徴収状況-1'!E20,'(3)税務署別徴収状況-1'!H20,'(3)税務署別徴収状況-1'!K20,'(3)税務署別徴収状況-2'!B20,'(3)税務署別徴収状況-2'!E20,'(3)税務署別徴収状況-2'!H20,'(3)税務署別徴収状況-2'!K20,'(3)税務署別徴収状況-3'!B20,E20)</f>
        <v>40082863.961</v>
      </c>
      <c r="I20" s="70">
        <f>SUM('(3)税務署別徴収状況-1'!C20,'(3)税務署別徴収状況-1'!F20,'(3)税務署別徴収状況-1'!I20,'(3)税務署別徴収状況-1'!L20,'(3)税務署別徴収状況-2'!C20,'(3)税務署別徴収状況-2'!F20,'(3)税務署別徴収状況-2'!I20,'(3)税務署別徴収状況-2'!L20,'(3)税務署別徴収状況-3'!C20,F20)</f>
        <v>39029836.443</v>
      </c>
      <c r="J20" s="95">
        <f>SUM('(3)税務署別徴収状況-1'!D20,'(3)税務署別徴収状況-1'!G20,'(3)税務署別徴収状況-1'!J20,'(3)税務署別徴収状況-1'!M20,'(3)税務署別徴収状況-2'!D20,'(3)税務署別徴収状況-2'!G20,'(3)税務署別徴収状況-2'!J20,'(3)税務署別徴収状況-2'!M20,'(3)税務署別徴収状況-3'!D20,G20)</f>
        <v>1035420.6699999999</v>
      </c>
      <c r="K20" s="89" t="str">
        <f t="shared" si="1"/>
        <v>武生</v>
      </c>
    </row>
    <row r="21" spans="1:11" ht="18" customHeight="1">
      <c r="A21" s="63" t="s">
        <v>89</v>
      </c>
      <c r="B21" s="96">
        <v>0</v>
      </c>
      <c r="C21" s="73">
        <v>0</v>
      </c>
      <c r="D21" s="97">
        <v>0</v>
      </c>
      <c r="E21" s="96">
        <v>29238.262</v>
      </c>
      <c r="F21" s="73">
        <v>29238.262</v>
      </c>
      <c r="G21" s="97">
        <v>0</v>
      </c>
      <c r="H21" s="94">
        <f>SUM('(3)税務署別徴収状況-1'!B21,'(3)税務署別徴収状況-1'!E21,'(3)税務署別徴収状況-1'!H21,'(3)税務署別徴収状況-1'!K21,'(3)税務署別徴収状況-2'!B21,'(3)税務署別徴収状況-2'!E21,'(3)税務署別徴収状況-2'!H21,'(3)税務署別徴収状況-2'!K21,'(3)税務署別徴収状況-3'!B21,E21)</f>
        <v>6877966.399</v>
      </c>
      <c r="I21" s="70">
        <f>SUM('(3)税務署別徴収状況-1'!C21,'(3)税務署別徴収状況-1'!F21,'(3)税務署別徴収状況-1'!I21,'(3)税務署別徴収状況-1'!L21,'(3)税務署別徴収状況-2'!C21,'(3)税務署別徴収状況-2'!F21,'(3)税務署別徴収状況-2'!I21,'(3)税務署別徴収状況-2'!L21,'(3)税務署別徴収状況-3'!C21,F21)</f>
        <v>6764792.948</v>
      </c>
      <c r="J21" s="95">
        <f>SUM('(3)税務署別徴収状況-1'!D21,'(3)税務署別徴収状況-1'!G21,'(3)税務署別徴収状況-1'!J21,'(3)税務署別徴収状況-1'!M21,'(3)税務署別徴収状況-2'!D21,'(3)税務署別徴収状況-2'!G21,'(3)税務署別徴収状況-2'!J21,'(3)税務署別徴収状況-2'!M21,'(3)税務署別徴収状況-3'!D21,G21)</f>
        <v>110512.409</v>
      </c>
      <c r="K21" s="89" t="str">
        <f t="shared" si="1"/>
        <v>小浜</v>
      </c>
    </row>
    <row r="22" spans="1:11" ht="18" customHeight="1">
      <c r="A22" s="63" t="s">
        <v>90</v>
      </c>
      <c r="B22" s="96">
        <v>0</v>
      </c>
      <c r="C22" s="73">
        <v>0</v>
      </c>
      <c r="D22" s="97">
        <v>0</v>
      </c>
      <c r="E22" s="96">
        <v>13767.025</v>
      </c>
      <c r="F22" s="73">
        <v>13764.385</v>
      </c>
      <c r="G22" s="97">
        <v>2.64</v>
      </c>
      <c r="H22" s="94">
        <f>SUM('(3)税務署別徴収状況-1'!B22,'(3)税務署別徴収状況-1'!E22,'(3)税務署別徴収状況-1'!H22,'(3)税務署別徴収状況-1'!K22,'(3)税務署別徴収状況-2'!B22,'(3)税務署別徴収状況-2'!E22,'(3)税務署別徴収状況-2'!H22,'(3)税務署別徴収状況-2'!K22,'(3)税務署別徴収状況-3'!B22,E22)</f>
        <v>7989890.004999999</v>
      </c>
      <c r="I22" s="70">
        <f>SUM('(3)税務署別徴収状況-1'!C22,'(3)税務署別徴収状況-1'!F22,'(3)税務署別徴収状況-1'!I22,'(3)税務署別徴収状況-1'!L22,'(3)税務署別徴収状況-2'!C22,'(3)税務署別徴収状況-2'!F22,'(3)税務署別徴収状況-2'!I22,'(3)税務署別徴収状況-2'!L22,'(3)税務署別徴収状況-3'!C22,F22)</f>
        <v>7854964.991</v>
      </c>
      <c r="J22" s="95">
        <f>SUM('(3)税務署別徴収状況-1'!D22,'(3)税務署別徴収状況-1'!G22,'(3)税務署別徴収状況-1'!J22,'(3)税務署別徴収状況-1'!M22,'(3)税務署別徴収状況-2'!D22,'(3)税務署別徴収状況-2'!G22,'(3)税務署別徴収状況-2'!J22,'(3)税務署別徴収状況-2'!M22,'(3)税務署別徴収状況-3'!D22,G22)</f>
        <v>130335.23900000002</v>
      </c>
      <c r="K22" s="89" t="str">
        <f t="shared" si="1"/>
        <v>大野</v>
      </c>
    </row>
    <row r="23" spans="1:14" s="3" customFormat="1" ht="18" customHeight="1">
      <c r="A23" s="63" t="s">
        <v>91</v>
      </c>
      <c r="B23" s="96">
        <v>0</v>
      </c>
      <c r="C23" s="73">
        <v>0</v>
      </c>
      <c r="D23" s="97">
        <v>0</v>
      </c>
      <c r="E23" s="96">
        <v>35085.587</v>
      </c>
      <c r="F23" s="73">
        <v>34916.647</v>
      </c>
      <c r="G23" s="97">
        <v>168.94</v>
      </c>
      <c r="H23" s="94">
        <f>SUM('(3)税務署別徴収状況-1'!B23,'(3)税務署別徴収状況-1'!E23,'(3)税務署別徴収状況-1'!H23,'(3)税務署別徴収状況-1'!K23,'(3)税務署別徴収状況-2'!B23,'(3)税務署別徴収状況-2'!E23,'(3)税務署別徴収状況-2'!H23,'(3)税務署別徴収状況-2'!K23,'(3)税務署別徴収状況-3'!B23,E23)</f>
        <v>20858431.669000003</v>
      </c>
      <c r="I23" s="70">
        <f>SUM('(3)税務署別徴収状況-1'!C23,'(3)税務署別徴収状況-1'!F23,'(3)税務署別徴収状況-1'!I23,'(3)税務署別徴収状況-1'!L23,'(3)税務署別徴収状況-2'!C23,'(3)税務署別徴収状況-2'!F23,'(3)税務署別徴収状況-2'!I23,'(3)税務署別徴収状況-2'!L23,'(3)税務署別徴収状況-3'!C23,F23)</f>
        <v>20402460.706</v>
      </c>
      <c r="J23" s="95">
        <f>SUM('(3)税務署別徴収状況-1'!D23,'(3)税務署別徴収状況-1'!G23,'(3)税務署別徴収状況-1'!J23,'(3)税務署別徴収状況-1'!M23,'(3)税務署別徴収状況-2'!D23,'(3)税務署別徴収状況-2'!G23,'(3)税務署別徴収状況-2'!J23,'(3)税務署別徴収状況-2'!M23,'(3)税務署別徴収状況-3'!D23,G23)</f>
        <v>426700.433</v>
      </c>
      <c r="K23" s="90" t="str">
        <f t="shared" si="1"/>
        <v>三国</v>
      </c>
      <c r="N23" s="2"/>
    </row>
    <row r="24" spans="1:14" s="3" customFormat="1" ht="18" customHeight="1">
      <c r="A24" s="58" t="s">
        <v>92</v>
      </c>
      <c r="B24" s="98">
        <v>0</v>
      </c>
      <c r="C24" s="76">
        <v>0</v>
      </c>
      <c r="D24" s="99">
        <v>0</v>
      </c>
      <c r="E24" s="98">
        <f>SUM(E18:E23)</f>
        <v>920270.5759999999</v>
      </c>
      <c r="F24" s="76">
        <f>SUM(F18:F23)</f>
        <v>913500.396</v>
      </c>
      <c r="G24" s="99">
        <f>SUM(G18:G23)</f>
        <v>6770.18</v>
      </c>
      <c r="H24" s="98">
        <f>SUM('(3)税務署別徴収状況-1'!B24,'(3)税務署別徴収状況-1'!E24,'(3)税務署別徴収状況-1'!H24,'(3)税務署別徴収状況-1'!K24,'(3)税務署別徴収状況-2'!B24,'(3)税務署別徴収状況-2'!E24,'(3)税務署別徴収状況-2'!H24,'(3)税務署別徴収状況-2'!K24,'(3)税務署別徴収状況-3'!B24,E24)</f>
        <v>196769496.037</v>
      </c>
      <c r="I24" s="76">
        <f>SUM('(3)税務署別徴収状況-1'!C24,'(3)税務署別徴収状況-1'!F24,'(3)税務署別徴収状況-1'!I24,'(3)税務署別徴収状況-1'!L24,'(3)税務署別徴収状況-2'!C24,'(3)税務署別徴収状況-2'!F24,'(3)税務署別徴収状況-2'!I24,'(3)税務署別徴収状況-2'!L24,'(3)税務署別徴収状況-3'!C24,F24)</f>
        <v>192386563.199</v>
      </c>
      <c r="J24" s="99">
        <f>SUM('(3)税務署別徴収状況-1'!D24,'(3)税務署別徴収状況-1'!G24,'(3)税務署別徴収状況-1'!J24,'(3)税務署別徴収状況-1'!M24,'(3)税務署別徴収状況-2'!D24,'(3)税務署別徴収状況-2'!G24,'(3)税務署別徴収状況-2'!J24,'(3)税務署別徴収状況-2'!M24,'(3)税務署別徴収状況-3'!D24,G24)</f>
        <v>4253771.741</v>
      </c>
      <c r="K24" s="90" t="str">
        <f t="shared" si="1"/>
        <v>福井県計</v>
      </c>
      <c r="N24" s="2"/>
    </row>
    <row r="25" spans="1:14" s="3" customFormat="1" ht="18" customHeight="1">
      <c r="A25" s="13"/>
      <c r="B25" s="100"/>
      <c r="C25" s="101"/>
      <c r="D25" s="102"/>
      <c r="E25" s="100"/>
      <c r="F25" s="101"/>
      <c r="G25" s="102"/>
      <c r="H25" s="100"/>
      <c r="I25" s="101"/>
      <c r="J25" s="102"/>
      <c r="K25" s="91"/>
      <c r="N25" s="2"/>
    </row>
    <row r="26" spans="1:11" ht="17.25" customHeight="1" thickBot="1">
      <c r="A26" s="62" t="s">
        <v>52</v>
      </c>
      <c r="B26" s="106">
        <v>0</v>
      </c>
      <c r="C26" s="107">
        <v>0</v>
      </c>
      <c r="D26" s="108">
        <v>0</v>
      </c>
      <c r="E26" s="106">
        <v>577330.88</v>
      </c>
      <c r="F26" s="107">
        <v>1259.724</v>
      </c>
      <c r="G26" s="108">
        <v>558005.22</v>
      </c>
      <c r="H26" s="106">
        <f>SUM('(3)税務署別徴収状況-1'!B26,'(3)税務署別徴収状況-1'!E26,'(3)税務署別徴収状況-1'!H26,'(3)税務署別徴収状況-1'!K26,'(3)税務署別徴収状況-2'!B26,'(3)税務署別徴収状況-2'!E26,'(3)税務署別徴収状況-2'!H26,'(3)税務署別徴収状況-2'!K26,'(3)税務署別徴収状況-3'!B26,E26)</f>
        <v>38563338.464</v>
      </c>
      <c r="I26" s="107">
        <f>SUM('(3)税務署別徴収状況-1'!C26,'(3)税務署別徴収状況-1'!F26,'(3)税務署別徴収状況-1'!I26,'(3)税務署別徴収状況-1'!L26,'(3)税務署別徴収状況-2'!C26,'(3)税務署別徴収状況-2'!F26,'(3)税務署別徴収状況-2'!I26,'(3)税務署別徴収状況-2'!L26,'(3)税務署別徴収状況-3'!C26,F26)</f>
        <v>2787004.2120000003</v>
      </c>
      <c r="J26" s="108">
        <f>SUM('(3)税務署別徴収状況-1'!D26,'(3)税務署別徴収状況-1'!G26,'(3)税務署別徴収状況-1'!J26,'(3)税務署別徴収状況-1'!M26,'(3)税務署別徴収状況-2'!D26,'(3)税務署別徴収状況-2'!G26,'(3)税務署別徴収状況-2'!J26,'(3)税務署別徴収状況-2'!M26,'(3)税務署別徴収状況-3'!D26,G26)</f>
        <v>34942481.471</v>
      </c>
      <c r="K26" s="92" t="s">
        <v>52</v>
      </c>
    </row>
    <row r="27" spans="1:11" ht="17.25" customHeight="1" thickBot="1" thickTop="1">
      <c r="A27" s="67" t="s">
        <v>93</v>
      </c>
      <c r="B27" s="109">
        <v>34718335.8</v>
      </c>
      <c r="C27" s="85">
        <v>31997608.9</v>
      </c>
      <c r="D27" s="110">
        <v>2720726.9</v>
      </c>
      <c r="E27" s="109">
        <f>SUM(E9,E16,E24,E26)</f>
        <v>16293771.109000001</v>
      </c>
      <c r="F27" s="85">
        <f>SUM(F9,F16,F24,F26)</f>
        <v>15700161.633</v>
      </c>
      <c r="G27" s="110">
        <f>SUM(G9,G16,G24,G26)</f>
        <v>575541.5399999999</v>
      </c>
      <c r="H27" s="109">
        <f>SUM('(3)税務署別徴収状況-1'!B27,'(3)税務署別徴収状況-1'!E27,'(3)税務署別徴収状況-1'!H27,'(3)税務署別徴収状況-1'!K27,'(3)税務署別徴収状況-2'!B27,'(3)税務署別徴収状況-2'!E27,'(3)税務署別徴収状況-2'!H27,'(3)税務署別徴収状況-2'!K27,'(3)税務署別徴収状況-3'!B27,E27)</f>
        <v>920828681.3429998</v>
      </c>
      <c r="I27" s="85">
        <f>SUM('(3)税務署別徴収状況-1'!C27,'(3)税務署別徴収状況-1'!F27,'(3)税務署別徴収状況-1'!I27,'(3)税務署別徴収状況-1'!L27,'(3)税務署別徴収状況-2'!C27,'(3)税務署別徴収状況-2'!F27,'(3)税務署別徴収状況-2'!I27,'(3)税務署別徴収状況-2'!L27,'(3)税務署別徴収状況-3'!C27,F27)</f>
        <v>862358425.6179999</v>
      </c>
      <c r="J27" s="110">
        <f>SUM('(3)税務署別徴収状況-1'!D27,'(3)税務署別徴収状況-1'!G27,'(3)税務署別徴収状況-1'!J27,'(3)税務署別徴収状況-1'!M27,'(3)税務署別徴収状況-2'!D27,'(3)税務署別徴収状況-2'!G27,'(3)税務署別徴収状況-2'!J27,'(3)税務署別徴収状況-2'!M27,'(3)税務署別徴収状況-3'!D27,G27)</f>
        <v>57113739.832</v>
      </c>
      <c r="K27" s="93" t="s">
        <v>53</v>
      </c>
    </row>
  </sheetData>
  <mergeCells count="5">
    <mergeCell ref="K2:K3"/>
    <mergeCell ref="A2:A3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r:id="rId1"/>
  <headerFooter alignWithMargins="0">
    <oddFooter>&amp;R&amp;9金沢国税局
徴収関係
（H18）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61" t="s">
        <v>94</v>
      </c>
      <c r="B1" s="261"/>
      <c r="C1" s="261"/>
      <c r="D1" s="261"/>
      <c r="E1" s="261"/>
      <c r="F1" s="261"/>
    </row>
    <row r="2" spans="1:6" ht="14.25" customHeight="1" thickBot="1">
      <c r="A2" s="278" t="s">
        <v>95</v>
      </c>
      <c r="B2" s="278"/>
      <c r="C2" s="278"/>
      <c r="D2" s="278"/>
      <c r="E2" s="278"/>
      <c r="F2" s="278"/>
    </row>
    <row r="3" spans="1:6" ht="18" customHeight="1">
      <c r="A3" s="265" t="s">
        <v>96</v>
      </c>
      <c r="B3" s="282"/>
      <c r="C3" s="266"/>
      <c r="D3" s="279" t="s">
        <v>97</v>
      </c>
      <c r="E3" s="280"/>
      <c r="F3" s="281"/>
    </row>
    <row r="4" spans="1:6" ht="15" customHeight="1">
      <c r="A4" s="267"/>
      <c r="B4" s="283"/>
      <c r="C4" s="268"/>
      <c r="D4" s="128" t="s">
        <v>98</v>
      </c>
      <c r="E4" s="276" t="s">
        <v>157</v>
      </c>
      <c r="F4" s="277"/>
    </row>
    <row r="5" spans="1:6" s="29" customFormat="1" ht="15" customHeight="1">
      <c r="A5" s="34"/>
      <c r="B5" s="35"/>
      <c r="C5" s="129"/>
      <c r="D5" s="130" t="s">
        <v>99</v>
      </c>
      <c r="E5" s="131"/>
      <c r="F5" s="132" t="s">
        <v>2</v>
      </c>
    </row>
    <row r="6" spans="1:6" ht="27" customHeight="1">
      <c r="A6" s="284" t="s">
        <v>100</v>
      </c>
      <c r="B6" s="287" t="s">
        <v>101</v>
      </c>
      <c r="C6" s="288"/>
      <c r="D6" s="133">
        <v>49</v>
      </c>
      <c r="E6" s="134"/>
      <c r="F6" s="135">
        <v>2093898</v>
      </c>
    </row>
    <row r="7" spans="1:6" ht="27" customHeight="1">
      <c r="A7" s="285"/>
      <c r="B7" s="289" t="s">
        <v>102</v>
      </c>
      <c r="C7" s="290"/>
      <c r="D7" s="136">
        <v>16</v>
      </c>
      <c r="E7" s="137"/>
      <c r="F7" s="138">
        <v>555219</v>
      </c>
    </row>
    <row r="8" spans="1:6" ht="27" customHeight="1">
      <c r="A8" s="285"/>
      <c r="B8" s="289" t="s">
        <v>103</v>
      </c>
      <c r="C8" s="290"/>
      <c r="D8" s="136" t="s">
        <v>158</v>
      </c>
      <c r="E8" s="137"/>
      <c r="F8" s="138">
        <v>37268</v>
      </c>
    </row>
    <row r="9" spans="1:6" ht="27" customHeight="1">
      <c r="A9" s="285"/>
      <c r="B9" s="291" t="s">
        <v>159</v>
      </c>
      <c r="C9" s="127" t="s">
        <v>104</v>
      </c>
      <c r="D9" s="136">
        <v>5</v>
      </c>
      <c r="E9" s="137"/>
      <c r="F9" s="138">
        <v>323998</v>
      </c>
    </row>
    <row r="10" spans="1:6" ht="27" customHeight="1">
      <c r="A10" s="285"/>
      <c r="B10" s="292"/>
      <c r="C10" s="127" t="s">
        <v>105</v>
      </c>
      <c r="D10" s="136">
        <v>1</v>
      </c>
      <c r="E10" s="137"/>
      <c r="F10" s="138">
        <v>12848</v>
      </c>
    </row>
    <row r="11" spans="1:6" ht="27" customHeight="1">
      <c r="A11" s="285"/>
      <c r="B11" s="292"/>
      <c r="C11" s="295" t="s">
        <v>106</v>
      </c>
      <c r="D11" s="139"/>
      <c r="E11" s="140" t="s">
        <v>107</v>
      </c>
      <c r="F11" s="141" t="s">
        <v>108</v>
      </c>
    </row>
    <row r="12" spans="1:6" ht="27" customHeight="1">
      <c r="A12" s="285"/>
      <c r="B12" s="292"/>
      <c r="C12" s="296"/>
      <c r="D12" s="133">
        <v>43</v>
      </c>
      <c r="E12" s="142"/>
      <c r="F12" s="135">
        <v>1663284</v>
      </c>
    </row>
    <row r="13" spans="1:6" s="3" customFormat="1" ht="27" customHeight="1">
      <c r="A13" s="285"/>
      <c r="B13" s="292"/>
      <c r="C13" s="143" t="s">
        <v>1</v>
      </c>
      <c r="D13" s="144">
        <f>SUM(D9:D12)</f>
        <v>49</v>
      </c>
      <c r="E13" s="137"/>
      <c r="F13" s="145">
        <v>2000130</v>
      </c>
    </row>
    <row r="14" spans="1:6" ht="27" customHeight="1">
      <c r="A14" s="286"/>
      <c r="B14" s="293" t="s">
        <v>109</v>
      </c>
      <c r="C14" s="294"/>
      <c r="D14" s="146">
        <v>16</v>
      </c>
      <c r="E14" s="147"/>
      <c r="F14" s="148">
        <v>611719</v>
      </c>
    </row>
    <row r="15" spans="1:6" ht="27" customHeight="1">
      <c r="A15" s="297" t="s">
        <v>110</v>
      </c>
      <c r="B15" s="300" t="s">
        <v>111</v>
      </c>
      <c r="C15" s="300"/>
      <c r="D15" s="149" t="s">
        <v>108</v>
      </c>
      <c r="E15" s="150"/>
      <c r="F15" s="151" t="s">
        <v>108</v>
      </c>
    </row>
    <row r="16" spans="1:6" ht="27" customHeight="1">
      <c r="A16" s="298"/>
      <c r="B16" s="301" t="s">
        <v>112</v>
      </c>
      <c r="C16" s="301"/>
      <c r="D16" s="136" t="s">
        <v>108</v>
      </c>
      <c r="E16" s="137"/>
      <c r="F16" s="138" t="s">
        <v>108</v>
      </c>
    </row>
    <row r="17" spans="1:6" ht="27" customHeight="1">
      <c r="A17" s="298"/>
      <c r="B17" s="303" t="s">
        <v>113</v>
      </c>
      <c r="C17" s="304"/>
      <c r="D17" s="139"/>
      <c r="E17" s="140" t="s">
        <v>107</v>
      </c>
      <c r="F17" s="141">
        <v>66999</v>
      </c>
    </row>
    <row r="18" spans="1:6" ht="27" customHeight="1">
      <c r="A18" s="298"/>
      <c r="B18" s="305"/>
      <c r="C18" s="306"/>
      <c r="D18" s="133">
        <v>43</v>
      </c>
      <c r="E18" s="142"/>
      <c r="F18" s="135">
        <v>1663284</v>
      </c>
    </row>
    <row r="19" spans="1:6" ht="27" customHeight="1">
      <c r="A19" s="298"/>
      <c r="B19" s="301" t="s">
        <v>114</v>
      </c>
      <c r="C19" s="301"/>
      <c r="D19" s="136" t="s">
        <v>108</v>
      </c>
      <c r="E19" s="137"/>
      <c r="F19" s="138" t="s">
        <v>108</v>
      </c>
    </row>
    <row r="20" spans="1:6" ht="27" customHeight="1">
      <c r="A20" s="298"/>
      <c r="B20" s="301" t="s">
        <v>115</v>
      </c>
      <c r="C20" s="301"/>
      <c r="D20" s="136" t="s">
        <v>108</v>
      </c>
      <c r="E20" s="137"/>
      <c r="F20" s="138" t="s">
        <v>108</v>
      </c>
    </row>
    <row r="21" spans="1:6" ht="27" customHeight="1">
      <c r="A21" s="298"/>
      <c r="B21" s="301" t="s">
        <v>112</v>
      </c>
      <c r="C21" s="301"/>
      <c r="D21" s="136" t="s">
        <v>108</v>
      </c>
      <c r="E21" s="137"/>
      <c r="F21" s="138" t="s">
        <v>108</v>
      </c>
    </row>
    <row r="22" spans="1:6" ht="27" customHeight="1">
      <c r="A22" s="298"/>
      <c r="B22" s="301" t="s">
        <v>116</v>
      </c>
      <c r="C22" s="301"/>
      <c r="D22" s="136">
        <v>43</v>
      </c>
      <c r="E22" s="137"/>
      <c r="F22" s="138">
        <v>1671031</v>
      </c>
    </row>
    <row r="23" spans="1:6" ht="27" customHeight="1">
      <c r="A23" s="299"/>
      <c r="B23" s="302" t="s">
        <v>117</v>
      </c>
      <c r="C23" s="302"/>
      <c r="D23" s="152" t="s">
        <v>108</v>
      </c>
      <c r="E23" s="153"/>
      <c r="F23" s="154">
        <v>59252</v>
      </c>
    </row>
    <row r="24" spans="1:6" ht="27" customHeight="1">
      <c r="A24" s="308" t="s">
        <v>118</v>
      </c>
      <c r="B24" s="310" t="s">
        <v>119</v>
      </c>
      <c r="C24" s="310"/>
      <c r="D24" s="149" t="s">
        <v>108</v>
      </c>
      <c r="E24" s="150"/>
      <c r="F24" s="151" t="s">
        <v>108</v>
      </c>
    </row>
    <row r="25" spans="1:6" ht="27" customHeight="1">
      <c r="A25" s="298"/>
      <c r="B25" s="301" t="s">
        <v>102</v>
      </c>
      <c r="C25" s="301"/>
      <c r="D25" s="136" t="s">
        <v>108</v>
      </c>
      <c r="E25" s="137"/>
      <c r="F25" s="138" t="s">
        <v>108</v>
      </c>
    </row>
    <row r="26" spans="1:6" ht="27" customHeight="1">
      <c r="A26" s="298"/>
      <c r="B26" s="301" t="s">
        <v>104</v>
      </c>
      <c r="C26" s="301"/>
      <c r="D26" s="136" t="s">
        <v>108</v>
      </c>
      <c r="E26" s="137"/>
      <c r="F26" s="138" t="s">
        <v>108</v>
      </c>
    </row>
    <row r="27" spans="1:6" ht="27" customHeight="1">
      <c r="A27" s="298"/>
      <c r="B27" s="301" t="s">
        <v>105</v>
      </c>
      <c r="C27" s="301"/>
      <c r="D27" s="136" t="s">
        <v>108</v>
      </c>
      <c r="E27" s="137"/>
      <c r="F27" s="138" t="s">
        <v>108</v>
      </c>
    </row>
    <row r="28" spans="1:6" ht="27" customHeight="1">
      <c r="A28" s="298"/>
      <c r="B28" s="301" t="s">
        <v>120</v>
      </c>
      <c r="C28" s="301"/>
      <c r="D28" s="136" t="s">
        <v>108</v>
      </c>
      <c r="E28" s="137"/>
      <c r="F28" s="138" t="s">
        <v>108</v>
      </c>
    </row>
    <row r="29" spans="1:6" ht="27" customHeight="1" thickBot="1">
      <c r="A29" s="309"/>
      <c r="B29" s="311" t="s">
        <v>121</v>
      </c>
      <c r="C29" s="311"/>
      <c r="D29" s="155" t="s">
        <v>108</v>
      </c>
      <c r="E29" s="156"/>
      <c r="F29" s="157" t="s">
        <v>108</v>
      </c>
    </row>
    <row r="30" spans="1:6" ht="4.5" customHeight="1">
      <c r="A30" s="158"/>
      <c r="B30" s="159"/>
      <c r="C30" s="159"/>
      <c r="D30" s="160"/>
      <c r="E30" s="160"/>
      <c r="F30" s="160"/>
    </row>
    <row r="31" spans="1:6" s="1" customFormat="1" ht="28.5" customHeight="1">
      <c r="A31" s="161" t="s">
        <v>122</v>
      </c>
      <c r="B31" s="307" t="s">
        <v>180</v>
      </c>
      <c r="C31" s="307"/>
      <c r="D31" s="307"/>
      <c r="E31" s="307"/>
      <c r="F31" s="307"/>
    </row>
    <row r="32" spans="1:6" s="1" customFormat="1" ht="24.75" customHeight="1">
      <c r="A32" s="162" t="s">
        <v>123</v>
      </c>
      <c r="B32" s="240" t="s">
        <v>124</v>
      </c>
      <c r="C32" s="240"/>
      <c r="D32" s="240"/>
      <c r="E32" s="240"/>
      <c r="F32" s="240"/>
    </row>
    <row r="33" spans="1:6" ht="24.75" customHeight="1">
      <c r="A33" s="163" t="s">
        <v>125</v>
      </c>
      <c r="B33" s="275" t="s">
        <v>126</v>
      </c>
      <c r="C33" s="275"/>
      <c r="D33" s="275"/>
      <c r="E33" s="275"/>
      <c r="F33" s="275"/>
    </row>
  </sheetData>
  <mergeCells count="30">
    <mergeCell ref="B23:C23"/>
    <mergeCell ref="B17:C18"/>
    <mergeCell ref="B31:F31"/>
    <mergeCell ref="A24:A29"/>
    <mergeCell ref="B24:C24"/>
    <mergeCell ref="B25:C25"/>
    <mergeCell ref="B26:C26"/>
    <mergeCell ref="B27:C27"/>
    <mergeCell ref="B28:C28"/>
    <mergeCell ref="B29:C29"/>
    <mergeCell ref="B9:B13"/>
    <mergeCell ref="B14:C14"/>
    <mergeCell ref="C11:C12"/>
    <mergeCell ref="A15:A23"/>
    <mergeCell ref="B15:C15"/>
    <mergeCell ref="B16:C16"/>
    <mergeCell ref="B19:C19"/>
    <mergeCell ref="B20:C20"/>
    <mergeCell ref="B21:C21"/>
    <mergeCell ref="B22:C22"/>
    <mergeCell ref="B33:F33"/>
    <mergeCell ref="A1:F1"/>
    <mergeCell ref="E4:F4"/>
    <mergeCell ref="A2:F2"/>
    <mergeCell ref="D3:F3"/>
    <mergeCell ref="A3:C4"/>
    <mergeCell ref="A6:A14"/>
    <mergeCell ref="B6:C6"/>
    <mergeCell ref="B7:C7"/>
    <mergeCell ref="B8:C8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scale="64" r:id="rId1"/>
  <headerFooter alignWithMargins="0">
    <oddFooter>&amp;R&amp;10金沢国税局
徴収関係
（H18)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66" customWidth="1"/>
    <col min="2" max="2" width="15.50390625" style="166" bestFit="1" customWidth="1"/>
    <col min="3" max="3" width="3.00390625" style="166" bestFit="1" customWidth="1"/>
    <col min="4" max="5" width="18.00390625" style="166" customWidth="1"/>
    <col min="6" max="16384" width="9.00390625" style="166" customWidth="1"/>
  </cols>
  <sheetData>
    <row r="1" s="165" customFormat="1" ht="14.25" thickBot="1">
      <c r="A1" s="164" t="s">
        <v>127</v>
      </c>
    </row>
    <row r="2" spans="1:5" ht="19.5" customHeight="1">
      <c r="A2" s="265" t="s">
        <v>128</v>
      </c>
      <c r="B2" s="266"/>
      <c r="C2" s="317" t="s">
        <v>129</v>
      </c>
      <c r="D2" s="318"/>
      <c r="E2" s="319"/>
    </row>
    <row r="3" spans="1:5" ht="19.5" customHeight="1">
      <c r="A3" s="267"/>
      <c r="B3" s="268"/>
      <c r="C3" s="312" t="s">
        <v>130</v>
      </c>
      <c r="D3" s="313"/>
      <c r="E3" s="167" t="s">
        <v>131</v>
      </c>
    </row>
    <row r="4" spans="1:5" s="171" customFormat="1" ht="13.5">
      <c r="A4" s="34"/>
      <c r="B4" s="168"/>
      <c r="C4" s="131"/>
      <c r="D4" s="169" t="s">
        <v>132</v>
      </c>
      <c r="E4" s="170" t="s">
        <v>133</v>
      </c>
    </row>
    <row r="5" spans="1:8" ht="30" customHeight="1">
      <c r="A5" s="314" t="s">
        <v>160</v>
      </c>
      <c r="B5" s="172" t="s">
        <v>134</v>
      </c>
      <c r="C5" s="173"/>
      <c r="D5" s="174">
        <v>43</v>
      </c>
      <c r="E5" s="175">
        <v>1663284</v>
      </c>
      <c r="F5" s="2"/>
      <c r="G5" s="2"/>
      <c r="H5" s="2"/>
    </row>
    <row r="6" spans="1:8" ht="30" customHeight="1">
      <c r="A6" s="315"/>
      <c r="B6" s="176" t="s">
        <v>135</v>
      </c>
      <c r="C6" s="177"/>
      <c r="D6" s="178" t="s">
        <v>158</v>
      </c>
      <c r="E6" s="179" t="s">
        <v>158</v>
      </c>
      <c r="F6" s="2"/>
      <c r="G6" s="2"/>
      <c r="H6" s="2"/>
    </row>
    <row r="7" spans="1:8" ht="30" customHeight="1">
      <c r="A7" s="315"/>
      <c r="B7" s="176" t="s">
        <v>136</v>
      </c>
      <c r="C7" s="177"/>
      <c r="D7" s="178" t="s">
        <v>158</v>
      </c>
      <c r="E7" s="179" t="s">
        <v>158</v>
      </c>
      <c r="F7" s="2"/>
      <c r="G7" s="2"/>
      <c r="H7" s="2"/>
    </row>
    <row r="8" spans="1:8" ht="30" customHeight="1">
      <c r="A8" s="315"/>
      <c r="B8" s="176" t="s">
        <v>137</v>
      </c>
      <c r="C8" s="177" t="s">
        <v>138</v>
      </c>
      <c r="D8" s="178" t="s">
        <v>158</v>
      </c>
      <c r="E8" s="179" t="s">
        <v>158</v>
      </c>
      <c r="F8" s="2"/>
      <c r="G8" s="2"/>
      <c r="H8" s="2"/>
    </row>
    <row r="9" spans="1:8" ht="30" customHeight="1" thickBot="1">
      <c r="A9" s="316"/>
      <c r="B9" s="180" t="s">
        <v>1</v>
      </c>
      <c r="C9" s="181" t="s">
        <v>139</v>
      </c>
      <c r="D9" s="182">
        <v>43</v>
      </c>
      <c r="E9" s="183">
        <v>1663284</v>
      </c>
      <c r="F9" s="2"/>
      <c r="G9" s="2"/>
      <c r="H9" s="2"/>
    </row>
    <row r="10" spans="1:8" ht="13.5">
      <c r="A10" s="2" t="s">
        <v>140</v>
      </c>
      <c r="B10" s="2"/>
      <c r="C10" s="2"/>
      <c r="D10" s="2"/>
      <c r="E10" s="2"/>
      <c r="F10" s="2"/>
      <c r="G10" s="2"/>
      <c r="H10" s="2"/>
    </row>
  </sheetData>
  <mergeCells count="4">
    <mergeCell ref="C3:D3"/>
    <mergeCell ref="A5:A9"/>
    <mergeCell ref="C2:E2"/>
    <mergeCell ref="A2:B3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1"/>
  <headerFooter alignWithMargins="0">
    <oddFooter>&amp;R&amp;10金沢国税局
徴収関係
（H18)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161</v>
      </c>
    </row>
    <row r="2" spans="1:11" ht="16.5" customHeight="1">
      <c r="A2" s="320" t="s">
        <v>162</v>
      </c>
      <c r="B2" s="330" t="s">
        <v>141</v>
      </c>
      <c r="C2" s="331"/>
      <c r="D2" s="332" t="s">
        <v>142</v>
      </c>
      <c r="E2" s="333"/>
      <c r="F2" s="330" t="s">
        <v>163</v>
      </c>
      <c r="G2" s="331"/>
      <c r="H2" s="322" t="s">
        <v>164</v>
      </c>
      <c r="I2" s="324" t="s">
        <v>165</v>
      </c>
      <c r="J2" s="325"/>
      <c r="K2" s="326"/>
    </row>
    <row r="3" spans="1:11" ht="16.5" customHeight="1">
      <c r="A3" s="321"/>
      <c r="B3" s="30" t="s">
        <v>166</v>
      </c>
      <c r="C3" s="18" t="s">
        <v>167</v>
      </c>
      <c r="D3" s="30" t="s">
        <v>166</v>
      </c>
      <c r="E3" s="18" t="s">
        <v>167</v>
      </c>
      <c r="F3" s="30" t="s">
        <v>166</v>
      </c>
      <c r="G3" s="18" t="s">
        <v>167</v>
      </c>
      <c r="H3" s="323"/>
      <c r="I3" s="327"/>
      <c r="J3" s="328"/>
      <c r="K3" s="329"/>
    </row>
    <row r="4" spans="1:11" ht="11.25">
      <c r="A4" s="184"/>
      <c r="B4" s="185" t="s">
        <v>168</v>
      </c>
      <c r="C4" s="53" t="s">
        <v>169</v>
      </c>
      <c r="D4" s="185" t="s">
        <v>168</v>
      </c>
      <c r="E4" s="53" t="s">
        <v>169</v>
      </c>
      <c r="F4" s="185" t="s">
        <v>168</v>
      </c>
      <c r="G4" s="53" t="s">
        <v>169</v>
      </c>
      <c r="H4" s="186" t="s">
        <v>169</v>
      </c>
      <c r="I4" s="187"/>
      <c r="J4" s="188"/>
      <c r="K4" s="189" t="s">
        <v>169</v>
      </c>
    </row>
    <row r="5" spans="1:13" ht="30" customHeight="1">
      <c r="A5" s="21" t="s">
        <v>144</v>
      </c>
      <c r="B5" s="190">
        <v>88</v>
      </c>
      <c r="C5" s="191">
        <v>4874828</v>
      </c>
      <c r="D5" s="190">
        <v>55</v>
      </c>
      <c r="E5" s="191">
        <v>2350319</v>
      </c>
      <c r="F5" s="190">
        <v>85</v>
      </c>
      <c r="G5" s="191">
        <v>6044588</v>
      </c>
      <c r="H5" s="192">
        <v>0</v>
      </c>
      <c r="I5" s="193" t="s">
        <v>143</v>
      </c>
      <c r="J5" s="194">
        <v>52150</v>
      </c>
      <c r="K5" s="195">
        <v>2174208</v>
      </c>
      <c r="L5" s="196"/>
      <c r="M5" s="197"/>
    </row>
    <row r="6" spans="1:13" ht="30" customHeight="1">
      <c r="A6" s="198" t="s">
        <v>145</v>
      </c>
      <c r="B6" s="199">
        <v>75</v>
      </c>
      <c r="C6" s="200">
        <v>3640509</v>
      </c>
      <c r="D6" s="199">
        <v>74</v>
      </c>
      <c r="E6" s="200">
        <v>4417480</v>
      </c>
      <c r="F6" s="199">
        <v>76</v>
      </c>
      <c r="G6" s="200">
        <v>4731009</v>
      </c>
      <c r="H6" s="201">
        <v>176111</v>
      </c>
      <c r="I6" s="202" t="s">
        <v>143</v>
      </c>
      <c r="J6" s="203">
        <v>67120</v>
      </c>
      <c r="K6" s="204">
        <v>4556706</v>
      </c>
      <c r="L6" s="205"/>
      <c r="M6" s="197"/>
    </row>
    <row r="7" spans="1:13" ht="30" customHeight="1">
      <c r="A7" s="198" t="s">
        <v>146</v>
      </c>
      <c r="B7" s="199">
        <v>67</v>
      </c>
      <c r="C7" s="200">
        <v>2404763</v>
      </c>
      <c r="D7" s="199">
        <v>74</v>
      </c>
      <c r="E7" s="200">
        <v>3898041</v>
      </c>
      <c r="F7" s="199">
        <v>63</v>
      </c>
      <c r="G7" s="200">
        <v>2908902</v>
      </c>
      <c r="H7" s="201">
        <v>35406</v>
      </c>
      <c r="I7" s="202" t="s">
        <v>143</v>
      </c>
      <c r="J7" s="203">
        <v>190706</v>
      </c>
      <c r="K7" s="204">
        <v>3933447</v>
      </c>
      <c r="L7" s="205"/>
      <c r="M7" s="197"/>
    </row>
    <row r="8" spans="1:13" ht="30" customHeight="1">
      <c r="A8" s="198" t="s">
        <v>181</v>
      </c>
      <c r="B8" s="199">
        <v>44</v>
      </c>
      <c r="C8" s="200">
        <v>1318502</v>
      </c>
      <c r="D8" s="199">
        <v>50</v>
      </c>
      <c r="E8" s="200">
        <v>1837765</v>
      </c>
      <c r="F8" s="199">
        <v>49</v>
      </c>
      <c r="G8" s="200">
        <v>2093897</v>
      </c>
      <c r="H8" s="201">
        <v>0</v>
      </c>
      <c r="I8" s="202" t="s">
        <v>143</v>
      </c>
      <c r="J8" s="203">
        <v>42162</v>
      </c>
      <c r="K8" s="204">
        <v>1837765</v>
      </c>
      <c r="L8" s="205"/>
      <c r="M8" s="197"/>
    </row>
    <row r="9" spans="1:13" ht="30" customHeight="1" thickBot="1">
      <c r="A9" s="22" t="s">
        <v>182</v>
      </c>
      <c r="B9" s="206">
        <v>16</v>
      </c>
      <c r="C9" s="207">
        <v>555219</v>
      </c>
      <c r="D9" s="206">
        <v>43</v>
      </c>
      <c r="E9" s="207">
        <v>1663284</v>
      </c>
      <c r="F9" s="206">
        <v>16</v>
      </c>
      <c r="G9" s="207">
        <v>611719</v>
      </c>
      <c r="H9" s="208">
        <v>0</v>
      </c>
      <c r="I9" s="209" t="s">
        <v>143</v>
      </c>
      <c r="J9" s="210">
        <v>66999</v>
      </c>
      <c r="K9" s="211">
        <v>1663284</v>
      </c>
      <c r="L9" s="205"/>
      <c r="M9" s="197"/>
    </row>
    <row r="10" ht="11.25">
      <c r="A10" s="2" t="s">
        <v>147</v>
      </c>
    </row>
  </sheetData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2"/>
  <headerFooter alignWithMargins="0">
    <oddFooter>&amp;R&amp;10金沢国税局
徴収関係１
（H18)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278" t="s">
        <v>170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6.5" customHeight="1">
      <c r="A2" s="265" t="s">
        <v>171</v>
      </c>
      <c r="B2" s="282"/>
      <c r="C2" s="266"/>
      <c r="D2" s="346" t="s">
        <v>172</v>
      </c>
      <c r="E2" s="346"/>
      <c r="F2" s="346" t="s">
        <v>173</v>
      </c>
      <c r="G2" s="346"/>
      <c r="H2" s="346" t="s">
        <v>174</v>
      </c>
      <c r="I2" s="346"/>
      <c r="J2" s="348" t="s">
        <v>148</v>
      </c>
      <c r="K2" s="349"/>
    </row>
    <row r="3" spans="1:11" ht="16.5" customHeight="1">
      <c r="A3" s="267"/>
      <c r="B3" s="283"/>
      <c r="C3" s="268"/>
      <c r="D3" s="30" t="s">
        <v>149</v>
      </c>
      <c r="E3" s="18" t="s">
        <v>150</v>
      </c>
      <c r="F3" s="30" t="s">
        <v>149</v>
      </c>
      <c r="G3" s="18" t="s">
        <v>150</v>
      </c>
      <c r="H3" s="30" t="s">
        <v>149</v>
      </c>
      <c r="I3" s="18" t="s">
        <v>150</v>
      </c>
      <c r="J3" s="30" t="s">
        <v>151</v>
      </c>
      <c r="K3" s="212" t="s">
        <v>152</v>
      </c>
    </row>
    <row r="4" spans="1:11" s="29" customFormat="1" ht="11.25">
      <c r="A4" s="213"/>
      <c r="B4" s="214"/>
      <c r="C4" s="215"/>
      <c r="D4" s="216" t="s">
        <v>99</v>
      </c>
      <c r="E4" s="51" t="s">
        <v>2</v>
      </c>
      <c r="F4" s="216" t="s">
        <v>99</v>
      </c>
      <c r="G4" s="51" t="s">
        <v>2</v>
      </c>
      <c r="H4" s="216" t="s">
        <v>99</v>
      </c>
      <c r="I4" s="51" t="s">
        <v>2</v>
      </c>
      <c r="J4" s="216" t="s">
        <v>99</v>
      </c>
      <c r="K4" s="132" t="s">
        <v>2</v>
      </c>
    </row>
    <row r="5" spans="1:11" ht="28.5" customHeight="1">
      <c r="A5" s="314" t="s">
        <v>100</v>
      </c>
      <c r="B5" s="336" t="s">
        <v>153</v>
      </c>
      <c r="C5" s="337"/>
      <c r="D5" s="217" t="s">
        <v>175</v>
      </c>
      <c r="E5" s="218" t="s">
        <v>154</v>
      </c>
      <c r="F5" s="217" t="s">
        <v>154</v>
      </c>
      <c r="G5" s="218" t="s">
        <v>154</v>
      </c>
      <c r="H5" s="217" t="s">
        <v>154</v>
      </c>
      <c r="I5" s="218" t="s">
        <v>154</v>
      </c>
      <c r="J5" s="217" t="s">
        <v>154</v>
      </c>
      <c r="K5" s="219" t="s">
        <v>154</v>
      </c>
    </row>
    <row r="6" spans="1:11" ht="28.5" customHeight="1">
      <c r="A6" s="315"/>
      <c r="B6" s="343" t="s">
        <v>101</v>
      </c>
      <c r="C6" s="344"/>
      <c r="D6" s="220">
        <v>4</v>
      </c>
      <c r="E6" s="221">
        <v>48249</v>
      </c>
      <c r="F6" s="220">
        <v>2</v>
      </c>
      <c r="G6" s="221">
        <v>8800</v>
      </c>
      <c r="H6" s="220" t="s">
        <v>175</v>
      </c>
      <c r="I6" s="221" t="s">
        <v>175</v>
      </c>
      <c r="J6" s="220">
        <f>SUM(D6,F6)</f>
        <v>6</v>
      </c>
      <c r="K6" s="222">
        <f>SUM(E6,G6)</f>
        <v>57049</v>
      </c>
    </row>
    <row r="7" spans="1:11" ht="28.5" customHeight="1">
      <c r="A7" s="315"/>
      <c r="B7" s="338" t="s">
        <v>153</v>
      </c>
      <c r="C7" s="339"/>
      <c r="D7" s="217" t="s">
        <v>154</v>
      </c>
      <c r="E7" s="218" t="s">
        <v>154</v>
      </c>
      <c r="F7" s="217" t="s">
        <v>154</v>
      </c>
      <c r="G7" s="218" t="s">
        <v>154</v>
      </c>
      <c r="H7" s="217" t="s">
        <v>154</v>
      </c>
      <c r="I7" s="218" t="s">
        <v>154</v>
      </c>
      <c r="J7" s="217">
        <f aca="true" t="shared" si="0" ref="J7:J18">SUM(D7,F7)</f>
        <v>0</v>
      </c>
      <c r="K7" s="219">
        <f aca="true" t="shared" si="1" ref="K7:K18">SUM(E7,G7)</f>
        <v>0</v>
      </c>
    </row>
    <row r="8" spans="1:11" s="1" customFormat="1" ht="28.5" customHeight="1">
      <c r="A8" s="315"/>
      <c r="B8" s="343" t="s">
        <v>102</v>
      </c>
      <c r="C8" s="296"/>
      <c r="D8" s="220">
        <v>36</v>
      </c>
      <c r="E8" s="221">
        <v>620309</v>
      </c>
      <c r="F8" s="220">
        <v>4</v>
      </c>
      <c r="G8" s="221">
        <v>5448</v>
      </c>
      <c r="H8" s="220" t="s">
        <v>175</v>
      </c>
      <c r="I8" s="221" t="s">
        <v>175</v>
      </c>
      <c r="J8" s="220">
        <f t="shared" si="0"/>
        <v>40</v>
      </c>
      <c r="K8" s="222">
        <f t="shared" si="1"/>
        <v>625757</v>
      </c>
    </row>
    <row r="9" spans="1:11" ht="28.5" customHeight="1">
      <c r="A9" s="315"/>
      <c r="B9" s="338" t="s">
        <v>153</v>
      </c>
      <c r="C9" s="339"/>
      <c r="D9" s="217" t="s">
        <v>154</v>
      </c>
      <c r="E9" s="218" t="s">
        <v>154</v>
      </c>
      <c r="F9" s="217" t="s">
        <v>154</v>
      </c>
      <c r="G9" s="218" t="s">
        <v>154</v>
      </c>
      <c r="H9" s="217" t="s">
        <v>154</v>
      </c>
      <c r="I9" s="218" t="s">
        <v>154</v>
      </c>
      <c r="J9" s="217">
        <f t="shared" si="0"/>
        <v>0</v>
      </c>
      <c r="K9" s="219">
        <f t="shared" si="1"/>
        <v>0</v>
      </c>
    </row>
    <row r="10" spans="1:11" s="1" customFormat="1" ht="28.5" customHeight="1">
      <c r="A10" s="315"/>
      <c r="B10" s="343" t="s">
        <v>103</v>
      </c>
      <c r="C10" s="296"/>
      <c r="D10" s="220" t="s">
        <v>175</v>
      </c>
      <c r="E10" s="221">
        <v>0</v>
      </c>
      <c r="F10" s="220" t="s">
        <v>175</v>
      </c>
      <c r="G10" s="221" t="s">
        <v>154</v>
      </c>
      <c r="H10" s="220" t="s">
        <v>154</v>
      </c>
      <c r="I10" s="221" t="s">
        <v>154</v>
      </c>
      <c r="J10" s="220">
        <f t="shared" si="0"/>
        <v>0</v>
      </c>
      <c r="K10" s="222">
        <f t="shared" si="1"/>
        <v>0</v>
      </c>
    </row>
    <row r="11" spans="1:11" ht="28.5" customHeight="1">
      <c r="A11" s="315"/>
      <c r="B11" s="340" t="s">
        <v>104</v>
      </c>
      <c r="C11" s="243"/>
      <c r="D11" s="220">
        <v>3</v>
      </c>
      <c r="E11" s="221">
        <v>131500</v>
      </c>
      <c r="F11" s="220" t="s">
        <v>175</v>
      </c>
      <c r="G11" s="221" t="s">
        <v>154</v>
      </c>
      <c r="H11" s="220" t="s">
        <v>154</v>
      </c>
      <c r="I11" s="221" t="s">
        <v>154</v>
      </c>
      <c r="J11" s="220">
        <f t="shared" si="0"/>
        <v>3</v>
      </c>
      <c r="K11" s="222">
        <f t="shared" si="1"/>
        <v>131500</v>
      </c>
    </row>
    <row r="12" spans="1:11" ht="28.5" customHeight="1">
      <c r="A12" s="315"/>
      <c r="B12" s="340" t="s">
        <v>105</v>
      </c>
      <c r="C12" s="243"/>
      <c r="D12" s="220" t="s">
        <v>154</v>
      </c>
      <c r="E12" s="221" t="s">
        <v>154</v>
      </c>
      <c r="F12" s="220" t="s">
        <v>154</v>
      </c>
      <c r="G12" s="221" t="s">
        <v>154</v>
      </c>
      <c r="H12" s="220" t="s">
        <v>154</v>
      </c>
      <c r="I12" s="221" t="s">
        <v>154</v>
      </c>
      <c r="J12" s="220">
        <f t="shared" si="0"/>
        <v>0</v>
      </c>
      <c r="K12" s="222">
        <f t="shared" si="1"/>
        <v>0</v>
      </c>
    </row>
    <row r="13" spans="1:11" ht="28.5" customHeight="1">
      <c r="A13" s="315"/>
      <c r="B13" s="340" t="s">
        <v>106</v>
      </c>
      <c r="C13" s="243"/>
      <c r="D13" s="220">
        <v>28</v>
      </c>
      <c r="E13" s="221">
        <v>485611</v>
      </c>
      <c r="F13" s="220">
        <v>5</v>
      </c>
      <c r="G13" s="221">
        <v>12799</v>
      </c>
      <c r="H13" s="220" t="s">
        <v>175</v>
      </c>
      <c r="I13" s="221" t="s">
        <v>175</v>
      </c>
      <c r="J13" s="220">
        <f t="shared" si="0"/>
        <v>33</v>
      </c>
      <c r="K13" s="222">
        <f t="shared" si="1"/>
        <v>498410</v>
      </c>
    </row>
    <row r="14" spans="1:11" ht="28.5" customHeight="1">
      <c r="A14" s="345"/>
      <c r="B14" s="341" t="s">
        <v>109</v>
      </c>
      <c r="C14" s="342"/>
      <c r="D14" s="223">
        <v>9</v>
      </c>
      <c r="E14" s="224">
        <v>51446</v>
      </c>
      <c r="F14" s="223">
        <v>1</v>
      </c>
      <c r="G14" s="224">
        <v>1449</v>
      </c>
      <c r="H14" s="223" t="s">
        <v>154</v>
      </c>
      <c r="I14" s="224" t="s">
        <v>154</v>
      </c>
      <c r="J14" s="223">
        <f t="shared" si="0"/>
        <v>10</v>
      </c>
      <c r="K14" s="225">
        <f t="shared" si="1"/>
        <v>52895</v>
      </c>
    </row>
    <row r="15" spans="1:11" ht="28.5" customHeight="1">
      <c r="A15" s="350" t="s">
        <v>176</v>
      </c>
      <c r="B15" s="351" t="s">
        <v>177</v>
      </c>
      <c r="C15" s="226" t="s">
        <v>178</v>
      </c>
      <c r="D15" s="227">
        <v>433</v>
      </c>
      <c r="E15" s="228">
        <v>3166969</v>
      </c>
      <c r="F15" s="227">
        <v>30</v>
      </c>
      <c r="G15" s="228">
        <v>3348</v>
      </c>
      <c r="H15" s="227" t="s">
        <v>154</v>
      </c>
      <c r="I15" s="228" t="s">
        <v>154</v>
      </c>
      <c r="J15" s="227">
        <f t="shared" si="0"/>
        <v>463</v>
      </c>
      <c r="K15" s="229">
        <f t="shared" si="1"/>
        <v>3170317</v>
      </c>
    </row>
    <row r="16" spans="1:11" ht="28.5" customHeight="1">
      <c r="A16" s="315"/>
      <c r="B16" s="352"/>
      <c r="C16" s="230" t="s">
        <v>155</v>
      </c>
      <c r="D16" s="231">
        <v>17</v>
      </c>
      <c r="E16" s="232">
        <v>300997</v>
      </c>
      <c r="F16" s="231">
        <v>3</v>
      </c>
      <c r="G16" s="232">
        <v>2827</v>
      </c>
      <c r="H16" s="231" t="s">
        <v>154</v>
      </c>
      <c r="I16" s="232" t="s">
        <v>154</v>
      </c>
      <c r="J16" s="231">
        <f t="shared" si="0"/>
        <v>20</v>
      </c>
      <c r="K16" s="233">
        <f t="shared" si="1"/>
        <v>303824</v>
      </c>
    </row>
    <row r="17" spans="1:11" ht="28.5" customHeight="1">
      <c r="A17" s="345"/>
      <c r="B17" s="341" t="s">
        <v>114</v>
      </c>
      <c r="C17" s="342"/>
      <c r="D17" s="234">
        <v>18</v>
      </c>
      <c r="E17" s="235">
        <v>2363530</v>
      </c>
      <c r="F17" s="234">
        <v>5</v>
      </c>
      <c r="G17" s="235">
        <v>1308</v>
      </c>
      <c r="H17" s="234" t="s">
        <v>154</v>
      </c>
      <c r="I17" s="235" t="s">
        <v>154</v>
      </c>
      <c r="J17" s="234">
        <f t="shared" si="0"/>
        <v>23</v>
      </c>
      <c r="K17" s="236">
        <f t="shared" si="1"/>
        <v>2364838</v>
      </c>
    </row>
    <row r="18" spans="1:11" ht="28.5" customHeight="1" thickBot="1">
      <c r="A18" s="353" t="s">
        <v>179</v>
      </c>
      <c r="B18" s="354"/>
      <c r="C18" s="355"/>
      <c r="D18" s="237">
        <v>410</v>
      </c>
      <c r="E18" s="238">
        <v>4565673</v>
      </c>
      <c r="F18" s="237">
        <v>10</v>
      </c>
      <c r="G18" s="238">
        <v>11088</v>
      </c>
      <c r="H18" s="237" t="s">
        <v>154</v>
      </c>
      <c r="I18" s="238" t="s">
        <v>154</v>
      </c>
      <c r="J18" s="237">
        <f t="shared" si="0"/>
        <v>420</v>
      </c>
      <c r="K18" s="239">
        <f t="shared" si="1"/>
        <v>4576761</v>
      </c>
    </row>
    <row r="19" spans="1:11" ht="22.5" customHeight="1">
      <c r="A19" s="347" t="s">
        <v>183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11" ht="30.75" customHeight="1">
      <c r="A20" s="334" t="s">
        <v>156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</row>
  </sheetData>
  <mergeCells count="23">
    <mergeCell ref="B12:C12"/>
    <mergeCell ref="A2:C3"/>
    <mergeCell ref="A19:K19"/>
    <mergeCell ref="J2:K2"/>
    <mergeCell ref="A15:A17"/>
    <mergeCell ref="B15:B16"/>
    <mergeCell ref="B17:C17"/>
    <mergeCell ref="A18:C18"/>
    <mergeCell ref="D2:E2"/>
    <mergeCell ref="A1:K1"/>
    <mergeCell ref="F2:G2"/>
    <mergeCell ref="H2:I2"/>
    <mergeCell ref="B11:C11"/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1"/>
  <headerFooter alignWithMargins="0">
    <oddFooter>&amp;R&amp;10金沢国税局
徴収関係
（H18)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１６－１（徴収関係）</dc:title>
  <dc:subject/>
  <dc:creator>国税庁</dc:creator>
  <cp:keywords/>
  <dc:description/>
  <cp:lastModifiedBy>国税庁</cp:lastModifiedBy>
  <cp:lastPrinted>2008-06-24T01:26:58Z</cp:lastPrinted>
  <dcterms:created xsi:type="dcterms:W3CDTF">2003-07-09T01:05:10Z</dcterms:created>
  <dcterms:modified xsi:type="dcterms:W3CDTF">2008-07-01T05:22:16Z</dcterms:modified>
  <cp:category/>
  <cp:version/>
  <cp:contentType/>
  <cp:contentStatus/>
</cp:coreProperties>
</file>