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01" activeTab="5"/>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2" r:id="rId6"/>
    <sheet name="(1)物納状況" sheetId="17" r:id="rId7"/>
    <sheet name="(2)物納財産の内訳" sheetId="18" r:id="rId8"/>
    <sheet name="(3)物納状況の累年比較" sheetId="19" r:id="rId9"/>
    <sheet name="(4)年賦延納状況" sheetId="2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'(3)税務署別徴収状況-3'!$A$1:$N$66</definedName>
    <definedName name="_xlnm.Print_Area" localSheetId="5">'(3)税務署別徴収状況-4'!$A$1:$H$66</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N5" i="6" l="1"/>
  <c r="N6" i="6"/>
  <c r="N7" i="6"/>
  <c r="N8" i="6"/>
  <c r="N10" i="6"/>
  <c r="N11" i="6"/>
  <c r="N12" i="6"/>
  <c r="N13" i="6"/>
  <c r="N14" i="6"/>
  <c r="N15" i="6"/>
  <c r="N16" i="6"/>
  <c r="N17" i="6"/>
  <c r="N19" i="6"/>
  <c r="N20" i="6"/>
  <c r="N21" i="6"/>
  <c r="N22" i="6"/>
  <c r="N23" i="6"/>
  <c r="N24" i="6"/>
  <c r="N25" i="6"/>
  <c r="N26" i="6"/>
  <c r="N27" i="6"/>
  <c r="N28" i="6"/>
  <c r="N29" i="6"/>
  <c r="N30" i="6"/>
  <c r="N31" i="6"/>
  <c r="N32" i="6"/>
  <c r="N34" i="6"/>
  <c r="N35" i="6"/>
  <c r="N36" i="6"/>
  <c r="N37" i="6"/>
  <c r="N38" i="6"/>
  <c r="N39" i="6"/>
  <c r="N40" i="6"/>
  <c r="N41" i="6"/>
  <c r="N42" i="6"/>
  <c r="N43" i="6"/>
  <c r="N44" i="6"/>
  <c r="N45" i="6"/>
  <c r="N46" i="6"/>
  <c r="N47" i="6"/>
  <c r="N48" i="6"/>
  <c r="N49" i="6"/>
  <c r="N50" i="6"/>
  <c r="N52" i="6"/>
  <c r="N53" i="6"/>
  <c r="N54" i="6"/>
  <c r="N55" i="6"/>
  <c r="N56" i="6"/>
  <c r="N57" i="6"/>
  <c r="N58" i="6"/>
  <c r="N59" i="6"/>
  <c r="N60" i="6"/>
  <c r="N61" i="6"/>
  <c r="N62" i="6"/>
  <c r="N63" i="6"/>
  <c r="N65" i="6"/>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63" i="5"/>
  <c r="N8" i="5"/>
  <c r="N63" i="4"/>
  <c r="N8" i="4"/>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<sst xmlns="http://schemas.openxmlformats.org/spreadsheetml/2006/main" count="1482" uniqueCount="233">
  <si>
    <t>本年度分</t>
  </si>
  <si>
    <t>計</t>
  </si>
  <si>
    <t>千円</t>
  </si>
  <si>
    <t>源泉所得税</t>
  </si>
  <si>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</si>
  <si>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</si>
  <si>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</si>
  <si>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</si>
  <si>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</si>
  <si>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</si>
  <si>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</si>
  <si>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</si>
  <si>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</si>
  <si>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</si>
  <si>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</si>
  <si>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</si>
  <si>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</si>
  <si>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(3)　税務署別徴収状況</t>
    <phoneticPr fontId="1"/>
  </si>
  <si>
    <t>(2)　徴収状況の累年比較</t>
    <phoneticPr fontId="1"/>
  </si>
  <si>
    <t>徴収決定済額</t>
    <phoneticPr fontId="1"/>
  </si>
  <si>
    <t>収納未済額</t>
    <phoneticPr fontId="1"/>
  </si>
  <si>
    <t>鳥取</t>
    <rPh sb="0" eb="2">
      <t>トットリ</t>
    </rPh>
    <phoneticPr fontId="1"/>
  </si>
  <si>
    <t>米子</t>
    <rPh sb="0" eb="2">
      <t>ヨナゴ</t>
    </rPh>
    <phoneticPr fontId="1"/>
  </si>
  <si>
    <t>倉吉</t>
    <rPh sb="0" eb="2">
      <t>クラヨシ</t>
    </rPh>
    <phoneticPr fontId="1"/>
  </si>
  <si>
    <t>鳥取県計</t>
    <rPh sb="0" eb="2">
      <t>トットリ</t>
    </rPh>
    <rPh sb="2" eb="3">
      <t>ケン</t>
    </rPh>
    <rPh sb="3" eb="4">
      <t>ケイ</t>
    </rPh>
    <phoneticPr fontId="1"/>
  </si>
  <si>
    <t>島根県計</t>
    <rPh sb="0" eb="2">
      <t>シマネ</t>
    </rPh>
    <rPh sb="2" eb="3">
      <t>ケン</t>
    </rPh>
    <rPh sb="3" eb="4">
      <t>ケイ</t>
    </rPh>
    <phoneticPr fontId="1"/>
  </si>
  <si>
    <t>岡山県計</t>
    <rPh sb="0" eb="2">
      <t>オカヤマ</t>
    </rPh>
    <rPh sb="2" eb="3">
      <t>ケン</t>
    </rPh>
    <rPh sb="3" eb="4">
      <t>ケイ</t>
    </rPh>
    <phoneticPr fontId="1"/>
  </si>
  <si>
    <t>広島県計</t>
    <rPh sb="0" eb="2">
      <t>ヒロシマ</t>
    </rPh>
    <rPh sb="2" eb="3">
      <t>ケン</t>
    </rPh>
    <rPh sb="3" eb="4">
      <t>ケイ</t>
    </rPh>
    <phoneticPr fontId="1"/>
  </si>
  <si>
    <t>山口県計</t>
    <rPh sb="0" eb="2">
      <t>ヤマグチ</t>
    </rPh>
    <rPh sb="2" eb="3">
      <t>ケン</t>
    </rPh>
    <rPh sb="3" eb="4">
      <t>ケイ</t>
    </rPh>
    <phoneticPr fontId="1"/>
  </si>
  <si>
    <t>松江</t>
    <rPh sb="0" eb="2">
      <t>マツエ</t>
    </rPh>
    <phoneticPr fontId="1"/>
  </si>
  <si>
    <t>浜田</t>
    <rPh sb="0" eb="2">
      <t>ハマダ</t>
    </rPh>
    <phoneticPr fontId="1"/>
  </si>
  <si>
    <t>出雲</t>
    <rPh sb="0" eb="2">
      <t>イズモ</t>
    </rPh>
    <phoneticPr fontId="1"/>
  </si>
  <si>
    <t>益田</t>
    <rPh sb="0" eb="2">
      <t>マスダ</t>
    </rPh>
    <phoneticPr fontId="1"/>
  </si>
  <si>
    <t>石見大田</t>
    <rPh sb="0" eb="2">
      <t>イワミ</t>
    </rPh>
    <rPh sb="2" eb="4">
      <t>オオタ</t>
    </rPh>
    <phoneticPr fontId="1"/>
  </si>
  <si>
    <t>大東</t>
    <rPh sb="0" eb="2">
      <t>ダイトウ</t>
    </rPh>
    <phoneticPr fontId="1"/>
  </si>
  <si>
    <t>西郷</t>
    <rPh sb="0" eb="2">
      <t>サイゴウ</t>
    </rPh>
    <phoneticPr fontId="1"/>
  </si>
  <si>
    <t>岡山東</t>
    <rPh sb="0" eb="3">
      <t>オカヤマヒガシ</t>
    </rPh>
    <phoneticPr fontId="1"/>
  </si>
  <si>
    <t>岡山西</t>
    <rPh sb="0" eb="2">
      <t>オカヤマ</t>
    </rPh>
    <rPh sb="2" eb="3">
      <t>ニシ</t>
    </rPh>
    <phoneticPr fontId="1"/>
  </si>
  <si>
    <t>西大寺</t>
    <rPh sb="0" eb="3">
      <t>サイダイジ</t>
    </rPh>
    <phoneticPr fontId="1"/>
  </si>
  <si>
    <t>瀬戸</t>
    <rPh sb="0" eb="2">
      <t>セト</t>
    </rPh>
    <phoneticPr fontId="1"/>
  </si>
  <si>
    <t>児島</t>
    <rPh sb="0" eb="2">
      <t>コジマ</t>
    </rPh>
    <phoneticPr fontId="1"/>
  </si>
  <si>
    <t>倉敷</t>
    <rPh sb="0" eb="2">
      <t>クラシキ</t>
    </rPh>
    <phoneticPr fontId="1"/>
  </si>
  <si>
    <t>玉島</t>
    <rPh sb="0" eb="2">
      <t>タマシマ</t>
    </rPh>
    <phoneticPr fontId="1"/>
  </si>
  <si>
    <t>津山</t>
    <rPh sb="0" eb="2">
      <t>ツヤマ</t>
    </rPh>
    <phoneticPr fontId="1"/>
  </si>
  <si>
    <t>玉野</t>
    <rPh sb="0" eb="2">
      <t>タマノ</t>
    </rPh>
    <phoneticPr fontId="1"/>
  </si>
  <si>
    <t>笠岡</t>
    <rPh sb="0" eb="2">
      <t>カサオカ</t>
    </rPh>
    <phoneticPr fontId="1"/>
  </si>
  <si>
    <t>高梁</t>
    <rPh sb="0" eb="2">
      <t>タカハシ</t>
    </rPh>
    <phoneticPr fontId="1"/>
  </si>
  <si>
    <t>新見</t>
    <rPh sb="0" eb="2">
      <t>ニイミ</t>
    </rPh>
    <phoneticPr fontId="1"/>
  </si>
  <si>
    <t>久世</t>
    <rPh sb="0" eb="2">
      <t>クセ</t>
    </rPh>
    <phoneticPr fontId="1"/>
  </si>
  <si>
    <t>広島東</t>
    <rPh sb="0" eb="2">
      <t>ヒロシマ</t>
    </rPh>
    <rPh sb="2" eb="3">
      <t>ヒガシ</t>
    </rPh>
    <phoneticPr fontId="1"/>
  </si>
  <si>
    <t>広島南</t>
    <rPh sb="0" eb="2">
      <t>ヒロシマ</t>
    </rPh>
    <rPh sb="2" eb="3">
      <t>ミナミ</t>
    </rPh>
    <phoneticPr fontId="1"/>
  </si>
  <si>
    <t>広島西</t>
    <rPh sb="0" eb="2">
      <t>ヒロシマ</t>
    </rPh>
    <rPh sb="2" eb="3">
      <t>ニシ</t>
    </rPh>
    <phoneticPr fontId="1"/>
  </si>
  <si>
    <t>広島北</t>
    <rPh sb="0" eb="2">
      <t>ヒロシマ</t>
    </rPh>
    <rPh sb="2" eb="3">
      <t>キタ</t>
    </rPh>
    <phoneticPr fontId="1"/>
  </si>
  <si>
    <t>呉</t>
    <rPh sb="0" eb="1">
      <t>クレ</t>
    </rPh>
    <phoneticPr fontId="1"/>
  </si>
  <si>
    <t>竹原</t>
    <rPh sb="0" eb="2">
      <t>タケハラ</t>
    </rPh>
    <phoneticPr fontId="1"/>
  </si>
  <si>
    <t>三原</t>
    <rPh sb="0" eb="2">
      <t>ミハラ</t>
    </rPh>
    <phoneticPr fontId="1"/>
  </si>
  <si>
    <t>尾道</t>
    <rPh sb="0" eb="2">
      <t>オノミチ</t>
    </rPh>
    <phoneticPr fontId="1"/>
  </si>
  <si>
    <t>福山</t>
    <rPh sb="0" eb="2">
      <t>フクヤマ</t>
    </rPh>
    <phoneticPr fontId="1"/>
  </si>
  <si>
    <t>府中</t>
    <rPh sb="0" eb="2">
      <t>フチュウ</t>
    </rPh>
    <phoneticPr fontId="1"/>
  </si>
  <si>
    <t>三次</t>
    <rPh sb="0" eb="2">
      <t>ミヨシ</t>
    </rPh>
    <phoneticPr fontId="1"/>
  </si>
  <si>
    <t>庄原</t>
    <rPh sb="0" eb="2">
      <t>ショウバラ</t>
    </rPh>
    <phoneticPr fontId="1"/>
  </si>
  <si>
    <t>西条</t>
    <rPh sb="0" eb="2">
      <t>サイジョウ</t>
    </rPh>
    <phoneticPr fontId="1"/>
  </si>
  <si>
    <t>廿日市</t>
    <rPh sb="0" eb="3">
      <t>ハツカイチ</t>
    </rPh>
    <phoneticPr fontId="1"/>
  </si>
  <si>
    <t>海田</t>
    <rPh sb="0" eb="2">
      <t>カイタ</t>
    </rPh>
    <phoneticPr fontId="1"/>
  </si>
  <si>
    <t>吉田</t>
    <rPh sb="0" eb="2">
      <t>ヨシダ</t>
    </rPh>
    <phoneticPr fontId="1"/>
  </si>
  <si>
    <t>下関</t>
    <rPh sb="0" eb="2">
      <t>シモノセキ</t>
    </rPh>
    <phoneticPr fontId="1"/>
  </si>
  <si>
    <t>宇部</t>
    <rPh sb="0" eb="2">
      <t>ウベ</t>
    </rPh>
    <phoneticPr fontId="1"/>
  </si>
  <si>
    <t>山口</t>
    <rPh sb="0" eb="2">
      <t>ヤマグチ</t>
    </rPh>
    <phoneticPr fontId="1"/>
  </si>
  <si>
    <t>萩</t>
    <rPh sb="0" eb="1">
      <t>ハギ</t>
    </rPh>
    <phoneticPr fontId="1"/>
  </si>
  <si>
    <t>徳山</t>
    <rPh sb="0" eb="2">
      <t>トクヤマ</t>
    </rPh>
    <phoneticPr fontId="1"/>
  </si>
  <si>
    <t>防府</t>
    <rPh sb="0" eb="2">
      <t>ホウフ</t>
    </rPh>
    <phoneticPr fontId="1"/>
  </si>
  <si>
    <t>岩国</t>
    <rPh sb="0" eb="2">
      <t>イワクニ</t>
    </rPh>
    <phoneticPr fontId="1"/>
  </si>
  <si>
    <t>光</t>
    <rPh sb="0" eb="1">
      <t>ヒカリ</t>
    </rPh>
    <phoneticPr fontId="1"/>
  </si>
  <si>
    <t>長門</t>
    <rPh sb="0" eb="2">
      <t>ナガト</t>
    </rPh>
    <phoneticPr fontId="1"/>
  </si>
  <si>
    <t>柳井</t>
    <rPh sb="0" eb="2">
      <t>ヤナイ</t>
    </rPh>
    <phoneticPr fontId="1"/>
  </si>
  <si>
    <t>厚狭</t>
    <rPh sb="0" eb="2">
      <t>アサ</t>
    </rPh>
    <phoneticPr fontId="1"/>
  </si>
  <si>
    <t>岡山県計</t>
    <rPh sb="0" eb="1">
      <t>オカ</t>
    </rPh>
    <rPh sb="1" eb="2">
      <t>ヤマ</t>
    </rPh>
    <rPh sb="2" eb="3">
      <t>ケン</t>
    </rPh>
    <rPh sb="3" eb="4">
      <t>ケイ</t>
    </rPh>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</si>
  <si>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</si>
  <si>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</si>
  <si>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</si>
  <si>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</si>
  <si>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</si>
  <si>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</si>
  <si>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</si>
  <si>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</si>
  <si>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</si>
  <si>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</si>
  <si>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</si>
  <si>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</si>
  <si>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</si>
  <si>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</si>
  <si>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</si>
  <si>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</si>
  <si>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</si>
  <si>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</si>
  <si>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</si>
  <si>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</si>
  <si>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</si>
  <si>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</si>
  <si>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</si>
  <si>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</si>
  <si>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</si>
  <si>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</si>
  <si>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</si>
  <si>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</si>
  <si>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</si>
  <si>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</si>
  <si>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</si>
  <si>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</si>
  <si>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</si>
  <si>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</si>
  <si>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</si>
  <si>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</si>
  <si>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</si>
  <si>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</si>
  <si>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</si>
  <si>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</si>
  <si>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</si>
  <si>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</si>
  <si>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</si>
  <si>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</si>
  <si>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</si>
  <si>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</si>
  <si>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t>
  </si>
  <si>
    <t>平成28年度</t>
  </si>
  <si>
    <t>(1)　徴収状況</t>
    <phoneticPr fontId="1"/>
  </si>
  <si>
    <t>徴　収　決　定　済　額</t>
    <phoneticPr fontId="1"/>
  </si>
  <si>
    <t>国際観光旅客税</t>
    <rPh sb="0" eb="2">
      <t>コクサイ</t>
    </rPh>
    <rPh sb="2" eb="4">
      <t>カンコウ</t>
    </rPh>
    <rPh sb="4" eb="6">
      <t>リョキャク</t>
    </rPh>
    <rPh sb="6" eb="7">
      <t>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</si>
  <si>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</si>
  <si>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</si>
  <si>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年度</t>
    <phoneticPr fontId="1"/>
  </si>
  <si>
    <t>不納欠損額</t>
    <phoneticPr fontId="1"/>
  </si>
  <si>
    <t>繰越分</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</si>
  <si>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</si>
  <si>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</si>
  <si>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</si>
  <si>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</si>
  <si>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</si>
  <si>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</si>
  <si>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</si>
  <si>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</si>
  <si>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</si>
  <si>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</si>
  <si>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</si>
  <si>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</si>
  <si>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</si>
  <si>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</si>
  <si>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</si>
  <si>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</si>
  <si>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</si>
  <si>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</si>
  <si>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</si>
  <si>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</si>
  <si>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</si>
  <si>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</si>
  <si>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</si>
  <si>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</si>
  <si>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</si>
  <si>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</si>
  <si>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</si>
  <si>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</si>
  <si>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</si>
  <si>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</si>
  <si>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</si>
  <si>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</si>
  <si>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</si>
  <si>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</si>
  <si>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</si>
  <si>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</si>
  <si>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</si>
  <si>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</si>
  <si>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</si>
  <si>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</si>
  <si>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</si>
  <si>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</si>
  <si>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</si>
  <si>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</si>
  <si>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</si>
  <si>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</si>
  <si>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1"/>
  </si>
  <si>
    <t>千円</t>
    <rPh sb="0" eb="2">
      <t>センエン</t>
    </rPh>
    <phoneticPr fontId="1"/>
  </si>
  <si>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</si>
  <si>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</si>
  <si>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</si>
  <si>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</si>
  <si>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</si>
  <si>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</si>
  <si>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</si>
  <si>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</si>
  <si>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</si>
  <si>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</si>
  <si>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</si>
  <si>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</si>
  <si>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</si>
  <si>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</si>
  <si>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</si>
  <si>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</si>
  <si>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</si>
  <si>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</si>
  <si>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</si>
  <si>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</si>
  <si>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</si>
  <si>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</si>
  <si>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</si>
  <si>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</si>
  <si>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</si>
  <si>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</si>
  <si>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</si>
  <si>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</si>
  <si>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</si>
  <si>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</si>
  <si>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</si>
  <si>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</si>
  <si>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</si>
  <si>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</si>
  <si>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</si>
  <si>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</si>
  <si>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</si>
  <si>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</si>
  <si>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</si>
  <si>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</si>
  <si>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</si>
  <si>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</si>
  <si>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X</t>
  </si>
  <si>
    <t>X</t>
    <phoneticPr fontId="1"/>
  </si>
  <si>
    <t>X</t>
    <phoneticPr fontId="1"/>
  </si>
  <si>
    <t>X</t>
    <phoneticPr fontId="1"/>
  </si>
  <si>
    <t>X</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</si>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</sst>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3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4" fillId="4" borderId="57" xfId="0" applyFont="1" applyFill="1" applyBorder="1" applyAlignment="1">
      <alignment horizontal="distributed" vertical="center"/>
    </xf>
    <xf numFmtId="0" fontId="4" fillId="0" borderId="58" xfId="0" applyFont="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4" fillId="0" borderId="62" xfId="0" applyFont="1" applyBorder="1" applyAlignment="1">
      <alignment horizontal="distributed" vertical="center" justifyLastLine="1"/>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Fill="1" applyBorder="1" applyAlignment="1">
      <alignment horizontal="distributed" vertical="center"/>
    </xf>
    <xf numFmtId="0" fontId="5" fillId="2" borderId="70" xfId="0"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72" xfId="0" applyNumberFormat="1" applyFont="1" applyFill="1" applyBorder="1" applyAlignment="1">
      <alignment horizontal="right" vertical="center"/>
    </xf>
    <xf numFmtId="176" fontId="4" fillId="2"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6" fontId="2" fillId="2" borderId="75"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4" fillId="4" borderId="78" xfId="0" applyFont="1" applyFill="1" applyBorder="1" applyAlignment="1">
      <alignment horizontal="distributed" vertical="center"/>
    </xf>
    <xf numFmtId="0" fontId="2" fillId="0"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70" xfId="0" applyFont="1" applyFill="1" applyBorder="1" applyAlignment="1">
      <alignment horizontal="right"/>
    </xf>
    <xf numFmtId="176" fontId="2" fillId="0" borderId="81"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83" xfId="0" applyNumberFormat="1" applyFont="1" applyFill="1" applyBorder="1" applyAlignment="1">
      <alignment horizontal="right" vertical="center"/>
    </xf>
    <xf numFmtId="176" fontId="2" fillId="2" borderId="84"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82"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shrinkToFit="1"/>
    </xf>
    <xf numFmtId="0" fontId="4" fillId="0" borderId="85" xfId="0" applyFont="1" applyBorder="1" applyAlignment="1">
      <alignment horizontal="distributed" vertical="center" justifyLastLine="1"/>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25" xfId="1" applyNumberFormat="1" applyFont="1" applyFill="1" applyBorder="1" applyAlignment="1" applyProtection="1">
      <alignment horizontal="right" vertical="center"/>
      <protection locked="0"/>
    </xf>
    <xf numFmtId="177" fontId="5" fillId="5" borderId="1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0" fontId="2" fillId="0" borderId="0" xfId="0" applyFont="1" applyBorder="1" applyAlignment="1">
      <alignment horizontal="left" vertical="center"/>
    </xf>
    <xf numFmtId="176" fontId="2" fillId="5" borderId="161"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5"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176" fontId="4" fillId="5" borderId="25"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shrinkToFit="1"/>
    </xf>
    <xf numFmtId="0" fontId="2" fillId="0" borderId="66" xfId="0" applyFont="1" applyBorder="1" applyAlignment="1">
      <alignment horizontal="distributed"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46" xfId="0" applyFont="1" applyBorder="1" applyAlignment="1">
      <alignment horizontal="distributed" vertical="center" justifyLastLine="1"/>
    </xf>
    <xf numFmtId="0" fontId="5" fillId="0" borderId="165" xfId="0" applyFont="1" applyBorder="1" applyAlignment="1">
      <alignment horizontal="right"/>
    </xf>
    <xf numFmtId="0" fontId="5" fillId="7" borderId="38" xfId="0" applyFont="1" applyFill="1" applyBorder="1" applyAlignment="1">
      <alignment horizontal="right"/>
    </xf>
    <xf numFmtId="0" fontId="5" fillId="2" borderId="46" xfId="0" applyFont="1" applyFill="1" applyBorder="1" applyAlignment="1">
      <alignment horizontal="right"/>
    </xf>
    <xf numFmtId="41" fontId="2" fillId="0" borderId="167" xfId="2" applyNumberFormat="1" applyFont="1" applyBorder="1" applyAlignment="1">
      <alignment horizontal="right" vertical="center"/>
    </xf>
    <xf numFmtId="41" fontId="2" fillId="7" borderId="168"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170" xfId="2" applyNumberFormat="1" applyFont="1" applyBorder="1" applyAlignment="1">
      <alignment horizontal="right" vertical="center"/>
    </xf>
    <xf numFmtId="41" fontId="2" fillId="7" borderId="15"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73" xfId="2"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2" fillId="7" borderId="177" xfId="2" applyNumberFormat="1" applyFont="1" applyFill="1" applyBorder="1" applyAlignment="1">
      <alignment horizontal="right" vertical="center"/>
    </xf>
    <xf numFmtId="41" fontId="2" fillId="2" borderId="178"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0" xfId="2" applyFont="1" applyBorder="1" applyAlignment="1">
      <alignment horizontal="right" vertical="center"/>
    </xf>
    <xf numFmtId="41" fontId="4" fillId="7" borderId="15"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7" borderId="82" xfId="2" applyNumberFormat="1" applyFont="1" applyFill="1" applyBorder="1" applyAlignment="1">
      <alignment horizontal="right" vertical="center"/>
    </xf>
    <xf numFmtId="41" fontId="2" fillId="2" borderId="183" xfId="2" applyNumberFormat="1" applyFont="1" applyFill="1" applyBorder="1" applyAlignment="1">
      <alignment horizontal="right" vertical="center"/>
    </xf>
    <xf numFmtId="41" fontId="2" fillId="0" borderId="186" xfId="2" applyNumberFormat="1" applyFont="1" applyBorder="1" applyAlignment="1">
      <alignment horizontal="right" vertical="center"/>
    </xf>
    <xf numFmtId="41" fontId="2" fillId="7" borderId="187"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41" fontId="2" fillId="0" borderId="192" xfId="2" applyNumberFormat="1" applyFont="1" applyFill="1" applyBorder="1" applyAlignment="1">
      <alignment horizontal="right" vertical="center"/>
    </xf>
    <xf numFmtId="38" fontId="2" fillId="0" borderId="196" xfId="2" applyFont="1" applyBorder="1" applyAlignment="1">
      <alignment horizontal="right" vertical="center"/>
    </xf>
    <xf numFmtId="41" fontId="2" fillId="7" borderId="197" xfId="2" applyNumberFormat="1" applyFont="1" applyFill="1" applyBorder="1" applyAlignment="1">
      <alignment horizontal="right" vertical="center"/>
    </xf>
    <xf numFmtId="41" fontId="2" fillId="2" borderId="198" xfId="2" applyNumberFormat="1" applyFont="1" applyFill="1" applyBorder="1" applyAlignment="1">
      <alignment horizontal="right" vertical="center"/>
    </xf>
    <xf numFmtId="38" fontId="2" fillId="0" borderId="186" xfId="2" applyFont="1" applyBorder="1" applyAlignment="1">
      <alignment horizontal="right" vertical="center"/>
    </xf>
    <xf numFmtId="38" fontId="2" fillId="0" borderId="203" xfId="2"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5" fillId="0" borderId="207" xfId="0" applyFont="1" applyBorder="1" applyAlignment="1">
      <alignment horizontal="center" vertical="center"/>
    </xf>
    <xf numFmtId="0" fontId="5" fillId="7" borderId="39" xfId="0" applyFont="1" applyFill="1" applyBorder="1" applyAlignment="1">
      <alignment horizontal="right"/>
    </xf>
    <xf numFmtId="0" fontId="0" fillId="0" borderId="0" xfId="0" applyFont="1" applyAlignment="1"/>
    <xf numFmtId="0" fontId="2" fillId="0" borderId="177" xfId="0" applyFont="1" applyBorder="1" applyAlignment="1">
      <alignment horizontal="distributed" vertical="center" indent="1"/>
    </xf>
    <xf numFmtId="38" fontId="2" fillId="7" borderId="177"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7" borderId="15"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4" xfId="0" applyFont="1" applyBorder="1" applyAlignment="1">
      <alignment horizontal="center" vertical="center"/>
    </xf>
    <xf numFmtId="38" fontId="4" fillId="7" borderId="204"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45" xfId="0" applyFont="1" applyBorder="1" applyAlignment="1">
      <alignment horizontal="center" vertical="center"/>
    </xf>
    <xf numFmtId="0" fontId="5" fillId="7" borderId="9" xfId="0" applyFont="1" applyFill="1" applyBorder="1" applyAlignment="1">
      <alignment horizontal="right" vertical="center"/>
    </xf>
    <xf numFmtId="0" fontId="5" fillId="2" borderId="214" xfId="0" applyFont="1" applyFill="1" applyBorder="1" applyAlignment="1">
      <alignment horizontal="right" vertical="center"/>
    </xf>
    <xf numFmtId="0" fontId="5" fillId="0" borderId="12" xfId="0" applyFont="1" applyBorder="1" applyAlignment="1">
      <alignment horizontal="right" vertical="center"/>
    </xf>
    <xf numFmtId="0" fontId="5" fillId="2" borderId="215"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16"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8"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90"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221"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37"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39" xfId="0" applyFont="1" applyFill="1" applyBorder="1" applyAlignment="1">
      <alignment horizontal="center" vertical="center"/>
    </xf>
    <xf numFmtId="0" fontId="5" fillId="7" borderId="9" xfId="0" applyFont="1" applyFill="1" applyBorder="1" applyAlignment="1">
      <alignment horizontal="right"/>
    </xf>
    <xf numFmtId="0" fontId="5" fillId="2" borderId="225" xfId="0" applyFont="1" applyFill="1" applyBorder="1" applyAlignment="1">
      <alignment horizontal="right"/>
    </xf>
    <xf numFmtId="38" fontId="2" fillId="7" borderId="229" xfId="2" applyFont="1" applyFill="1" applyBorder="1" applyAlignment="1">
      <alignment horizontal="right" vertical="center"/>
    </xf>
    <xf numFmtId="38" fontId="2" fillId="2"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7" borderId="21" xfId="2" applyFont="1" applyFill="1" applyBorder="1" applyAlignment="1">
      <alignment horizontal="right" vertical="center"/>
    </xf>
    <xf numFmtId="38" fontId="2" fillId="2" borderId="23" xfId="2" applyFont="1" applyFill="1" applyBorder="1" applyAlignment="1">
      <alignment horizontal="right" vertical="center"/>
    </xf>
    <xf numFmtId="38" fontId="2" fillId="2" borderId="178" xfId="2" applyFont="1" applyFill="1" applyBorder="1" applyAlignment="1">
      <alignment horizontal="right" vertical="center"/>
    </xf>
    <xf numFmtId="38" fontId="2" fillId="7" borderId="238" xfId="2" applyFont="1" applyFill="1" applyBorder="1" applyAlignment="1">
      <alignment horizontal="right" vertical="center"/>
    </xf>
    <xf numFmtId="38" fontId="2" fillId="2" borderId="239" xfId="2" applyFont="1" applyFill="1" applyBorder="1" applyAlignment="1">
      <alignment horizontal="right" vertical="center"/>
    </xf>
    <xf numFmtId="38" fontId="2" fillId="2" borderId="240" xfId="2" applyFont="1" applyFill="1" applyBorder="1" applyAlignment="1">
      <alignment horizontal="right" vertical="center"/>
    </xf>
    <xf numFmtId="0" fontId="2" fillId="0" borderId="243" xfId="0" applyFont="1" applyBorder="1" applyAlignment="1">
      <alignment horizontal="distributed" vertical="center"/>
    </xf>
    <xf numFmtId="38" fontId="2" fillId="7" borderId="244" xfId="2" applyFont="1" applyFill="1" applyBorder="1" applyAlignment="1">
      <alignment horizontal="right" vertical="center"/>
    </xf>
    <xf numFmtId="38" fontId="2" fillId="2" borderId="245" xfId="2" applyFont="1" applyFill="1" applyBorder="1" applyAlignment="1">
      <alignment horizontal="right" vertical="center"/>
    </xf>
    <xf numFmtId="38" fontId="2" fillId="2" borderId="246" xfId="2" applyFont="1" applyFill="1" applyBorder="1" applyAlignment="1">
      <alignment horizontal="right" vertical="center"/>
    </xf>
    <xf numFmtId="0" fontId="2" fillId="0" borderId="247" xfId="0" applyFont="1" applyBorder="1" applyAlignment="1">
      <alignment horizontal="distributed" vertical="center"/>
    </xf>
    <xf numFmtId="38" fontId="2" fillId="7"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80" xfId="2" applyFont="1" applyFill="1" applyBorder="1" applyAlignment="1">
      <alignment horizontal="right" vertical="center"/>
    </xf>
    <xf numFmtId="38" fontId="2" fillId="2" borderId="181" xfId="2" applyFont="1" applyFill="1" applyBorder="1" applyAlignment="1">
      <alignment horizontal="right" vertical="center"/>
    </xf>
    <xf numFmtId="38" fontId="2" fillId="2" borderId="198" xfId="2" applyFont="1" applyFill="1" applyBorder="1" applyAlignment="1">
      <alignment horizontal="right" vertical="center"/>
    </xf>
    <xf numFmtId="38" fontId="2" fillId="7" borderId="25" xfId="2" applyFont="1" applyFill="1" applyBorder="1" applyAlignment="1">
      <alignment horizontal="right" vertical="center"/>
    </xf>
    <xf numFmtId="38" fontId="2" fillId="2" borderId="26" xfId="2" applyFont="1" applyFill="1" applyBorder="1" applyAlignment="1">
      <alignment horizontal="right" vertical="center"/>
    </xf>
    <xf numFmtId="38" fontId="2" fillId="2" borderId="250" xfId="2" applyFont="1" applyFill="1" applyBorder="1" applyAlignment="1">
      <alignment horizontal="right"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62" xfId="0" applyFont="1" applyBorder="1" applyAlignment="1">
      <alignment horizontal="distributed" vertical="center"/>
    </xf>
    <xf numFmtId="0" fontId="2" fillId="0" borderId="16" xfId="0" applyFont="1" applyBorder="1" applyAlignment="1">
      <alignment horizontal="distributed" vertical="center"/>
    </xf>
    <xf numFmtId="0" fontId="2" fillId="0" borderId="27" xfId="0" applyFont="1" applyBorder="1" applyAlignment="1">
      <alignment horizontal="distributed" vertical="center"/>
    </xf>
    <xf numFmtId="0" fontId="2" fillId="0" borderId="118" xfId="0" applyFont="1" applyBorder="1" applyAlignment="1">
      <alignment horizontal="distributed" vertical="center"/>
    </xf>
    <xf numFmtId="0" fontId="2" fillId="6" borderId="0" xfId="0" applyFont="1" applyFill="1" applyBorder="1" applyAlignment="1">
      <alignment horizontal="left" vertical="center"/>
    </xf>
    <xf numFmtId="0" fontId="2" fillId="0" borderId="138" xfId="0" applyFont="1" applyBorder="1" applyAlignment="1">
      <alignment horizontal="distributed" vertical="center"/>
    </xf>
    <xf numFmtId="0" fontId="0" fillId="0" borderId="139" xfId="0" applyBorder="1" applyAlignment="1">
      <alignment horizontal="distributed" vertical="center"/>
    </xf>
    <xf numFmtId="0" fontId="2" fillId="0" borderId="140" xfId="0" applyFont="1" applyBorder="1" applyAlignment="1">
      <alignment horizontal="distributed" vertical="center"/>
    </xf>
    <xf numFmtId="0" fontId="0" fillId="0" borderId="141" xfId="0" applyBorder="1" applyAlignment="1">
      <alignment horizontal="distributed" vertical="center"/>
    </xf>
    <xf numFmtId="0" fontId="2" fillId="0" borderId="142" xfId="0" applyFont="1" applyBorder="1" applyAlignment="1">
      <alignment horizontal="distributed" vertical="center"/>
    </xf>
    <xf numFmtId="0" fontId="0" fillId="0" borderId="143" xfId="0"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4" fillId="0" borderId="107"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105" xfId="0" applyFont="1" applyBorder="1" applyAlignment="1">
      <alignment horizontal="center" vertical="center"/>
    </xf>
    <xf numFmtId="0" fontId="2" fillId="0" borderId="103" xfId="0" applyFont="1" applyBorder="1" applyAlignment="1">
      <alignment horizontal="distributed" vertical="center"/>
    </xf>
    <xf numFmtId="0" fontId="2" fillId="0" borderId="66" xfId="0" applyFont="1" applyBorder="1" applyAlignment="1">
      <alignment horizontal="distributed" vertical="center"/>
    </xf>
    <xf numFmtId="0" fontId="2" fillId="0" borderId="101" xfId="0" applyFont="1" applyBorder="1" applyAlignment="1">
      <alignment horizontal="distributed" vertical="center"/>
    </xf>
    <xf numFmtId="0" fontId="2" fillId="0" borderId="102"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04" xfId="0" applyFont="1" applyBorder="1" applyAlignment="1">
      <alignment horizontal="distributed" vertical="center"/>
    </xf>
    <xf numFmtId="0" fontId="2" fillId="0" borderId="15" xfId="0" applyFont="1" applyBorder="1" applyAlignment="1">
      <alignment horizontal="distributed" vertical="center"/>
    </xf>
    <xf numFmtId="0" fontId="2" fillId="0" borderId="106" xfId="0" applyFont="1" applyBorder="1" applyAlignment="1">
      <alignment horizontal="distributed" vertical="center"/>
    </xf>
    <xf numFmtId="0" fontId="2" fillId="0" borderId="133" xfId="0" applyFont="1" applyBorder="1" applyAlignment="1">
      <alignment horizontal="distributed" vertical="center"/>
    </xf>
    <xf numFmtId="0" fontId="6" fillId="0" borderId="127" xfId="0" applyFont="1" applyBorder="1" applyAlignment="1"/>
    <xf numFmtId="0" fontId="2" fillId="0" borderId="159" xfId="0" applyFont="1" applyBorder="1" applyAlignment="1">
      <alignment horizontal="distributed" vertical="center"/>
    </xf>
    <xf numFmtId="0" fontId="6" fillId="0" borderId="160" xfId="0" applyFont="1" applyBorder="1" applyAlignment="1">
      <alignment vertical="center"/>
    </xf>
    <xf numFmtId="0" fontId="7" fillId="0" borderId="146" xfId="0" applyFont="1" applyBorder="1" applyAlignment="1">
      <alignment horizontal="distributed" vertical="center" shrinkToFit="1"/>
    </xf>
    <xf numFmtId="0" fontId="7" fillId="0" borderId="147" xfId="0" applyFont="1" applyBorder="1" applyAlignment="1">
      <alignment horizontal="distributed" vertical="center" shrinkToFit="1"/>
    </xf>
    <xf numFmtId="0" fontId="7" fillId="0" borderId="148" xfId="0" applyFont="1" applyBorder="1" applyAlignment="1">
      <alignment horizontal="distributed" vertical="center" shrinkToFit="1"/>
    </xf>
    <xf numFmtId="0" fontId="7" fillId="0" borderId="149" xfId="0" applyFont="1" applyBorder="1" applyAlignment="1">
      <alignment horizontal="distributed" vertical="center" shrinkToFit="1"/>
    </xf>
    <xf numFmtId="0" fontId="4" fillId="0" borderId="150" xfId="0" applyFont="1" applyBorder="1" applyAlignment="1">
      <alignment horizontal="center" vertical="center"/>
    </xf>
    <xf numFmtId="0" fontId="4" fillId="0" borderId="13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69" xfId="0" applyBorder="1" applyAlignment="1">
      <alignment vertical="center"/>
    </xf>
    <xf numFmtId="0" fontId="2" fillId="0" borderId="153" xfId="0" applyFont="1" applyBorder="1" applyAlignment="1">
      <alignment horizontal="distributed" vertical="center"/>
    </xf>
    <xf numFmtId="0" fontId="0" fillId="0" borderId="154" xfId="0" applyBorder="1" applyAlignment="1">
      <alignment horizontal="distributed"/>
    </xf>
    <xf numFmtId="0" fontId="2" fillId="0" borderId="155" xfId="0" applyFont="1" applyBorder="1" applyAlignment="1">
      <alignment horizontal="distributed" vertical="center"/>
    </xf>
    <xf numFmtId="0" fontId="0" fillId="0" borderId="15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57" xfId="0" applyFont="1" applyBorder="1" applyAlignment="1">
      <alignment horizontal="distributed" vertical="center" shrinkToFit="1"/>
    </xf>
    <xf numFmtId="0" fontId="8" fillId="0" borderId="158" xfId="0" applyFont="1" applyBorder="1" applyAlignment="1">
      <alignment horizontal="distributed" vertical="center" shrinkToFit="1"/>
    </xf>
    <xf numFmtId="0" fontId="3" fillId="0" borderId="0" xfId="0" applyFont="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7" xfId="0" applyFont="1" applyBorder="1" applyAlignment="1">
      <alignment horizontal="center" vertical="center"/>
    </xf>
    <xf numFmtId="0" fontId="2" fillId="0" borderId="121" xfId="0" applyFont="1" applyBorder="1" applyAlignment="1">
      <alignment horizontal="center" vertical="center"/>
    </xf>
    <xf numFmtId="0" fontId="2" fillId="0" borderId="108" xfId="0" applyFont="1" applyBorder="1" applyAlignment="1">
      <alignment horizontal="distributed" vertical="center" justifyLastLine="1"/>
    </xf>
    <xf numFmtId="0" fontId="2" fillId="0" borderId="109" xfId="0" applyFont="1" applyBorder="1" applyAlignment="1">
      <alignment horizontal="distributed" vertical="center" justifyLastLine="1"/>
    </xf>
    <xf numFmtId="0" fontId="2" fillId="0" borderId="110" xfId="0" applyFont="1" applyBorder="1" applyAlignment="1">
      <alignment horizontal="distributed" vertical="center" justifyLastLine="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8"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5" xfId="0" applyFont="1" applyBorder="1" applyAlignment="1">
      <alignment horizontal="distributed" vertical="center"/>
    </xf>
    <xf numFmtId="0" fontId="2" fillId="0" borderId="199"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1" xfId="0" applyFont="1" applyBorder="1" applyAlignment="1">
      <alignment horizontal="center" vertical="distributed" textRotation="255" indent="2"/>
    </xf>
    <xf numFmtId="0" fontId="2" fillId="0" borderId="200" xfId="0" applyFont="1" applyBorder="1" applyAlignment="1">
      <alignment horizontal="distributed" vertical="center"/>
    </xf>
    <xf numFmtId="0" fontId="2" fillId="0" borderId="190" xfId="0" applyFont="1" applyBorder="1" applyAlignment="1">
      <alignment horizontal="distributed" vertical="center"/>
    </xf>
    <xf numFmtId="0" fontId="2" fillId="0" borderId="202"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80" xfId="0" applyFont="1" applyBorder="1" applyAlignment="1">
      <alignment horizontal="distributed" vertical="center"/>
    </xf>
    <xf numFmtId="0" fontId="2" fillId="0" borderId="181"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85" xfId="0" applyFont="1" applyBorder="1" applyAlignment="1">
      <alignment horizontal="distributed" vertical="center"/>
    </xf>
    <xf numFmtId="0" fontId="2" fillId="0" borderId="191" xfId="0" applyFont="1" applyBorder="1" applyAlignment="1">
      <alignment horizontal="distributed" vertical="center"/>
    </xf>
    <xf numFmtId="0" fontId="2" fillId="0" borderId="82" xfId="0" applyFont="1" applyBorder="1" applyAlignment="1">
      <alignment horizontal="distributed" vertical="center"/>
    </xf>
    <xf numFmtId="0" fontId="2" fillId="0" borderId="193" xfId="0" applyFont="1" applyBorder="1" applyAlignment="1">
      <alignment horizontal="distributed" vertical="center"/>
    </xf>
    <xf numFmtId="0" fontId="2" fillId="0" borderId="177" xfId="0" applyFont="1" applyBorder="1" applyAlignment="1">
      <alignment horizontal="distributed" vertical="center"/>
    </xf>
    <xf numFmtId="0" fontId="2" fillId="0" borderId="166" xfId="0" applyFont="1" applyBorder="1" applyAlignment="1">
      <alignment horizontal="center" vertical="distributed" textRotation="255" indent="2"/>
    </xf>
    <xf numFmtId="0" fontId="2" fillId="0" borderId="169" xfId="0" applyFont="1" applyBorder="1" applyAlignment="1">
      <alignment horizontal="center" vertical="distributed" textRotation="255" indent="2"/>
    </xf>
    <xf numFmtId="0" fontId="2" fillId="0" borderId="179"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61" xfId="0" applyFont="1" applyBorder="1" applyAlignment="1">
      <alignment horizontal="center" vertical="center" textRotation="255" wrapText="1"/>
    </xf>
    <xf numFmtId="0" fontId="2" fillId="0" borderId="161" xfId="0" applyFont="1" applyBorder="1" applyAlignment="1">
      <alignment horizontal="center" vertical="center" textRotation="255"/>
    </xf>
    <xf numFmtId="0" fontId="2" fillId="0" borderId="162"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3"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09" xfId="0" applyFont="1" applyBorder="1" applyAlignment="1">
      <alignment horizontal="center" vertical="center"/>
    </xf>
    <xf numFmtId="0" fontId="2" fillId="0" borderId="163" xfId="0" applyFont="1" applyBorder="1" applyAlignment="1">
      <alignment horizontal="center" vertical="center"/>
    </xf>
    <xf numFmtId="0" fontId="2" fillId="0" borderId="206" xfId="0" applyFont="1" applyBorder="1" applyAlignment="1">
      <alignment horizontal="center" vertical="center" textRotation="255"/>
    </xf>
    <xf numFmtId="0" fontId="0" fillId="0" borderId="208" xfId="0" applyFont="1" applyBorder="1" applyAlignment="1">
      <alignment horizontal="center" vertical="center"/>
    </xf>
    <xf numFmtId="0" fontId="0" fillId="0" borderId="209" xfId="0" applyFont="1" applyBorder="1" applyAlignment="1">
      <alignment horizontal="center" vertical="center"/>
    </xf>
    <xf numFmtId="0" fontId="2" fillId="0" borderId="111"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210" xfId="0" applyFont="1" applyBorder="1" applyAlignment="1">
      <alignment horizontal="center" vertical="center"/>
    </xf>
    <xf numFmtId="0" fontId="2" fillId="0" borderId="211" xfId="0" applyFont="1" applyBorder="1" applyAlignment="1">
      <alignment horizontal="center" vertical="center"/>
    </xf>
    <xf numFmtId="0" fontId="2" fillId="0" borderId="210" xfId="0" applyFont="1" applyBorder="1" applyAlignment="1">
      <alignment horizontal="distributed" vertical="center" justifyLastLine="1"/>
    </xf>
    <xf numFmtId="0" fontId="2" fillId="0" borderId="211" xfId="0" applyFont="1" applyBorder="1" applyAlignment="1">
      <alignment horizontal="distributed" vertical="center" justifyLastLine="1"/>
    </xf>
    <xf numFmtId="0" fontId="2" fillId="0" borderId="212" xfId="0" applyFont="1" applyBorder="1" applyAlignment="1">
      <alignment horizontal="center" vertical="center" wrapText="1"/>
    </xf>
    <xf numFmtId="0" fontId="2" fillId="0" borderId="21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103"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62" xfId="0" applyFont="1" applyBorder="1" applyAlignment="1">
      <alignment horizontal="distributed" vertical="center"/>
    </xf>
    <xf numFmtId="0" fontId="2" fillId="0" borderId="208"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6" xfId="0" applyFont="1" applyBorder="1" applyAlignment="1">
      <alignment vertical="center"/>
    </xf>
    <xf numFmtId="0" fontId="5" fillId="0" borderId="233" xfId="0" applyFont="1" applyBorder="1" applyAlignment="1">
      <alignment horizontal="right" vertical="center"/>
    </xf>
    <xf numFmtId="0" fontId="12" fillId="0" borderId="172"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9" xfId="0" applyFont="1" applyBorder="1" applyAlignment="1">
      <alignment horizontal="center" vertical="center"/>
    </xf>
    <xf numFmtId="0" fontId="11" fillId="0" borderId="163"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zoomScale="85" zoomScaleNormal="85" zoomScaleSheetLayoutView="85" workbookViewId="0">
      <selection activeCell="C6" sqref="C6"/>
    </sheetView>
  </sheetViews>
  <sheetFormatPr defaultColWidth="12.6328125" defaultRowHeight="11" x14ac:dyDescent="0.2"/>
  <cols>
    <col min="1" max="1" width="10.6328125" style="2" customWidth="1"/>
    <col min="2" max="2" width="12.6328125" style="2" customWidth="1"/>
    <col min="3" max="5" width="13.6328125" style="2" customWidth="1"/>
    <col min="6" max="6" width="13.7265625" style="2" customWidth="1"/>
    <col min="7" max="7" width="12.453125" style="2" customWidth="1"/>
    <col min="8" max="8" width="14" style="2" customWidth="1"/>
    <col min="9" max="9" width="11.08984375" style="2" customWidth="1"/>
    <col min="10" max="10" width="11" style="2" customWidth="1"/>
    <col min="11" max="11" width="12" style="2" customWidth="1"/>
    <col min="12" max="14" width="12.453125" style="2" customWidth="1"/>
    <col min="15" max="15" width="11.26953125" style="2" customWidth="1"/>
    <col min="16" max="16" width="11.90625" style="2" customWidth="1"/>
    <col min="17" max="16384" width="12.6328125" style="2"/>
  </cols>
  <sheetData>
    <row r="1" spans="1:16" ht="15.5" x14ac:dyDescent="0.2">
      <c r="A1" s="341" t="s">
        <v>135</v>
      </c>
      <c r="B1" s="341"/>
      <c r="C1" s="341"/>
      <c r="D1" s="341"/>
      <c r="E1" s="341"/>
      <c r="F1" s="341"/>
      <c r="G1" s="341"/>
      <c r="H1" s="341"/>
      <c r="I1" s="341"/>
      <c r="J1" s="341"/>
      <c r="K1" s="341"/>
      <c r="L1" s="341"/>
      <c r="M1" s="341"/>
      <c r="N1" s="341"/>
      <c r="O1" s="341"/>
      <c r="P1" s="341"/>
    </row>
    <row r="2" spans="1:16" ht="11.5" thickBot="1" x14ac:dyDescent="0.25">
      <c r="A2" s="2" t="s">
        <v>125</v>
      </c>
    </row>
    <row r="3" spans="1:16" ht="19.5" customHeight="1" x14ac:dyDescent="0.2">
      <c r="A3" s="342" t="s">
        <v>122</v>
      </c>
      <c r="B3" s="343"/>
      <c r="C3" s="346" t="s">
        <v>126</v>
      </c>
      <c r="D3" s="347"/>
      <c r="E3" s="348"/>
      <c r="F3" s="346" t="s">
        <v>4</v>
      </c>
      <c r="G3" s="347"/>
      <c r="H3" s="348"/>
      <c r="I3" s="346" t="s">
        <v>5</v>
      </c>
      <c r="J3" s="347"/>
      <c r="K3" s="348"/>
      <c r="L3" s="346" t="s">
        <v>6</v>
      </c>
      <c r="M3" s="347"/>
      <c r="N3" s="348"/>
      <c r="O3" s="349" t="s">
        <v>7</v>
      </c>
      <c r="P3" s="350"/>
    </row>
    <row r="4" spans="1:16" ht="15" customHeight="1" x14ac:dyDescent="0.2">
      <c r="A4" s="344"/>
      <c r="B4" s="345"/>
      <c r="C4" s="23" t="s">
        <v>0</v>
      </c>
      <c r="D4" s="20" t="s">
        <v>8</v>
      </c>
      <c r="E4" s="25" t="s">
        <v>1</v>
      </c>
      <c r="F4" s="23" t="s">
        <v>0</v>
      </c>
      <c r="G4" s="20" t="s">
        <v>8</v>
      </c>
      <c r="H4" s="25" t="s">
        <v>1</v>
      </c>
      <c r="I4" s="23" t="s">
        <v>0</v>
      </c>
      <c r="J4" s="20" t="s">
        <v>8</v>
      </c>
      <c r="K4" s="25" t="s">
        <v>1</v>
      </c>
      <c r="L4" s="23" t="s">
        <v>0</v>
      </c>
      <c r="M4" s="20" t="s">
        <v>8</v>
      </c>
      <c r="N4" s="25" t="s">
        <v>1</v>
      </c>
      <c r="O4" s="351"/>
      <c r="P4" s="352"/>
    </row>
    <row r="5" spans="1:16" ht="13" x14ac:dyDescent="0.2">
      <c r="A5" s="329"/>
      <c r="B5" s="330"/>
      <c r="C5" s="58" t="s">
        <v>2</v>
      </c>
      <c r="D5" s="59" t="s">
        <v>2</v>
      </c>
      <c r="E5" s="60" t="s">
        <v>2</v>
      </c>
      <c r="F5" s="58" t="s">
        <v>2</v>
      </c>
      <c r="G5" s="59" t="s">
        <v>2</v>
      </c>
      <c r="H5" s="60" t="s">
        <v>2</v>
      </c>
      <c r="I5" s="58" t="s">
        <v>2</v>
      </c>
      <c r="J5" s="59" t="s">
        <v>2</v>
      </c>
      <c r="K5" s="60" t="s">
        <v>2</v>
      </c>
      <c r="L5" s="58" t="s">
        <v>2</v>
      </c>
      <c r="M5" s="59" t="s">
        <v>2</v>
      </c>
      <c r="N5" s="60" t="s">
        <v>2</v>
      </c>
      <c r="O5" s="331"/>
      <c r="P5" s="332"/>
    </row>
    <row r="6" spans="1:16" ht="21" customHeight="1" x14ac:dyDescent="0.2">
      <c r="A6" s="333" t="s">
        <v>78</v>
      </c>
      <c r="B6" s="334"/>
      <c r="C6" s="61">
        <v>178605</v>
      </c>
      <c r="D6" s="62">
        <v>1020203</v>
      </c>
      <c r="E6" s="63">
        <v>1198808</v>
      </c>
      <c r="F6" s="61">
        <v>178605</v>
      </c>
      <c r="G6" s="62">
        <v>103838</v>
      </c>
      <c r="H6" s="63">
        <v>282443</v>
      </c>
      <c r="I6" s="61" t="s">
        <v>123</v>
      </c>
      <c r="J6" s="62">
        <v>41730</v>
      </c>
      <c r="K6" s="63">
        <v>41730</v>
      </c>
      <c r="L6" s="61" t="s">
        <v>123</v>
      </c>
      <c r="M6" s="62">
        <v>874635</v>
      </c>
      <c r="N6" s="63">
        <v>874635</v>
      </c>
      <c r="O6" s="335" t="s">
        <v>3</v>
      </c>
      <c r="P6" s="336"/>
    </row>
    <row r="7" spans="1:16" ht="21" customHeight="1" x14ac:dyDescent="0.15">
      <c r="A7" s="337" t="s">
        <v>100</v>
      </c>
      <c r="B7" s="338"/>
      <c r="C7" s="129">
        <v>569092142</v>
      </c>
      <c r="D7" s="130">
        <v>1538856</v>
      </c>
      <c r="E7" s="131">
        <v>570630998</v>
      </c>
      <c r="F7" s="129">
        <v>567729494</v>
      </c>
      <c r="G7" s="130">
        <v>322424</v>
      </c>
      <c r="H7" s="131">
        <v>568051918</v>
      </c>
      <c r="I7" s="129">
        <v>895</v>
      </c>
      <c r="J7" s="130">
        <v>38452</v>
      </c>
      <c r="K7" s="131">
        <v>39347</v>
      </c>
      <c r="L7" s="129">
        <v>1361753</v>
      </c>
      <c r="M7" s="130">
        <v>1177980</v>
      </c>
      <c r="N7" s="131">
        <v>2539733</v>
      </c>
      <c r="O7" s="339" t="s">
        <v>106</v>
      </c>
      <c r="P7" s="340"/>
    </row>
    <row r="8" spans="1:16" s="3" customFormat="1" ht="21" customHeight="1" x14ac:dyDescent="0.2">
      <c r="A8" s="317" t="s">
        <v>79</v>
      </c>
      <c r="B8" s="318"/>
      <c r="C8" s="132">
        <v>1319</v>
      </c>
      <c r="D8" s="133">
        <v>2450668</v>
      </c>
      <c r="E8" s="134">
        <v>2451987</v>
      </c>
      <c r="F8" s="132">
        <v>1066</v>
      </c>
      <c r="G8" s="133">
        <v>131366</v>
      </c>
      <c r="H8" s="134">
        <v>132432</v>
      </c>
      <c r="I8" s="132" t="s">
        <v>123</v>
      </c>
      <c r="J8" s="133">
        <v>332971</v>
      </c>
      <c r="K8" s="134">
        <v>332971</v>
      </c>
      <c r="L8" s="132">
        <v>253</v>
      </c>
      <c r="M8" s="133">
        <v>1986331</v>
      </c>
      <c r="N8" s="134">
        <v>1986584</v>
      </c>
      <c r="O8" s="319" t="s">
        <v>79</v>
      </c>
      <c r="P8" s="320"/>
    </row>
    <row r="9" spans="1:16" ht="21" customHeight="1" x14ac:dyDescent="0.2">
      <c r="A9" s="321" t="s">
        <v>101</v>
      </c>
      <c r="B9" s="322"/>
      <c r="C9" s="132">
        <v>124200937</v>
      </c>
      <c r="D9" s="133">
        <v>6655242</v>
      </c>
      <c r="E9" s="134">
        <v>130856179</v>
      </c>
      <c r="F9" s="132">
        <v>119465494</v>
      </c>
      <c r="G9" s="133">
        <v>3062147</v>
      </c>
      <c r="H9" s="134">
        <v>122527641</v>
      </c>
      <c r="I9" s="132">
        <v>165</v>
      </c>
      <c r="J9" s="133">
        <v>70790</v>
      </c>
      <c r="K9" s="134">
        <v>70954</v>
      </c>
      <c r="L9" s="132">
        <v>4735278</v>
      </c>
      <c r="M9" s="133">
        <v>3522305</v>
      </c>
      <c r="N9" s="134">
        <v>8257584</v>
      </c>
      <c r="O9" s="323" t="s">
        <v>101</v>
      </c>
      <c r="P9" s="324"/>
    </row>
    <row r="10" spans="1:16" ht="21" customHeight="1" x14ac:dyDescent="0.2">
      <c r="A10" s="325" t="s">
        <v>80</v>
      </c>
      <c r="B10" s="326"/>
      <c r="C10" s="135">
        <v>693473003</v>
      </c>
      <c r="D10" s="136">
        <v>11664970</v>
      </c>
      <c r="E10" s="137">
        <v>705137973</v>
      </c>
      <c r="F10" s="135">
        <v>687374659</v>
      </c>
      <c r="G10" s="136">
        <v>3619775</v>
      </c>
      <c r="H10" s="137">
        <v>690994434</v>
      </c>
      <c r="I10" s="135">
        <v>1059</v>
      </c>
      <c r="J10" s="136">
        <v>483944</v>
      </c>
      <c r="K10" s="137">
        <v>485003</v>
      </c>
      <c r="L10" s="135">
        <v>6097285</v>
      </c>
      <c r="M10" s="136">
        <v>7561251</v>
      </c>
      <c r="N10" s="137">
        <v>13658535</v>
      </c>
      <c r="O10" s="327" t="s">
        <v>95</v>
      </c>
      <c r="P10" s="328"/>
    </row>
    <row r="11" spans="1:16" ht="21" customHeight="1" x14ac:dyDescent="0.2">
      <c r="A11" s="306" t="s">
        <v>81</v>
      </c>
      <c r="B11" s="307"/>
      <c r="C11" s="24">
        <v>389275720</v>
      </c>
      <c r="D11" s="15">
        <v>5404194</v>
      </c>
      <c r="E11" s="26">
        <v>394679914</v>
      </c>
      <c r="F11" s="24">
        <v>385592014</v>
      </c>
      <c r="G11" s="15">
        <v>2126164</v>
      </c>
      <c r="H11" s="26">
        <v>387718177</v>
      </c>
      <c r="I11" s="24">
        <v>883</v>
      </c>
      <c r="J11" s="15">
        <v>48042</v>
      </c>
      <c r="K11" s="26">
        <v>48924</v>
      </c>
      <c r="L11" s="24">
        <v>3682824</v>
      </c>
      <c r="M11" s="15">
        <v>3229989</v>
      </c>
      <c r="N11" s="26">
        <v>6912812</v>
      </c>
      <c r="O11" s="308" t="s">
        <v>81</v>
      </c>
      <c r="P11" s="309"/>
    </row>
    <row r="12" spans="1:16" ht="21" customHeight="1" x14ac:dyDescent="0.2">
      <c r="A12" s="314" t="s">
        <v>108</v>
      </c>
      <c r="B12" s="315"/>
      <c r="C12" s="24">
        <v>36661722</v>
      </c>
      <c r="D12" s="15">
        <v>176307</v>
      </c>
      <c r="E12" s="26">
        <v>36838029</v>
      </c>
      <c r="F12" s="24">
        <v>36413721</v>
      </c>
      <c r="G12" s="15">
        <v>89074</v>
      </c>
      <c r="H12" s="26">
        <v>36502795</v>
      </c>
      <c r="I12" s="24">
        <v>33</v>
      </c>
      <c r="J12" s="15">
        <v>737</v>
      </c>
      <c r="K12" s="26">
        <v>769</v>
      </c>
      <c r="L12" s="24">
        <v>247969</v>
      </c>
      <c r="M12" s="15">
        <v>86496</v>
      </c>
      <c r="N12" s="26">
        <v>334464</v>
      </c>
      <c r="O12" s="296" t="s">
        <v>108</v>
      </c>
      <c r="P12" s="316"/>
    </row>
    <row r="13" spans="1:16" ht="21" customHeight="1" x14ac:dyDescent="0.2">
      <c r="A13" s="306" t="s">
        <v>82</v>
      </c>
      <c r="B13" s="307"/>
      <c r="C13" s="24">
        <v>7860</v>
      </c>
      <c r="D13" s="15">
        <v>48322</v>
      </c>
      <c r="E13" s="26">
        <v>56182</v>
      </c>
      <c r="F13" s="24">
        <v>7311</v>
      </c>
      <c r="G13" s="15">
        <v>3093</v>
      </c>
      <c r="H13" s="26">
        <v>10404</v>
      </c>
      <c r="I13" s="24" t="s">
        <v>123</v>
      </c>
      <c r="J13" s="15">
        <v>3477</v>
      </c>
      <c r="K13" s="26">
        <v>3477</v>
      </c>
      <c r="L13" s="24">
        <v>549</v>
      </c>
      <c r="M13" s="15">
        <v>41753</v>
      </c>
      <c r="N13" s="26">
        <v>42302</v>
      </c>
      <c r="O13" s="308" t="s">
        <v>82</v>
      </c>
      <c r="P13" s="309"/>
    </row>
    <row r="14" spans="1:16" ht="21" customHeight="1" x14ac:dyDescent="0.2">
      <c r="A14" s="306" t="s">
        <v>83</v>
      </c>
      <c r="B14" s="307"/>
      <c r="C14" s="24">
        <v>82278905</v>
      </c>
      <c r="D14" s="15">
        <v>2033956</v>
      </c>
      <c r="E14" s="26">
        <v>84312860</v>
      </c>
      <c r="F14" s="24">
        <v>78156552</v>
      </c>
      <c r="G14" s="15">
        <v>1505430</v>
      </c>
      <c r="H14" s="26">
        <v>79661982</v>
      </c>
      <c r="I14" s="24">
        <v>0</v>
      </c>
      <c r="J14" s="15">
        <v>110596</v>
      </c>
      <c r="K14" s="26">
        <v>110596</v>
      </c>
      <c r="L14" s="24">
        <v>4122352</v>
      </c>
      <c r="M14" s="15">
        <v>417930</v>
      </c>
      <c r="N14" s="26">
        <v>4540283</v>
      </c>
      <c r="O14" s="308" t="s">
        <v>83</v>
      </c>
      <c r="P14" s="309"/>
    </row>
    <row r="15" spans="1:16" ht="21" customHeight="1" x14ac:dyDescent="0.2">
      <c r="A15" s="306" t="s">
        <v>84</v>
      </c>
      <c r="B15" s="307"/>
      <c r="C15" s="24" t="s">
        <v>123</v>
      </c>
      <c r="D15" s="15" t="s">
        <v>123</v>
      </c>
      <c r="E15" s="26" t="s">
        <v>123</v>
      </c>
      <c r="F15" s="24" t="s">
        <v>123</v>
      </c>
      <c r="G15" s="15" t="s">
        <v>123</v>
      </c>
      <c r="H15" s="26" t="s">
        <v>123</v>
      </c>
      <c r="I15" s="24" t="s">
        <v>123</v>
      </c>
      <c r="J15" s="15" t="s">
        <v>123</v>
      </c>
      <c r="K15" s="26" t="s">
        <v>123</v>
      </c>
      <c r="L15" s="24" t="s">
        <v>123</v>
      </c>
      <c r="M15" s="15" t="s">
        <v>123</v>
      </c>
      <c r="N15" s="26" t="s">
        <v>123</v>
      </c>
      <c r="O15" s="308" t="s">
        <v>84</v>
      </c>
      <c r="P15" s="309"/>
    </row>
    <row r="16" spans="1:16" ht="21" customHeight="1" x14ac:dyDescent="0.2">
      <c r="A16" s="306" t="s">
        <v>85</v>
      </c>
      <c r="B16" s="307"/>
      <c r="C16" s="24" t="s">
        <v>123</v>
      </c>
      <c r="D16" s="15">
        <v>14718</v>
      </c>
      <c r="E16" s="26">
        <v>14718</v>
      </c>
      <c r="F16" s="24" t="s">
        <v>123</v>
      </c>
      <c r="G16" s="15" t="s">
        <v>123</v>
      </c>
      <c r="H16" s="26" t="s">
        <v>123</v>
      </c>
      <c r="I16" s="24" t="s">
        <v>123</v>
      </c>
      <c r="J16" s="15">
        <v>203</v>
      </c>
      <c r="K16" s="26">
        <v>203</v>
      </c>
      <c r="L16" s="24" t="s">
        <v>123</v>
      </c>
      <c r="M16" s="15">
        <v>14515</v>
      </c>
      <c r="N16" s="26">
        <v>14515</v>
      </c>
      <c r="O16" s="308" t="s">
        <v>85</v>
      </c>
      <c r="P16" s="309"/>
    </row>
    <row r="17" spans="1:16" ht="21" customHeight="1" x14ac:dyDescent="0.2">
      <c r="A17" s="306" t="s">
        <v>102</v>
      </c>
      <c r="B17" s="307"/>
      <c r="C17" s="24">
        <v>1015841033</v>
      </c>
      <c r="D17" s="15">
        <v>23086356</v>
      </c>
      <c r="E17" s="26">
        <v>1038927389</v>
      </c>
      <c r="F17" s="24">
        <v>999366998</v>
      </c>
      <c r="G17" s="15">
        <v>13489218</v>
      </c>
      <c r="H17" s="26">
        <v>1012856216</v>
      </c>
      <c r="I17" s="24">
        <v>5941</v>
      </c>
      <c r="J17" s="15">
        <v>369604</v>
      </c>
      <c r="K17" s="26">
        <v>375545</v>
      </c>
      <c r="L17" s="24">
        <v>16468095</v>
      </c>
      <c r="M17" s="15">
        <v>9227534</v>
      </c>
      <c r="N17" s="26">
        <v>25695628</v>
      </c>
      <c r="O17" s="308" t="s">
        <v>102</v>
      </c>
      <c r="P17" s="309"/>
    </row>
    <row r="18" spans="1:16" ht="21" customHeight="1" x14ac:dyDescent="0.2">
      <c r="A18" s="306" t="s">
        <v>86</v>
      </c>
      <c r="B18" s="307"/>
      <c r="C18" s="24">
        <v>46592869</v>
      </c>
      <c r="D18" s="15">
        <v>16770</v>
      </c>
      <c r="E18" s="26">
        <v>46609638</v>
      </c>
      <c r="F18" s="24">
        <v>46576749</v>
      </c>
      <c r="G18" s="15">
        <v>7460</v>
      </c>
      <c r="H18" s="26">
        <v>46584209</v>
      </c>
      <c r="I18" s="24" t="s">
        <v>123</v>
      </c>
      <c r="J18" s="15" t="s">
        <v>123</v>
      </c>
      <c r="K18" s="26" t="s">
        <v>123</v>
      </c>
      <c r="L18" s="24">
        <v>16119</v>
      </c>
      <c r="M18" s="15">
        <v>9310</v>
      </c>
      <c r="N18" s="26">
        <v>25429</v>
      </c>
      <c r="O18" s="308" t="s">
        <v>86</v>
      </c>
      <c r="P18" s="309"/>
    </row>
    <row r="19" spans="1:16" ht="21" customHeight="1" x14ac:dyDescent="0.2">
      <c r="A19" s="306" t="s">
        <v>87</v>
      </c>
      <c r="B19" s="307"/>
      <c r="C19" s="24">
        <v>300025</v>
      </c>
      <c r="D19" s="15" t="s">
        <v>123</v>
      </c>
      <c r="E19" s="26">
        <v>300025</v>
      </c>
      <c r="F19" s="24">
        <v>299948</v>
      </c>
      <c r="G19" s="15" t="s">
        <v>123</v>
      </c>
      <c r="H19" s="26">
        <v>299948</v>
      </c>
      <c r="I19" s="24" t="s">
        <v>123</v>
      </c>
      <c r="J19" s="15" t="s">
        <v>123</v>
      </c>
      <c r="K19" s="26" t="s">
        <v>123</v>
      </c>
      <c r="L19" s="24">
        <v>77</v>
      </c>
      <c r="M19" s="15" t="s">
        <v>123</v>
      </c>
      <c r="N19" s="26">
        <v>77</v>
      </c>
      <c r="O19" s="308" t="s">
        <v>87</v>
      </c>
      <c r="P19" s="309"/>
    </row>
    <row r="20" spans="1:16" ht="21" customHeight="1" x14ac:dyDescent="0.2">
      <c r="A20" s="306" t="s">
        <v>103</v>
      </c>
      <c r="B20" s="307"/>
      <c r="C20" s="24">
        <v>25748216</v>
      </c>
      <c r="D20" s="15">
        <v>13</v>
      </c>
      <c r="E20" s="26">
        <v>25748230</v>
      </c>
      <c r="F20" s="24">
        <v>25748216</v>
      </c>
      <c r="G20" s="15">
        <v>13</v>
      </c>
      <c r="H20" s="26">
        <v>25748230</v>
      </c>
      <c r="I20" s="24" t="s">
        <v>123</v>
      </c>
      <c r="J20" s="15" t="s">
        <v>123</v>
      </c>
      <c r="K20" s="26" t="s">
        <v>123</v>
      </c>
      <c r="L20" s="24" t="s">
        <v>123</v>
      </c>
      <c r="M20" s="15" t="s">
        <v>123</v>
      </c>
      <c r="N20" s="26" t="s">
        <v>123</v>
      </c>
      <c r="O20" s="308" t="s">
        <v>103</v>
      </c>
      <c r="P20" s="309"/>
    </row>
    <row r="21" spans="1:16" ht="24" customHeight="1" x14ac:dyDescent="0.2">
      <c r="A21" s="306" t="s">
        <v>127</v>
      </c>
      <c r="B21" s="307"/>
      <c r="C21" s="157" t="s">
        <v>224</v>
      </c>
      <c r="D21" s="158" t="s">
        <v>223</v>
      </c>
      <c r="E21" s="159" t="s">
        <v>223</v>
      </c>
      <c r="F21" s="157" t="s">
        <v>223</v>
      </c>
      <c r="G21" s="158" t="s">
        <v>223</v>
      </c>
      <c r="H21" s="159" t="s">
        <v>223</v>
      </c>
      <c r="I21" s="160" t="s">
        <v>223</v>
      </c>
      <c r="J21" s="158" t="s">
        <v>223</v>
      </c>
      <c r="K21" s="159" t="s">
        <v>223</v>
      </c>
      <c r="L21" s="161" t="s">
        <v>223</v>
      </c>
      <c r="M21" s="158" t="s">
        <v>223</v>
      </c>
      <c r="N21" s="160" t="s">
        <v>223</v>
      </c>
      <c r="O21" s="308" t="s">
        <v>127</v>
      </c>
      <c r="P21" s="309"/>
    </row>
    <row r="22" spans="1:16" ht="21" customHeight="1" x14ac:dyDescent="0.2">
      <c r="A22" s="306" t="s">
        <v>88</v>
      </c>
      <c r="B22" s="307"/>
      <c r="C22" s="24" t="s">
        <v>225</v>
      </c>
      <c r="D22" s="15" t="s">
        <v>223</v>
      </c>
      <c r="E22" s="26" t="s">
        <v>223</v>
      </c>
      <c r="F22" s="24" t="s">
        <v>223</v>
      </c>
      <c r="G22" s="15" t="s">
        <v>223</v>
      </c>
      <c r="H22" s="26" t="s">
        <v>223</v>
      </c>
      <c r="I22" s="24" t="s">
        <v>223</v>
      </c>
      <c r="J22" s="15" t="s">
        <v>223</v>
      </c>
      <c r="K22" s="26" t="s">
        <v>223</v>
      </c>
      <c r="L22" s="24" t="s">
        <v>223</v>
      </c>
      <c r="M22" s="15" t="s">
        <v>223</v>
      </c>
      <c r="N22" s="26" t="s">
        <v>223</v>
      </c>
      <c r="O22" s="308" t="s">
        <v>88</v>
      </c>
      <c r="P22" s="309"/>
    </row>
    <row r="23" spans="1:16" ht="21" customHeight="1" x14ac:dyDescent="0.2">
      <c r="A23" s="306" t="s">
        <v>89</v>
      </c>
      <c r="B23" s="307"/>
      <c r="C23" s="24" t="s">
        <v>123</v>
      </c>
      <c r="D23" s="15" t="s">
        <v>123</v>
      </c>
      <c r="E23" s="26" t="s">
        <v>123</v>
      </c>
      <c r="F23" s="24" t="s">
        <v>123</v>
      </c>
      <c r="G23" s="15" t="s">
        <v>123</v>
      </c>
      <c r="H23" s="26" t="s">
        <v>123</v>
      </c>
      <c r="I23" s="24" t="s">
        <v>123</v>
      </c>
      <c r="J23" s="15" t="s">
        <v>123</v>
      </c>
      <c r="K23" s="26" t="s">
        <v>123</v>
      </c>
      <c r="L23" s="24" t="s">
        <v>123</v>
      </c>
      <c r="M23" s="15" t="s">
        <v>123</v>
      </c>
      <c r="N23" s="26" t="s">
        <v>123</v>
      </c>
      <c r="O23" s="308" t="s">
        <v>89</v>
      </c>
      <c r="P23" s="309"/>
    </row>
    <row r="24" spans="1:16" ht="21" customHeight="1" x14ac:dyDescent="0.2">
      <c r="A24" s="314" t="s">
        <v>90</v>
      </c>
      <c r="B24" s="315"/>
      <c r="C24" s="24">
        <v>21153581</v>
      </c>
      <c r="D24" s="15" t="s">
        <v>123</v>
      </c>
      <c r="E24" s="26">
        <v>21153581</v>
      </c>
      <c r="F24" s="24">
        <v>21153581</v>
      </c>
      <c r="G24" s="15" t="s">
        <v>123</v>
      </c>
      <c r="H24" s="26">
        <v>21153581</v>
      </c>
      <c r="I24" s="24" t="s">
        <v>123</v>
      </c>
      <c r="J24" s="15" t="s">
        <v>123</v>
      </c>
      <c r="K24" s="26" t="s">
        <v>123</v>
      </c>
      <c r="L24" s="24" t="s">
        <v>123</v>
      </c>
      <c r="M24" s="15" t="s">
        <v>123</v>
      </c>
      <c r="N24" s="114" t="s">
        <v>123</v>
      </c>
      <c r="O24" s="296" t="s">
        <v>90</v>
      </c>
      <c r="P24" s="316"/>
    </row>
    <row r="25" spans="1:16" ht="21" customHeight="1" x14ac:dyDescent="0.2">
      <c r="A25" s="306" t="s">
        <v>104</v>
      </c>
      <c r="B25" s="307"/>
      <c r="C25" s="24" t="s">
        <v>123</v>
      </c>
      <c r="D25" s="15" t="s">
        <v>123</v>
      </c>
      <c r="E25" s="26" t="s">
        <v>123</v>
      </c>
      <c r="F25" s="24" t="s">
        <v>123</v>
      </c>
      <c r="G25" s="15" t="s">
        <v>123</v>
      </c>
      <c r="H25" s="26" t="s">
        <v>123</v>
      </c>
      <c r="I25" s="24" t="s">
        <v>123</v>
      </c>
      <c r="J25" s="15" t="s">
        <v>123</v>
      </c>
      <c r="K25" s="26" t="s">
        <v>123</v>
      </c>
      <c r="L25" s="24" t="s">
        <v>123</v>
      </c>
      <c r="M25" s="15" t="s">
        <v>123</v>
      </c>
      <c r="N25" s="26" t="s">
        <v>123</v>
      </c>
      <c r="O25" s="308" t="s">
        <v>104</v>
      </c>
      <c r="P25" s="309"/>
    </row>
    <row r="26" spans="1:16" ht="21" customHeight="1" x14ac:dyDescent="0.2">
      <c r="A26" s="306" t="s">
        <v>105</v>
      </c>
      <c r="B26" s="307"/>
      <c r="C26" s="24">
        <v>314384104</v>
      </c>
      <c r="D26" s="15">
        <v>24149791</v>
      </c>
      <c r="E26" s="26">
        <v>338533895</v>
      </c>
      <c r="F26" s="24">
        <v>287604440</v>
      </c>
      <c r="G26" s="15">
        <v>24149791</v>
      </c>
      <c r="H26" s="26">
        <v>311754231</v>
      </c>
      <c r="I26" s="24" t="s">
        <v>123</v>
      </c>
      <c r="J26" s="15" t="s">
        <v>123</v>
      </c>
      <c r="K26" s="26" t="s">
        <v>123</v>
      </c>
      <c r="L26" s="24">
        <v>26779664</v>
      </c>
      <c r="M26" s="15" t="s">
        <v>123</v>
      </c>
      <c r="N26" s="26">
        <v>26779664</v>
      </c>
      <c r="O26" s="308" t="s">
        <v>105</v>
      </c>
      <c r="P26" s="309"/>
    </row>
    <row r="27" spans="1:16" ht="21" customHeight="1" x14ac:dyDescent="0.2">
      <c r="A27" s="306" t="s">
        <v>91</v>
      </c>
      <c r="B27" s="307"/>
      <c r="C27" s="24">
        <v>546654</v>
      </c>
      <c r="D27" s="15">
        <v>48</v>
      </c>
      <c r="E27" s="26">
        <v>546702</v>
      </c>
      <c r="F27" s="24">
        <v>546654</v>
      </c>
      <c r="G27" s="15">
        <v>48</v>
      </c>
      <c r="H27" s="26">
        <v>546702</v>
      </c>
      <c r="I27" s="24" t="s">
        <v>123</v>
      </c>
      <c r="J27" s="15" t="s">
        <v>123</v>
      </c>
      <c r="K27" s="26" t="s">
        <v>123</v>
      </c>
      <c r="L27" s="24" t="s">
        <v>123</v>
      </c>
      <c r="M27" s="15" t="s">
        <v>123</v>
      </c>
      <c r="N27" s="26" t="s">
        <v>123</v>
      </c>
      <c r="O27" s="308" t="s">
        <v>91</v>
      </c>
      <c r="P27" s="309"/>
    </row>
    <row r="28" spans="1:16" ht="21" customHeight="1" x14ac:dyDescent="0.2">
      <c r="A28" s="310" t="s">
        <v>92</v>
      </c>
      <c r="B28" s="311"/>
      <c r="C28" s="24">
        <v>1698</v>
      </c>
      <c r="D28" s="15" t="s">
        <v>123</v>
      </c>
      <c r="E28" s="26">
        <v>1698</v>
      </c>
      <c r="F28" s="24">
        <v>1698</v>
      </c>
      <c r="G28" s="15" t="s">
        <v>123</v>
      </c>
      <c r="H28" s="26">
        <v>1698</v>
      </c>
      <c r="I28" s="24" t="s">
        <v>123</v>
      </c>
      <c r="J28" s="15" t="s">
        <v>123</v>
      </c>
      <c r="K28" s="26" t="s">
        <v>123</v>
      </c>
      <c r="L28" s="24" t="s">
        <v>123</v>
      </c>
      <c r="M28" s="15" t="s">
        <v>123</v>
      </c>
      <c r="N28" s="26" t="s">
        <v>123</v>
      </c>
      <c r="O28" s="312" t="s">
        <v>96</v>
      </c>
      <c r="P28" s="313"/>
    </row>
    <row r="29" spans="1:16" ht="21" customHeight="1" x14ac:dyDescent="0.2">
      <c r="A29" s="294" t="s">
        <v>93</v>
      </c>
      <c r="B29" s="295"/>
      <c r="C29" s="24">
        <v>9772</v>
      </c>
      <c r="D29" s="15" t="s">
        <v>123</v>
      </c>
      <c r="E29" s="26">
        <v>9772</v>
      </c>
      <c r="F29" s="24">
        <v>9772</v>
      </c>
      <c r="G29" s="15" t="s">
        <v>123</v>
      </c>
      <c r="H29" s="26">
        <v>9772</v>
      </c>
      <c r="I29" s="24" t="s">
        <v>123</v>
      </c>
      <c r="J29" s="15" t="s">
        <v>123</v>
      </c>
      <c r="K29" s="26" t="s">
        <v>123</v>
      </c>
      <c r="L29" s="24">
        <v>0</v>
      </c>
      <c r="M29" s="15" t="s">
        <v>123</v>
      </c>
      <c r="N29" s="26">
        <v>0</v>
      </c>
      <c r="O29" s="296" t="s">
        <v>93</v>
      </c>
      <c r="P29" s="297"/>
    </row>
    <row r="30" spans="1:16" ht="21" customHeight="1" thickBot="1" x14ac:dyDescent="0.25">
      <c r="A30" s="298" t="s">
        <v>94</v>
      </c>
      <c r="B30" s="299"/>
      <c r="C30" s="115">
        <v>5038211</v>
      </c>
      <c r="D30" s="116">
        <v>4126</v>
      </c>
      <c r="E30" s="117">
        <v>5042337</v>
      </c>
      <c r="F30" s="115">
        <v>5034947</v>
      </c>
      <c r="G30" s="116">
        <v>2485</v>
      </c>
      <c r="H30" s="117">
        <v>5037433</v>
      </c>
      <c r="I30" s="115" t="s">
        <v>123</v>
      </c>
      <c r="J30" s="116">
        <v>33</v>
      </c>
      <c r="K30" s="117">
        <v>33</v>
      </c>
      <c r="L30" s="115">
        <v>3263</v>
      </c>
      <c r="M30" s="116">
        <v>1608</v>
      </c>
      <c r="N30" s="117">
        <v>4871</v>
      </c>
      <c r="O30" s="300" t="s">
        <v>94</v>
      </c>
      <c r="P30" s="301"/>
    </row>
    <row r="31" spans="1:16" s="3" customFormat="1" ht="21" customHeight="1" thickTop="1" x14ac:dyDescent="0.2">
      <c r="A31" s="302" t="s">
        <v>109</v>
      </c>
      <c r="B31" s="303"/>
      <c r="C31" s="140">
        <v>2631366408</v>
      </c>
      <c r="D31" s="141">
        <v>66599571</v>
      </c>
      <c r="E31" s="142">
        <v>2697965979</v>
      </c>
      <c r="F31" s="140">
        <v>2573940297</v>
      </c>
      <c r="G31" s="141">
        <v>44992551</v>
      </c>
      <c r="H31" s="142">
        <v>2618932848</v>
      </c>
      <c r="I31" s="140">
        <v>7915</v>
      </c>
      <c r="J31" s="141">
        <v>1016635</v>
      </c>
      <c r="K31" s="142">
        <v>1024551</v>
      </c>
      <c r="L31" s="143">
        <v>57418196</v>
      </c>
      <c r="M31" s="141">
        <v>20590385</v>
      </c>
      <c r="N31" s="153">
        <v>78008581</v>
      </c>
      <c r="O31" s="304" t="s">
        <v>109</v>
      </c>
      <c r="P31" s="305"/>
    </row>
    <row r="32" spans="1:16" ht="19.5" customHeight="1" x14ac:dyDescent="0.2">
      <c r="A32" s="285" t="s">
        <v>110</v>
      </c>
      <c r="B32" s="286"/>
      <c r="C32" s="144">
        <v>217942714</v>
      </c>
      <c r="D32" s="145">
        <v>4893296</v>
      </c>
      <c r="E32" s="146">
        <v>222836010</v>
      </c>
      <c r="F32" s="144">
        <v>214332776</v>
      </c>
      <c r="G32" s="145">
        <v>2840800</v>
      </c>
      <c r="H32" s="146">
        <v>217173576</v>
      </c>
      <c r="I32" s="144">
        <v>1293</v>
      </c>
      <c r="J32" s="145">
        <v>78342</v>
      </c>
      <c r="K32" s="146">
        <v>79635</v>
      </c>
      <c r="L32" s="147">
        <v>3608645</v>
      </c>
      <c r="M32" s="145">
        <v>1974154</v>
      </c>
      <c r="N32" s="154">
        <v>5582799</v>
      </c>
      <c r="O32" s="287" t="s">
        <v>110</v>
      </c>
      <c r="P32" s="288"/>
    </row>
    <row r="33" spans="1:16" ht="19.5" customHeight="1" thickBot="1" x14ac:dyDescent="0.25">
      <c r="A33" s="289" t="s">
        <v>111</v>
      </c>
      <c r="B33" s="290"/>
      <c r="C33" s="148">
        <v>2413423694</v>
      </c>
      <c r="D33" s="149">
        <v>61706275</v>
      </c>
      <c r="E33" s="150">
        <v>2475129969</v>
      </c>
      <c r="F33" s="148">
        <v>2359607521</v>
      </c>
      <c r="G33" s="149">
        <v>42151751</v>
      </c>
      <c r="H33" s="150">
        <v>2401759272</v>
      </c>
      <c r="I33" s="148">
        <v>6623</v>
      </c>
      <c r="J33" s="149">
        <v>938293</v>
      </c>
      <c r="K33" s="150">
        <v>944916</v>
      </c>
      <c r="L33" s="151">
        <v>53809551</v>
      </c>
      <c r="M33" s="149">
        <v>18616231</v>
      </c>
      <c r="N33" s="155">
        <v>72425781</v>
      </c>
      <c r="O33" s="291" t="s">
        <v>111</v>
      </c>
      <c r="P33" s="292"/>
    </row>
    <row r="34" spans="1:16" s="164" customFormat="1" x14ac:dyDescent="0.2">
      <c r="A34" s="163" t="s">
        <v>112</v>
      </c>
      <c r="B34" s="293" t="s">
        <v>222</v>
      </c>
      <c r="C34" s="293"/>
      <c r="D34" s="293"/>
      <c r="E34" s="293"/>
      <c r="F34" s="293"/>
      <c r="G34" s="293"/>
    </row>
    <row r="35" spans="1:16" x14ac:dyDescent="0.2">
      <c r="A35" s="138" t="s">
        <v>113</v>
      </c>
      <c r="B35" s="2" t="s">
        <v>114</v>
      </c>
      <c r="K35" s="152"/>
    </row>
    <row r="36" spans="1:16" x14ac:dyDescent="0.2">
      <c r="A36" s="1" t="s">
        <v>115</v>
      </c>
      <c r="B36" s="4" t="s">
        <v>116</v>
      </c>
    </row>
    <row r="37" spans="1:16" x14ac:dyDescent="0.2">
      <c r="A37" s="1" t="s">
        <v>115</v>
      </c>
      <c r="B37" s="2" t="s">
        <v>128</v>
      </c>
    </row>
    <row r="38" spans="1:16" x14ac:dyDescent="0.2">
      <c r="A38" s="1" t="s">
        <v>115</v>
      </c>
      <c r="B38" s="2" t="s">
        <v>129</v>
      </c>
    </row>
    <row r="39" spans="1:16" x14ac:dyDescent="0.2">
      <c r="A39" s="139" t="s">
        <v>117</v>
      </c>
      <c r="B39" s="2" t="s">
        <v>118</v>
      </c>
    </row>
    <row r="40" spans="1:16" x14ac:dyDescent="0.2">
      <c r="B40" s="2" t="s">
        <v>120</v>
      </c>
    </row>
    <row r="41" spans="1:16" x14ac:dyDescent="0.2">
      <c r="B41" s="2" t="s">
        <v>121</v>
      </c>
    </row>
    <row r="43" spans="1:16" x14ac:dyDescent="0.2">
      <c r="C43" s="152"/>
      <c r="D43" s="152"/>
      <c r="E43" s="152"/>
      <c r="F43" s="152"/>
      <c r="G43" s="152"/>
      <c r="H43" s="152"/>
      <c r="I43" s="152"/>
      <c r="J43" s="152"/>
      <c r="K43" s="152"/>
      <c r="L43" s="152"/>
      <c r="M43" s="152"/>
      <c r="N43" s="152"/>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5" zoomScaleNormal="100" zoomScaleSheetLayoutView="85" workbookViewId="0">
      <selection activeCell="B34" sqref="B34:G34"/>
    </sheetView>
  </sheetViews>
  <sheetFormatPr defaultColWidth="5.90625" defaultRowHeight="11" x14ac:dyDescent="0.2"/>
  <cols>
    <col min="1" max="2" width="5.6328125" style="2" customWidth="1"/>
    <col min="3" max="3" width="11"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x14ac:dyDescent="0.25">
      <c r="A1" s="390" t="s">
        <v>198</v>
      </c>
      <c r="B1" s="390"/>
      <c r="C1" s="390"/>
      <c r="D1" s="390"/>
      <c r="E1" s="390"/>
      <c r="F1" s="390"/>
      <c r="G1" s="390"/>
      <c r="H1" s="390"/>
      <c r="I1" s="390"/>
      <c r="J1" s="390"/>
      <c r="K1" s="390"/>
    </row>
    <row r="2" spans="1:11" ht="16.5" customHeight="1" x14ac:dyDescent="0.2">
      <c r="A2" s="342" t="s">
        <v>199</v>
      </c>
      <c r="B2" s="391"/>
      <c r="C2" s="343"/>
      <c r="D2" s="434" t="s">
        <v>200</v>
      </c>
      <c r="E2" s="434"/>
      <c r="F2" s="434" t="s">
        <v>201</v>
      </c>
      <c r="G2" s="434"/>
      <c r="H2" s="434" t="s">
        <v>202</v>
      </c>
      <c r="I2" s="434"/>
      <c r="J2" s="435" t="s">
        <v>203</v>
      </c>
      <c r="K2" s="436"/>
    </row>
    <row r="3" spans="1:11" ht="16.5" customHeight="1" x14ac:dyDescent="0.2">
      <c r="A3" s="344"/>
      <c r="B3" s="392"/>
      <c r="C3" s="345"/>
      <c r="D3" s="37" t="s">
        <v>204</v>
      </c>
      <c r="E3" s="22" t="s">
        <v>205</v>
      </c>
      <c r="F3" s="37" t="s">
        <v>204</v>
      </c>
      <c r="G3" s="22" t="s">
        <v>206</v>
      </c>
      <c r="H3" s="37" t="s">
        <v>204</v>
      </c>
      <c r="I3" s="22" t="s">
        <v>207</v>
      </c>
      <c r="J3" s="37" t="s">
        <v>208</v>
      </c>
      <c r="K3" s="256" t="s">
        <v>209</v>
      </c>
    </row>
    <row r="4" spans="1:11" s="36" customFormat="1" x14ac:dyDescent="0.2">
      <c r="A4" s="257"/>
      <c r="B4" s="258"/>
      <c r="C4" s="259"/>
      <c r="D4" s="260" t="s">
        <v>144</v>
      </c>
      <c r="E4" s="70" t="s">
        <v>2</v>
      </c>
      <c r="F4" s="260" t="s">
        <v>144</v>
      </c>
      <c r="G4" s="70" t="s">
        <v>2</v>
      </c>
      <c r="H4" s="260" t="s">
        <v>144</v>
      </c>
      <c r="I4" s="70" t="s">
        <v>2</v>
      </c>
      <c r="J4" s="260" t="s">
        <v>144</v>
      </c>
      <c r="K4" s="261" t="s">
        <v>2</v>
      </c>
    </row>
    <row r="5" spans="1:11" ht="28.5" customHeight="1" x14ac:dyDescent="0.2">
      <c r="A5" s="425" t="s">
        <v>145</v>
      </c>
      <c r="B5" s="427" t="s">
        <v>210</v>
      </c>
      <c r="C5" s="428"/>
      <c r="D5" s="262" t="s">
        <v>77</v>
      </c>
      <c r="E5" s="263" t="s">
        <v>77</v>
      </c>
      <c r="F5" s="262" t="s">
        <v>77</v>
      </c>
      <c r="G5" s="263" t="s">
        <v>77</v>
      </c>
      <c r="H5" s="262" t="s">
        <v>77</v>
      </c>
      <c r="I5" s="263" t="s">
        <v>77</v>
      </c>
      <c r="J5" s="262" t="s">
        <v>77</v>
      </c>
      <c r="K5" s="264" t="s">
        <v>77</v>
      </c>
    </row>
    <row r="6" spans="1:11" ht="28.5" customHeight="1" x14ac:dyDescent="0.2">
      <c r="A6" s="425"/>
      <c r="B6" s="429" t="s">
        <v>146</v>
      </c>
      <c r="C6" s="430"/>
      <c r="D6" s="265">
        <v>2</v>
      </c>
      <c r="E6" s="266">
        <v>29945</v>
      </c>
      <c r="F6" s="265" t="s">
        <v>77</v>
      </c>
      <c r="G6" s="266" t="s">
        <v>77</v>
      </c>
      <c r="H6" s="265" t="s">
        <v>77</v>
      </c>
      <c r="I6" s="266" t="s">
        <v>77</v>
      </c>
      <c r="J6" s="265">
        <v>2</v>
      </c>
      <c r="K6" s="267">
        <v>29945</v>
      </c>
    </row>
    <row r="7" spans="1:11" ht="28.5" customHeight="1" x14ac:dyDescent="0.2">
      <c r="A7" s="425"/>
      <c r="B7" s="431" t="s">
        <v>210</v>
      </c>
      <c r="C7" s="432"/>
      <c r="D7" s="262" t="s">
        <v>77</v>
      </c>
      <c r="E7" s="263" t="s">
        <v>77</v>
      </c>
      <c r="F7" s="262" t="s">
        <v>77</v>
      </c>
      <c r="G7" s="263" t="s">
        <v>77</v>
      </c>
      <c r="H7" s="262" t="s">
        <v>77</v>
      </c>
      <c r="I7" s="263" t="s">
        <v>77</v>
      </c>
      <c r="J7" s="262" t="s">
        <v>77</v>
      </c>
      <c r="K7" s="264" t="s">
        <v>77</v>
      </c>
    </row>
    <row r="8" spans="1:11" s="1" customFormat="1" ht="28.5" customHeight="1" x14ac:dyDescent="0.2">
      <c r="A8" s="425"/>
      <c r="B8" s="429" t="s">
        <v>147</v>
      </c>
      <c r="C8" s="371"/>
      <c r="D8" s="265">
        <v>16</v>
      </c>
      <c r="E8" s="266">
        <v>820773</v>
      </c>
      <c r="F8" s="265">
        <v>5</v>
      </c>
      <c r="G8" s="266">
        <v>2710</v>
      </c>
      <c r="H8" s="265" t="s">
        <v>77</v>
      </c>
      <c r="I8" s="266" t="s">
        <v>77</v>
      </c>
      <c r="J8" s="265">
        <v>21</v>
      </c>
      <c r="K8" s="267">
        <v>823483</v>
      </c>
    </row>
    <row r="9" spans="1:11" ht="28.5" customHeight="1" x14ac:dyDescent="0.2">
      <c r="A9" s="425"/>
      <c r="B9" s="431" t="s">
        <v>210</v>
      </c>
      <c r="C9" s="432"/>
      <c r="D9" s="262" t="s">
        <v>77</v>
      </c>
      <c r="E9" s="263" t="s">
        <v>77</v>
      </c>
      <c r="F9" s="262" t="s">
        <v>77</v>
      </c>
      <c r="G9" s="263" t="s">
        <v>77</v>
      </c>
      <c r="H9" s="262" t="s">
        <v>77</v>
      </c>
      <c r="I9" s="263" t="s">
        <v>77</v>
      </c>
      <c r="J9" s="262" t="s">
        <v>77</v>
      </c>
      <c r="K9" s="264" t="s">
        <v>77</v>
      </c>
    </row>
    <row r="10" spans="1:11" s="1" customFormat="1" ht="28.5" customHeight="1" x14ac:dyDescent="0.2">
      <c r="A10" s="425"/>
      <c r="B10" s="429" t="s">
        <v>148</v>
      </c>
      <c r="C10" s="371"/>
      <c r="D10" s="265" t="s">
        <v>77</v>
      </c>
      <c r="E10" s="266" t="s">
        <v>77</v>
      </c>
      <c r="F10" s="265" t="s">
        <v>77</v>
      </c>
      <c r="G10" s="266" t="s">
        <v>77</v>
      </c>
      <c r="H10" s="265" t="s">
        <v>77</v>
      </c>
      <c r="I10" s="266" t="s">
        <v>77</v>
      </c>
      <c r="J10" s="265" t="s">
        <v>77</v>
      </c>
      <c r="K10" s="267" t="s">
        <v>77</v>
      </c>
    </row>
    <row r="11" spans="1:11" ht="28.5" customHeight="1" x14ac:dyDescent="0.2">
      <c r="A11" s="425"/>
      <c r="B11" s="433" t="s">
        <v>150</v>
      </c>
      <c r="C11" s="307"/>
      <c r="D11" s="265">
        <v>3</v>
      </c>
      <c r="E11" s="266">
        <v>78539</v>
      </c>
      <c r="F11" s="265">
        <v>1</v>
      </c>
      <c r="G11" s="266">
        <v>178</v>
      </c>
      <c r="H11" s="265" t="s">
        <v>77</v>
      </c>
      <c r="I11" s="266" t="s">
        <v>77</v>
      </c>
      <c r="J11" s="265">
        <v>4</v>
      </c>
      <c r="K11" s="267">
        <v>78717</v>
      </c>
    </row>
    <row r="12" spans="1:11" ht="28.5" customHeight="1" x14ac:dyDescent="0.2">
      <c r="A12" s="425"/>
      <c r="B12" s="433" t="s">
        <v>151</v>
      </c>
      <c r="C12" s="307"/>
      <c r="D12" s="265" t="s">
        <v>77</v>
      </c>
      <c r="E12" s="266" t="s">
        <v>77</v>
      </c>
      <c r="F12" s="265" t="s">
        <v>77</v>
      </c>
      <c r="G12" s="266" t="s">
        <v>77</v>
      </c>
      <c r="H12" s="265" t="s">
        <v>77</v>
      </c>
      <c r="I12" s="266" t="s">
        <v>77</v>
      </c>
      <c r="J12" s="265" t="s">
        <v>77</v>
      </c>
      <c r="K12" s="267" t="s">
        <v>77</v>
      </c>
    </row>
    <row r="13" spans="1:11" ht="28.5" customHeight="1" x14ac:dyDescent="0.2">
      <c r="A13" s="425"/>
      <c r="B13" s="433" t="s">
        <v>152</v>
      </c>
      <c r="C13" s="307"/>
      <c r="D13" s="265">
        <v>11</v>
      </c>
      <c r="E13" s="266">
        <v>150520</v>
      </c>
      <c r="F13" s="265">
        <v>4</v>
      </c>
      <c r="G13" s="266">
        <v>2532</v>
      </c>
      <c r="H13" s="265" t="s">
        <v>77</v>
      </c>
      <c r="I13" s="266" t="s">
        <v>77</v>
      </c>
      <c r="J13" s="265">
        <v>15</v>
      </c>
      <c r="K13" s="267">
        <v>153052</v>
      </c>
    </row>
    <row r="14" spans="1:11" ht="28.5" customHeight="1" x14ac:dyDescent="0.2">
      <c r="A14" s="426"/>
      <c r="B14" s="417" t="s">
        <v>155</v>
      </c>
      <c r="C14" s="418"/>
      <c r="D14" s="268">
        <v>4</v>
      </c>
      <c r="E14" s="269">
        <v>621658</v>
      </c>
      <c r="F14" s="268" t="s">
        <v>77</v>
      </c>
      <c r="G14" s="269" t="s">
        <v>77</v>
      </c>
      <c r="H14" s="268" t="s">
        <v>77</v>
      </c>
      <c r="I14" s="269" t="s">
        <v>77</v>
      </c>
      <c r="J14" s="268">
        <v>4</v>
      </c>
      <c r="K14" s="270">
        <v>621658</v>
      </c>
    </row>
    <row r="15" spans="1:11" ht="28.5" customHeight="1" x14ac:dyDescent="0.2">
      <c r="A15" s="419" t="s">
        <v>211</v>
      </c>
      <c r="B15" s="422" t="s">
        <v>212</v>
      </c>
      <c r="C15" s="271" t="s">
        <v>213</v>
      </c>
      <c r="D15" s="272">
        <v>245</v>
      </c>
      <c r="E15" s="273">
        <v>495821</v>
      </c>
      <c r="F15" s="272">
        <v>21</v>
      </c>
      <c r="G15" s="273">
        <v>7733</v>
      </c>
      <c r="H15" s="272" t="s">
        <v>77</v>
      </c>
      <c r="I15" s="273" t="s">
        <v>77</v>
      </c>
      <c r="J15" s="272">
        <v>266</v>
      </c>
      <c r="K15" s="274">
        <v>503553</v>
      </c>
    </row>
    <row r="16" spans="1:11" ht="28.5" customHeight="1" x14ac:dyDescent="0.2">
      <c r="A16" s="420"/>
      <c r="B16" s="423"/>
      <c r="C16" s="275" t="s">
        <v>214</v>
      </c>
      <c r="D16" s="276">
        <v>6</v>
      </c>
      <c r="E16" s="277">
        <v>59020</v>
      </c>
      <c r="F16" s="276">
        <v>4</v>
      </c>
      <c r="G16" s="277">
        <v>439</v>
      </c>
      <c r="H16" s="276" t="s">
        <v>77</v>
      </c>
      <c r="I16" s="277" t="s">
        <v>77</v>
      </c>
      <c r="J16" s="276">
        <v>10</v>
      </c>
      <c r="K16" s="278">
        <v>59459</v>
      </c>
    </row>
    <row r="17" spans="1:11" ht="28.5" customHeight="1" x14ac:dyDescent="0.2">
      <c r="A17" s="421"/>
      <c r="B17" s="417" t="s">
        <v>160</v>
      </c>
      <c r="C17" s="418"/>
      <c r="D17" s="279">
        <v>13</v>
      </c>
      <c r="E17" s="280">
        <v>2826</v>
      </c>
      <c r="F17" s="279">
        <v>12</v>
      </c>
      <c r="G17" s="280">
        <v>2297</v>
      </c>
      <c r="H17" s="279" t="s">
        <v>77</v>
      </c>
      <c r="I17" s="280" t="s">
        <v>77</v>
      </c>
      <c r="J17" s="279">
        <v>25</v>
      </c>
      <c r="K17" s="281">
        <v>5124</v>
      </c>
    </row>
    <row r="18" spans="1:11" ht="28.5" customHeight="1" thickBot="1" x14ac:dyDescent="0.25">
      <c r="A18" s="289" t="s">
        <v>215</v>
      </c>
      <c r="B18" s="424"/>
      <c r="C18" s="290"/>
      <c r="D18" s="282">
        <v>186</v>
      </c>
      <c r="E18" s="283">
        <v>1227445</v>
      </c>
      <c r="F18" s="282">
        <v>11</v>
      </c>
      <c r="G18" s="283">
        <v>7374</v>
      </c>
      <c r="H18" s="282" t="s">
        <v>77</v>
      </c>
      <c r="I18" s="283" t="s">
        <v>77</v>
      </c>
      <c r="J18" s="282">
        <v>197</v>
      </c>
      <c r="K18" s="284">
        <v>1234819</v>
      </c>
    </row>
    <row r="19" spans="1:11" ht="22.5" customHeight="1" x14ac:dyDescent="0.2">
      <c r="A19" s="357" t="s">
        <v>220</v>
      </c>
      <c r="B19" s="357"/>
      <c r="C19" s="357"/>
      <c r="D19" s="357"/>
      <c r="E19" s="357"/>
      <c r="F19" s="357"/>
      <c r="G19" s="357"/>
      <c r="H19" s="357"/>
      <c r="I19" s="357"/>
      <c r="J19" s="357"/>
      <c r="K19" s="357"/>
    </row>
    <row r="20" spans="1:11" ht="30.75" customHeight="1" x14ac:dyDescent="0.2">
      <c r="A20" s="415" t="s">
        <v>216</v>
      </c>
      <c r="B20" s="416"/>
      <c r="C20" s="416"/>
      <c r="D20" s="416"/>
      <c r="E20" s="416"/>
      <c r="F20" s="416"/>
      <c r="G20" s="416"/>
      <c r="H20" s="416"/>
      <c r="I20" s="416"/>
      <c r="J20" s="416"/>
      <c r="K20" s="416"/>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topLeftCell="A2" zoomScaleNormal="100" zoomScaleSheetLayoutView="100" workbookViewId="0">
      <selection activeCell="B34" sqref="B34:G34"/>
    </sheetView>
  </sheetViews>
  <sheetFormatPr defaultColWidth="12.6328125" defaultRowHeight="11" x14ac:dyDescent="0.2"/>
  <cols>
    <col min="1" max="16384" width="12.6328125" style="2"/>
  </cols>
  <sheetData>
    <row r="1" spans="1:17" ht="11.5" thickBot="1" x14ac:dyDescent="0.25">
      <c r="A1" s="2" t="s">
        <v>18</v>
      </c>
    </row>
    <row r="2" spans="1:17" ht="15" customHeight="1" x14ac:dyDescent="0.2">
      <c r="A2" s="355" t="s">
        <v>130</v>
      </c>
      <c r="B2" s="346" t="s">
        <v>19</v>
      </c>
      <c r="C2" s="347"/>
      <c r="D2" s="348"/>
      <c r="E2" s="346" t="s">
        <v>9</v>
      </c>
      <c r="F2" s="347"/>
      <c r="G2" s="348"/>
      <c r="H2" s="346" t="s">
        <v>131</v>
      </c>
      <c r="I2" s="347"/>
      <c r="J2" s="348"/>
      <c r="K2" s="346" t="s">
        <v>20</v>
      </c>
      <c r="L2" s="347"/>
      <c r="M2" s="347"/>
      <c r="N2" s="353" t="s">
        <v>130</v>
      </c>
    </row>
    <row r="3" spans="1:17" ht="18" customHeight="1" x14ac:dyDescent="0.2">
      <c r="A3" s="356"/>
      <c r="B3" s="19" t="s">
        <v>0</v>
      </c>
      <c r="C3" s="20" t="s">
        <v>132</v>
      </c>
      <c r="D3" s="22" t="s">
        <v>1</v>
      </c>
      <c r="E3" s="19" t="s">
        <v>0</v>
      </c>
      <c r="F3" s="21" t="s">
        <v>8</v>
      </c>
      <c r="G3" s="22" t="s">
        <v>1</v>
      </c>
      <c r="H3" s="19" t="s">
        <v>0</v>
      </c>
      <c r="I3" s="21" t="s">
        <v>8</v>
      </c>
      <c r="J3" s="22" t="s">
        <v>1</v>
      </c>
      <c r="K3" s="19" t="s">
        <v>0</v>
      </c>
      <c r="L3" s="21" t="s">
        <v>8</v>
      </c>
      <c r="M3" s="22" t="s">
        <v>1</v>
      </c>
      <c r="N3" s="354"/>
    </row>
    <row r="4" spans="1:17" s="36" customFormat="1" x14ac:dyDescent="0.2">
      <c r="A4" s="66"/>
      <c r="B4" s="68" t="s">
        <v>2</v>
      </c>
      <c r="C4" s="69" t="s">
        <v>2</v>
      </c>
      <c r="D4" s="70" t="s">
        <v>2</v>
      </c>
      <c r="E4" s="68" t="s">
        <v>2</v>
      </c>
      <c r="F4" s="69" t="s">
        <v>2</v>
      </c>
      <c r="G4" s="70" t="s">
        <v>2</v>
      </c>
      <c r="H4" s="68" t="s">
        <v>2</v>
      </c>
      <c r="I4" s="69" t="s">
        <v>2</v>
      </c>
      <c r="J4" s="70" t="s">
        <v>2</v>
      </c>
      <c r="K4" s="68" t="s">
        <v>2</v>
      </c>
      <c r="L4" s="69" t="s">
        <v>2</v>
      </c>
      <c r="M4" s="70" t="s">
        <v>2</v>
      </c>
      <c r="N4" s="67"/>
    </row>
    <row r="5" spans="1:17" s="156" customFormat="1" ht="30" customHeight="1" x14ac:dyDescent="0.2">
      <c r="A5" s="29" t="s">
        <v>124</v>
      </c>
      <c r="B5" s="32">
        <v>2403184576</v>
      </c>
      <c r="C5" s="33">
        <v>63966188</v>
      </c>
      <c r="D5" s="34">
        <v>2467150763</v>
      </c>
      <c r="E5" s="32">
        <v>2357700315</v>
      </c>
      <c r="F5" s="33">
        <v>46344339</v>
      </c>
      <c r="G5" s="34">
        <v>2404044654</v>
      </c>
      <c r="H5" s="32">
        <v>84065</v>
      </c>
      <c r="I5" s="33">
        <v>2268237</v>
      </c>
      <c r="J5" s="34">
        <v>2352302</v>
      </c>
      <c r="K5" s="32">
        <v>45400196</v>
      </c>
      <c r="L5" s="33">
        <v>15353611</v>
      </c>
      <c r="M5" s="34">
        <v>60753807</v>
      </c>
      <c r="N5" s="35" t="s">
        <v>124</v>
      </c>
      <c r="O5" s="162"/>
      <c r="P5" s="162"/>
      <c r="Q5" s="162"/>
    </row>
    <row r="6" spans="1:17" s="156" customFormat="1" ht="30" customHeight="1" x14ac:dyDescent="0.2">
      <c r="A6" s="29" t="s">
        <v>133</v>
      </c>
      <c r="B6" s="6">
        <v>2495800396</v>
      </c>
      <c r="C6" s="7">
        <v>60132254</v>
      </c>
      <c r="D6" s="8">
        <v>2555932650</v>
      </c>
      <c r="E6" s="6">
        <v>2450072491</v>
      </c>
      <c r="F6" s="7">
        <v>43776391</v>
      </c>
      <c r="G6" s="8">
        <v>2493848882</v>
      </c>
      <c r="H6" s="6">
        <v>54439</v>
      </c>
      <c r="I6" s="7">
        <v>1784350</v>
      </c>
      <c r="J6" s="8">
        <v>1838789</v>
      </c>
      <c r="K6" s="6">
        <v>45673467</v>
      </c>
      <c r="L6" s="7">
        <v>14571513</v>
      </c>
      <c r="M6" s="8">
        <v>60244980</v>
      </c>
      <c r="N6" s="35" t="s">
        <v>133</v>
      </c>
      <c r="O6" s="162"/>
      <c r="P6" s="162"/>
      <c r="Q6" s="162"/>
    </row>
    <row r="7" spans="1:17" s="156" customFormat="1" ht="30" customHeight="1" x14ac:dyDescent="0.2">
      <c r="A7" s="29" t="s">
        <v>134</v>
      </c>
      <c r="B7" s="6">
        <v>2467365204</v>
      </c>
      <c r="C7" s="7">
        <v>58612990</v>
      </c>
      <c r="D7" s="8">
        <v>2525978194</v>
      </c>
      <c r="E7" s="6">
        <v>2421350706</v>
      </c>
      <c r="F7" s="7">
        <v>44267407</v>
      </c>
      <c r="G7" s="8">
        <v>2465618113</v>
      </c>
      <c r="H7" s="6">
        <v>47205</v>
      </c>
      <c r="I7" s="7">
        <v>1618711</v>
      </c>
      <c r="J7" s="8">
        <v>1665916</v>
      </c>
      <c r="K7" s="6">
        <v>45967292</v>
      </c>
      <c r="L7" s="7">
        <v>12726873</v>
      </c>
      <c r="M7" s="8">
        <v>58694165</v>
      </c>
      <c r="N7" s="35" t="s">
        <v>134</v>
      </c>
      <c r="O7" s="162"/>
      <c r="P7" s="162"/>
      <c r="Q7" s="162"/>
    </row>
    <row r="8" spans="1:17" s="156" customFormat="1" ht="30" customHeight="1" x14ac:dyDescent="0.2">
      <c r="A8" s="29" t="s">
        <v>136</v>
      </c>
      <c r="B8" s="6">
        <v>2533757326</v>
      </c>
      <c r="C8" s="7">
        <v>57655171</v>
      </c>
      <c r="D8" s="8">
        <v>2591412497</v>
      </c>
      <c r="E8" s="6">
        <v>2478128857</v>
      </c>
      <c r="F8" s="7">
        <v>43508763</v>
      </c>
      <c r="G8" s="8">
        <v>2521637620</v>
      </c>
      <c r="H8" s="6">
        <v>73985</v>
      </c>
      <c r="I8" s="7">
        <v>1231946</v>
      </c>
      <c r="J8" s="8">
        <v>1305931</v>
      </c>
      <c r="K8" s="6">
        <v>55554484</v>
      </c>
      <c r="L8" s="7">
        <v>12914461</v>
      </c>
      <c r="M8" s="8">
        <v>68468946</v>
      </c>
      <c r="N8" s="35" t="s">
        <v>136</v>
      </c>
      <c r="O8" s="162"/>
      <c r="P8" s="162"/>
      <c r="Q8" s="162"/>
    </row>
    <row r="9" spans="1:17" ht="30" customHeight="1" thickBot="1" x14ac:dyDescent="0.25">
      <c r="A9" s="30" t="s">
        <v>217</v>
      </c>
      <c r="B9" s="9">
        <v>2631366408</v>
      </c>
      <c r="C9" s="10">
        <v>66599571</v>
      </c>
      <c r="D9" s="11">
        <v>2697965979</v>
      </c>
      <c r="E9" s="9">
        <v>2573940297</v>
      </c>
      <c r="F9" s="10">
        <v>44992551</v>
      </c>
      <c r="G9" s="11">
        <v>2618932848</v>
      </c>
      <c r="H9" s="9">
        <v>7915</v>
      </c>
      <c r="I9" s="10">
        <v>1016635</v>
      </c>
      <c r="J9" s="11">
        <v>1024551</v>
      </c>
      <c r="K9" s="9">
        <v>57418196</v>
      </c>
      <c r="L9" s="10">
        <v>20590385</v>
      </c>
      <c r="M9" s="11">
        <v>78008581</v>
      </c>
      <c r="N9" s="31" t="s">
        <v>218</v>
      </c>
      <c r="O9" s="162"/>
      <c r="P9" s="162"/>
      <c r="Q9" s="162"/>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showGridLines="0" view="pageBreakPreview" zoomScale="85" zoomScaleNormal="100" zoomScaleSheetLayoutView="85" workbookViewId="0">
      <selection activeCell="B34" sqref="B34:G34"/>
    </sheetView>
  </sheetViews>
  <sheetFormatPr defaultColWidth="5.90625" defaultRowHeight="11" x14ac:dyDescent="0.2"/>
  <cols>
    <col min="1" max="1" width="10.6328125" style="2" customWidth="1"/>
    <col min="2" max="4" width="10.453125" style="2" customWidth="1"/>
    <col min="5" max="7" width="11.7265625" style="2" customWidth="1"/>
    <col min="8" max="10" width="10.6328125" style="2" customWidth="1"/>
    <col min="11" max="13" width="11.6328125" style="2" customWidth="1"/>
    <col min="14" max="14" width="10.6328125" style="5" customWidth="1"/>
    <col min="15" max="16384" width="5.90625" style="2"/>
  </cols>
  <sheetData>
    <row r="1" spans="1:14" ht="11.5" thickBot="1" x14ac:dyDescent="0.25">
      <c r="A1" s="2" t="s">
        <v>17</v>
      </c>
    </row>
    <row r="2" spans="1:14" s="5" customFormat="1" ht="14.25" customHeight="1" x14ac:dyDescent="0.2">
      <c r="A2" s="359" t="s">
        <v>10</v>
      </c>
      <c r="B2" s="346" t="s">
        <v>97</v>
      </c>
      <c r="C2" s="347"/>
      <c r="D2" s="348"/>
      <c r="E2" s="346" t="s">
        <v>107</v>
      </c>
      <c r="F2" s="347"/>
      <c r="G2" s="348"/>
      <c r="H2" s="346" t="s">
        <v>79</v>
      </c>
      <c r="I2" s="347"/>
      <c r="J2" s="348"/>
      <c r="K2" s="346" t="s">
        <v>101</v>
      </c>
      <c r="L2" s="347"/>
      <c r="M2" s="348"/>
      <c r="N2" s="353" t="s">
        <v>15</v>
      </c>
    </row>
    <row r="3" spans="1:14" s="5" customFormat="1" ht="18"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x14ac:dyDescent="0.2">
      <c r="A4" s="73"/>
      <c r="B4" s="71" t="s">
        <v>2</v>
      </c>
      <c r="C4" s="59" t="s">
        <v>2</v>
      </c>
      <c r="D4" s="72" t="s">
        <v>2</v>
      </c>
      <c r="E4" s="71" t="s">
        <v>2</v>
      </c>
      <c r="F4" s="59" t="s">
        <v>2</v>
      </c>
      <c r="G4" s="72" t="s">
        <v>2</v>
      </c>
      <c r="H4" s="71" t="s">
        <v>2</v>
      </c>
      <c r="I4" s="59" t="s">
        <v>2</v>
      </c>
      <c r="J4" s="72" t="s">
        <v>2</v>
      </c>
      <c r="K4" s="71" t="s">
        <v>2</v>
      </c>
      <c r="L4" s="59" t="s">
        <v>2</v>
      </c>
      <c r="M4" s="97" t="s">
        <v>2</v>
      </c>
      <c r="N4" s="104"/>
    </row>
    <row r="5" spans="1:14" ht="18" customHeight="1" x14ac:dyDescent="0.2">
      <c r="A5" s="91" t="s">
        <v>21</v>
      </c>
      <c r="B5" s="74">
        <v>6895</v>
      </c>
      <c r="C5" s="62">
        <v>1281</v>
      </c>
      <c r="D5" s="75">
        <v>5614</v>
      </c>
      <c r="E5" s="74">
        <v>12700551</v>
      </c>
      <c r="F5" s="62">
        <v>12661691</v>
      </c>
      <c r="G5" s="75">
        <v>38170</v>
      </c>
      <c r="H5" s="74">
        <v>27878</v>
      </c>
      <c r="I5" s="62">
        <v>2040</v>
      </c>
      <c r="J5" s="75">
        <v>25827</v>
      </c>
      <c r="K5" s="74">
        <v>2856635</v>
      </c>
      <c r="L5" s="62">
        <v>2655935</v>
      </c>
      <c r="M5" s="98">
        <v>200154</v>
      </c>
      <c r="N5" s="105" t="str">
        <f>IF('(3)税務署別徴収状況-2'!A5="","",'(3)税務署別徴収状況-2'!A5)</f>
        <v>鳥取</v>
      </c>
    </row>
    <row r="6" spans="1:14" ht="18" customHeight="1" x14ac:dyDescent="0.2">
      <c r="A6" s="89" t="s">
        <v>22</v>
      </c>
      <c r="B6" s="76">
        <v>3877</v>
      </c>
      <c r="C6" s="64">
        <v>1635</v>
      </c>
      <c r="D6" s="77">
        <v>1486</v>
      </c>
      <c r="E6" s="76">
        <v>11043023</v>
      </c>
      <c r="F6" s="64">
        <v>11003373</v>
      </c>
      <c r="G6" s="77">
        <v>37000</v>
      </c>
      <c r="H6" s="76">
        <v>21988</v>
      </c>
      <c r="I6" s="64">
        <v>2594</v>
      </c>
      <c r="J6" s="77">
        <v>16139</v>
      </c>
      <c r="K6" s="76">
        <v>3858742</v>
      </c>
      <c r="L6" s="64">
        <v>3595151</v>
      </c>
      <c r="M6" s="99">
        <v>262502</v>
      </c>
      <c r="N6" s="106" t="str">
        <f>IF('(3)税務署別徴収状況-2'!A6="","",'(3)税務署別徴収状況-2'!A6)</f>
        <v>米子</v>
      </c>
    </row>
    <row r="7" spans="1:14" ht="18" customHeight="1" x14ac:dyDescent="0.2">
      <c r="A7" s="89" t="s">
        <v>23</v>
      </c>
      <c r="B7" s="76">
        <v>583</v>
      </c>
      <c r="C7" s="64">
        <v>54</v>
      </c>
      <c r="D7" s="77">
        <v>529</v>
      </c>
      <c r="E7" s="76">
        <v>3662649</v>
      </c>
      <c r="F7" s="64">
        <v>3649927</v>
      </c>
      <c r="G7" s="77">
        <v>11477</v>
      </c>
      <c r="H7" s="76">
        <v>3396</v>
      </c>
      <c r="I7" s="64">
        <v>744</v>
      </c>
      <c r="J7" s="77">
        <v>2652</v>
      </c>
      <c r="K7" s="76">
        <v>1142956</v>
      </c>
      <c r="L7" s="64">
        <v>1086547</v>
      </c>
      <c r="M7" s="99">
        <v>56174</v>
      </c>
      <c r="N7" s="106" t="str">
        <f>IF('(3)税務署別徴収状況-2'!A7="","",'(3)税務署別徴収状況-2'!A7)</f>
        <v>倉吉</v>
      </c>
    </row>
    <row r="8" spans="1:14" s="3" customFormat="1" ht="18" customHeight="1" x14ac:dyDescent="0.2">
      <c r="A8" s="78" t="s">
        <v>24</v>
      </c>
      <c r="B8" s="79">
        <v>11356</v>
      </c>
      <c r="C8" s="65">
        <v>2970</v>
      </c>
      <c r="D8" s="80">
        <v>7630</v>
      </c>
      <c r="E8" s="79">
        <v>27406223</v>
      </c>
      <c r="F8" s="65">
        <v>27314990</v>
      </c>
      <c r="G8" s="80">
        <v>86647</v>
      </c>
      <c r="H8" s="79">
        <v>53262</v>
      </c>
      <c r="I8" s="65">
        <v>5378</v>
      </c>
      <c r="J8" s="80">
        <v>44618</v>
      </c>
      <c r="K8" s="79">
        <v>7858333</v>
      </c>
      <c r="L8" s="65">
        <v>7337633</v>
      </c>
      <c r="M8" s="100">
        <v>518830</v>
      </c>
      <c r="N8" s="107" t="str">
        <f>IF(A8="","",A8)</f>
        <v>鳥取県計</v>
      </c>
    </row>
    <row r="9" spans="1:14" s="12" customFormat="1" ht="18" customHeight="1" x14ac:dyDescent="0.2">
      <c r="A9" s="13"/>
      <c r="B9" s="16"/>
      <c r="C9" s="17"/>
      <c r="D9" s="18"/>
      <c r="E9" s="16"/>
      <c r="F9" s="17"/>
      <c r="G9" s="18"/>
      <c r="H9" s="16"/>
      <c r="I9" s="17"/>
      <c r="J9" s="18"/>
      <c r="K9" s="16"/>
      <c r="L9" s="17"/>
      <c r="M9" s="101"/>
      <c r="N9" s="108"/>
    </row>
    <row r="10" spans="1:14" ht="18" customHeight="1" x14ac:dyDescent="0.2">
      <c r="A10" s="90" t="s">
        <v>29</v>
      </c>
      <c r="B10" s="81">
        <v>2650</v>
      </c>
      <c r="C10" s="82">
        <v>250</v>
      </c>
      <c r="D10" s="83">
        <v>2306</v>
      </c>
      <c r="E10" s="81">
        <v>17391013</v>
      </c>
      <c r="F10" s="82">
        <v>17363100</v>
      </c>
      <c r="G10" s="83">
        <v>27898</v>
      </c>
      <c r="H10" s="81">
        <v>9574</v>
      </c>
      <c r="I10" s="82">
        <v>160</v>
      </c>
      <c r="J10" s="83">
        <v>8453</v>
      </c>
      <c r="K10" s="81">
        <v>3904376</v>
      </c>
      <c r="L10" s="82">
        <v>3731429</v>
      </c>
      <c r="M10" s="102">
        <v>169501</v>
      </c>
      <c r="N10" s="109" t="str">
        <f t="shared" ref="N10:N17" si="0">IF(A10="","",A10)</f>
        <v>松江</v>
      </c>
    </row>
    <row r="11" spans="1:14" ht="18" customHeight="1" x14ac:dyDescent="0.2">
      <c r="A11" s="89" t="s">
        <v>30</v>
      </c>
      <c r="B11" s="76">
        <v>323</v>
      </c>
      <c r="C11" s="64">
        <v>20</v>
      </c>
      <c r="D11" s="77">
        <v>303</v>
      </c>
      <c r="E11" s="76">
        <v>3935650</v>
      </c>
      <c r="F11" s="64">
        <v>3930868</v>
      </c>
      <c r="G11" s="77">
        <v>4783</v>
      </c>
      <c r="H11" s="76">
        <v>3011</v>
      </c>
      <c r="I11" s="64">
        <v>215</v>
      </c>
      <c r="J11" s="77">
        <v>2742</v>
      </c>
      <c r="K11" s="76">
        <v>950510</v>
      </c>
      <c r="L11" s="64">
        <v>865061</v>
      </c>
      <c r="M11" s="99">
        <v>85449</v>
      </c>
      <c r="N11" s="106" t="str">
        <f t="shared" si="0"/>
        <v>浜田</v>
      </c>
    </row>
    <row r="12" spans="1:14" ht="18" customHeight="1" x14ac:dyDescent="0.2">
      <c r="A12" s="89" t="s">
        <v>31</v>
      </c>
      <c r="B12" s="76">
        <v>1066</v>
      </c>
      <c r="C12" s="64">
        <v>453</v>
      </c>
      <c r="D12" s="77">
        <v>613</v>
      </c>
      <c r="E12" s="76">
        <v>7420602</v>
      </c>
      <c r="F12" s="64">
        <v>7399663</v>
      </c>
      <c r="G12" s="77">
        <v>20870</v>
      </c>
      <c r="H12" s="76">
        <v>12429</v>
      </c>
      <c r="I12" s="64">
        <v>1337</v>
      </c>
      <c r="J12" s="77">
        <v>2359</v>
      </c>
      <c r="K12" s="76">
        <v>2793723</v>
      </c>
      <c r="L12" s="64">
        <v>2661627</v>
      </c>
      <c r="M12" s="99">
        <v>130021</v>
      </c>
      <c r="N12" s="106" t="str">
        <f t="shared" si="0"/>
        <v>出雲</v>
      </c>
    </row>
    <row r="13" spans="1:14" ht="18" customHeight="1" x14ac:dyDescent="0.2">
      <c r="A13" s="89" t="s">
        <v>32</v>
      </c>
      <c r="B13" s="76">
        <v>1226</v>
      </c>
      <c r="C13" s="64" t="s">
        <v>77</v>
      </c>
      <c r="D13" s="77">
        <v>1226</v>
      </c>
      <c r="E13" s="76">
        <v>2429310</v>
      </c>
      <c r="F13" s="64">
        <v>2425106</v>
      </c>
      <c r="G13" s="77">
        <v>4179</v>
      </c>
      <c r="H13" s="76">
        <v>1935</v>
      </c>
      <c r="I13" s="64">
        <v>58</v>
      </c>
      <c r="J13" s="77">
        <v>1877</v>
      </c>
      <c r="K13" s="76">
        <v>609140</v>
      </c>
      <c r="L13" s="64">
        <v>575602</v>
      </c>
      <c r="M13" s="99">
        <v>32833</v>
      </c>
      <c r="N13" s="106" t="str">
        <f t="shared" si="0"/>
        <v>益田</v>
      </c>
    </row>
    <row r="14" spans="1:14" ht="18" customHeight="1" x14ac:dyDescent="0.2">
      <c r="A14" s="89" t="s">
        <v>33</v>
      </c>
      <c r="B14" s="76">
        <v>1219</v>
      </c>
      <c r="C14" s="64">
        <v>447</v>
      </c>
      <c r="D14" s="77">
        <v>772</v>
      </c>
      <c r="E14" s="76">
        <v>1217011</v>
      </c>
      <c r="F14" s="64">
        <v>1210947</v>
      </c>
      <c r="G14" s="77">
        <v>6041</v>
      </c>
      <c r="H14" s="76">
        <v>121</v>
      </c>
      <c r="I14" s="64">
        <v>7</v>
      </c>
      <c r="J14" s="77">
        <v>114</v>
      </c>
      <c r="K14" s="76">
        <v>329950</v>
      </c>
      <c r="L14" s="64">
        <v>322973</v>
      </c>
      <c r="M14" s="99">
        <v>6976</v>
      </c>
      <c r="N14" s="106" t="str">
        <f t="shared" si="0"/>
        <v>石見大田</v>
      </c>
    </row>
    <row r="15" spans="1:14" ht="18" customHeight="1" x14ac:dyDescent="0.2">
      <c r="A15" s="89" t="s">
        <v>34</v>
      </c>
      <c r="B15" s="76">
        <v>10</v>
      </c>
      <c r="C15" s="64" t="s">
        <v>77</v>
      </c>
      <c r="D15" s="77">
        <v>10</v>
      </c>
      <c r="E15" s="76">
        <v>1572689</v>
      </c>
      <c r="F15" s="64">
        <v>1569812</v>
      </c>
      <c r="G15" s="77">
        <v>2205</v>
      </c>
      <c r="H15" s="76">
        <v>1241</v>
      </c>
      <c r="I15" s="64">
        <v>12</v>
      </c>
      <c r="J15" s="77">
        <v>1174</v>
      </c>
      <c r="K15" s="76">
        <v>492380</v>
      </c>
      <c r="L15" s="64">
        <v>466380</v>
      </c>
      <c r="M15" s="99">
        <v>26000</v>
      </c>
      <c r="N15" s="106" t="str">
        <f t="shared" si="0"/>
        <v>大東</v>
      </c>
    </row>
    <row r="16" spans="1:14" ht="18" customHeight="1" x14ac:dyDescent="0.2">
      <c r="A16" s="89" t="s">
        <v>35</v>
      </c>
      <c r="B16" s="76" t="s">
        <v>77</v>
      </c>
      <c r="C16" s="64" t="s">
        <v>77</v>
      </c>
      <c r="D16" s="77" t="s">
        <v>77</v>
      </c>
      <c r="E16" s="76">
        <v>866989</v>
      </c>
      <c r="F16" s="64">
        <v>866602</v>
      </c>
      <c r="G16" s="77">
        <v>387</v>
      </c>
      <c r="H16" s="76">
        <v>25</v>
      </c>
      <c r="I16" s="64">
        <v>25</v>
      </c>
      <c r="J16" s="77" t="s">
        <v>77</v>
      </c>
      <c r="K16" s="76">
        <v>195881</v>
      </c>
      <c r="L16" s="64">
        <v>183734</v>
      </c>
      <c r="M16" s="99">
        <v>12114</v>
      </c>
      <c r="N16" s="106" t="str">
        <f t="shared" si="0"/>
        <v>西郷</v>
      </c>
    </row>
    <row r="17" spans="1:14" s="3" customFormat="1" ht="18" customHeight="1" x14ac:dyDescent="0.2">
      <c r="A17" s="78" t="s">
        <v>25</v>
      </c>
      <c r="B17" s="79">
        <v>6493</v>
      </c>
      <c r="C17" s="65">
        <v>1170</v>
      </c>
      <c r="D17" s="80">
        <v>5231</v>
      </c>
      <c r="E17" s="79">
        <v>34833264</v>
      </c>
      <c r="F17" s="65">
        <v>34766097</v>
      </c>
      <c r="G17" s="80">
        <v>66362</v>
      </c>
      <c r="H17" s="79">
        <v>28336</v>
      </c>
      <c r="I17" s="65">
        <v>1812</v>
      </c>
      <c r="J17" s="80">
        <v>16718</v>
      </c>
      <c r="K17" s="79">
        <v>9275959</v>
      </c>
      <c r="L17" s="65">
        <v>8806805</v>
      </c>
      <c r="M17" s="100">
        <v>462895</v>
      </c>
      <c r="N17" s="107" t="str">
        <f t="shared" si="0"/>
        <v>島根県計</v>
      </c>
    </row>
    <row r="18" spans="1:14" s="12" customFormat="1" ht="18" customHeight="1" x14ac:dyDescent="0.2">
      <c r="A18" s="13"/>
      <c r="B18" s="16"/>
      <c r="C18" s="17"/>
      <c r="D18" s="18"/>
      <c r="E18" s="16"/>
      <c r="F18" s="17"/>
      <c r="G18" s="18"/>
      <c r="H18" s="16"/>
      <c r="I18" s="17"/>
      <c r="J18" s="18"/>
      <c r="K18" s="16"/>
      <c r="L18" s="17"/>
      <c r="M18" s="101"/>
      <c r="N18" s="108"/>
    </row>
    <row r="19" spans="1:14" ht="18" customHeight="1" x14ac:dyDescent="0.2">
      <c r="A19" s="90" t="s">
        <v>36</v>
      </c>
      <c r="B19" s="81">
        <v>136170</v>
      </c>
      <c r="C19" s="82">
        <v>126069</v>
      </c>
      <c r="D19" s="83">
        <v>9282</v>
      </c>
      <c r="E19" s="81">
        <v>37520632</v>
      </c>
      <c r="F19" s="82">
        <v>37433860</v>
      </c>
      <c r="G19" s="83">
        <v>86009</v>
      </c>
      <c r="H19" s="81">
        <v>45942</v>
      </c>
      <c r="I19" s="82">
        <v>6091</v>
      </c>
      <c r="J19" s="83">
        <v>29736</v>
      </c>
      <c r="K19" s="81">
        <v>6709514</v>
      </c>
      <c r="L19" s="82">
        <v>6359499</v>
      </c>
      <c r="M19" s="102">
        <v>344767</v>
      </c>
      <c r="N19" s="109" t="str">
        <f t="shared" ref="N19:N32" si="1">IF(A19="","",A19)</f>
        <v>岡山東</v>
      </c>
    </row>
    <row r="20" spans="1:14" ht="18" customHeight="1" x14ac:dyDescent="0.2">
      <c r="A20" s="89" t="s">
        <v>37</v>
      </c>
      <c r="B20" s="76">
        <v>6847</v>
      </c>
      <c r="C20" s="64">
        <v>58</v>
      </c>
      <c r="D20" s="77">
        <v>6100</v>
      </c>
      <c r="E20" s="76">
        <v>26913338</v>
      </c>
      <c r="F20" s="64">
        <v>26824455</v>
      </c>
      <c r="G20" s="77">
        <v>88691</v>
      </c>
      <c r="H20" s="76">
        <v>32131</v>
      </c>
      <c r="I20" s="64">
        <v>3583</v>
      </c>
      <c r="J20" s="77">
        <v>20014</v>
      </c>
      <c r="K20" s="76">
        <v>8489758</v>
      </c>
      <c r="L20" s="64">
        <v>8178633</v>
      </c>
      <c r="M20" s="99">
        <v>310540</v>
      </c>
      <c r="N20" s="106" t="str">
        <f t="shared" si="1"/>
        <v>岡山西</v>
      </c>
    </row>
    <row r="21" spans="1:14" ht="18" customHeight="1" x14ac:dyDescent="0.2">
      <c r="A21" s="89" t="s">
        <v>38</v>
      </c>
      <c r="B21" s="76">
        <v>3275</v>
      </c>
      <c r="C21" s="64">
        <v>240</v>
      </c>
      <c r="D21" s="77">
        <v>1826</v>
      </c>
      <c r="E21" s="76">
        <v>5323522</v>
      </c>
      <c r="F21" s="64">
        <v>5298060</v>
      </c>
      <c r="G21" s="77">
        <v>25313</v>
      </c>
      <c r="H21" s="76">
        <v>8036</v>
      </c>
      <c r="I21" s="64">
        <v>1211</v>
      </c>
      <c r="J21" s="77">
        <v>6731</v>
      </c>
      <c r="K21" s="76">
        <v>1297688</v>
      </c>
      <c r="L21" s="64">
        <v>1225397</v>
      </c>
      <c r="M21" s="99">
        <v>72197</v>
      </c>
      <c r="N21" s="106" t="str">
        <f t="shared" si="1"/>
        <v>西大寺</v>
      </c>
    </row>
    <row r="22" spans="1:14" ht="18" customHeight="1" x14ac:dyDescent="0.2">
      <c r="A22" s="89" t="s">
        <v>39</v>
      </c>
      <c r="B22" s="76">
        <v>1788</v>
      </c>
      <c r="C22" s="64">
        <v>29</v>
      </c>
      <c r="D22" s="77">
        <v>1759</v>
      </c>
      <c r="E22" s="76">
        <v>4788176</v>
      </c>
      <c r="F22" s="64">
        <v>4774471</v>
      </c>
      <c r="G22" s="77">
        <v>13705</v>
      </c>
      <c r="H22" s="76">
        <v>12027</v>
      </c>
      <c r="I22" s="64">
        <v>1218</v>
      </c>
      <c r="J22" s="77">
        <v>10809</v>
      </c>
      <c r="K22" s="76">
        <v>889704</v>
      </c>
      <c r="L22" s="64">
        <v>838927</v>
      </c>
      <c r="M22" s="99">
        <v>50752</v>
      </c>
      <c r="N22" s="106" t="str">
        <f t="shared" si="1"/>
        <v>瀬戸</v>
      </c>
    </row>
    <row r="23" spans="1:14" ht="18" customHeight="1" x14ac:dyDescent="0.2">
      <c r="A23" s="89" t="s">
        <v>40</v>
      </c>
      <c r="B23" s="76">
        <v>402</v>
      </c>
      <c r="C23" s="64" t="s">
        <v>77</v>
      </c>
      <c r="D23" s="77">
        <v>402</v>
      </c>
      <c r="E23" s="76">
        <v>3186111</v>
      </c>
      <c r="F23" s="64">
        <v>3170438</v>
      </c>
      <c r="G23" s="77">
        <v>15672</v>
      </c>
      <c r="H23" s="76">
        <v>3225</v>
      </c>
      <c r="I23" s="64">
        <v>348</v>
      </c>
      <c r="J23" s="77">
        <v>2711</v>
      </c>
      <c r="K23" s="76">
        <v>914380</v>
      </c>
      <c r="L23" s="64">
        <v>865322</v>
      </c>
      <c r="M23" s="99">
        <v>48894</v>
      </c>
      <c r="N23" s="106" t="str">
        <f t="shared" si="1"/>
        <v>児島</v>
      </c>
    </row>
    <row r="24" spans="1:14" ht="18" customHeight="1" x14ac:dyDescent="0.2">
      <c r="A24" s="89" t="s">
        <v>41</v>
      </c>
      <c r="B24" s="76">
        <v>5845</v>
      </c>
      <c r="C24" s="64">
        <v>401</v>
      </c>
      <c r="D24" s="77">
        <v>3418</v>
      </c>
      <c r="E24" s="76">
        <v>22808773</v>
      </c>
      <c r="F24" s="64">
        <v>22734673</v>
      </c>
      <c r="G24" s="77">
        <v>73925</v>
      </c>
      <c r="H24" s="76">
        <v>36163</v>
      </c>
      <c r="I24" s="64">
        <v>3639</v>
      </c>
      <c r="J24" s="77">
        <v>27480</v>
      </c>
      <c r="K24" s="76">
        <v>6790646</v>
      </c>
      <c r="L24" s="64">
        <v>6417346</v>
      </c>
      <c r="M24" s="99">
        <v>369712</v>
      </c>
      <c r="N24" s="106" t="str">
        <f t="shared" si="1"/>
        <v>倉敷</v>
      </c>
    </row>
    <row r="25" spans="1:14" ht="18" customHeight="1" x14ac:dyDescent="0.2">
      <c r="A25" s="89" t="s">
        <v>42</v>
      </c>
      <c r="B25" s="76" t="s">
        <v>77</v>
      </c>
      <c r="C25" s="64" t="s">
        <v>77</v>
      </c>
      <c r="D25" s="77" t="s">
        <v>77</v>
      </c>
      <c r="E25" s="76">
        <v>4509919</v>
      </c>
      <c r="F25" s="64">
        <v>4497275</v>
      </c>
      <c r="G25" s="77">
        <v>12644</v>
      </c>
      <c r="H25" s="76">
        <v>3485</v>
      </c>
      <c r="I25" s="64">
        <v>1669</v>
      </c>
      <c r="J25" s="77">
        <v>1730</v>
      </c>
      <c r="K25" s="76">
        <v>1513232</v>
      </c>
      <c r="L25" s="64">
        <v>1398654</v>
      </c>
      <c r="M25" s="99">
        <v>114179</v>
      </c>
      <c r="N25" s="106" t="str">
        <f t="shared" si="1"/>
        <v>玉島</v>
      </c>
    </row>
    <row r="26" spans="1:14" ht="18" customHeight="1" x14ac:dyDescent="0.2">
      <c r="A26" s="89" t="s">
        <v>43</v>
      </c>
      <c r="B26" s="76">
        <v>1839</v>
      </c>
      <c r="C26" s="64" t="s">
        <v>77</v>
      </c>
      <c r="D26" s="77">
        <v>1839</v>
      </c>
      <c r="E26" s="76">
        <v>7952811</v>
      </c>
      <c r="F26" s="64">
        <v>7934627</v>
      </c>
      <c r="G26" s="77">
        <v>17793</v>
      </c>
      <c r="H26" s="76">
        <v>13857</v>
      </c>
      <c r="I26" s="64">
        <v>2777</v>
      </c>
      <c r="J26" s="77">
        <v>11080</v>
      </c>
      <c r="K26" s="76">
        <v>2399066</v>
      </c>
      <c r="L26" s="64">
        <v>2254751</v>
      </c>
      <c r="M26" s="99">
        <v>144047</v>
      </c>
      <c r="N26" s="106" t="str">
        <f t="shared" si="1"/>
        <v>津山</v>
      </c>
    </row>
    <row r="27" spans="1:14" ht="18" customHeight="1" x14ac:dyDescent="0.2">
      <c r="A27" s="89" t="s">
        <v>44</v>
      </c>
      <c r="B27" s="76">
        <v>326</v>
      </c>
      <c r="C27" s="64" t="s">
        <v>77</v>
      </c>
      <c r="D27" s="77">
        <v>326</v>
      </c>
      <c r="E27" s="76">
        <v>3074062</v>
      </c>
      <c r="F27" s="64">
        <v>3071333</v>
      </c>
      <c r="G27" s="77">
        <v>2541</v>
      </c>
      <c r="H27" s="76">
        <v>4899</v>
      </c>
      <c r="I27" s="64">
        <v>587</v>
      </c>
      <c r="J27" s="77">
        <v>4312</v>
      </c>
      <c r="K27" s="76">
        <v>710195</v>
      </c>
      <c r="L27" s="64">
        <v>670263</v>
      </c>
      <c r="M27" s="99">
        <v>39932</v>
      </c>
      <c r="N27" s="106" t="str">
        <f t="shared" si="1"/>
        <v>玉野</v>
      </c>
    </row>
    <row r="28" spans="1:14" ht="18" customHeight="1" x14ac:dyDescent="0.2">
      <c r="A28" s="89" t="s">
        <v>45</v>
      </c>
      <c r="B28" s="76">
        <v>32623</v>
      </c>
      <c r="C28" s="64">
        <v>32529</v>
      </c>
      <c r="D28" s="77">
        <v>93</v>
      </c>
      <c r="E28" s="76">
        <v>5548373</v>
      </c>
      <c r="F28" s="64">
        <v>5540224</v>
      </c>
      <c r="G28" s="77">
        <v>8149</v>
      </c>
      <c r="H28" s="76">
        <v>4301</v>
      </c>
      <c r="I28" s="64">
        <v>60</v>
      </c>
      <c r="J28" s="77">
        <v>4093</v>
      </c>
      <c r="K28" s="76">
        <v>1157012</v>
      </c>
      <c r="L28" s="64">
        <v>1115568</v>
      </c>
      <c r="M28" s="99">
        <v>41243</v>
      </c>
      <c r="N28" s="106" t="str">
        <f t="shared" si="1"/>
        <v>笠岡</v>
      </c>
    </row>
    <row r="29" spans="1:14" ht="18" customHeight="1" x14ac:dyDescent="0.2">
      <c r="A29" s="89" t="s">
        <v>46</v>
      </c>
      <c r="B29" s="76" t="s">
        <v>77</v>
      </c>
      <c r="C29" s="64" t="s">
        <v>77</v>
      </c>
      <c r="D29" s="77" t="s">
        <v>77</v>
      </c>
      <c r="E29" s="76">
        <v>1726977</v>
      </c>
      <c r="F29" s="64">
        <v>1726771</v>
      </c>
      <c r="G29" s="77">
        <v>207</v>
      </c>
      <c r="H29" s="76">
        <v>904</v>
      </c>
      <c r="I29" s="64" t="s">
        <v>77</v>
      </c>
      <c r="J29" s="77">
        <v>904</v>
      </c>
      <c r="K29" s="76">
        <v>246070</v>
      </c>
      <c r="L29" s="64">
        <v>235243</v>
      </c>
      <c r="M29" s="99">
        <v>10826</v>
      </c>
      <c r="N29" s="106" t="str">
        <f t="shared" si="1"/>
        <v>高梁</v>
      </c>
    </row>
    <row r="30" spans="1:14" ht="18" customHeight="1" x14ac:dyDescent="0.2">
      <c r="A30" s="89" t="s">
        <v>47</v>
      </c>
      <c r="B30" s="76" t="s">
        <v>77</v>
      </c>
      <c r="C30" s="64" t="s">
        <v>77</v>
      </c>
      <c r="D30" s="77" t="s">
        <v>77</v>
      </c>
      <c r="E30" s="76">
        <v>1117868</v>
      </c>
      <c r="F30" s="64">
        <v>1116937</v>
      </c>
      <c r="G30" s="77">
        <v>932</v>
      </c>
      <c r="H30" s="76">
        <v>386</v>
      </c>
      <c r="I30" s="64" t="s">
        <v>77</v>
      </c>
      <c r="J30" s="77">
        <v>386</v>
      </c>
      <c r="K30" s="76">
        <v>374384</v>
      </c>
      <c r="L30" s="64">
        <v>360327</v>
      </c>
      <c r="M30" s="99">
        <v>14057</v>
      </c>
      <c r="N30" s="106" t="str">
        <f t="shared" si="1"/>
        <v>新見</v>
      </c>
    </row>
    <row r="31" spans="1:14" ht="18" customHeight="1" x14ac:dyDescent="0.2">
      <c r="A31" s="89" t="s">
        <v>48</v>
      </c>
      <c r="B31" s="76" t="s">
        <v>77</v>
      </c>
      <c r="C31" s="64" t="s">
        <v>77</v>
      </c>
      <c r="D31" s="77" t="s">
        <v>77</v>
      </c>
      <c r="E31" s="76">
        <v>1744657</v>
      </c>
      <c r="F31" s="64">
        <v>1742286</v>
      </c>
      <c r="G31" s="77">
        <v>2372</v>
      </c>
      <c r="H31" s="76">
        <v>338</v>
      </c>
      <c r="I31" s="64" t="s">
        <v>77</v>
      </c>
      <c r="J31" s="77">
        <v>338</v>
      </c>
      <c r="K31" s="76">
        <v>415782</v>
      </c>
      <c r="L31" s="64">
        <v>400198</v>
      </c>
      <c r="M31" s="99">
        <v>15565</v>
      </c>
      <c r="N31" s="106" t="str">
        <f t="shared" si="1"/>
        <v>久世</v>
      </c>
    </row>
    <row r="32" spans="1:14" s="3" customFormat="1" ht="18" customHeight="1" x14ac:dyDescent="0.2">
      <c r="A32" s="78" t="s">
        <v>26</v>
      </c>
      <c r="B32" s="79">
        <v>189116</v>
      </c>
      <c r="C32" s="65">
        <v>159326</v>
      </c>
      <c r="D32" s="80">
        <v>25046</v>
      </c>
      <c r="E32" s="79">
        <v>126215219</v>
      </c>
      <c r="F32" s="65">
        <v>125865411</v>
      </c>
      <c r="G32" s="80">
        <v>347952</v>
      </c>
      <c r="H32" s="79">
        <v>165693</v>
      </c>
      <c r="I32" s="65">
        <v>21183</v>
      </c>
      <c r="J32" s="80">
        <v>120322</v>
      </c>
      <c r="K32" s="79">
        <v>31907431</v>
      </c>
      <c r="L32" s="65">
        <v>30320129</v>
      </c>
      <c r="M32" s="100">
        <v>1576711</v>
      </c>
      <c r="N32" s="107" t="str">
        <f t="shared" si="1"/>
        <v>岡山県計</v>
      </c>
    </row>
    <row r="33" spans="1:14" s="12" customFormat="1" ht="18" customHeight="1" x14ac:dyDescent="0.2">
      <c r="A33" s="13"/>
      <c r="B33" s="16"/>
      <c r="C33" s="17"/>
      <c r="D33" s="18"/>
      <c r="E33" s="16"/>
      <c r="F33" s="17"/>
      <c r="G33" s="18"/>
      <c r="H33" s="16"/>
      <c r="I33" s="17"/>
      <c r="J33" s="18"/>
      <c r="K33" s="16"/>
      <c r="L33" s="17"/>
      <c r="M33" s="101"/>
      <c r="N33" s="108"/>
    </row>
    <row r="34" spans="1:14" ht="18" customHeight="1" x14ac:dyDescent="0.2">
      <c r="A34" s="90" t="s">
        <v>49</v>
      </c>
      <c r="B34" s="81">
        <v>28058</v>
      </c>
      <c r="C34" s="82">
        <v>1888</v>
      </c>
      <c r="D34" s="83">
        <v>20090</v>
      </c>
      <c r="E34" s="81">
        <v>66010017</v>
      </c>
      <c r="F34" s="82">
        <v>65878806</v>
      </c>
      <c r="G34" s="83">
        <v>129982</v>
      </c>
      <c r="H34" s="81">
        <v>43958</v>
      </c>
      <c r="I34" s="82">
        <v>2608</v>
      </c>
      <c r="J34" s="83">
        <v>38904</v>
      </c>
      <c r="K34" s="81">
        <v>7569864</v>
      </c>
      <c r="L34" s="82">
        <v>7243776</v>
      </c>
      <c r="M34" s="102">
        <v>325231</v>
      </c>
      <c r="N34" s="109" t="str">
        <f t="shared" ref="N34:N50" si="2">IF(A34="","",A34)</f>
        <v>広島東</v>
      </c>
    </row>
    <row r="35" spans="1:14" ht="18" customHeight="1" x14ac:dyDescent="0.2">
      <c r="A35" s="89" t="s">
        <v>50</v>
      </c>
      <c r="B35" s="76">
        <v>4225</v>
      </c>
      <c r="C35" s="64">
        <v>205</v>
      </c>
      <c r="D35" s="77">
        <v>3175</v>
      </c>
      <c r="E35" s="76">
        <v>13472769</v>
      </c>
      <c r="F35" s="64">
        <v>13447921</v>
      </c>
      <c r="G35" s="77">
        <v>23912</v>
      </c>
      <c r="H35" s="76">
        <v>19758</v>
      </c>
      <c r="I35" s="64">
        <v>1985</v>
      </c>
      <c r="J35" s="77">
        <v>16456</v>
      </c>
      <c r="K35" s="76">
        <v>3960517</v>
      </c>
      <c r="L35" s="64">
        <v>3767713</v>
      </c>
      <c r="M35" s="99">
        <v>187876</v>
      </c>
      <c r="N35" s="106" t="str">
        <f t="shared" si="2"/>
        <v>広島南</v>
      </c>
    </row>
    <row r="36" spans="1:14" ht="18" customHeight="1" x14ac:dyDescent="0.2">
      <c r="A36" s="89" t="s">
        <v>51</v>
      </c>
      <c r="B36" s="76">
        <v>14657</v>
      </c>
      <c r="C36" s="64">
        <v>2069</v>
      </c>
      <c r="D36" s="77">
        <v>12019</v>
      </c>
      <c r="E36" s="76">
        <v>37740755</v>
      </c>
      <c r="F36" s="64">
        <v>37649014</v>
      </c>
      <c r="G36" s="77">
        <v>89896</v>
      </c>
      <c r="H36" s="76">
        <v>61211</v>
      </c>
      <c r="I36" s="64">
        <v>3987</v>
      </c>
      <c r="J36" s="77">
        <v>56413</v>
      </c>
      <c r="K36" s="76">
        <v>8737853</v>
      </c>
      <c r="L36" s="64">
        <v>8384944</v>
      </c>
      <c r="M36" s="99">
        <v>351751</v>
      </c>
      <c r="N36" s="106" t="str">
        <f t="shared" si="2"/>
        <v>広島西</v>
      </c>
    </row>
    <row r="37" spans="1:14" ht="18" customHeight="1" x14ac:dyDescent="0.2">
      <c r="A37" s="89" t="s">
        <v>52</v>
      </c>
      <c r="B37" s="76">
        <v>12586</v>
      </c>
      <c r="C37" s="64">
        <v>1491</v>
      </c>
      <c r="D37" s="77">
        <v>9191</v>
      </c>
      <c r="E37" s="76">
        <v>13934052</v>
      </c>
      <c r="F37" s="64">
        <v>13878525</v>
      </c>
      <c r="G37" s="77">
        <v>55206</v>
      </c>
      <c r="H37" s="76">
        <v>49282</v>
      </c>
      <c r="I37" s="64">
        <v>5192</v>
      </c>
      <c r="J37" s="77">
        <v>43920</v>
      </c>
      <c r="K37" s="76">
        <v>7934344</v>
      </c>
      <c r="L37" s="64">
        <v>7572397</v>
      </c>
      <c r="M37" s="99">
        <v>360759</v>
      </c>
      <c r="N37" s="106" t="str">
        <f t="shared" si="2"/>
        <v>広島北</v>
      </c>
    </row>
    <row r="38" spans="1:14" ht="18" customHeight="1" x14ac:dyDescent="0.2">
      <c r="A38" s="89" t="s">
        <v>53</v>
      </c>
      <c r="B38" s="76">
        <v>13157</v>
      </c>
      <c r="C38" s="64">
        <v>6090</v>
      </c>
      <c r="D38" s="77">
        <v>7067</v>
      </c>
      <c r="E38" s="76">
        <v>14205155</v>
      </c>
      <c r="F38" s="64">
        <v>14178674</v>
      </c>
      <c r="G38" s="77">
        <v>26407</v>
      </c>
      <c r="H38" s="76">
        <v>15983</v>
      </c>
      <c r="I38" s="64">
        <v>814</v>
      </c>
      <c r="J38" s="77">
        <v>12087</v>
      </c>
      <c r="K38" s="76">
        <v>3556625</v>
      </c>
      <c r="L38" s="64">
        <v>3436502</v>
      </c>
      <c r="M38" s="99">
        <v>119924</v>
      </c>
      <c r="N38" s="106" t="str">
        <f t="shared" si="2"/>
        <v>呉</v>
      </c>
    </row>
    <row r="39" spans="1:14" ht="18" customHeight="1" x14ac:dyDescent="0.2">
      <c r="A39" s="89" t="s">
        <v>54</v>
      </c>
      <c r="B39" s="76">
        <v>206</v>
      </c>
      <c r="C39" s="64">
        <v>26</v>
      </c>
      <c r="D39" s="77">
        <v>180</v>
      </c>
      <c r="E39" s="76">
        <v>2608774</v>
      </c>
      <c r="F39" s="64">
        <v>2607258</v>
      </c>
      <c r="G39" s="77">
        <v>1516</v>
      </c>
      <c r="H39" s="76">
        <v>1180</v>
      </c>
      <c r="I39" s="64">
        <v>167</v>
      </c>
      <c r="J39" s="77">
        <v>1000</v>
      </c>
      <c r="K39" s="76">
        <v>330712</v>
      </c>
      <c r="L39" s="64">
        <v>304797</v>
      </c>
      <c r="M39" s="99">
        <v>25914</v>
      </c>
      <c r="N39" s="106" t="str">
        <f t="shared" si="2"/>
        <v>竹原</v>
      </c>
    </row>
    <row r="40" spans="1:14" ht="18" customHeight="1" x14ac:dyDescent="0.2">
      <c r="A40" s="89" t="s">
        <v>55</v>
      </c>
      <c r="B40" s="76">
        <v>1485</v>
      </c>
      <c r="C40" s="64">
        <v>10</v>
      </c>
      <c r="D40" s="77">
        <v>1475</v>
      </c>
      <c r="E40" s="76">
        <v>4448687</v>
      </c>
      <c r="F40" s="64">
        <v>4433622</v>
      </c>
      <c r="G40" s="77">
        <v>13813</v>
      </c>
      <c r="H40" s="76">
        <v>8827</v>
      </c>
      <c r="I40" s="64">
        <v>1318</v>
      </c>
      <c r="J40" s="77">
        <v>7431</v>
      </c>
      <c r="K40" s="76">
        <v>1249375</v>
      </c>
      <c r="L40" s="64">
        <v>1198927</v>
      </c>
      <c r="M40" s="99">
        <v>50394</v>
      </c>
      <c r="N40" s="106" t="str">
        <f t="shared" si="2"/>
        <v>三原</v>
      </c>
    </row>
    <row r="41" spans="1:14" ht="18" customHeight="1" x14ac:dyDescent="0.2">
      <c r="A41" s="89" t="s">
        <v>56</v>
      </c>
      <c r="B41" s="76">
        <v>3533</v>
      </c>
      <c r="C41" s="64">
        <v>290</v>
      </c>
      <c r="D41" s="77">
        <v>2232</v>
      </c>
      <c r="E41" s="76">
        <v>8268617</v>
      </c>
      <c r="F41" s="64">
        <v>8253536</v>
      </c>
      <c r="G41" s="77">
        <v>15027</v>
      </c>
      <c r="H41" s="76">
        <v>15493</v>
      </c>
      <c r="I41" s="64">
        <v>2477</v>
      </c>
      <c r="J41" s="77">
        <v>12662</v>
      </c>
      <c r="K41" s="76">
        <v>2054225</v>
      </c>
      <c r="L41" s="64">
        <v>1962101</v>
      </c>
      <c r="M41" s="99">
        <v>91815</v>
      </c>
      <c r="N41" s="106" t="str">
        <f t="shared" si="2"/>
        <v>尾道</v>
      </c>
    </row>
    <row r="42" spans="1:14" ht="18" customHeight="1" x14ac:dyDescent="0.2">
      <c r="A42" s="89" t="s">
        <v>57</v>
      </c>
      <c r="B42" s="76">
        <v>13212</v>
      </c>
      <c r="C42" s="64">
        <v>1266</v>
      </c>
      <c r="D42" s="77">
        <v>11530</v>
      </c>
      <c r="E42" s="76">
        <v>33692358</v>
      </c>
      <c r="F42" s="64">
        <v>33603328</v>
      </c>
      <c r="G42" s="77">
        <v>88122</v>
      </c>
      <c r="H42" s="76">
        <v>50001</v>
      </c>
      <c r="I42" s="64">
        <v>3646</v>
      </c>
      <c r="J42" s="77">
        <v>38971</v>
      </c>
      <c r="K42" s="76">
        <v>8355435</v>
      </c>
      <c r="L42" s="64">
        <v>8011301</v>
      </c>
      <c r="M42" s="99">
        <v>336566</v>
      </c>
      <c r="N42" s="106" t="str">
        <f t="shared" si="2"/>
        <v>福山</v>
      </c>
    </row>
    <row r="43" spans="1:14" ht="18" customHeight="1" x14ac:dyDescent="0.2">
      <c r="A43" s="89" t="s">
        <v>58</v>
      </c>
      <c r="B43" s="76">
        <v>1930</v>
      </c>
      <c r="C43" s="64">
        <v>153</v>
      </c>
      <c r="D43" s="77">
        <v>1777</v>
      </c>
      <c r="E43" s="76">
        <v>6476320</v>
      </c>
      <c r="F43" s="64">
        <v>6464620</v>
      </c>
      <c r="G43" s="77">
        <v>11700</v>
      </c>
      <c r="H43" s="76">
        <v>3947</v>
      </c>
      <c r="I43" s="64">
        <v>665</v>
      </c>
      <c r="J43" s="77">
        <v>3282</v>
      </c>
      <c r="K43" s="76">
        <v>1293507</v>
      </c>
      <c r="L43" s="64">
        <v>1225663</v>
      </c>
      <c r="M43" s="99">
        <v>67844</v>
      </c>
      <c r="N43" s="106" t="str">
        <f t="shared" si="2"/>
        <v>府中</v>
      </c>
    </row>
    <row r="44" spans="1:14" ht="18" customHeight="1" x14ac:dyDescent="0.2">
      <c r="A44" s="89" t="s">
        <v>59</v>
      </c>
      <c r="B44" s="76">
        <v>797</v>
      </c>
      <c r="C44" s="64">
        <v>400</v>
      </c>
      <c r="D44" s="77">
        <v>397</v>
      </c>
      <c r="E44" s="76">
        <v>2186443</v>
      </c>
      <c r="F44" s="64">
        <v>2181062</v>
      </c>
      <c r="G44" s="77">
        <v>5381</v>
      </c>
      <c r="H44" s="76">
        <v>3655</v>
      </c>
      <c r="I44" s="64">
        <v>103</v>
      </c>
      <c r="J44" s="77">
        <v>3552</v>
      </c>
      <c r="K44" s="76">
        <v>585442</v>
      </c>
      <c r="L44" s="64">
        <v>563198</v>
      </c>
      <c r="M44" s="99">
        <v>21991</v>
      </c>
      <c r="N44" s="106" t="str">
        <f t="shared" si="2"/>
        <v>三次</v>
      </c>
    </row>
    <row r="45" spans="1:14" ht="18" customHeight="1" x14ac:dyDescent="0.2">
      <c r="A45" s="89" t="s">
        <v>60</v>
      </c>
      <c r="B45" s="76">
        <v>569</v>
      </c>
      <c r="C45" s="64">
        <v>10</v>
      </c>
      <c r="D45" s="77">
        <v>559</v>
      </c>
      <c r="E45" s="76">
        <v>1356503</v>
      </c>
      <c r="F45" s="64">
        <v>1356167</v>
      </c>
      <c r="G45" s="77">
        <v>337</v>
      </c>
      <c r="H45" s="76">
        <v>1070</v>
      </c>
      <c r="I45" s="64" t="s">
        <v>77</v>
      </c>
      <c r="J45" s="77">
        <v>1070</v>
      </c>
      <c r="K45" s="76">
        <v>307536</v>
      </c>
      <c r="L45" s="64">
        <v>298869</v>
      </c>
      <c r="M45" s="99">
        <v>8639</v>
      </c>
      <c r="N45" s="106" t="str">
        <f t="shared" si="2"/>
        <v>庄原</v>
      </c>
    </row>
    <row r="46" spans="1:14" ht="18" customHeight="1" x14ac:dyDescent="0.2">
      <c r="A46" s="89" t="s">
        <v>61</v>
      </c>
      <c r="B46" s="76">
        <v>15956</v>
      </c>
      <c r="C46" s="64">
        <v>11992</v>
      </c>
      <c r="D46" s="77">
        <v>3964</v>
      </c>
      <c r="E46" s="76">
        <v>35362644</v>
      </c>
      <c r="F46" s="64">
        <v>35323327</v>
      </c>
      <c r="G46" s="77">
        <v>38814</v>
      </c>
      <c r="H46" s="76">
        <v>21060</v>
      </c>
      <c r="I46" s="64">
        <v>2647</v>
      </c>
      <c r="J46" s="77">
        <v>18322</v>
      </c>
      <c r="K46" s="76">
        <v>3878665</v>
      </c>
      <c r="L46" s="64">
        <v>3752902</v>
      </c>
      <c r="M46" s="99">
        <v>125742</v>
      </c>
      <c r="N46" s="106" t="str">
        <f t="shared" si="2"/>
        <v>西条</v>
      </c>
    </row>
    <row r="47" spans="1:14" ht="18" customHeight="1" x14ac:dyDescent="0.2">
      <c r="A47" s="89" t="s">
        <v>62</v>
      </c>
      <c r="B47" s="76">
        <v>7828</v>
      </c>
      <c r="C47" s="64">
        <v>1010</v>
      </c>
      <c r="D47" s="77">
        <v>5593</v>
      </c>
      <c r="E47" s="76">
        <v>11635426</v>
      </c>
      <c r="F47" s="64">
        <v>11591525</v>
      </c>
      <c r="G47" s="77">
        <v>40417</v>
      </c>
      <c r="H47" s="76">
        <v>28904</v>
      </c>
      <c r="I47" s="64">
        <v>3831</v>
      </c>
      <c r="J47" s="77">
        <v>23070</v>
      </c>
      <c r="K47" s="76">
        <v>5611372</v>
      </c>
      <c r="L47" s="64">
        <v>5354579</v>
      </c>
      <c r="M47" s="99">
        <v>255672</v>
      </c>
      <c r="N47" s="106" t="str">
        <f t="shared" si="2"/>
        <v>廿日市</v>
      </c>
    </row>
    <row r="48" spans="1:14" ht="18" customHeight="1" x14ac:dyDescent="0.2">
      <c r="A48" s="89" t="s">
        <v>63</v>
      </c>
      <c r="B48" s="76">
        <v>2491</v>
      </c>
      <c r="C48" s="64">
        <v>49</v>
      </c>
      <c r="D48" s="77">
        <v>2441</v>
      </c>
      <c r="E48" s="76">
        <v>17162562</v>
      </c>
      <c r="F48" s="64">
        <v>17138751</v>
      </c>
      <c r="G48" s="77">
        <v>23376</v>
      </c>
      <c r="H48" s="76">
        <v>18378</v>
      </c>
      <c r="I48" s="64">
        <v>4562</v>
      </c>
      <c r="J48" s="77">
        <v>13257</v>
      </c>
      <c r="K48" s="76">
        <v>3729065</v>
      </c>
      <c r="L48" s="64">
        <v>3594004</v>
      </c>
      <c r="M48" s="99">
        <v>134956</v>
      </c>
      <c r="N48" s="106" t="str">
        <f t="shared" si="2"/>
        <v>海田</v>
      </c>
    </row>
    <row r="49" spans="1:14" ht="18" customHeight="1" x14ac:dyDescent="0.2">
      <c r="A49" s="89" t="s">
        <v>64</v>
      </c>
      <c r="B49" s="76">
        <v>247</v>
      </c>
      <c r="C49" s="64">
        <v>40</v>
      </c>
      <c r="D49" s="77">
        <v>207</v>
      </c>
      <c r="E49" s="76">
        <v>1496860</v>
      </c>
      <c r="F49" s="64">
        <v>1495157</v>
      </c>
      <c r="G49" s="77">
        <v>1703</v>
      </c>
      <c r="H49" s="76">
        <v>4589</v>
      </c>
      <c r="I49" s="64">
        <v>670</v>
      </c>
      <c r="J49" s="77">
        <v>2211</v>
      </c>
      <c r="K49" s="76">
        <v>375715</v>
      </c>
      <c r="L49" s="64">
        <v>356144</v>
      </c>
      <c r="M49" s="99">
        <v>19444</v>
      </c>
      <c r="N49" s="106" t="str">
        <f t="shared" si="2"/>
        <v>吉田</v>
      </c>
    </row>
    <row r="50" spans="1:14" s="3" customFormat="1" ht="18" customHeight="1" x14ac:dyDescent="0.2">
      <c r="A50" s="78" t="s">
        <v>27</v>
      </c>
      <c r="B50" s="79">
        <v>120937</v>
      </c>
      <c r="C50" s="65">
        <v>26988</v>
      </c>
      <c r="D50" s="80">
        <v>81895</v>
      </c>
      <c r="E50" s="79">
        <v>270057941</v>
      </c>
      <c r="F50" s="65">
        <v>269481292</v>
      </c>
      <c r="G50" s="80">
        <v>565607</v>
      </c>
      <c r="H50" s="79">
        <v>347294</v>
      </c>
      <c r="I50" s="65">
        <v>34670</v>
      </c>
      <c r="J50" s="80">
        <v>292607</v>
      </c>
      <c r="K50" s="79">
        <v>59530254</v>
      </c>
      <c r="L50" s="65">
        <v>57027818</v>
      </c>
      <c r="M50" s="100">
        <v>2484519</v>
      </c>
      <c r="N50" s="107" t="str">
        <f t="shared" si="2"/>
        <v>広島県計</v>
      </c>
    </row>
    <row r="51" spans="1:14" s="12" customFormat="1" ht="18" customHeight="1" x14ac:dyDescent="0.2">
      <c r="A51" s="13"/>
      <c r="B51" s="16"/>
      <c r="C51" s="17"/>
      <c r="D51" s="18"/>
      <c r="E51" s="16"/>
      <c r="F51" s="17"/>
      <c r="G51" s="18"/>
      <c r="H51" s="16"/>
      <c r="I51" s="17"/>
      <c r="J51" s="18"/>
      <c r="K51" s="16"/>
      <c r="L51" s="17"/>
      <c r="M51" s="101"/>
      <c r="N51" s="108"/>
    </row>
    <row r="52" spans="1:14" ht="18" customHeight="1" x14ac:dyDescent="0.2">
      <c r="A52" s="90" t="s">
        <v>65</v>
      </c>
      <c r="B52" s="81">
        <v>9131</v>
      </c>
      <c r="C52" s="82">
        <v>583</v>
      </c>
      <c r="D52" s="83">
        <v>7705</v>
      </c>
      <c r="E52" s="81">
        <v>17265406</v>
      </c>
      <c r="F52" s="82">
        <v>17232939</v>
      </c>
      <c r="G52" s="83">
        <v>31741</v>
      </c>
      <c r="H52" s="81">
        <v>29164</v>
      </c>
      <c r="I52" s="82">
        <v>725</v>
      </c>
      <c r="J52" s="83">
        <v>25726</v>
      </c>
      <c r="K52" s="81">
        <v>3540112</v>
      </c>
      <c r="L52" s="82">
        <v>3312592</v>
      </c>
      <c r="M52" s="102">
        <v>216655</v>
      </c>
      <c r="N52" s="109" t="str">
        <f t="shared" ref="N52:N63" si="3">IF(A52="","",A52)</f>
        <v>下関</v>
      </c>
    </row>
    <row r="53" spans="1:14" ht="18" customHeight="1" x14ac:dyDescent="0.2">
      <c r="A53" s="89" t="s">
        <v>66</v>
      </c>
      <c r="B53" s="76">
        <v>5659</v>
      </c>
      <c r="C53" s="64">
        <v>107</v>
      </c>
      <c r="D53" s="77">
        <v>3991</v>
      </c>
      <c r="E53" s="76">
        <v>13590592</v>
      </c>
      <c r="F53" s="64">
        <v>13570854</v>
      </c>
      <c r="G53" s="77">
        <v>19372</v>
      </c>
      <c r="H53" s="76">
        <v>27352</v>
      </c>
      <c r="I53" s="64">
        <v>1652</v>
      </c>
      <c r="J53" s="77">
        <v>20174</v>
      </c>
      <c r="K53" s="76">
        <v>2996152</v>
      </c>
      <c r="L53" s="64">
        <v>2798495</v>
      </c>
      <c r="M53" s="99">
        <v>195873</v>
      </c>
      <c r="N53" s="106" t="str">
        <f t="shared" si="3"/>
        <v>宇部</v>
      </c>
    </row>
    <row r="54" spans="1:14" ht="18" customHeight="1" x14ac:dyDescent="0.2">
      <c r="A54" s="89" t="s">
        <v>67</v>
      </c>
      <c r="B54" s="76">
        <v>5303</v>
      </c>
      <c r="C54" s="64">
        <v>330</v>
      </c>
      <c r="D54" s="77">
        <v>4217</v>
      </c>
      <c r="E54" s="76">
        <v>36943063</v>
      </c>
      <c r="F54" s="64">
        <v>36914960</v>
      </c>
      <c r="G54" s="77">
        <v>27366</v>
      </c>
      <c r="H54" s="76">
        <v>37993</v>
      </c>
      <c r="I54" s="64">
        <v>3260</v>
      </c>
      <c r="J54" s="77">
        <v>30872</v>
      </c>
      <c r="K54" s="76">
        <v>2715105</v>
      </c>
      <c r="L54" s="64">
        <v>2560208</v>
      </c>
      <c r="M54" s="99">
        <v>154404</v>
      </c>
      <c r="N54" s="106" t="str">
        <f t="shared" si="3"/>
        <v>山口</v>
      </c>
    </row>
    <row r="55" spans="1:14" ht="18" customHeight="1" x14ac:dyDescent="0.2">
      <c r="A55" s="89" t="s">
        <v>68</v>
      </c>
      <c r="B55" s="76">
        <v>29</v>
      </c>
      <c r="C55" s="64" t="s">
        <v>77</v>
      </c>
      <c r="D55" s="77">
        <v>29</v>
      </c>
      <c r="E55" s="76">
        <v>1713859</v>
      </c>
      <c r="F55" s="64">
        <v>1705579</v>
      </c>
      <c r="G55" s="77">
        <v>7783</v>
      </c>
      <c r="H55" s="76">
        <v>1115</v>
      </c>
      <c r="I55" s="64">
        <v>201</v>
      </c>
      <c r="J55" s="77">
        <v>914</v>
      </c>
      <c r="K55" s="76">
        <v>478228</v>
      </c>
      <c r="L55" s="64">
        <v>453982</v>
      </c>
      <c r="M55" s="99">
        <v>24246</v>
      </c>
      <c r="N55" s="106" t="str">
        <f t="shared" si="3"/>
        <v>萩</v>
      </c>
    </row>
    <row r="56" spans="1:14" ht="18" customHeight="1" x14ac:dyDescent="0.2">
      <c r="A56" s="89" t="s">
        <v>69</v>
      </c>
      <c r="B56" s="76">
        <v>10098</v>
      </c>
      <c r="C56" s="64">
        <v>658</v>
      </c>
      <c r="D56" s="77">
        <v>3863</v>
      </c>
      <c r="E56" s="76">
        <v>16539636</v>
      </c>
      <c r="F56" s="64">
        <v>16499281</v>
      </c>
      <c r="G56" s="77">
        <v>40015</v>
      </c>
      <c r="H56" s="76">
        <v>46500</v>
      </c>
      <c r="I56" s="64">
        <v>2913</v>
      </c>
      <c r="J56" s="77">
        <v>33917</v>
      </c>
      <c r="K56" s="76">
        <v>3759898</v>
      </c>
      <c r="L56" s="64">
        <v>3579406</v>
      </c>
      <c r="M56" s="99">
        <v>180115</v>
      </c>
      <c r="N56" s="106" t="str">
        <f t="shared" si="3"/>
        <v>徳山</v>
      </c>
    </row>
    <row r="57" spans="1:14" ht="18" customHeight="1" x14ac:dyDescent="0.2">
      <c r="A57" s="89" t="s">
        <v>70</v>
      </c>
      <c r="B57" s="76">
        <v>2735</v>
      </c>
      <c r="C57" s="64">
        <v>871</v>
      </c>
      <c r="D57" s="77">
        <v>1865</v>
      </c>
      <c r="E57" s="76">
        <v>5418504</v>
      </c>
      <c r="F57" s="64">
        <v>5400545</v>
      </c>
      <c r="G57" s="77">
        <v>17959</v>
      </c>
      <c r="H57" s="76">
        <v>5973</v>
      </c>
      <c r="I57" s="64">
        <v>866</v>
      </c>
      <c r="J57" s="77">
        <v>4568</v>
      </c>
      <c r="K57" s="76">
        <v>1412544</v>
      </c>
      <c r="L57" s="64">
        <v>1348754</v>
      </c>
      <c r="M57" s="99">
        <v>63551</v>
      </c>
      <c r="N57" s="106" t="str">
        <f t="shared" si="3"/>
        <v>防府</v>
      </c>
    </row>
    <row r="58" spans="1:14" ht="18" customHeight="1" x14ac:dyDescent="0.2">
      <c r="A58" s="89" t="s">
        <v>71</v>
      </c>
      <c r="B58" s="76">
        <v>2750</v>
      </c>
      <c r="C58" s="64">
        <v>28</v>
      </c>
      <c r="D58" s="77">
        <v>2721</v>
      </c>
      <c r="E58" s="76">
        <v>7630860</v>
      </c>
      <c r="F58" s="64">
        <v>7611356</v>
      </c>
      <c r="G58" s="77">
        <v>19493</v>
      </c>
      <c r="H58" s="76">
        <v>10167</v>
      </c>
      <c r="I58" s="64">
        <v>2102</v>
      </c>
      <c r="J58" s="77">
        <v>7360</v>
      </c>
      <c r="K58" s="76">
        <v>2327420</v>
      </c>
      <c r="L58" s="64">
        <v>2154977</v>
      </c>
      <c r="M58" s="99">
        <v>172306</v>
      </c>
      <c r="N58" s="106" t="str">
        <f t="shared" si="3"/>
        <v>岩国</v>
      </c>
    </row>
    <row r="59" spans="1:14" ht="18" customHeight="1" x14ac:dyDescent="0.2">
      <c r="A59" s="89" t="s">
        <v>72</v>
      </c>
      <c r="B59" s="76">
        <v>837</v>
      </c>
      <c r="C59" s="64" t="s">
        <v>77</v>
      </c>
      <c r="D59" s="77">
        <v>682</v>
      </c>
      <c r="E59" s="76">
        <v>3579249</v>
      </c>
      <c r="F59" s="64">
        <v>3576786</v>
      </c>
      <c r="G59" s="77">
        <v>2463</v>
      </c>
      <c r="H59" s="76">
        <v>10838</v>
      </c>
      <c r="I59" s="64">
        <v>3358</v>
      </c>
      <c r="J59" s="77">
        <v>4324</v>
      </c>
      <c r="K59" s="76">
        <v>873654</v>
      </c>
      <c r="L59" s="64">
        <v>825640</v>
      </c>
      <c r="M59" s="99">
        <v>47335</v>
      </c>
      <c r="N59" s="106" t="str">
        <f t="shared" si="3"/>
        <v>光</v>
      </c>
    </row>
    <row r="60" spans="1:14" ht="18" customHeight="1" x14ac:dyDescent="0.2">
      <c r="A60" s="89" t="s">
        <v>73</v>
      </c>
      <c r="B60" s="76" t="s">
        <v>77</v>
      </c>
      <c r="C60" s="64" t="s">
        <v>77</v>
      </c>
      <c r="D60" s="77" t="s">
        <v>77</v>
      </c>
      <c r="E60" s="76">
        <v>2120203</v>
      </c>
      <c r="F60" s="64">
        <v>2111520</v>
      </c>
      <c r="G60" s="77">
        <v>1769</v>
      </c>
      <c r="H60" s="76">
        <v>123</v>
      </c>
      <c r="I60" s="64">
        <v>10</v>
      </c>
      <c r="J60" s="77">
        <v>113</v>
      </c>
      <c r="K60" s="76">
        <v>425522</v>
      </c>
      <c r="L60" s="64">
        <v>403727</v>
      </c>
      <c r="M60" s="99">
        <v>20718</v>
      </c>
      <c r="N60" s="106" t="str">
        <f t="shared" si="3"/>
        <v>長門</v>
      </c>
    </row>
    <row r="61" spans="1:14" ht="18" customHeight="1" x14ac:dyDescent="0.2">
      <c r="A61" s="89" t="s">
        <v>74</v>
      </c>
      <c r="B61" s="76">
        <v>580</v>
      </c>
      <c r="C61" s="64" t="s">
        <v>77</v>
      </c>
      <c r="D61" s="77">
        <v>4</v>
      </c>
      <c r="E61" s="76">
        <v>2118563</v>
      </c>
      <c r="F61" s="64">
        <v>2114397</v>
      </c>
      <c r="G61" s="77">
        <v>4167</v>
      </c>
      <c r="H61" s="76">
        <v>7846</v>
      </c>
      <c r="I61" s="64">
        <v>778</v>
      </c>
      <c r="J61" s="77">
        <v>6600</v>
      </c>
      <c r="K61" s="76">
        <v>676087</v>
      </c>
      <c r="L61" s="64">
        <v>638935</v>
      </c>
      <c r="M61" s="99">
        <v>36667</v>
      </c>
      <c r="N61" s="106" t="str">
        <f t="shared" si="3"/>
        <v>柳井</v>
      </c>
    </row>
    <row r="62" spans="1:14" ht="18" customHeight="1" x14ac:dyDescent="0.2">
      <c r="A62" s="89" t="s">
        <v>75</v>
      </c>
      <c r="B62" s="76">
        <v>2597</v>
      </c>
      <c r="C62" s="64">
        <v>242</v>
      </c>
      <c r="D62" s="77">
        <v>1145</v>
      </c>
      <c r="E62" s="76">
        <v>3817893</v>
      </c>
      <c r="F62" s="64">
        <v>3810204</v>
      </c>
      <c r="G62" s="77">
        <v>7603</v>
      </c>
      <c r="H62" s="76">
        <v>15285</v>
      </c>
      <c r="I62" s="64">
        <v>2521</v>
      </c>
      <c r="J62" s="77">
        <v>6208</v>
      </c>
      <c r="K62" s="76">
        <v>862250</v>
      </c>
      <c r="L62" s="64">
        <v>781781</v>
      </c>
      <c r="M62" s="99">
        <v>78969</v>
      </c>
      <c r="N62" s="106" t="str">
        <f t="shared" si="3"/>
        <v>厚狭</v>
      </c>
    </row>
    <row r="63" spans="1:14" s="3" customFormat="1" ht="18" customHeight="1" x14ac:dyDescent="0.2">
      <c r="A63" s="78" t="s">
        <v>28</v>
      </c>
      <c r="B63" s="79">
        <v>39719</v>
      </c>
      <c r="C63" s="65">
        <v>2818</v>
      </c>
      <c r="D63" s="80">
        <v>26222</v>
      </c>
      <c r="E63" s="79">
        <v>110737828</v>
      </c>
      <c r="F63" s="65">
        <v>110548420</v>
      </c>
      <c r="G63" s="80">
        <v>179731</v>
      </c>
      <c r="H63" s="79">
        <v>192355</v>
      </c>
      <c r="I63" s="65">
        <v>18387</v>
      </c>
      <c r="J63" s="80">
        <v>140776</v>
      </c>
      <c r="K63" s="79">
        <v>20066972</v>
      </c>
      <c r="L63" s="65">
        <v>18858497</v>
      </c>
      <c r="M63" s="100">
        <v>1190841</v>
      </c>
      <c r="N63" s="107" t="str">
        <f t="shared" si="3"/>
        <v>山口県計</v>
      </c>
    </row>
    <row r="64" spans="1:14" s="45" customFormat="1" ht="18" customHeight="1" x14ac:dyDescent="0.2">
      <c r="A64" s="41"/>
      <c r="B64" s="42"/>
      <c r="C64" s="43"/>
      <c r="D64" s="44"/>
      <c r="E64" s="42"/>
      <c r="F64" s="43"/>
      <c r="G64" s="44"/>
      <c r="H64" s="42"/>
      <c r="I64" s="43"/>
      <c r="J64" s="44"/>
      <c r="K64" s="42"/>
      <c r="L64" s="43"/>
      <c r="M64" s="103"/>
      <c r="N64" s="96"/>
    </row>
    <row r="65" spans="1:14" s="3" customFormat="1" ht="18" customHeight="1" thickBot="1" x14ac:dyDescent="0.25">
      <c r="A65" s="88" t="s">
        <v>13</v>
      </c>
      <c r="B65" s="46">
        <v>831187</v>
      </c>
      <c r="C65" s="47">
        <v>89171</v>
      </c>
      <c r="D65" s="48">
        <v>728611</v>
      </c>
      <c r="E65" s="46">
        <v>1380523</v>
      </c>
      <c r="F65" s="47">
        <v>75708</v>
      </c>
      <c r="G65" s="48">
        <v>1293435</v>
      </c>
      <c r="H65" s="46">
        <v>1665048</v>
      </c>
      <c r="I65" s="47">
        <v>51002</v>
      </c>
      <c r="J65" s="48">
        <v>1371543</v>
      </c>
      <c r="K65" s="46">
        <v>2217230</v>
      </c>
      <c r="L65" s="47">
        <v>176759</v>
      </c>
      <c r="M65" s="48">
        <v>2023788</v>
      </c>
      <c r="N65" s="93" t="s">
        <v>13</v>
      </c>
    </row>
    <row r="66" spans="1:14" s="3" customFormat="1" ht="24.75" customHeight="1" thickTop="1" thickBot="1" x14ac:dyDescent="0.25">
      <c r="A66" s="92" t="s">
        <v>14</v>
      </c>
      <c r="B66" s="49">
        <v>1198808</v>
      </c>
      <c r="C66" s="50">
        <v>282443</v>
      </c>
      <c r="D66" s="51">
        <v>874635</v>
      </c>
      <c r="E66" s="49">
        <v>570630998</v>
      </c>
      <c r="F66" s="50">
        <v>568051918</v>
      </c>
      <c r="G66" s="51">
        <v>2539733</v>
      </c>
      <c r="H66" s="49">
        <v>2451987</v>
      </c>
      <c r="I66" s="50">
        <v>132432</v>
      </c>
      <c r="J66" s="51">
        <v>1986584</v>
      </c>
      <c r="K66" s="49">
        <v>130856179</v>
      </c>
      <c r="L66" s="50">
        <v>122527641</v>
      </c>
      <c r="M66" s="51">
        <v>8257584</v>
      </c>
      <c r="N66" s="128" t="s">
        <v>14</v>
      </c>
    </row>
    <row r="67" spans="1:14" ht="26.25" customHeight="1" x14ac:dyDescent="0.2">
      <c r="A67" s="357" t="s">
        <v>119</v>
      </c>
      <c r="B67" s="358"/>
      <c r="C67" s="358"/>
      <c r="D67" s="358"/>
      <c r="E67" s="358"/>
      <c r="F67" s="358"/>
      <c r="G67" s="358"/>
      <c r="H67" s="358"/>
      <c r="I67" s="358"/>
      <c r="J67" s="358"/>
    </row>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7">
    <mergeCell ref="A67:J67"/>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6" orientation="portrait" horizontalDpi="1200" verticalDpi="1200" r:id="rId1"/>
  <headerFooter alignWithMargins="0">
    <oddFooter>&amp;R広島国税局
国税徴収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showGridLines="0" view="pageBreakPreview" zoomScaleNormal="100" zoomScaleSheetLayoutView="100" workbookViewId="0">
      <pane ySplit="3" topLeftCell="A4" activePane="bottomLeft" state="frozen"/>
      <selection activeCell="B34" sqref="B34:G34"/>
      <selection pane="bottomLeft" activeCell="B34" sqref="B34:G34"/>
    </sheetView>
  </sheetViews>
  <sheetFormatPr defaultColWidth="10.6328125" defaultRowHeight="11" x14ac:dyDescent="0.2"/>
  <cols>
    <col min="1" max="1" width="12" style="2" customWidth="1"/>
    <col min="2" max="10" width="11.08984375" style="2" customWidth="1"/>
    <col min="11" max="13" width="10.90625" style="2" customWidth="1"/>
    <col min="14" max="14" width="11.90625" style="5" customWidth="1"/>
    <col min="15" max="16384" width="10.6328125" style="2"/>
  </cols>
  <sheetData>
    <row r="1" spans="1:14" ht="11.5" thickBot="1" x14ac:dyDescent="0.25">
      <c r="A1" s="2" t="s">
        <v>16</v>
      </c>
    </row>
    <row r="2" spans="1:14" s="5" customFormat="1" ht="15.75" customHeight="1" x14ac:dyDescent="0.2">
      <c r="A2" s="359" t="s">
        <v>10</v>
      </c>
      <c r="B2" s="346" t="s">
        <v>81</v>
      </c>
      <c r="C2" s="347"/>
      <c r="D2" s="348"/>
      <c r="E2" s="346" t="s">
        <v>108</v>
      </c>
      <c r="F2" s="347"/>
      <c r="G2" s="348"/>
      <c r="H2" s="346" t="s">
        <v>83</v>
      </c>
      <c r="I2" s="347"/>
      <c r="J2" s="348"/>
      <c r="K2" s="346" t="s">
        <v>85</v>
      </c>
      <c r="L2" s="347"/>
      <c r="M2" s="348"/>
      <c r="N2" s="353" t="s">
        <v>15</v>
      </c>
    </row>
    <row r="3" spans="1:14" s="5" customFormat="1" ht="16.5"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s="36" customFormat="1" x14ac:dyDescent="0.2">
      <c r="A4" s="73"/>
      <c r="B4" s="68" t="s">
        <v>2</v>
      </c>
      <c r="C4" s="69" t="s">
        <v>2</v>
      </c>
      <c r="D4" s="70" t="s">
        <v>2</v>
      </c>
      <c r="E4" s="68" t="s">
        <v>2</v>
      </c>
      <c r="F4" s="69" t="s">
        <v>2</v>
      </c>
      <c r="G4" s="70" t="s">
        <v>2</v>
      </c>
      <c r="H4" s="68" t="s">
        <v>2</v>
      </c>
      <c r="I4" s="69" t="s">
        <v>2</v>
      </c>
      <c r="J4" s="111" t="s">
        <v>2</v>
      </c>
      <c r="K4" s="71" t="s">
        <v>2</v>
      </c>
      <c r="L4" s="59" t="s">
        <v>2</v>
      </c>
      <c r="M4" s="72" t="s">
        <v>2</v>
      </c>
      <c r="N4" s="104"/>
    </row>
    <row r="5" spans="1:14" ht="18" customHeight="1" x14ac:dyDescent="0.2">
      <c r="A5" s="91" t="s">
        <v>21</v>
      </c>
      <c r="B5" s="74">
        <v>7592230</v>
      </c>
      <c r="C5" s="62">
        <v>7549321</v>
      </c>
      <c r="D5" s="75">
        <v>42490</v>
      </c>
      <c r="E5" s="74">
        <v>629281</v>
      </c>
      <c r="F5" s="62">
        <v>623503</v>
      </c>
      <c r="G5" s="75">
        <v>5761</v>
      </c>
      <c r="H5" s="74">
        <v>1787893</v>
      </c>
      <c r="I5" s="62">
        <v>1758017</v>
      </c>
      <c r="J5" s="98">
        <v>29876</v>
      </c>
      <c r="K5" s="74" t="s">
        <v>77</v>
      </c>
      <c r="L5" s="62" t="s">
        <v>77</v>
      </c>
      <c r="M5" s="75" t="s">
        <v>77</v>
      </c>
      <c r="N5" s="106" t="str">
        <f>IF(A5="","",A5)</f>
        <v>鳥取</v>
      </c>
    </row>
    <row r="6" spans="1:14" ht="18" customHeight="1" x14ac:dyDescent="0.2">
      <c r="A6" s="89" t="s">
        <v>22</v>
      </c>
      <c r="B6" s="76">
        <v>6404699</v>
      </c>
      <c r="C6" s="64">
        <v>6348846</v>
      </c>
      <c r="D6" s="77">
        <v>54355</v>
      </c>
      <c r="E6" s="76">
        <v>546785</v>
      </c>
      <c r="F6" s="64">
        <v>542527</v>
      </c>
      <c r="G6" s="77">
        <v>4258</v>
      </c>
      <c r="H6" s="76">
        <v>1463061</v>
      </c>
      <c r="I6" s="64">
        <v>1412107</v>
      </c>
      <c r="J6" s="99">
        <v>50954</v>
      </c>
      <c r="K6" s="118" t="s">
        <v>77</v>
      </c>
      <c r="L6" s="119" t="s">
        <v>77</v>
      </c>
      <c r="M6" s="120" t="s">
        <v>77</v>
      </c>
      <c r="N6" s="106" t="str">
        <f>IF(A6="","",A6)</f>
        <v>米子</v>
      </c>
    </row>
    <row r="7" spans="1:14" ht="18" customHeight="1" x14ac:dyDescent="0.2">
      <c r="A7" s="89" t="s">
        <v>23</v>
      </c>
      <c r="B7" s="76">
        <v>2094401</v>
      </c>
      <c r="C7" s="64">
        <v>2084881</v>
      </c>
      <c r="D7" s="77">
        <v>9520</v>
      </c>
      <c r="E7" s="76">
        <v>171531</v>
      </c>
      <c r="F7" s="64">
        <v>171047</v>
      </c>
      <c r="G7" s="77">
        <v>484</v>
      </c>
      <c r="H7" s="76">
        <v>743631</v>
      </c>
      <c r="I7" s="64">
        <v>727635</v>
      </c>
      <c r="J7" s="99">
        <v>15996</v>
      </c>
      <c r="K7" s="118" t="s">
        <v>77</v>
      </c>
      <c r="L7" s="119" t="s">
        <v>77</v>
      </c>
      <c r="M7" s="120" t="s">
        <v>77</v>
      </c>
      <c r="N7" s="106" t="str">
        <f>IF(A7="","",A7)</f>
        <v>倉吉</v>
      </c>
    </row>
    <row r="8" spans="1:14" s="3" customFormat="1" ht="18" customHeight="1" x14ac:dyDescent="0.2">
      <c r="A8" s="87" t="s">
        <v>24</v>
      </c>
      <c r="B8" s="79">
        <v>16091330</v>
      </c>
      <c r="C8" s="65">
        <v>15983048</v>
      </c>
      <c r="D8" s="80">
        <v>106365</v>
      </c>
      <c r="E8" s="79">
        <v>1347597</v>
      </c>
      <c r="F8" s="65">
        <v>1337077</v>
      </c>
      <c r="G8" s="80">
        <v>10503</v>
      </c>
      <c r="H8" s="79">
        <v>3994586</v>
      </c>
      <c r="I8" s="65">
        <v>3897759</v>
      </c>
      <c r="J8" s="100">
        <v>96826</v>
      </c>
      <c r="K8" s="124" t="s">
        <v>77</v>
      </c>
      <c r="L8" s="125" t="s">
        <v>77</v>
      </c>
      <c r="M8" s="126" t="s">
        <v>77</v>
      </c>
      <c r="N8" s="107" t="str">
        <f>IF(A8="","",A8)</f>
        <v>鳥取県計</v>
      </c>
    </row>
    <row r="9" spans="1:14" s="12" customFormat="1" ht="18" customHeight="1" x14ac:dyDescent="0.2">
      <c r="A9" s="13"/>
      <c r="B9" s="84"/>
      <c r="C9" s="85"/>
      <c r="D9" s="86"/>
      <c r="E9" s="84"/>
      <c r="F9" s="85"/>
      <c r="G9" s="86"/>
      <c r="H9" s="84"/>
      <c r="I9" s="85"/>
      <c r="J9" s="112"/>
      <c r="K9" s="16"/>
      <c r="L9" s="17"/>
      <c r="M9" s="18"/>
      <c r="N9" s="110"/>
    </row>
    <row r="10" spans="1:14" ht="18" customHeight="1" x14ac:dyDescent="0.2">
      <c r="A10" s="90" t="s">
        <v>29</v>
      </c>
      <c r="B10" s="81">
        <v>11085791</v>
      </c>
      <c r="C10" s="82">
        <v>11040377</v>
      </c>
      <c r="D10" s="83">
        <v>45414</v>
      </c>
      <c r="E10" s="81">
        <v>1163436</v>
      </c>
      <c r="F10" s="82">
        <v>1161675</v>
      </c>
      <c r="G10" s="83">
        <v>1760</v>
      </c>
      <c r="H10" s="81">
        <v>1804305</v>
      </c>
      <c r="I10" s="82">
        <v>1770803</v>
      </c>
      <c r="J10" s="102">
        <v>33502</v>
      </c>
      <c r="K10" s="81" t="s">
        <v>77</v>
      </c>
      <c r="L10" s="82" t="s">
        <v>77</v>
      </c>
      <c r="M10" s="83" t="s">
        <v>77</v>
      </c>
      <c r="N10" s="109" t="str">
        <f t="shared" ref="N10:N17" si="0">IF(A10="","",A10)</f>
        <v>松江</v>
      </c>
    </row>
    <row r="11" spans="1:14" ht="18" customHeight="1" x14ac:dyDescent="0.2">
      <c r="A11" s="89" t="s">
        <v>30</v>
      </c>
      <c r="B11" s="76">
        <v>2137768</v>
      </c>
      <c r="C11" s="64">
        <v>2124560</v>
      </c>
      <c r="D11" s="77">
        <v>13208</v>
      </c>
      <c r="E11" s="76">
        <v>174481</v>
      </c>
      <c r="F11" s="64">
        <v>173824</v>
      </c>
      <c r="G11" s="77">
        <v>657</v>
      </c>
      <c r="H11" s="76">
        <v>371423</v>
      </c>
      <c r="I11" s="64">
        <v>353735</v>
      </c>
      <c r="J11" s="99">
        <v>17688</v>
      </c>
      <c r="K11" s="76" t="s">
        <v>77</v>
      </c>
      <c r="L11" s="64" t="s">
        <v>77</v>
      </c>
      <c r="M11" s="77" t="s">
        <v>77</v>
      </c>
      <c r="N11" s="106" t="str">
        <f t="shared" si="0"/>
        <v>浜田</v>
      </c>
    </row>
    <row r="12" spans="1:14" ht="18" customHeight="1" x14ac:dyDescent="0.2">
      <c r="A12" s="89" t="s">
        <v>31</v>
      </c>
      <c r="B12" s="76">
        <v>3975634</v>
      </c>
      <c r="C12" s="64">
        <v>3913515</v>
      </c>
      <c r="D12" s="77">
        <v>62119</v>
      </c>
      <c r="E12" s="76">
        <v>311963</v>
      </c>
      <c r="F12" s="64">
        <v>306612</v>
      </c>
      <c r="G12" s="77">
        <v>5351</v>
      </c>
      <c r="H12" s="76">
        <v>1533251</v>
      </c>
      <c r="I12" s="64">
        <v>1519928</v>
      </c>
      <c r="J12" s="99">
        <v>13322</v>
      </c>
      <c r="K12" s="76" t="s">
        <v>77</v>
      </c>
      <c r="L12" s="64" t="s">
        <v>77</v>
      </c>
      <c r="M12" s="77" t="s">
        <v>77</v>
      </c>
      <c r="N12" s="106" t="str">
        <f t="shared" si="0"/>
        <v>出雲</v>
      </c>
    </row>
    <row r="13" spans="1:14" ht="18" customHeight="1" x14ac:dyDescent="0.2">
      <c r="A13" s="89" t="s">
        <v>32</v>
      </c>
      <c r="B13" s="76">
        <v>2079316</v>
      </c>
      <c r="C13" s="64">
        <v>2069200</v>
      </c>
      <c r="D13" s="77">
        <v>10115</v>
      </c>
      <c r="E13" s="76">
        <v>188777</v>
      </c>
      <c r="F13" s="64">
        <v>188211</v>
      </c>
      <c r="G13" s="77">
        <v>566</v>
      </c>
      <c r="H13" s="76">
        <v>1159980</v>
      </c>
      <c r="I13" s="64">
        <v>1155142</v>
      </c>
      <c r="J13" s="99">
        <v>4837</v>
      </c>
      <c r="K13" s="118" t="s">
        <v>77</v>
      </c>
      <c r="L13" s="119" t="s">
        <v>77</v>
      </c>
      <c r="M13" s="120" t="s">
        <v>77</v>
      </c>
      <c r="N13" s="106" t="str">
        <f t="shared" si="0"/>
        <v>益田</v>
      </c>
    </row>
    <row r="14" spans="1:14" ht="18" customHeight="1" x14ac:dyDescent="0.2">
      <c r="A14" s="89" t="s">
        <v>33</v>
      </c>
      <c r="B14" s="76">
        <v>485303</v>
      </c>
      <c r="C14" s="64">
        <v>482035</v>
      </c>
      <c r="D14" s="77">
        <v>3268</v>
      </c>
      <c r="E14" s="76">
        <v>40249</v>
      </c>
      <c r="F14" s="64">
        <v>40004</v>
      </c>
      <c r="G14" s="77">
        <v>245</v>
      </c>
      <c r="H14" s="76">
        <v>212773</v>
      </c>
      <c r="I14" s="64">
        <v>207616</v>
      </c>
      <c r="J14" s="99">
        <v>5157</v>
      </c>
      <c r="K14" s="118" t="s">
        <v>77</v>
      </c>
      <c r="L14" s="119" t="s">
        <v>77</v>
      </c>
      <c r="M14" s="120" t="s">
        <v>77</v>
      </c>
      <c r="N14" s="106" t="str">
        <f t="shared" si="0"/>
        <v>石見大田</v>
      </c>
    </row>
    <row r="15" spans="1:14" ht="18" customHeight="1" x14ac:dyDescent="0.2">
      <c r="A15" s="89" t="s">
        <v>34</v>
      </c>
      <c r="B15" s="76">
        <v>808655</v>
      </c>
      <c r="C15" s="64">
        <v>803517</v>
      </c>
      <c r="D15" s="77">
        <v>5138</v>
      </c>
      <c r="E15" s="76">
        <v>62191</v>
      </c>
      <c r="F15" s="64">
        <v>61670</v>
      </c>
      <c r="G15" s="77">
        <v>521</v>
      </c>
      <c r="H15" s="76">
        <v>276781</v>
      </c>
      <c r="I15" s="64">
        <v>276644</v>
      </c>
      <c r="J15" s="99">
        <v>137</v>
      </c>
      <c r="K15" s="118" t="s">
        <v>77</v>
      </c>
      <c r="L15" s="119" t="s">
        <v>77</v>
      </c>
      <c r="M15" s="120" t="s">
        <v>77</v>
      </c>
      <c r="N15" s="106" t="str">
        <f t="shared" si="0"/>
        <v>大東</v>
      </c>
    </row>
    <row r="16" spans="1:14" ht="18" customHeight="1" x14ac:dyDescent="0.2">
      <c r="A16" s="89" t="s">
        <v>35</v>
      </c>
      <c r="B16" s="76">
        <v>597579</v>
      </c>
      <c r="C16" s="64">
        <v>596314</v>
      </c>
      <c r="D16" s="77">
        <v>1265</v>
      </c>
      <c r="E16" s="76">
        <v>48224</v>
      </c>
      <c r="F16" s="64">
        <v>47036</v>
      </c>
      <c r="G16" s="77">
        <v>1188</v>
      </c>
      <c r="H16" s="76">
        <v>94697</v>
      </c>
      <c r="I16" s="64">
        <v>94697</v>
      </c>
      <c r="J16" s="99" t="s">
        <v>77</v>
      </c>
      <c r="K16" s="118" t="s">
        <v>77</v>
      </c>
      <c r="L16" s="119" t="s">
        <v>77</v>
      </c>
      <c r="M16" s="120" t="s">
        <v>77</v>
      </c>
      <c r="N16" s="106" t="str">
        <f t="shared" si="0"/>
        <v>西郷</v>
      </c>
    </row>
    <row r="17" spans="1:14" s="3" customFormat="1" ht="18" customHeight="1" x14ac:dyDescent="0.2">
      <c r="A17" s="87" t="s">
        <v>25</v>
      </c>
      <c r="B17" s="79">
        <v>21170046</v>
      </c>
      <c r="C17" s="65">
        <v>21029519</v>
      </c>
      <c r="D17" s="80">
        <v>140527</v>
      </c>
      <c r="E17" s="79">
        <v>1989321</v>
      </c>
      <c r="F17" s="65">
        <v>1979032</v>
      </c>
      <c r="G17" s="80">
        <v>10289</v>
      </c>
      <c r="H17" s="79">
        <v>5453210</v>
      </c>
      <c r="I17" s="65">
        <v>5378566</v>
      </c>
      <c r="J17" s="100">
        <v>74643</v>
      </c>
      <c r="K17" s="124" t="s">
        <v>77</v>
      </c>
      <c r="L17" s="125" t="s">
        <v>77</v>
      </c>
      <c r="M17" s="126" t="s">
        <v>77</v>
      </c>
      <c r="N17" s="107" t="str">
        <f t="shared" si="0"/>
        <v>島根県計</v>
      </c>
    </row>
    <row r="18" spans="1:14" s="12" customFormat="1" ht="18" customHeight="1" x14ac:dyDescent="0.2">
      <c r="A18" s="13"/>
      <c r="B18" s="84"/>
      <c r="C18" s="85"/>
      <c r="D18" s="86"/>
      <c r="E18" s="84"/>
      <c r="F18" s="85"/>
      <c r="G18" s="86"/>
      <c r="H18" s="84"/>
      <c r="I18" s="85"/>
      <c r="J18" s="112"/>
      <c r="K18" s="16"/>
      <c r="L18" s="17"/>
      <c r="M18" s="18"/>
      <c r="N18" s="110"/>
    </row>
    <row r="19" spans="1:14" ht="18" customHeight="1" x14ac:dyDescent="0.2">
      <c r="A19" s="90" t="s">
        <v>36</v>
      </c>
      <c r="B19" s="81">
        <v>24748340</v>
      </c>
      <c r="C19" s="82">
        <v>24613674</v>
      </c>
      <c r="D19" s="83">
        <v>134666</v>
      </c>
      <c r="E19" s="81">
        <v>2515071</v>
      </c>
      <c r="F19" s="82">
        <v>2504510</v>
      </c>
      <c r="G19" s="83">
        <v>10561</v>
      </c>
      <c r="H19" s="81">
        <v>4087695</v>
      </c>
      <c r="I19" s="82">
        <v>3611510</v>
      </c>
      <c r="J19" s="102">
        <v>476185</v>
      </c>
      <c r="K19" s="81" t="s">
        <v>77</v>
      </c>
      <c r="L19" s="82" t="s">
        <v>77</v>
      </c>
      <c r="M19" s="83" t="s">
        <v>77</v>
      </c>
      <c r="N19" s="109" t="str">
        <f t="shared" ref="N19:N32" si="1">IF(A19="","",A19)</f>
        <v>岡山東</v>
      </c>
    </row>
    <row r="20" spans="1:14" ht="18" customHeight="1" x14ac:dyDescent="0.2">
      <c r="A20" s="89" t="s">
        <v>37</v>
      </c>
      <c r="B20" s="76">
        <v>18608662</v>
      </c>
      <c r="C20" s="64">
        <v>18338782</v>
      </c>
      <c r="D20" s="77">
        <v>269879</v>
      </c>
      <c r="E20" s="76">
        <v>1541124</v>
      </c>
      <c r="F20" s="64">
        <v>1520235</v>
      </c>
      <c r="G20" s="77">
        <v>20890</v>
      </c>
      <c r="H20" s="76">
        <v>5513366</v>
      </c>
      <c r="I20" s="64">
        <v>5049203</v>
      </c>
      <c r="J20" s="99">
        <v>464164</v>
      </c>
      <c r="K20" s="76" t="s">
        <v>77</v>
      </c>
      <c r="L20" s="64" t="s">
        <v>77</v>
      </c>
      <c r="M20" s="77" t="s">
        <v>77</v>
      </c>
      <c r="N20" s="106" t="str">
        <f t="shared" si="1"/>
        <v>岡山西</v>
      </c>
    </row>
    <row r="21" spans="1:14" ht="18" customHeight="1" x14ac:dyDescent="0.2">
      <c r="A21" s="89" t="s">
        <v>38</v>
      </c>
      <c r="B21" s="76">
        <v>2691119</v>
      </c>
      <c r="C21" s="64">
        <v>2599911</v>
      </c>
      <c r="D21" s="77">
        <v>91208</v>
      </c>
      <c r="E21" s="76">
        <v>291736</v>
      </c>
      <c r="F21" s="64">
        <v>283799</v>
      </c>
      <c r="G21" s="77">
        <v>7938</v>
      </c>
      <c r="H21" s="76">
        <v>1204505</v>
      </c>
      <c r="I21" s="64">
        <v>1148028</v>
      </c>
      <c r="J21" s="99">
        <v>56477</v>
      </c>
      <c r="K21" s="76" t="s">
        <v>77</v>
      </c>
      <c r="L21" s="64" t="s">
        <v>77</v>
      </c>
      <c r="M21" s="77" t="s">
        <v>77</v>
      </c>
      <c r="N21" s="106" t="str">
        <f t="shared" si="1"/>
        <v>西大寺</v>
      </c>
    </row>
    <row r="22" spans="1:14" ht="18" customHeight="1" x14ac:dyDescent="0.2">
      <c r="A22" s="89" t="s">
        <v>39</v>
      </c>
      <c r="B22" s="76">
        <v>2937612</v>
      </c>
      <c r="C22" s="64">
        <v>2930595</v>
      </c>
      <c r="D22" s="77">
        <v>7017</v>
      </c>
      <c r="E22" s="76">
        <v>241186</v>
      </c>
      <c r="F22" s="64">
        <v>240660</v>
      </c>
      <c r="G22" s="77">
        <v>525</v>
      </c>
      <c r="H22" s="76">
        <v>639848</v>
      </c>
      <c r="I22" s="64">
        <v>639430</v>
      </c>
      <c r="J22" s="99">
        <v>418</v>
      </c>
      <c r="K22" s="76" t="s">
        <v>77</v>
      </c>
      <c r="L22" s="64" t="s">
        <v>77</v>
      </c>
      <c r="M22" s="77" t="s">
        <v>77</v>
      </c>
      <c r="N22" s="106" t="str">
        <f t="shared" si="1"/>
        <v>瀬戸</v>
      </c>
    </row>
    <row r="23" spans="1:14" ht="18" customHeight="1" x14ac:dyDescent="0.2">
      <c r="A23" s="89" t="s">
        <v>40</v>
      </c>
      <c r="B23" s="76">
        <v>2019521</v>
      </c>
      <c r="C23" s="64">
        <v>1992633</v>
      </c>
      <c r="D23" s="77">
        <v>26888</v>
      </c>
      <c r="E23" s="76">
        <v>170917</v>
      </c>
      <c r="F23" s="64">
        <v>169397</v>
      </c>
      <c r="G23" s="77">
        <v>1519</v>
      </c>
      <c r="H23" s="76">
        <v>1014978</v>
      </c>
      <c r="I23" s="64">
        <v>1014708</v>
      </c>
      <c r="J23" s="99">
        <v>270</v>
      </c>
      <c r="K23" s="76">
        <v>1876</v>
      </c>
      <c r="L23" s="64" t="s">
        <v>77</v>
      </c>
      <c r="M23" s="77">
        <v>1876</v>
      </c>
      <c r="N23" s="106" t="str">
        <f t="shared" si="1"/>
        <v>児島</v>
      </c>
    </row>
    <row r="24" spans="1:14" ht="18" customHeight="1" x14ac:dyDescent="0.2">
      <c r="A24" s="89" t="s">
        <v>41</v>
      </c>
      <c r="B24" s="76">
        <v>19941799</v>
      </c>
      <c r="C24" s="64">
        <v>19878544</v>
      </c>
      <c r="D24" s="77">
        <v>63175</v>
      </c>
      <c r="E24" s="76">
        <v>1803800</v>
      </c>
      <c r="F24" s="64">
        <v>1799907</v>
      </c>
      <c r="G24" s="77">
        <v>3894</v>
      </c>
      <c r="H24" s="76">
        <v>5461998</v>
      </c>
      <c r="I24" s="64">
        <v>5185097</v>
      </c>
      <c r="J24" s="99">
        <v>276202</v>
      </c>
      <c r="K24" s="118" t="s">
        <v>77</v>
      </c>
      <c r="L24" s="119" t="s">
        <v>77</v>
      </c>
      <c r="M24" s="120" t="s">
        <v>77</v>
      </c>
      <c r="N24" s="106" t="str">
        <f t="shared" si="1"/>
        <v>倉敷</v>
      </c>
    </row>
    <row r="25" spans="1:14" ht="18" customHeight="1" x14ac:dyDescent="0.2">
      <c r="A25" s="89" t="s">
        <v>42</v>
      </c>
      <c r="B25" s="76">
        <v>2450335</v>
      </c>
      <c r="C25" s="64">
        <v>2419257</v>
      </c>
      <c r="D25" s="77">
        <v>31078</v>
      </c>
      <c r="E25" s="76">
        <v>195735</v>
      </c>
      <c r="F25" s="64">
        <v>193275</v>
      </c>
      <c r="G25" s="77">
        <v>2459</v>
      </c>
      <c r="H25" s="76">
        <v>1192419</v>
      </c>
      <c r="I25" s="64">
        <v>1166709</v>
      </c>
      <c r="J25" s="99">
        <v>25710</v>
      </c>
      <c r="K25" s="118" t="s">
        <v>77</v>
      </c>
      <c r="L25" s="119" t="s">
        <v>77</v>
      </c>
      <c r="M25" s="120" t="s">
        <v>77</v>
      </c>
      <c r="N25" s="106" t="str">
        <f t="shared" si="1"/>
        <v>玉島</v>
      </c>
    </row>
    <row r="26" spans="1:14" ht="18" customHeight="1" x14ac:dyDescent="0.2">
      <c r="A26" s="89" t="s">
        <v>43</v>
      </c>
      <c r="B26" s="76">
        <v>4593135</v>
      </c>
      <c r="C26" s="64">
        <v>4555076</v>
      </c>
      <c r="D26" s="77">
        <v>38059</v>
      </c>
      <c r="E26" s="76">
        <v>353428</v>
      </c>
      <c r="F26" s="64">
        <v>350546</v>
      </c>
      <c r="G26" s="77">
        <v>2882</v>
      </c>
      <c r="H26" s="76">
        <v>968609</v>
      </c>
      <c r="I26" s="64">
        <v>952728</v>
      </c>
      <c r="J26" s="99">
        <v>9785</v>
      </c>
      <c r="K26" s="118" t="s">
        <v>77</v>
      </c>
      <c r="L26" s="119" t="s">
        <v>77</v>
      </c>
      <c r="M26" s="120" t="s">
        <v>77</v>
      </c>
      <c r="N26" s="106" t="str">
        <f t="shared" si="1"/>
        <v>津山</v>
      </c>
    </row>
    <row r="27" spans="1:14" ht="18" customHeight="1" x14ac:dyDescent="0.2">
      <c r="A27" s="89" t="s">
        <v>44</v>
      </c>
      <c r="B27" s="76">
        <v>1569523</v>
      </c>
      <c r="C27" s="64">
        <v>1532669</v>
      </c>
      <c r="D27" s="77">
        <v>36854</v>
      </c>
      <c r="E27" s="76">
        <v>125096</v>
      </c>
      <c r="F27" s="64">
        <v>123262</v>
      </c>
      <c r="G27" s="77">
        <v>1834</v>
      </c>
      <c r="H27" s="76">
        <v>328655</v>
      </c>
      <c r="I27" s="64">
        <v>319813</v>
      </c>
      <c r="J27" s="99">
        <v>8842</v>
      </c>
      <c r="K27" s="118" t="s">
        <v>77</v>
      </c>
      <c r="L27" s="119" t="s">
        <v>77</v>
      </c>
      <c r="M27" s="120" t="s">
        <v>77</v>
      </c>
      <c r="N27" s="106" t="str">
        <f t="shared" si="1"/>
        <v>玉野</v>
      </c>
    </row>
    <row r="28" spans="1:14" ht="18" customHeight="1" x14ac:dyDescent="0.2">
      <c r="A28" s="89" t="s">
        <v>45</v>
      </c>
      <c r="B28" s="76">
        <v>4491764</v>
      </c>
      <c r="C28" s="64">
        <v>4480475</v>
      </c>
      <c r="D28" s="77">
        <v>11289</v>
      </c>
      <c r="E28" s="76">
        <v>440376</v>
      </c>
      <c r="F28" s="64">
        <v>439301</v>
      </c>
      <c r="G28" s="77">
        <v>1075</v>
      </c>
      <c r="H28" s="76">
        <v>911544</v>
      </c>
      <c r="I28" s="64">
        <v>910372</v>
      </c>
      <c r="J28" s="99">
        <v>1172</v>
      </c>
      <c r="K28" s="118" t="s">
        <v>77</v>
      </c>
      <c r="L28" s="119" t="s">
        <v>77</v>
      </c>
      <c r="M28" s="120" t="s">
        <v>77</v>
      </c>
      <c r="N28" s="106" t="str">
        <f t="shared" si="1"/>
        <v>笠岡</v>
      </c>
    </row>
    <row r="29" spans="1:14" ht="18" customHeight="1" x14ac:dyDescent="0.2">
      <c r="A29" s="89" t="s">
        <v>46</v>
      </c>
      <c r="B29" s="76">
        <v>719099</v>
      </c>
      <c r="C29" s="64">
        <v>719099</v>
      </c>
      <c r="D29" s="77">
        <v>0</v>
      </c>
      <c r="E29" s="76">
        <v>59278</v>
      </c>
      <c r="F29" s="64">
        <v>59278</v>
      </c>
      <c r="G29" s="77" t="s">
        <v>77</v>
      </c>
      <c r="H29" s="76">
        <v>376177</v>
      </c>
      <c r="I29" s="64">
        <v>375756</v>
      </c>
      <c r="J29" s="99">
        <v>421</v>
      </c>
      <c r="K29" s="118" t="s">
        <v>77</v>
      </c>
      <c r="L29" s="119" t="s">
        <v>77</v>
      </c>
      <c r="M29" s="120" t="s">
        <v>77</v>
      </c>
      <c r="N29" s="106" t="str">
        <f t="shared" si="1"/>
        <v>高梁</v>
      </c>
    </row>
    <row r="30" spans="1:14" ht="18" customHeight="1" x14ac:dyDescent="0.2">
      <c r="A30" s="89" t="s">
        <v>47</v>
      </c>
      <c r="B30" s="76">
        <v>619813</v>
      </c>
      <c r="C30" s="64">
        <v>616215</v>
      </c>
      <c r="D30" s="77">
        <v>3597</v>
      </c>
      <c r="E30" s="76">
        <v>53407</v>
      </c>
      <c r="F30" s="64">
        <v>53113</v>
      </c>
      <c r="G30" s="77">
        <v>294</v>
      </c>
      <c r="H30" s="76">
        <v>123414</v>
      </c>
      <c r="I30" s="64">
        <v>123356</v>
      </c>
      <c r="J30" s="99">
        <v>58</v>
      </c>
      <c r="K30" s="118" t="s">
        <v>77</v>
      </c>
      <c r="L30" s="119" t="s">
        <v>77</v>
      </c>
      <c r="M30" s="120" t="s">
        <v>77</v>
      </c>
      <c r="N30" s="106" t="str">
        <f t="shared" si="1"/>
        <v>新見</v>
      </c>
    </row>
    <row r="31" spans="1:14" ht="18" customHeight="1" x14ac:dyDescent="0.2">
      <c r="A31" s="89" t="s">
        <v>48</v>
      </c>
      <c r="B31" s="76">
        <v>1224503</v>
      </c>
      <c r="C31" s="64">
        <v>1223196</v>
      </c>
      <c r="D31" s="77">
        <v>1307</v>
      </c>
      <c r="E31" s="76">
        <v>97878</v>
      </c>
      <c r="F31" s="64">
        <v>97806</v>
      </c>
      <c r="G31" s="77">
        <v>72</v>
      </c>
      <c r="H31" s="76">
        <v>178527</v>
      </c>
      <c r="I31" s="64">
        <v>177920</v>
      </c>
      <c r="J31" s="99">
        <v>607</v>
      </c>
      <c r="K31" s="76" t="s">
        <v>77</v>
      </c>
      <c r="L31" s="64" t="s">
        <v>77</v>
      </c>
      <c r="M31" s="77" t="s">
        <v>77</v>
      </c>
      <c r="N31" s="106" t="str">
        <f t="shared" si="1"/>
        <v>久世</v>
      </c>
    </row>
    <row r="32" spans="1:14" s="3" customFormat="1" ht="18" customHeight="1" x14ac:dyDescent="0.2">
      <c r="A32" s="87" t="s">
        <v>76</v>
      </c>
      <c r="B32" s="79">
        <v>86615225</v>
      </c>
      <c r="C32" s="65">
        <v>85900128</v>
      </c>
      <c r="D32" s="80">
        <v>715018</v>
      </c>
      <c r="E32" s="79">
        <v>7889032</v>
      </c>
      <c r="F32" s="65">
        <v>7835088</v>
      </c>
      <c r="G32" s="80">
        <v>53943</v>
      </c>
      <c r="H32" s="79">
        <v>22001734</v>
      </c>
      <c r="I32" s="65">
        <v>20674629</v>
      </c>
      <c r="J32" s="100">
        <v>1320309</v>
      </c>
      <c r="K32" s="79">
        <v>1876</v>
      </c>
      <c r="L32" s="65" t="s">
        <v>77</v>
      </c>
      <c r="M32" s="80">
        <v>1876</v>
      </c>
      <c r="N32" s="107" t="str">
        <f t="shared" si="1"/>
        <v>岡山県計</v>
      </c>
    </row>
    <row r="33" spans="1:14" s="12" customFormat="1" ht="18" customHeight="1" x14ac:dyDescent="0.2">
      <c r="A33" s="13"/>
      <c r="B33" s="84"/>
      <c r="C33" s="85"/>
      <c r="D33" s="86"/>
      <c r="E33" s="84"/>
      <c r="F33" s="85"/>
      <c r="G33" s="86"/>
      <c r="H33" s="84"/>
      <c r="I33" s="85"/>
      <c r="J33" s="112"/>
      <c r="K33" s="16"/>
      <c r="L33" s="17"/>
      <c r="M33" s="18"/>
      <c r="N33" s="110"/>
    </row>
    <row r="34" spans="1:14" ht="18" customHeight="1" x14ac:dyDescent="0.2">
      <c r="A34" s="90" t="s">
        <v>49</v>
      </c>
      <c r="B34" s="81">
        <v>32546032</v>
      </c>
      <c r="C34" s="82">
        <v>32396512</v>
      </c>
      <c r="D34" s="83">
        <v>149147</v>
      </c>
      <c r="E34" s="81">
        <v>3558469</v>
      </c>
      <c r="F34" s="82">
        <v>3549510</v>
      </c>
      <c r="G34" s="83">
        <v>8959</v>
      </c>
      <c r="H34" s="81">
        <v>7210643</v>
      </c>
      <c r="I34" s="82">
        <v>7080188</v>
      </c>
      <c r="J34" s="102">
        <v>130455</v>
      </c>
      <c r="K34" s="81" t="s">
        <v>77</v>
      </c>
      <c r="L34" s="82" t="s">
        <v>77</v>
      </c>
      <c r="M34" s="83" t="s">
        <v>77</v>
      </c>
      <c r="N34" s="109" t="str">
        <f t="shared" ref="N34:N50" si="2">IF(A34="","",A34)</f>
        <v>広島東</v>
      </c>
    </row>
    <row r="35" spans="1:14" ht="18" customHeight="1" x14ac:dyDescent="0.2">
      <c r="A35" s="89" t="s">
        <v>50</v>
      </c>
      <c r="B35" s="76">
        <v>9944671</v>
      </c>
      <c r="C35" s="64">
        <v>9798895</v>
      </c>
      <c r="D35" s="77">
        <v>143678</v>
      </c>
      <c r="E35" s="76">
        <v>902691</v>
      </c>
      <c r="F35" s="64">
        <v>887261</v>
      </c>
      <c r="G35" s="77">
        <v>15360</v>
      </c>
      <c r="H35" s="76">
        <v>2106523</v>
      </c>
      <c r="I35" s="64">
        <v>1746251</v>
      </c>
      <c r="J35" s="99">
        <v>360272</v>
      </c>
      <c r="K35" s="76" t="s">
        <v>77</v>
      </c>
      <c r="L35" s="64" t="s">
        <v>77</v>
      </c>
      <c r="M35" s="77" t="s">
        <v>77</v>
      </c>
      <c r="N35" s="106" t="str">
        <f t="shared" si="2"/>
        <v>広島南</v>
      </c>
    </row>
    <row r="36" spans="1:14" ht="18" customHeight="1" x14ac:dyDescent="0.2">
      <c r="A36" s="89" t="s">
        <v>51</v>
      </c>
      <c r="B36" s="76">
        <v>42118642</v>
      </c>
      <c r="C36" s="64">
        <v>42010263</v>
      </c>
      <c r="D36" s="77">
        <v>108378</v>
      </c>
      <c r="E36" s="76">
        <v>3754167</v>
      </c>
      <c r="F36" s="64">
        <v>3746192</v>
      </c>
      <c r="G36" s="77">
        <v>7975</v>
      </c>
      <c r="H36" s="76">
        <v>5861388</v>
      </c>
      <c r="I36" s="64">
        <v>5319792</v>
      </c>
      <c r="J36" s="99">
        <v>541597</v>
      </c>
      <c r="K36" s="76">
        <v>186</v>
      </c>
      <c r="L36" s="64" t="s">
        <v>77</v>
      </c>
      <c r="M36" s="77">
        <v>186</v>
      </c>
      <c r="N36" s="106" t="str">
        <f t="shared" si="2"/>
        <v>広島西</v>
      </c>
    </row>
    <row r="37" spans="1:14" ht="18" customHeight="1" x14ac:dyDescent="0.2">
      <c r="A37" s="89" t="s">
        <v>52</v>
      </c>
      <c r="B37" s="76">
        <v>8297049</v>
      </c>
      <c r="C37" s="64">
        <v>8221524</v>
      </c>
      <c r="D37" s="77">
        <v>75524</v>
      </c>
      <c r="E37" s="76">
        <v>649167</v>
      </c>
      <c r="F37" s="64">
        <v>644934</v>
      </c>
      <c r="G37" s="77">
        <v>4232</v>
      </c>
      <c r="H37" s="76">
        <v>4846606</v>
      </c>
      <c r="I37" s="64">
        <v>4431992</v>
      </c>
      <c r="J37" s="99">
        <v>414614</v>
      </c>
      <c r="K37" s="76" t="s">
        <v>77</v>
      </c>
      <c r="L37" s="64" t="s">
        <v>77</v>
      </c>
      <c r="M37" s="77" t="s">
        <v>77</v>
      </c>
      <c r="N37" s="106" t="str">
        <f t="shared" si="2"/>
        <v>広島北</v>
      </c>
    </row>
    <row r="38" spans="1:14" ht="18" customHeight="1" x14ac:dyDescent="0.2">
      <c r="A38" s="89" t="s">
        <v>53</v>
      </c>
      <c r="B38" s="76">
        <v>7657220</v>
      </c>
      <c r="C38" s="64">
        <v>7599036</v>
      </c>
      <c r="D38" s="77">
        <v>58184</v>
      </c>
      <c r="E38" s="76">
        <v>592966</v>
      </c>
      <c r="F38" s="64">
        <v>589773</v>
      </c>
      <c r="G38" s="77">
        <v>3193</v>
      </c>
      <c r="H38" s="76">
        <v>2836105</v>
      </c>
      <c r="I38" s="64">
        <v>2810425</v>
      </c>
      <c r="J38" s="99">
        <v>25680</v>
      </c>
      <c r="K38" s="76" t="s">
        <v>77</v>
      </c>
      <c r="L38" s="64" t="s">
        <v>77</v>
      </c>
      <c r="M38" s="77" t="s">
        <v>77</v>
      </c>
      <c r="N38" s="106" t="str">
        <f t="shared" si="2"/>
        <v>呉</v>
      </c>
    </row>
    <row r="39" spans="1:14" ht="18" customHeight="1" x14ac:dyDescent="0.2">
      <c r="A39" s="89" t="s">
        <v>54</v>
      </c>
      <c r="B39" s="76">
        <v>1470245</v>
      </c>
      <c r="C39" s="64">
        <v>1468538</v>
      </c>
      <c r="D39" s="77">
        <v>1706</v>
      </c>
      <c r="E39" s="76">
        <v>123736</v>
      </c>
      <c r="F39" s="64">
        <v>123662</v>
      </c>
      <c r="G39" s="77">
        <v>74</v>
      </c>
      <c r="H39" s="76">
        <v>259112</v>
      </c>
      <c r="I39" s="64">
        <v>174110</v>
      </c>
      <c r="J39" s="99">
        <v>85002</v>
      </c>
      <c r="K39" s="76" t="s">
        <v>77</v>
      </c>
      <c r="L39" s="64" t="s">
        <v>77</v>
      </c>
      <c r="M39" s="77" t="s">
        <v>77</v>
      </c>
      <c r="N39" s="106" t="str">
        <f t="shared" si="2"/>
        <v>竹原</v>
      </c>
    </row>
    <row r="40" spans="1:14" ht="18" customHeight="1" x14ac:dyDescent="0.2">
      <c r="A40" s="89" t="s">
        <v>55</v>
      </c>
      <c r="B40" s="76">
        <v>2252716</v>
      </c>
      <c r="C40" s="64">
        <v>2238722</v>
      </c>
      <c r="D40" s="77">
        <v>13994</v>
      </c>
      <c r="E40" s="76">
        <v>174785</v>
      </c>
      <c r="F40" s="64">
        <v>173427</v>
      </c>
      <c r="G40" s="77">
        <v>1358</v>
      </c>
      <c r="H40" s="76">
        <v>927946</v>
      </c>
      <c r="I40" s="64">
        <v>481711</v>
      </c>
      <c r="J40" s="99">
        <v>446235</v>
      </c>
      <c r="K40" s="76" t="s">
        <v>77</v>
      </c>
      <c r="L40" s="64" t="s">
        <v>77</v>
      </c>
      <c r="M40" s="77" t="s">
        <v>77</v>
      </c>
      <c r="N40" s="106" t="str">
        <f t="shared" si="2"/>
        <v>三原</v>
      </c>
    </row>
    <row r="41" spans="1:14" ht="18" customHeight="1" x14ac:dyDescent="0.2">
      <c r="A41" s="89" t="s">
        <v>56</v>
      </c>
      <c r="B41" s="76">
        <v>4918427</v>
      </c>
      <c r="C41" s="64">
        <v>4894818</v>
      </c>
      <c r="D41" s="77">
        <v>23360</v>
      </c>
      <c r="E41" s="76">
        <v>411479</v>
      </c>
      <c r="F41" s="64">
        <v>410064</v>
      </c>
      <c r="G41" s="77">
        <v>1415</v>
      </c>
      <c r="H41" s="76">
        <v>1772233</v>
      </c>
      <c r="I41" s="64">
        <v>1753722</v>
      </c>
      <c r="J41" s="99">
        <v>18512</v>
      </c>
      <c r="K41" s="76" t="s">
        <v>77</v>
      </c>
      <c r="L41" s="64" t="s">
        <v>77</v>
      </c>
      <c r="M41" s="77" t="s">
        <v>77</v>
      </c>
      <c r="N41" s="106" t="str">
        <f t="shared" si="2"/>
        <v>尾道</v>
      </c>
    </row>
    <row r="42" spans="1:14" ht="18" customHeight="1" x14ac:dyDescent="0.2">
      <c r="A42" s="89" t="s">
        <v>57</v>
      </c>
      <c r="B42" s="76">
        <v>31770041</v>
      </c>
      <c r="C42" s="64">
        <v>31624044</v>
      </c>
      <c r="D42" s="77">
        <v>145997</v>
      </c>
      <c r="E42" s="76">
        <v>2904154</v>
      </c>
      <c r="F42" s="64">
        <v>2893829</v>
      </c>
      <c r="G42" s="77">
        <v>10326</v>
      </c>
      <c r="H42" s="76">
        <v>5108662</v>
      </c>
      <c r="I42" s="64">
        <v>4997507</v>
      </c>
      <c r="J42" s="99">
        <v>111155</v>
      </c>
      <c r="K42" s="76">
        <v>387</v>
      </c>
      <c r="L42" s="64" t="s">
        <v>77</v>
      </c>
      <c r="M42" s="77">
        <v>184</v>
      </c>
      <c r="N42" s="106" t="str">
        <f t="shared" si="2"/>
        <v>福山</v>
      </c>
    </row>
    <row r="43" spans="1:14" ht="18" customHeight="1" x14ac:dyDescent="0.2">
      <c r="A43" s="89" t="s">
        <v>58</v>
      </c>
      <c r="B43" s="76">
        <v>5154164</v>
      </c>
      <c r="C43" s="64">
        <v>5126251</v>
      </c>
      <c r="D43" s="77">
        <v>27913</v>
      </c>
      <c r="E43" s="76">
        <v>428699</v>
      </c>
      <c r="F43" s="64">
        <v>426217</v>
      </c>
      <c r="G43" s="77">
        <v>2482</v>
      </c>
      <c r="H43" s="76">
        <v>607454</v>
      </c>
      <c r="I43" s="64">
        <v>593456</v>
      </c>
      <c r="J43" s="99">
        <v>13998</v>
      </c>
      <c r="K43" s="76" t="s">
        <v>77</v>
      </c>
      <c r="L43" s="64" t="s">
        <v>77</v>
      </c>
      <c r="M43" s="77" t="s">
        <v>77</v>
      </c>
      <c r="N43" s="106" t="str">
        <f t="shared" si="2"/>
        <v>府中</v>
      </c>
    </row>
    <row r="44" spans="1:14" ht="18" customHeight="1" x14ac:dyDescent="0.2">
      <c r="A44" s="89" t="s">
        <v>59</v>
      </c>
      <c r="B44" s="76">
        <v>1102693</v>
      </c>
      <c r="C44" s="64">
        <v>1095926</v>
      </c>
      <c r="D44" s="77">
        <v>6767</v>
      </c>
      <c r="E44" s="76">
        <v>80666</v>
      </c>
      <c r="F44" s="64">
        <v>80200</v>
      </c>
      <c r="G44" s="77">
        <v>467</v>
      </c>
      <c r="H44" s="76">
        <v>253938</v>
      </c>
      <c r="I44" s="64">
        <v>251854</v>
      </c>
      <c r="J44" s="99">
        <v>2084</v>
      </c>
      <c r="K44" s="76" t="s">
        <v>77</v>
      </c>
      <c r="L44" s="64" t="s">
        <v>77</v>
      </c>
      <c r="M44" s="77" t="s">
        <v>77</v>
      </c>
      <c r="N44" s="106" t="str">
        <f t="shared" si="2"/>
        <v>三次</v>
      </c>
    </row>
    <row r="45" spans="1:14" ht="18" customHeight="1" x14ac:dyDescent="0.2">
      <c r="A45" s="89" t="s">
        <v>60</v>
      </c>
      <c r="B45" s="76">
        <v>793231</v>
      </c>
      <c r="C45" s="64">
        <v>786902</v>
      </c>
      <c r="D45" s="77">
        <v>6329</v>
      </c>
      <c r="E45" s="76">
        <v>83374</v>
      </c>
      <c r="F45" s="64">
        <v>83104</v>
      </c>
      <c r="G45" s="77">
        <v>270</v>
      </c>
      <c r="H45" s="76">
        <v>262658</v>
      </c>
      <c r="I45" s="64">
        <v>258815</v>
      </c>
      <c r="J45" s="99">
        <v>3843</v>
      </c>
      <c r="K45" s="76" t="s">
        <v>77</v>
      </c>
      <c r="L45" s="64" t="s">
        <v>77</v>
      </c>
      <c r="M45" s="77" t="s">
        <v>77</v>
      </c>
      <c r="N45" s="106" t="str">
        <f t="shared" si="2"/>
        <v>庄原</v>
      </c>
    </row>
    <row r="46" spans="1:14" ht="18" customHeight="1" x14ac:dyDescent="0.2">
      <c r="A46" s="89" t="s">
        <v>61</v>
      </c>
      <c r="B46" s="76">
        <v>25097808</v>
      </c>
      <c r="C46" s="64">
        <v>25043255</v>
      </c>
      <c r="D46" s="77">
        <v>54552</v>
      </c>
      <c r="E46" s="76">
        <v>2347663</v>
      </c>
      <c r="F46" s="64">
        <v>2344813</v>
      </c>
      <c r="G46" s="77">
        <v>2850</v>
      </c>
      <c r="H46" s="76">
        <v>1496788</v>
      </c>
      <c r="I46" s="64">
        <v>1470623</v>
      </c>
      <c r="J46" s="99">
        <v>26166</v>
      </c>
      <c r="K46" s="118" t="s">
        <v>77</v>
      </c>
      <c r="L46" s="119" t="s">
        <v>77</v>
      </c>
      <c r="M46" s="77" t="s">
        <v>77</v>
      </c>
      <c r="N46" s="106" t="str">
        <f t="shared" si="2"/>
        <v>西条</v>
      </c>
    </row>
    <row r="47" spans="1:14" ht="18" customHeight="1" x14ac:dyDescent="0.2">
      <c r="A47" s="89" t="s">
        <v>62</v>
      </c>
      <c r="B47" s="76">
        <v>6709736</v>
      </c>
      <c r="C47" s="64">
        <v>6615214</v>
      </c>
      <c r="D47" s="77">
        <v>79564</v>
      </c>
      <c r="E47" s="76">
        <v>573995</v>
      </c>
      <c r="F47" s="64">
        <v>565793</v>
      </c>
      <c r="G47" s="77">
        <v>7551</v>
      </c>
      <c r="H47" s="76">
        <v>2971581</v>
      </c>
      <c r="I47" s="64">
        <v>2813883</v>
      </c>
      <c r="J47" s="99">
        <v>157698</v>
      </c>
      <c r="K47" s="118" t="s">
        <v>77</v>
      </c>
      <c r="L47" s="119" t="s">
        <v>77</v>
      </c>
      <c r="M47" s="77" t="s">
        <v>77</v>
      </c>
      <c r="N47" s="106" t="str">
        <f t="shared" si="2"/>
        <v>廿日市</v>
      </c>
    </row>
    <row r="48" spans="1:14" ht="18" customHeight="1" x14ac:dyDescent="0.2">
      <c r="A48" s="89" t="s">
        <v>63</v>
      </c>
      <c r="B48" s="76">
        <v>6028742</v>
      </c>
      <c r="C48" s="64">
        <v>5993908</v>
      </c>
      <c r="D48" s="77">
        <v>34834</v>
      </c>
      <c r="E48" s="76">
        <v>554424</v>
      </c>
      <c r="F48" s="64">
        <v>551616</v>
      </c>
      <c r="G48" s="77">
        <v>2808</v>
      </c>
      <c r="H48" s="76">
        <v>2545614</v>
      </c>
      <c r="I48" s="64">
        <v>2288577</v>
      </c>
      <c r="J48" s="99">
        <v>257037</v>
      </c>
      <c r="K48" s="118" t="s">
        <v>77</v>
      </c>
      <c r="L48" s="119" t="s">
        <v>77</v>
      </c>
      <c r="M48" s="120" t="s">
        <v>77</v>
      </c>
      <c r="N48" s="106" t="str">
        <f t="shared" si="2"/>
        <v>海田</v>
      </c>
    </row>
    <row r="49" spans="1:14" ht="18" customHeight="1" x14ac:dyDescent="0.2">
      <c r="A49" s="89" t="s">
        <v>64</v>
      </c>
      <c r="B49" s="76">
        <v>742341</v>
      </c>
      <c r="C49" s="64">
        <v>725501</v>
      </c>
      <c r="D49" s="77">
        <v>16840</v>
      </c>
      <c r="E49" s="76">
        <v>58623</v>
      </c>
      <c r="F49" s="64">
        <v>56428</v>
      </c>
      <c r="G49" s="77">
        <v>2195</v>
      </c>
      <c r="H49" s="76">
        <v>465074</v>
      </c>
      <c r="I49" s="64">
        <v>460708</v>
      </c>
      <c r="J49" s="99">
        <v>4366</v>
      </c>
      <c r="K49" s="118" t="s">
        <v>77</v>
      </c>
      <c r="L49" s="119" t="s">
        <v>77</v>
      </c>
      <c r="M49" s="120" t="s">
        <v>77</v>
      </c>
      <c r="N49" s="106" t="str">
        <f t="shared" si="2"/>
        <v>吉田</v>
      </c>
    </row>
    <row r="50" spans="1:14" s="3" customFormat="1" ht="18" customHeight="1" x14ac:dyDescent="0.2">
      <c r="A50" s="87" t="s">
        <v>27</v>
      </c>
      <c r="B50" s="79">
        <v>186603758</v>
      </c>
      <c r="C50" s="65">
        <v>185639312</v>
      </c>
      <c r="D50" s="80">
        <v>946769</v>
      </c>
      <c r="E50" s="79">
        <v>17199058</v>
      </c>
      <c r="F50" s="65">
        <v>17126822</v>
      </c>
      <c r="G50" s="80">
        <v>71513</v>
      </c>
      <c r="H50" s="79">
        <v>39532327</v>
      </c>
      <c r="I50" s="65">
        <v>36933615</v>
      </c>
      <c r="J50" s="100">
        <v>2598713</v>
      </c>
      <c r="K50" s="124">
        <v>573</v>
      </c>
      <c r="L50" s="125" t="s">
        <v>77</v>
      </c>
      <c r="M50" s="126">
        <v>370</v>
      </c>
      <c r="N50" s="107" t="str">
        <f t="shared" si="2"/>
        <v>広島県計</v>
      </c>
    </row>
    <row r="51" spans="1:14" s="12" customFormat="1" ht="18" customHeight="1" x14ac:dyDescent="0.2">
      <c r="A51" s="13"/>
      <c r="B51" s="84"/>
      <c r="C51" s="85"/>
      <c r="D51" s="86"/>
      <c r="E51" s="84"/>
      <c r="F51" s="85"/>
      <c r="G51" s="86"/>
      <c r="H51" s="84"/>
      <c r="I51" s="85"/>
      <c r="J51" s="112"/>
      <c r="K51" s="16"/>
      <c r="L51" s="17"/>
      <c r="M51" s="18"/>
      <c r="N51" s="110"/>
    </row>
    <row r="52" spans="1:14" ht="18" customHeight="1" x14ac:dyDescent="0.2">
      <c r="A52" s="90" t="s">
        <v>65</v>
      </c>
      <c r="B52" s="81">
        <v>10180423</v>
      </c>
      <c r="C52" s="82">
        <v>10112759</v>
      </c>
      <c r="D52" s="83">
        <v>67663</v>
      </c>
      <c r="E52" s="81">
        <v>1643433</v>
      </c>
      <c r="F52" s="82">
        <v>1639755</v>
      </c>
      <c r="G52" s="83">
        <v>3679</v>
      </c>
      <c r="H52" s="81">
        <v>2778100</v>
      </c>
      <c r="I52" s="82">
        <v>2763931</v>
      </c>
      <c r="J52" s="102">
        <v>12855</v>
      </c>
      <c r="K52" s="81" t="s">
        <v>77</v>
      </c>
      <c r="L52" s="82" t="s">
        <v>77</v>
      </c>
      <c r="M52" s="83" t="s">
        <v>77</v>
      </c>
      <c r="N52" s="109" t="str">
        <f>IF(A52="","",A52)</f>
        <v>下関</v>
      </c>
    </row>
    <row r="53" spans="1:14" ht="18" customHeight="1" x14ac:dyDescent="0.2">
      <c r="A53" s="89" t="s">
        <v>66</v>
      </c>
      <c r="B53" s="76">
        <v>7820774</v>
      </c>
      <c r="C53" s="64">
        <v>7795455</v>
      </c>
      <c r="D53" s="77">
        <v>25319</v>
      </c>
      <c r="E53" s="76">
        <v>726036</v>
      </c>
      <c r="F53" s="64">
        <v>723401</v>
      </c>
      <c r="G53" s="77">
        <v>2635</v>
      </c>
      <c r="H53" s="76">
        <v>1684678</v>
      </c>
      <c r="I53" s="64">
        <v>1649263</v>
      </c>
      <c r="J53" s="99">
        <v>35415</v>
      </c>
      <c r="K53" s="76" t="s">
        <v>77</v>
      </c>
      <c r="L53" s="64" t="s">
        <v>77</v>
      </c>
      <c r="M53" s="77" t="s">
        <v>77</v>
      </c>
      <c r="N53" s="106" t="str">
        <f t="shared" ref="N53:N63" si="3">IF(A53="","",A53)</f>
        <v>宇部</v>
      </c>
    </row>
    <row r="54" spans="1:14" ht="18" customHeight="1" x14ac:dyDescent="0.2">
      <c r="A54" s="89" t="s">
        <v>67</v>
      </c>
      <c r="B54" s="76">
        <v>19647428</v>
      </c>
      <c r="C54" s="64">
        <v>19612269</v>
      </c>
      <c r="D54" s="77">
        <v>35159</v>
      </c>
      <c r="E54" s="76">
        <v>1811370</v>
      </c>
      <c r="F54" s="64">
        <v>1808050</v>
      </c>
      <c r="G54" s="77">
        <v>3320</v>
      </c>
      <c r="H54" s="76">
        <v>1341239</v>
      </c>
      <c r="I54" s="64">
        <v>1316779</v>
      </c>
      <c r="J54" s="99">
        <v>24460</v>
      </c>
      <c r="K54" s="76">
        <v>115</v>
      </c>
      <c r="L54" s="64" t="s">
        <v>77</v>
      </c>
      <c r="M54" s="77">
        <v>115</v>
      </c>
      <c r="N54" s="106" t="str">
        <f t="shared" si="3"/>
        <v>山口</v>
      </c>
    </row>
    <row r="55" spans="1:14" ht="18" customHeight="1" x14ac:dyDescent="0.2">
      <c r="A55" s="89" t="s">
        <v>68</v>
      </c>
      <c r="B55" s="76">
        <v>545646</v>
      </c>
      <c r="C55" s="64">
        <v>538392</v>
      </c>
      <c r="D55" s="77">
        <v>7254</v>
      </c>
      <c r="E55" s="76">
        <v>45089</v>
      </c>
      <c r="F55" s="64">
        <v>44496</v>
      </c>
      <c r="G55" s="77">
        <v>592</v>
      </c>
      <c r="H55" s="76">
        <v>362571</v>
      </c>
      <c r="I55" s="64">
        <v>362017</v>
      </c>
      <c r="J55" s="99">
        <v>554</v>
      </c>
      <c r="K55" s="76" t="s">
        <v>77</v>
      </c>
      <c r="L55" s="64" t="s">
        <v>77</v>
      </c>
      <c r="M55" s="77" t="s">
        <v>77</v>
      </c>
      <c r="N55" s="106" t="str">
        <f>IF(A55="","",A55)</f>
        <v>萩</v>
      </c>
    </row>
    <row r="56" spans="1:14" ht="18" customHeight="1" x14ac:dyDescent="0.2">
      <c r="A56" s="89" t="s">
        <v>69</v>
      </c>
      <c r="B56" s="76">
        <v>23187897</v>
      </c>
      <c r="C56" s="64">
        <v>23152871</v>
      </c>
      <c r="D56" s="77">
        <v>35026</v>
      </c>
      <c r="E56" s="76">
        <v>2446978</v>
      </c>
      <c r="F56" s="64">
        <v>2444464</v>
      </c>
      <c r="G56" s="77">
        <v>2514</v>
      </c>
      <c r="H56" s="76">
        <v>2026149</v>
      </c>
      <c r="I56" s="64">
        <v>1999963</v>
      </c>
      <c r="J56" s="99">
        <v>26186</v>
      </c>
      <c r="K56" s="118" t="s">
        <v>77</v>
      </c>
      <c r="L56" s="119" t="s">
        <v>77</v>
      </c>
      <c r="M56" s="120" t="s">
        <v>77</v>
      </c>
      <c r="N56" s="106" t="str">
        <f t="shared" si="3"/>
        <v>徳山</v>
      </c>
    </row>
    <row r="57" spans="1:14" ht="18" customHeight="1" x14ac:dyDescent="0.2">
      <c r="A57" s="89" t="s">
        <v>70</v>
      </c>
      <c r="B57" s="76">
        <v>3905833</v>
      </c>
      <c r="C57" s="64">
        <v>3890408</v>
      </c>
      <c r="D57" s="77">
        <v>15425</v>
      </c>
      <c r="E57" s="76">
        <v>376442</v>
      </c>
      <c r="F57" s="64">
        <v>375282</v>
      </c>
      <c r="G57" s="77">
        <v>1161</v>
      </c>
      <c r="H57" s="76">
        <v>786338</v>
      </c>
      <c r="I57" s="64">
        <v>783307</v>
      </c>
      <c r="J57" s="99">
        <v>3031</v>
      </c>
      <c r="K57" s="118" t="s">
        <v>77</v>
      </c>
      <c r="L57" s="119" t="s">
        <v>77</v>
      </c>
      <c r="M57" s="120" t="s">
        <v>77</v>
      </c>
      <c r="N57" s="106" t="str">
        <f>IF(A57="","",A57)</f>
        <v>防府</v>
      </c>
    </row>
    <row r="58" spans="1:14" ht="18" customHeight="1" x14ac:dyDescent="0.2">
      <c r="A58" s="89" t="s">
        <v>71</v>
      </c>
      <c r="B58" s="76">
        <v>5244497</v>
      </c>
      <c r="C58" s="64">
        <v>5214733</v>
      </c>
      <c r="D58" s="77">
        <v>29764</v>
      </c>
      <c r="E58" s="76">
        <v>511250</v>
      </c>
      <c r="F58" s="64">
        <v>507706</v>
      </c>
      <c r="G58" s="77">
        <v>3544</v>
      </c>
      <c r="H58" s="76">
        <v>2292938</v>
      </c>
      <c r="I58" s="64">
        <v>2176521</v>
      </c>
      <c r="J58" s="99">
        <v>116340</v>
      </c>
      <c r="K58" s="118" t="s">
        <v>77</v>
      </c>
      <c r="L58" s="119" t="s">
        <v>77</v>
      </c>
      <c r="M58" s="120" t="s">
        <v>77</v>
      </c>
      <c r="N58" s="106" t="str">
        <f>IF(A58="","",A58)</f>
        <v>岩国</v>
      </c>
    </row>
    <row r="59" spans="1:14" ht="18" customHeight="1" x14ac:dyDescent="0.2">
      <c r="A59" s="89" t="s">
        <v>72</v>
      </c>
      <c r="B59" s="76">
        <v>1834780</v>
      </c>
      <c r="C59" s="64">
        <v>1830653</v>
      </c>
      <c r="D59" s="77">
        <v>4127</v>
      </c>
      <c r="E59" s="76">
        <v>157941</v>
      </c>
      <c r="F59" s="64">
        <v>157575</v>
      </c>
      <c r="G59" s="77">
        <v>366</v>
      </c>
      <c r="H59" s="76">
        <v>547010</v>
      </c>
      <c r="I59" s="64">
        <v>537592</v>
      </c>
      <c r="J59" s="99">
        <v>9418</v>
      </c>
      <c r="K59" s="118" t="s">
        <v>77</v>
      </c>
      <c r="L59" s="119" t="s">
        <v>77</v>
      </c>
      <c r="M59" s="120" t="s">
        <v>77</v>
      </c>
      <c r="N59" s="106" t="str">
        <f>IF(A59="","",A59)</f>
        <v>光</v>
      </c>
    </row>
    <row r="60" spans="1:14" ht="18" customHeight="1" x14ac:dyDescent="0.2">
      <c r="A60" s="89" t="s">
        <v>73</v>
      </c>
      <c r="B60" s="76">
        <v>1393634</v>
      </c>
      <c r="C60" s="64">
        <v>1392898</v>
      </c>
      <c r="D60" s="77">
        <v>736</v>
      </c>
      <c r="E60" s="76">
        <v>131509</v>
      </c>
      <c r="F60" s="64">
        <v>131403</v>
      </c>
      <c r="G60" s="77">
        <v>105</v>
      </c>
      <c r="H60" s="76">
        <v>298423</v>
      </c>
      <c r="I60" s="64">
        <v>298101</v>
      </c>
      <c r="J60" s="99">
        <v>322</v>
      </c>
      <c r="K60" s="118" t="s">
        <v>77</v>
      </c>
      <c r="L60" s="119" t="s">
        <v>77</v>
      </c>
      <c r="M60" s="120" t="s">
        <v>77</v>
      </c>
      <c r="N60" s="106" t="str">
        <f>IF(A60="","",A60)</f>
        <v>長門</v>
      </c>
    </row>
    <row r="61" spans="1:14" ht="18" customHeight="1" x14ac:dyDescent="0.2">
      <c r="A61" s="89" t="s">
        <v>74</v>
      </c>
      <c r="B61" s="76">
        <v>914789</v>
      </c>
      <c r="C61" s="64">
        <v>910683</v>
      </c>
      <c r="D61" s="77">
        <v>4106</v>
      </c>
      <c r="E61" s="76">
        <v>63379</v>
      </c>
      <c r="F61" s="64">
        <v>63074</v>
      </c>
      <c r="G61" s="77">
        <v>305</v>
      </c>
      <c r="H61" s="76">
        <v>485484</v>
      </c>
      <c r="I61" s="64">
        <v>475555</v>
      </c>
      <c r="J61" s="99">
        <v>9929</v>
      </c>
      <c r="K61" s="118" t="s">
        <v>77</v>
      </c>
      <c r="L61" s="119" t="s">
        <v>77</v>
      </c>
      <c r="M61" s="120" t="s">
        <v>77</v>
      </c>
      <c r="N61" s="106" t="str">
        <f t="shared" si="3"/>
        <v>柳井</v>
      </c>
    </row>
    <row r="62" spans="1:14" ht="18" customHeight="1" x14ac:dyDescent="0.2">
      <c r="A62" s="89" t="s">
        <v>75</v>
      </c>
      <c r="B62" s="76">
        <v>2315179</v>
      </c>
      <c r="C62" s="64">
        <v>2303834</v>
      </c>
      <c r="D62" s="77">
        <v>11345</v>
      </c>
      <c r="E62" s="76">
        <v>207555</v>
      </c>
      <c r="F62" s="64">
        <v>206229</v>
      </c>
      <c r="G62" s="77">
        <v>1327</v>
      </c>
      <c r="H62" s="76">
        <v>363520</v>
      </c>
      <c r="I62" s="64">
        <v>347980</v>
      </c>
      <c r="J62" s="99">
        <v>15540</v>
      </c>
      <c r="K62" s="118" t="s">
        <v>77</v>
      </c>
      <c r="L62" s="119" t="s">
        <v>77</v>
      </c>
      <c r="M62" s="120" t="s">
        <v>77</v>
      </c>
      <c r="N62" s="106" t="str">
        <f t="shared" si="3"/>
        <v>厚狭</v>
      </c>
    </row>
    <row r="63" spans="1:14" s="3" customFormat="1" ht="18" customHeight="1" x14ac:dyDescent="0.2">
      <c r="A63" s="87" t="s">
        <v>28</v>
      </c>
      <c r="B63" s="79">
        <v>76990879</v>
      </c>
      <c r="C63" s="65">
        <v>76754955</v>
      </c>
      <c r="D63" s="80">
        <v>235924</v>
      </c>
      <c r="E63" s="79">
        <v>8120983</v>
      </c>
      <c r="F63" s="65">
        <v>8101435</v>
      </c>
      <c r="G63" s="80">
        <v>19548</v>
      </c>
      <c r="H63" s="79">
        <v>12966450</v>
      </c>
      <c r="I63" s="65">
        <v>12711011</v>
      </c>
      <c r="J63" s="100">
        <v>254050</v>
      </c>
      <c r="K63" s="79">
        <v>115</v>
      </c>
      <c r="L63" s="65" t="s">
        <v>77</v>
      </c>
      <c r="M63" s="80">
        <v>115</v>
      </c>
      <c r="N63" s="107" t="str">
        <f t="shared" si="3"/>
        <v>山口県計</v>
      </c>
    </row>
    <row r="64" spans="1:14" s="12" customFormat="1" ht="18" customHeight="1" x14ac:dyDescent="0.2">
      <c r="A64" s="13"/>
      <c r="B64" s="84"/>
      <c r="C64" s="85"/>
      <c r="D64" s="86"/>
      <c r="E64" s="84"/>
      <c r="F64" s="85"/>
      <c r="G64" s="86"/>
      <c r="H64" s="84"/>
      <c r="I64" s="85"/>
      <c r="J64" s="112"/>
      <c r="K64" s="55"/>
      <c r="L64" s="56"/>
      <c r="M64" s="57"/>
      <c r="N64" s="113"/>
    </row>
    <row r="65" spans="1:14" s="3" customFormat="1" ht="18" customHeight="1" thickBot="1" x14ac:dyDescent="0.25">
      <c r="A65" s="88" t="s">
        <v>13</v>
      </c>
      <c r="B65" s="52">
        <v>7208677</v>
      </c>
      <c r="C65" s="53">
        <v>2411216</v>
      </c>
      <c r="D65" s="54">
        <v>4768210</v>
      </c>
      <c r="E65" s="52">
        <v>292039</v>
      </c>
      <c r="F65" s="53">
        <v>123340</v>
      </c>
      <c r="G65" s="54">
        <v>168668</v>
      </c>
      <c r="H65" s="52">
        <v>364554</v>
      </c>
      <c r="I65" s="53">
        <v>66401</v>
      </c>
      <c r="J65" s="54">
        <v>195742</v>
      </c>
      <c r="K65" s="52">
        <v>12154</v>
      </c>
      <c r="L65" s="53" t="s">
        <v>77</v>
      </c>
      <c r="M65" s="54">
        <v>12154</v>
      </c>
      <c r="N65" s="94" t="s">
        <v>13</v>
      </c>
    </row>
    <row r="66" spans="1:14" s="3" customFormat="1" ht="18" customHeight="1" thickTop="1" thickBot="1" x14ac:dyDescent="0.25">
      <c r="A66" s="92" t="s">
        <v>14</v>
      </c>
      <c r="B66" s="38">
        <v>394679914</v>
      </c>
      <c r="C66" s="28">
        <v>387718177</v>
      </c>
      <c r="D66" s="39">
        <v>6912812</v>
      </c>
      <c r="E66" s="38">
        <v>36838029</v>
      </c>
      <c r="F66" s="28">
        <v>36502795</v>
      </c>
      <c r="G66" s="39">
        <v>334464</v>
      </c>
      <c r="H66" s="40">
        <v>84312860</v>
      </c>
      <c r="I66" s="28">
        <v>79661982</v>
      </c>
      <c r="J66" s="27">
        <v>4540283</v>
      </c>
      <c r="K66" s="165">
        <v>14718</v>
      </c>
      <c r="L66" s="166" t="s">
        <v>77</v>
      </c>
      <c r="M66" s="39">
        <v>14515</v>
      </c>
      <c r="N66" s="128" t="s">
        <v>14</v>
      </c>
    </row>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55" orientation="portrait" horizontalDpi="1200" verticalDpi="1200" r:id="rId1"/>
  <headerFooter alignWithMargins="0">
    <oddFooter>&amp;R広島国税局
国税徴収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showGridLines="0" view="pageBreakPreview" topLeftCell="A52" zoomScale="85" zoomScaleNormal="100" zoomScaleSheetLayoutView="85" workbookViewId="0">
      <selection activeCell="G61" sqref="G61"/>
    </sheetView>
  </sheetViews>
  <sheetFormatPr defaultColWidth="5.90625" defaultRowHeight="11" x14ac:dyDescent="0.2"/>
  <cols>
    <col min="1" max="1" width="12" style="2" customWidth="1"/>
    <col min="2" max="10" width="10.90625" style="2" customWidth="1"/>
    <col min="11" max="13" width="12.453125" style="2" customWidth="1"/>
    <col min="14" max="14" width="11.90625" style="5" customWidth="1"/>
    <col min="15" max="16" width="8.26953125" style="2" bestFit="1" customWidth="1"/>
    <col min="17" max="16384" width="5.90625" style="2"/>
  </cols>
  <sheetData>
    <row r="1" spans="1:14" ht="11.5" thickBot="1" x14ac:dyDescent="0.25">
      <c r="A1" s="2" t="s">
        <v>16</v>
      </c>
    </row>
    <row r="2" spans="1:14" s="5" customFormat="1" ht="15" customHeight="1" x14ac:dyDescent="0.2">
      <c r="A2" s="359" t="s">
        <v>10</v>
      </c>
      <c r="B2" s="346" t="s">
        <v>102</v>
      </c>
      <c r="C2" s="347"/>
      <c r="D2" s="348"/>
      <c r="E2" s="346" t="s">
        <v>86</v>
      </c>
      <c r="F2" s="347"/>
      <c r="G2" s="348"/>
      <c r="H2" s="346" t="s">
        <v>103</v>
      </c>
      <c r="I2" s="347"/>
      <c r="J2" s="348"/>
      <c r="K2" s="346" t="s">
        <v>105</v>
      </c>
      <c r="L2" s="347"/>
      <c r="M2" s="348"/>
      <c r="N2" s="353" t="s">
        <v>15</v>
      </c>
    </row>
    <row r="3" spans="1:14" s="5" customFormat="1" ht="16.5" customHeight="1" x14ac:dyDescent="0.2">
      <c r="A3" s="360"/>
      <c r="B3" s="37" t="s">
        <v>11</v>
      </c>
      <c r="C3" s="20" t="s">
        <v>9</v>
      </c>
      <c r="D3" s="22" t="s">
        <v>12</v>
      </c>
      <c r="E3" s="37" t="s">
        <v>11</v>
      </c>
      <c r="F3" s="20" t="s">
        <v>9</v>
      </c>
      <c r="G3" s="22" t="s">
        <v>12</v>
      </c>
      <c r="H3" s="37" t="s">
        <v>11</v>
      </c>
      <c r="I3" s="20" t="s">
        <v>9</v>
      </c>
      <c r="J3" s="22" t="s">
        <v>12</v>
      </c>
      <c r="K3" s="37" t="s">
        <v>11</v>
      </c>
      <c r="L3" s="20" t="s">
        <v>9</v>
      </c>
      <c r="M3" s="22" t="s">
        <v>12</v>
      </c>
      <c r="N3" s="354"/>
    </row>
    <row r="4" spans="1:14" x14ac:dyDescent="0.2">
      <c r="A4" s="73"/>
      <c r="B4" s="71" t="s">
        <v>2</v>
      </c>
      <c r="C4" s="59" t="s">
        <v>2</v>
      </c>
      <c r="D4" s="72" t="s">
        <v>2</v>
      </c>
      <c r="E4" s="71" t="s">
        <v>2</v>
      </c>
      <c r="F4" s="59" t="s">
        <v>2</v>
      </c>
      <c r="G4" s="72" t="s">
        <v>2</v>
      </c>
      <c r="H4" s="71" t="s">
        <v>2</v>
      </c>
      <c r="I4" s="59" t="s">
        <v>2</v>
      </c>
      <c r="J4" s="97" t="s">
        <v>2</v>
      </c>
      <c r="K4" s="71" t="s">
        <v>2</v>
      </c>
      <c r="L4" s="59" t="s">
        <v>2</v>
      </c>
      <c r="M4" s="72" t="s">
        <v>2</v>
      </c>
      <c r="N4" s="104"/>
    </row>
    <row r="5" spans="1:14" ht="18" customHeight="1" x14ac:dyDescent="0.2">
      <c r="A5" s="91" t="s">
        <v>21</v>
      </c>
      <c r="B5" s="74">
        <v>22464246</v>
      </c>
      <c r="C5" s="62">
        <v>21865214</v>
      </c>
      <c r="D5" s="75">
        <v>588802</v>
      </c>
      <c r="E5" s="74">
        <v>118986</v>
      </c>
      <c r="F5" s="62">
        <v>118231</v>
      </c>
      <c r="G5" s="75">
        <v>755</v>
      </c>
      <c r="H5" s="74" t="s">
        <v>77</v>
      </c>
      <c r="I5" s="62" t="s">
        <v>77</v>
      </c>
      <c r="J5" s="98" t="s">
        <v>77</v>
      </c>
      <c r="K5" s="74" t="s">
        <v>77</v>
      </c>
      <c r="L5" s="62" t="s">
        <v>77</v>
      </c>
      <c r="M5" s="75" t="s">
        <v>77</v>
      </c>
      <c r="N5" s="105" t="str">
        <f>IF(A5="","",A5)</f>
        <v>鳥取</v>
      </c>
    </row>
    <row r="6" spans="1:14" ht="18" customHeight="1" x14ac:dyDescent="0.2">
      <c r="A6" s="89" t="s">
        <v>22</v>
      </c>
      <c r="B6" s="118">
        <v>22852004</v>
      </c>
      <c r="C6" s="119">
        <v>22330455</v>
      </c>
      <c r="D6" s="120">
        <v>506494</v>
      </c>
      <c r="E6" s="118">
        <v>56805</v>
      </c>
      <c r="F6" s="119">
        <v>56804</v>
      </c>
      <c r="G6" s="120">
        <v>1</v>
      </c>
      <c r="H6" s="76">
        <v>3708071</v>
      </c>
      <c r="I6" s="64">
        <v>3708071</v>
      </c>
      <c r="J6" s="99" t="s">
        <v>77</v>
      </c>
      <c r="K6" s="118" t="s">
        <v>77</v>
      </c>
      <c r="L6" s="119" t="s">
        <v>77</v>
      </c>
      <c r="M6" s="120" t="s">
        <v>77</v>
      </c>
      <c r="N6" s="106" t="str">
        <f>IF(A6="","",A6)</f>
        <v>米子</v>
      </c>
    </row>
    <row r="7" spans="1:14" ht="18" customHeight="1" x14ac:dyDescent="0.2">
      <c r="A7" s="89" t="s">
        <v>23</v>
      </c>
      <c r="B7" s="118">
        <v>7785239</v>
      </c>
      <c r="C7" s="119">
        <v>7537943</v>
      </c>
      <c r="D7" s="120">
        <v>247296</v>
      </c>
      <c r="E7" s="118">
        <v>31411</v>
      </c>
      <c r="F7" s="119">
        <v>31134</v>
      </c>
      <c r="G7" s="120">
        <v>277</v>
      </c>
      <c r="H7" s="76" t="s">
        <v>77</v>
      </c>
      <c r="I7" s="64" t="s">
        <v>77</v>
      </c>
      <c r="J7" s="99" t="s">
        <v>77</v>
      </c>
      <c r="K7" s="118" t="s">
        <v>77</v>
      </c>
      <c r="L7" s="119" t="s">
        <v>77</v>
      </c>
      <c r="M7" s="120" t="s">
        <v>77</v>
      </c>
      <c r="N7" s="106" t="str">
        <f>IF(A7="","",A7)</f>
        <v>倉吉</v>
      </c>
    </row>
    <row r="8" spans="1:14" s="3" customFormat="1" ht="18" customHeight="1" x14ac:dyDescent="0.2">
      <c r="A8" s="78" t="s">
        <v>24</v>
      </c>
      <c r="B8" s="124">
        <v>53101488</v>
      </c>
      <c r="C8" s="125">
        <v>51733612</v>
      </c>
      <c r="D8" s="126">
        <v>1342592</v>
      </c>
      <c r="E8" s="124">
        <v>207202</v>
      </c>
      <c r="F8" s="125">
        <v>206169</v>
      </c>
      <c r="G8" s="126">
        <v>1033</v>
      </c>
      <c r="H8" s="79">
        <v>3708071</v>
      </c>
      <c r="I8" s="65">
        <v>3708071</v>
      </c>
      <c r="J8" s="100" t="s">
        <v>77</v>
      </c>
      <c r="K8" s="124" t="s">
        <v>77</v>
      </c>
      <c r="L8" s="125" t="s">
        <v>77</v>
      </c>
      <c r="M8" s="126" t="s">
        <v>77</v>
      </c>
      <c r="N8" s="107" t="str">
        <f>A8</f>
        <v>鳥取県計</v>
      </c>
    </row>
    <row r="9" spans="1:14" s="12" customFormat="1" ht="18" customHeight="1" x14ac:dyDescent="0.2">
      <c r="A9" s="13"/>
      <c r="B9" s="16"/>
      <c r="C9" s="17"/>
      <c r="D9" s="18"/>
      <c r="E9" s="16"/>
      <c r="F9" s="17"/>
      <c r="G9" s="18"/>
      <c r="H9" s="16"/>
      <c r="I9" s="17"/>
      <c r="J9" s="101"/>
      <c r="K9" s="16"/>
      <c r="L9" s="17"/>
      <c r="M9" s="18"/>
      <c r="N9" s="108"/>
    </row>
    <row r="10" spans="1:14" ht="18" customHeight="1" x14ac:dyDescent="0.2">
      <c r="A10" s="90" t="s">
        <v>29</v>
      </c>
      <c r="B10" s="81">
        <v>28546629</v>
      </c>
      <c r="C10" s="82">
        <v>28158833</v>
      </c>
      <c r="D10" s="83">
        <v>387475</v>
      </c>
      <c r="E10" s="81">
        <v>75641</v>
      </c>
      <c r="F10" s="82">
        <v>75641</v>
      </c>
      <c r="G10" s="83" t="s">
        <v>77</v>
      </c>
      <c r="H10" s="81" t="s">
        <v>77</v>
      </c>
      <c r="I10" s="82" t="s">
        <v>77</v>
      </c>
      <c r="J10" s="102" t="s">
        <v>77</v>
      </c>
      <c r="K10" s="81" t="s">
        <v>77</v>
      </c>
      <c r="L10" s="82" t="s">
        <v>77</v>
      </c>
      <c r="M10" s="83" t="s">
        <v>77</v>
      </c>
      <c r="N10" s="109" t="str">
        <f t="shared" ref="N10:N16" si="0">IF(A10="","",A10)</f>
        <v>松江</v>
      </c>
    </row>
    <row r="11" spans="1:14" ht="18" customHeight="1" x14ac:dyDescent="0.2">
      <c r="A11" s="89" t="s">
        <v>30</v>
      </c>
      <c r="B11" s="76">
        <v>7593012</v>
      </c>
      <c r="C11" s="64">
        <v>7432724</v>
      </c>
      <c r="D11" s="77">
        <v>159277</v>
      </c>
      <c r="E11" s="76">
        <v>25474</v>
      </c>
      <c r="F11" s="64">
        <v>25474</v>
      </c>
      <c r="G11" s="77" t="s">
        <v>77</v>
      </c>
      <c r="H11" s="76" t="s">
        <v>77</v>
      </c>
      <c r="I11" s="64" t="s">
        <v>77</v>
      </c>
      <c r="J11" s="99" t="s">
        <v>77</v>
      </c>
      <c r="K11" s="76" t="s">
        <v>77</v>
      </c>
      <c r="L11" s="64" t="s">
        <v>77</v>
      </c>
      <c r="M11" s="77" t="s">
        <v>77</v>
      </c>
      <c r="N11" s="106" t="str">
        <f t="shared" si="0"/>
        <v>浜田</v>
      </c>
    </row>
    <row r="12" spans="1:14" ht="18" customHeight="1" x14ac:dyDescent="0.2">
      <c r="A12" s="89" t="s">
        <v>31</v>
      </c>
      <c r="B12" s="76">
        <v>24230280</v>
      </c>
      <c r="C12" s="64">
        <v>23817709</v>
      </c>
      <c r="D12" s="77">
        <v>410479</v>
      </c>
      <c r="E12" s="76">
        <v>54944</v>
      </c>
      <c r="F12" s="64">
        <v>54944</v>
      </c>
      <c r="G12" s="77" t="s">
        <v>77</v>
      </c>
      <c r="H12" s="76" t="s">
        <v>77</v>
      </c>
      <c r="I12" s="64" t="s">
        <v>77</v>
      </c>
      <c r="J12" s="99" t="s">
        <v>77</v>
      </c>
      <c r="K12" s="76" t="s">
        <v>77</v>
      </c>
      <c r="L12" s="64" t="s">
        <v>77</v>
      </c>
      <c r="M12" s="77" t="s">
        <v>77</v>
      </c>
      <c r="N12" s="106" t="str">
        <f t="shared" si="0"/>
        <v>出雲</v>
      </c>
    </row>
    <row r="13" spans="1:14" ht="18" customHeight="1" x14ac:dyDescent="0.2">
      <c r="A13" s="89" t="s">
        <v>32</v>
      </c>
      <c r="B13" s="118">
        <v>6590041</v>
      </c>
      <c r="C13" s="119">
        <v>6499329</v>
      </c>
      <c r="D13" s="120">
        <v>87953</v>
      </c>
      <c r="E13" s="118">
        <v>15043</v>
      </c>
      <c r="F13" s="119">
        <v>13868</v>
      </c>
      <c r="G13" s="120">
        <v>1174</v>
      </c>
      <c r="H13" s="76">
        <v>2</v>
      </c>
      <c r="I13" s="64">
        <v>2</v>
      </c>
      <c r="J13" s="99" t="s">
        <v>77</v>
      </c>
      <c r="K13" s="118" t="s">
        <v>77</v>
      </c>
      <c r="L13" s="119" t="s">
        <v>77</v>
      </c>
      <c r="M13" s="120" t="s">
        <v>77</v>
      </c>
      <c r="N13" s="106" t="str">
        <f t="shared" si="0"/>
        <v>益田</v>
      </c>
    </row>
    <row r="14" spans="1:14" ht="18" customHeight="1" x14ac:dyDescent="0.2">
      <c r="A14" s="89" t="s">
        <v>33</v>
      </c>
      <c r="B14" s="118">
        <v>2375002</v>
      </c>
      <c r="C14" s="119">
        <v>2337595</v>
      </c>
      <c r="D14" s="120">
        <v>37395</v>
      </c>
      <c r="E14" s="118" t="s">
        <v>224</v>
      </c>
      <c r="F14" s="119" t="s">
        <v>224</v>
      </c>
      <c r="G14" s="120" t="s">
        <v>225</v>
      </c>
      <c r="H14" s="76" t="s">
        <v>77</v>
      </c>
      <c r="I14" s="64" t="s">
        <v>77</v>
      </c>
      <c r="J14" s="99" t="s">
        <v>77</v>
      </c>
      <c r="K14" s="118" t="s">
        <v>77</v>
      </c>
      <c r="L14" s="119" t="s">
        <v>77</v>
      </c>
      <c r="M14" s="120" t="s">
        <v>77</v>
      </c>
      <c r="N14" s="106" t="str">
        <f t="shared" si="0"/>
        <v>石見大田</v>
      </c>
    </row>
    <row r="15" spans="1:14" ht="18" customHeight="1" x14ac:dyDescent="0.2">
      <c r="A15" s="89" t="s">
        <v>34</v>
      </c>
      <c r="B15" s="118">
        <v>4059444</v>
      </c>
      <c r="C15" s="119">
        <v>3976829</v>
      </c>
      <c r="D15" s="120">
        <v>81330</v>
      </c>
      <c r="E15" s="118">
        <v>27615</v>
      </c>
      <c r="F15" s="119">
        <v>27615</v>
      </c>
      <c r="G15" s="120" t="s">
        <v>77</v>
      </c>
      <c r="H15" s="76" t="s">
        <v>77</v>
      </c>
      <c r="I15" s="64" t="s">
        <v>77</v>
      </c>
      <c r="J15" s="99" t="s">
        <v>77</v>
      </c>
      <c r="K15" s="118" t="s">
        <v>77</v>
      </c>
      <c r="L15" s="119" t="s">
        <v>77</v>
      </c>
      <c r="M15" s="120" t="s">
        <v>77</v>
      </c>
      <c r="N15" s="106" t="str">
        <f t="shared" si="0"/>
        <v>大東</v>
      </c>
    </row>
    <row r="16" spans="1:14" ht="18" customHeight="1" x14ac:dyDescent="0.2">
      <c r="A16" s="89" t="s">
        <v>35</v>
      </c>
      <c r="B16" s="118">
        <v>1709083</v>
      </c>
      <c r="C16" s="119">
        <v>1682707</v>
      </c>
      <c r="D16" s="120">
        <v>26375</v>
      </c>
      <c r="E16" s="118" t="s">
        <v>226</v>
      </c>
      <c r="F16" s="119" t="s">
        <v>227</v>
      </c>
      <c r="G16" s="120" t="s">
        <v>224</v>
      </c>
      <c r="H16" s="76" t="s">
        <v>77</v>
      </c>
      <c r="I16" s="64" t="s">
        <v>77</v>
      </c>
      <c r="J16" s="99" t="s">
        <v>77</v>
      </c>
      <c r="K16" s="118" t="s">
        <v>77</v>
      </c>
      <c r="L16" s="119" t="s">
        <v>77</v>
      </c>
      <c r="M16" s="120" t="s">
        <v>77</v>
      </c>
      <c r="N16" s="106" t="str">
        <f t="shared" si="0"/>
        <v>西郷</v>
      </c>
    </row>
    <row r="17" spans="1:14" s="3" customFormat="1" ht="18" customHeight="1" x14ac:dyDescent="0.2">
      <c r="A17" s="78" t="s">
        <v>25</v>
      </c>
      <c r="B17" s="124">
        <v>75103490</v>
      </c>
      <c r="C17" s="125">
        <v>73905727</v>
      </c>
      <c r="D17" s="126">
        <v>1190286</v>
      </c>
      <c r="E17" s="124">
        <v>221281</v>
      </c>
      <c r="F17" s="125">
        <v>220106</v>
      </c>
      <c r="G17" s="126">
        <v>1174</v>
      </c>
      <c r="H17" s="79">
        <v>2</v>
      </c>
      <c r="I17" s="65">
        <v>2</v>
      </c>
      <c r="J17" s="100" t="s">
        <v>77</v>
      </c>
      <c r="K17" s="124" t="s">
        <v>77</v>
      </c>
      <c r="L17" s="125" t="s">
        <v>77</v>
      </c>
      <c r="M17" s="126" t="s">
        <v>77</v>
      </c>
      <c r="N17" s="107" t="str">
        <f>A17</f>
        <v>島根県計</v>
      </c>
    </row>
    <row r="18" spans="1:14" s="12" customFormat="1" ht="18" customHeight="1" x14ac:dyDescent="0.2">
      <c r="A18" s="13"/>
      <c r="B18" s="16"/>
      <c r="C18" s="17"/>
      <c r="D18" s="18"/>
      <c r="E18" s="16"/>
      <c r="F18" s="17"/>
      <c r="G18" s="18"/>
      <c r="H18" s="16"/>
      <c r="I18" s="17"/>
      <c r="J18" s="101"/>
      <c r="K18" s="16"/>
      <c r="L18" s="17"/>
      <c r="M18" s="18"/>
      <c r="N18" s="108"/>
    </row>
    <row r="19" spans="1:14" ht="18" customHeight="1" x14ac:dyDescent="0.2">
      <c r="A19" s="90" t="s">
        <v>36</v>
      </c>
      <c r="B19" s="81">
        <v>62666999</v>
      </c>
      <c r="C19" s="82">
        <v>61734473</v>
      </c>
      <c r="D19" s="83">
        <v>924552</v>
      </c>
      <c r="E19" s="81">
        <v>69672</v>
      </c>
      <c r="F19" s="82">
        <v>69672</v>
      </c>
      <c r="G19" s="83" t="s">
        <v>77</v>
      </c>
      <c r="H19" s="81">
        <v>6489532</v>
      </c>
      <c r="I19" s="82">
        <v>6489532</v>
      </c>
      <c r="J19" s="102" t="s">
        <v>77</v>
      </c>
      <c r="K19" s="81" t="s">
        <v>77</v>
      </c>
      <c r="L19" s="82" t="s">
        <v>77</v>
      </c>
      <c r="M19" s="83" t="s">
        <v>77</v>
      </c>
      <c r="N19" s="109" t="str">
        <f t="shared" ref="N19:N31" si="1">IF(A19="","",A19)</f>
        <v>岡山東</v>
      </c>
    </row>
    <row r="20" spans="1:14" ht="18" customHeight="1" x14ac:dyDescent="0.2">
      <c r="A20" s="89" t="s">
        <v>37</v>
      </c>
      <c r="B20" s="76">
        <v>56448325</v>
      </c>
      <c r="C20" s="64">
        <v>55284496</v>
      </c>
      <c r="D20" s="77">
        <v>1156475</v>
      </c>
      <c r="E20" s="76">
        <v>23732</v>
      </c>
      <c r="F20" s="64">
        <v>23732</v>
      </c>
      <c r="G20" s="77" t="s">
        <v>77</v>
      </c>
      <c r="H20" s="76">
        <v>5</v>
      </c>
      <c r="I20" s="64">
        <v>5</v>
      </c>
      <c r="J20" s="99" t="s">
        <v>77</v>
      </c>
      <c r="K20" s="76" t="s">
        <v>77</v>
      </c>
      <c r="L20" s="64" t="s">
        <v>77</v>
      </c>
      <c r="M20" s="77" t="s">
        <v>77</v>
      </c>
      <c r="N20" s="106" t="str">
        <f t="shared" si="1"/>
        <v>岡山西</v>
      </c>
    </row>
    <row r="21" spans="1:14" ht="18" customHeight="1" x14ac:dyDescent="0.2">
      <c r="A21" s="89" t="s">
        <v>38</v>
      </c>
      <c r="B21" s="76">
        <v>12887977</v>
      </c>
      <c r="C21" s="64">
        <v>12613102</v>
      </c>
      <c r="D21" s="77">
        <v>273163</v>
      </c>
      <c r="E21" s="76" t="s">
        <v>228</v>
      </c>
      <c r="F21" s="64" t="s">
        <v>224</v>
      </c>
      <c r="G21" s="77" t="s">
        <v>229</v>
      </c>
      <c r="H21" s="76" t="s">
        <v>77</v>
      </c>
      <c r="I21" s="64" t="s">
        <v>77</v>
      </c>
      <c r="J21" s="99" t="s">
        <v>77</v>
      </c>
      <c r="K21" s="76" t="s">
        <v>77</v>
      </c>
      <c r="L21" s="64" t="s">
        <v>77</v>
      </c>
      <c r="M21" s="77" t="s">
        <v>77</v>
      </c>
      <c r="N21" s="106" t="str">
        <f t="shared" si="1"/>
        <v>西大寺</v>
      </c>
    </row>
    <row r="22" spans="1:14" ht="18" customHeight="1" x14ac:dyDescent="0.2">
      <c r="A22" s="89" t="s">
        <v>39</v>
      </c>
      <c r="B22" s="76">
        <v>10271795</v>
      </c>
      <c r="C22" s="64">
        <v>10080761</v>
      </c>
      <c r="D22" s="77">
        <v>189116</v>
      </c>
      <c r="E22" s="76">
        <v>40335313</v>
      </c>
      <c r="F22" s="64">
        <v>40335313</v>
      </c>
      <c r="G22" s="77" t="s">
        <v>77</v>
      </c>
      <c r="H22" s="76" t="s">
        <v>77</v>
      </c>
      <c r="I22" s="64" t="s">
        <v>77</v>
      </c>
      <c r="J22" s="99" t="s">
        <v>77</v>
      </c>
      <c r="K22" s="76" t="s">
        <v>77</v>
      </c>
      <c r="L22" s="64" t="s">
        <v>77</v>
      </c>
      <c r="M22" s="77" t="s">
        <v>77</v>
      </c>
      <c r="N22" s="106" t="str">
        <f t="shared" si="1"/>
        <v>瀬戸</v>
      </c>
    </row>
    <row r="23" spans="1:14" ht="18" customHeight="1" x14ac:dyDescent="0.2">
      <c r="A23" s="89" t="s">
        <v>40</v>
      </c>
      <c r="B23" s="76">
        <v>9308323</v>
      </c>
      <c r="C23" s="64">
        <v>9058992</v>
      </c>
      <c r="D23" s="77">
        <v>248942</v>
      </c>
      <c r="E23" s="76">
        <v>12127</v>
      </c>
      <c r="F23" s="64">
        <v>11533</v>
      </c>
      <c r="G23" s="77">
        <v>594</v>
      </c>
      <c r="H23" s="76" t="s">
        <v>77</v>
      </c>
      <c r="I23" s="64" t="s">
        <v>77</v>
      </c>
      <c r="J23" s="99" t="s">
        <v>77</v>
      </c>
      <c r="K23" s="76" t="s">
        <v>77</v>
      </c>
      <c r="L23" s="64" t="s">
        <v>77</v>
      </c>
      <c r="M23" s="77" t="s">
        <v>77</v>
      </c>
      <c r="N23" s="106" t="str">
        <f t="shared" si="1"/>
        <v>児島</v>
      </c>
    </row>
    <row r="24" spans="1:14" ht="18" customHeight="1" x14ac:dyDescent="0.2">
      <c r="A24" s="89" t="s">
        <v>41</v>
      </c>
      <c r="B24" s="118">
        <v>49625223</v>
      </c>
      <c r="C24" s="119">
        <v>48642984</v>
      </c>
      <c r="D24" s="120">
        <v>978081</v>
      </c>
      <c r="E24" s="118">
        <v>26164</v>
      </c>
      <c r="F24" s="119">
        <v>26164</v>
      </c>
      <c r="G24" s="120" t="s">
        <v>77</v>
      </c>
      <c r="H24" s="76" t="s">
        <v>77</v>
      </c>
      <c r="I24" s="64" t="s">
        <v>77</v>
      </c>
      <c r="J24" s="99" t="s">
        <v>77</v>
      </c>
      <c r="K24" s="118" t="s">
        <v>224</v>
      </c>
      <c r="L24" s="119" t="s">
        <v>224</v>
      </c>
      <c r="M24" s="120" t="s">
        <v>224</v>
      </c>
      <c r="N24" s="106" t="str">
        <f t="shared" si="1"/>
        <v>倉敷</v>
      </c>
    </row>
    <row r="25" spans="1:14" ht="18" customHeight="1" x14ac:dyDescent="0.2">
      <c r="A25" s="89" t="s">
        <v>42</v>
      </c>
      <c r="B25" s="118">
        <v>8354243</v>
      </c>
      <c r="C25" s="119">
        <v>8157234</v>
      </c>
      <c r="D25" s="120">
        <v>197009</v>
      </c>
      <c r="E25" s="118">
        <v>92417</v>
      </c>
      <c r="F25" s="119">
        <v>92376</v>
      </c>
      <c r="G25" s="120">
        <v>41</v>
      </c>
      <c r="H25" s="76" t="s">
        <v>77</v>
      </c>
      <c r="I25" s="64" t="s">
        <v>77</v>
      </c>
      <c r="J25" s="99" t="s">
        <v>77</v>
      </c>
      <c r="K25" s="118" t="s">
        <v>77</v>
      </c>
      <c r="L25" s="119" t="s">
        <v>77</v>
      </c>
      <c r="M25" s="120" t="s">
        <v>77</v>
      </c>
      <c r="N25" s="106" t="str">
        <f t="shared" si="1"/>
        <v>玉島</v>
      </c>
    </row>
    <row r="26" spans="1:14" ht="18" customHeight="1" x14ac:dyDescent="0.2">
      <c r="A26" s="89" t="s">
        <v>43</v>
      </c>
      <c r="B26" s="118">
        <v>16525317</v>
      </c>
      <c r="C26" s="119">
        <v>16179586</v>
      </c>
      <c r="D26" s="120">
        <v>340759</v>
      </c>
      <c r="E26" s="118">
        <v>15635</v>
      </c>
      <c r="F26" s="119">
        <v>15487</v>
      </c>
      <c r="G26" s="120">
        <v>148</v>
      </c>
      <c r="H26" s="76" t="s">
        <v>77</v>
      </c>
      <c r="I26" s="64" t="s">
        <v>77</v>
      </c>
      <c r="J26" s="99" t="s">
        <v>77</v>
      </c>
      <c r="K26" s="118" t="s">
        <v>77</v>
      </c>
      <c r="L26" s="119" t="s">
        <v>77</v>
      </c>
      <c r="M26" s="120" t="s">
        <v>77</v>
      </c>
      <c r="N26" s="106" t="str">
        <f t="shared" si="1"/>
        <v>津山</v>
      </c>
    </row>
    <row r="27" spans="1:14" ht="18" customHeight="1" x14ac:dyDescent="0.2">
      <c r="A27" s="89" t="s">
        <v>44</v>
      </c>
      <c r="B27" s="118">
        <v>6446097</v>
      </c>
      <c r="C27" s="119">
        <v>6358144</v>
      </c>
      <c r="D27" s="120">
        <v>87954</v>
      </c>
      <c r="E27" s="118" t="s">
        <v>230</v>
      </c>
      <c r="F27" s="119" t="s">
        <v>231</v>
      </c>
      <c r="G27" s="120" t="s">
        <v>224</v>
      </c>
      <c r="H27" s="76" t="s">
        <v>77</v>
      </c>
      <c r="I27" s="64" t="s">
        <v>77</v>
      </c>
      <c r="J27" s="99" t="s">
        <v>77</v>
      </c>
      <c r="K27" s="118" t="s">
        <v>77</v>
      </c>
      <c r="L27" s="119" t="s">
        <v>77</v>
      </c>
      <c r="M27" s="120" t="s">
        <v>77</v>
      </c>
      <c r="N27" s="106" t="str">
        <f t="shared" si="1"/>
        <v>玉野</v>
      </c>
    </row>
    <row r="28" spans="1:14" ht="18" customHeight="1" x14ac:dyDescent="0.2">
      <c r="A28" s="89" t="s">
        <v>45</v>
      </c>
      <c r="B28" s="118">
        <v>10736895</v>
      </c>
      <c r="C28" s="119">
        <v>10575608</v>
      </c>
      <c r="D28" s="120">
        <v>161287</v>
      </c>
      <c r="E28" s="118">
        <v>3434</v>
      </c>
      <c r="F28" s="119">
        <v>3434</v>
      </c>
      <c r="G28" s="120" t="s">
        <v>77</v>
      </c>
      <c r="H28" s="76" t="s">
        <v>77</v>
      </c>
      <c r="I28" s="64" t="s">
        <v>77</v>
      </c>
      <c r="J28" s="99" t="s">
        <v>77</v>
      </c>
      <c r="K28" s="118" t="s">
        <v>77</v>
      </c>
      <c r="L28" s="119" t="s">
        <v>77</v>
      </c>
      <c r="M28" s="120" t="s">
        <v>77</v>
      </c>
      <c r="N28" s="106" t="str">
        <f t="shared" si="1"/>
        <v>笠岡</v>
      </c>
    </row>
    <row r="29" spans="1:14" ht="18" customHeight="1" x14ac:dyDescent="0.2">
      <c r="A29" s="89" t="s">
        <v>46</v>
      </c>
      <c r="B29" s="118">
        <v>3603955</v>
      </c>
      <c r="C29" s="119">
        <v>3582103</v>
      </c>
      <c r="D29" s="120">
        <v>21852</v>
      </c>
      <c r="E29" s="118">
        <v>10220</v>
      </c>
      <c r="F29" s="119">
        <v>2938</v>
      </c>
      <c r="G29" s="120">
        <v>7282</v>
      </c>
      <c r="H29" s="76" t="s">
        <v>77</v>
      </c>
      <c r="I29" s="64" t="s">
        <v>77</v>
      </c>
      <c r="J29" s="99" t="s">
        <v>77</v>
      </c>
      <c r="K29" s="118" t="s">
        <v>77</v>
      </c>
      <c r="L29" s="119" t="s">
        <v>77</v>
      </c>
      <c r="M29" s="120" t="s">
        <v>77</v>
      </c>
      <c r="N29" s="106" t="str">
        <f t="shared" si="1"/>
        <v>高梁</v>
      </c>
    </row>
    <row r="30" spans="1:14" ht="18" customHeight="1" x14ac:dyDescent="0.2">
      <c r="A30" s="89" t="s">
        <v>47</v>
      </c>
      <c r="B30" s="118">
        <v>2990191</v>
      </c>
      <c r="C30" s="119">
        <v>2968947</v>
      </c>
      <c r="D30" s="120">
        <v>21244</v>
      </c>
      <c r="E30" s="118">
        <v>15227</v>
      </c>
      <c r="F30" s="119">
        <v>15227</v>
      </c>
      <c r="G30" s="120" t="s">
        <v>77</v>
      </c>
      <c r="H30" s="76" t="s">
        <v>77</v>
      </c>
      <c r="I30" s="64" t="s">
        <v>77</v>
      </c>
      <c r="J30" s="99" t="s">
        <v>77</v>
      </c>
      <c r="K30" s="118" t="s">
        <v>77</v>
      </c>
      <c r="L30" s="119" t="s">
        <v>77</v>
      </c>
      <c r="M30" s="120" t="s">
        <v>77</v>
      </c>
      <c r="N30" s="106" t="str">
        <f t="shared" si="1"/>
        <v>新見</v>
      </c>
    </row>
    <row r="31" spans="1:14" ht="18" customHeight="1" x14ac:dyDescent="0.2">
      <c r="A31" s="89" t="s">
        <v>48</v>
      </c>
      <c r="B31" s="76">
        <v>4330951</v>
      </c>
      <c r="C31" s="64">
        <v>4252655</v>
      </c>
      <c r="D31" s="77">
        <v>78297</v>
      </c>
      <c r="E31" s="76">
        <v>24889</v>
      </c>
      <c r="F31" s="64">
        <v>24889</v>
      </c>
      <c r="G31" s="77" t="s">
        <v>77</v>
      </c>
      <c r="H31" s="76" t="s">
        <v>77</v>
      </c>
      <c r="I31" s="64" t="s">
        <v>77</v>
      </c>
      <c r="J31" s="99" t="s">
        <v>77</v>
      </c>
      <c r="K31" s="76" t="s">
        <v>77</v>
      </c>
      <c r="L31" s="64" t="s">
        <v>77</v>
      </c>
      <c r="M31" s="77" t="s">
        <v>77</v>
      </c>
      <c r="N31" s="106" t="str">
        <f t="shared" si="1"/>
        <v>久世</v>
      </c>
    </row>
    <row r="32" spans="1:14" s="3" customFormat="1" ht="18" customHeight="1" x14ac:dyDescent="0.2">
      <c r="A32" s="78" t="s">
        <v>26</v>
      </c>
      <c r="B32" s="79">
        <v>254196291</v>
      </c>
      <c r="C32" s="65">
        <v>249489085</v>
      </c>
      <c r="D32" s="80">
        <v>4678730</v>
      </c>
      <c r="E32" s="79">
        <v>40631712</v>
      </c>
      <c r="F32" s="65">
        <v>40623648</v>
      </c>
      <c r="G32" s="80">
        <v>8064</v>
      </c>
      <c r="H32" s="79">
        <v>6489538</v>
      </c>
      <c r="I32" s="65">
        <v>6489538</v>
      </c>
      <c r="J32" s="100" t="s">
        <v>77</v>
      </c>
      <c r="K32" s="79" t="s">
        <v>232</v>
      </c>
      <c r="L32" s="65" t="s">
        <v>230</v>
      </c>
      <c r="M32" s="80" t="s">
        <v>224</v>
      </c>
      <c r="N32" s="107" t="str">
        <f>A32</f>
        <v>岡山県計</v>
      </c>
    </row>
    <row r="33" spans="1:14" s="12" customFormat="1" ht="18" customHeight="1" x14ac:dyDescent="0.2">
      <c r="A33" s="13"/>
      <c r="B33" s="16"/>
      <c r="C33" s="17"/>
      <c r="D33" s="18"/>
      <c r="E33" s="16"/>
      <c r="F33" s="17"/>
      <c r="G33" s="18"/>
      <c r="H33" s="16"/>
      <c r="I33" s="17"/>
      <c r="J33" s="101"/>
      <c r="K33" s="16"/>
      <c r="L33" s="17"/>
      <c r="M33" s="18"/>
      <c r="N33" s="108"/>
    </row>
    <row r="34" spans="1:14" ht="18" customHeight="1" x14ac:dyDescent="0.2">
      <c r="A34" s="90" t="s">
        <v>49</v>
      </c>
      <c r="B34" s="121">
        <v>78325664</v>
      </c>
      <c r="C34" s="122">
        <v>76895256</v>
      </c>
      <c r="D34" s="123">
        <v>1422082</v>
      </c>
      <c r="E34" s="121" t="s">
        <v>224</v>
      </c>
      <c r="F34" s="122" t="s">
        <v>224</v>
      </c>
      <c r="G34" s="123" t="s">
        <v>224</v>
      </c>
      <c r="H34" s="81" t="s">
        <v>77</v>
      </c>
      <c r="I34" s="82" t="s">
        <v>77</v>
      </c>
      <c r="J34" s="102" t="s">
        <v>77</v>
      </c>
      <c r="K34" s="121" t="s">
        <v>77</v>
      </c>
      <c r="L34" s="122" t="s">
        <v>77</v>
      </c>
      <c r="M34" s="123" t="s">
        <v>77</v>
      </c>
      <c r="N34" s="109" t="str">
        <f t="shared" ref="N34:N49" si="2">IF(A34="","",A34)</f>
        <v>広島東</v>
      </c>
    </row>
    <row r="35" spans="1:14" ht="18" customHeight="1" x14ac:dyDescent="0.2">
      <c r="A35" s="89" t="s">
        <v>50</v>
      </c>
      <c r="B35" s="118">
        <v>31042339</v>
      </c>
      <c r="C35" s="119">
        <v>30595648</v>
      </c>
      <c r="D35" s="120">
        <v>437941</v>
      </c>
      <c r="E35" s="118">
        <v>3200</v>
      </c>
      <c r="F35" s="119">
        <v>2988</v>
      </c>
      <c r="G35" s="120">
        <v>211</v>
      </c>
      <c r="H35" s="76" t="s">
        <v>77</v>
      </c>
      <c r="I35" s="64" t="s">
        <v>77</v>
      </c>
      <c r="J35" s="99" t="s">
        <v>77</v>
      </c>
      <c r="K35" s="118" t="s">
        <v>224</v>
      </c>
      <c r="L35" s="119" t="s">
        <v>224</v>
      </c>
      <c r="M35" s="120" t="s">
        <v>224</v>
      </c>
      <c r="N35" s="106" t="str">
        <f t="shared" si="2"/>
        <v>広島南</v>
      </c>
    </row>
    <row r="36" spans="1:14" ht="18" customHeight="1" x14ac:dyDescent="0.2">
      <c r="A36" s="89" t="s">
        <v>51</v>
      </c>
      <c r="B36" s="118">
        <v>97196723</v>
      </c>
      <c r="C36" s="119">
        <v>96188524</v>
      </c>
      <c r="D36" s="120">
        <v>1001085</v>
      </c>
      <c r="E36" s="118">
        <v>11222</v>
      </c>
      <c r="F36" s="119">
        <v>7343</v>
      </c>
      <c r="G36" s="120">
        <v>3879</v>
      </c>
      <c r="H36" s="76" t="s">
        <v>77</v>
      </c>
      <c r="I36" s="64" t="s">
        <v>77</v>
      </c>
      <c r="J36" s="99" t="s">
        <v>77</v>
      </c>
      <c r="K36" s="118" t="s">
        <v>77</v>
      </c>
      <c r="L36" s="119" t="s">
        <v>77</v>
      </c>
      <c r="M36" s="120" t="s">
        <v>77</v>
      </c>
      <c r="N36" s="106" t="str">
        <f t="shared" si="2"/>
        <v>広島西</v>
      </c>
    </row>
    <row r="37" spans="1:14" ht="18" customHeight="1" x14ac:dyDescent="0.2">
      <c r="A37" s="89" t="s">
        <v>52</v>
      </c>
      <c r="B37" s="118">
        <v>30182623</v>
      </c>
      <c r="C37" s="119">
        <v>29397580</v>
      </c>
      <c r="D37" s="120">
        <v>782927</v>
      </c>
      <c r="E37" s="118">
        <v>36739</v>
      </c>
      <c r="F37" s="119">
        <v>32174</v>
      </c>
      <c r="G37" s="120">
        <v>4565</v>
      </c>
      <c r="H37" s="76" t="s">
        <v>77</v>
      </c>
      <c r="I37" s="64" t="s">
        <v>77</v>
      </c>
      <c r="J37" s="99" t="s">
        <v>77</v>
      </c>
      <c r="K37" s="118" t="s">
        <v>77</v>
      </c>
      <c r="L37" s="119" t="s">
        <v>77</v>
      </c>
      <c r="M37" s="120" t="s">
        <v>77</v>
      </c>
      <c r="N37" s="106" t="str">
        <f t="shared" si="2"/>
        <v>広島北</v>
      </c>
    </row>
    <row r="38" spans="1:14" ht="18" customHeight="1" x14ac:dyDescent="0.2">
      <c r="A38" s="89" t="s">
        <v>53</v>
      </c>
      <c r="B38" s="118">
        <v>26561016</v>
      </c>
      <c r="C38" s="119">
        <v>26124540</v>
      </c>
      <c r="D38" s="120">
        <v>432888</v>
      </c>
      <c r="E38" s="118">
        <v>349220</v>
      </c>
      <c r="F38" s="119">
        <v>348901</v>
      </c>
      <c r="G38" s="120">
        <v>319</v>
      </c>
      <c r="H38" s="76">
        <v>7</v>
      </c>
      <c r="I38" s="64">
        <v>7</v>
      </c>
      <c r="J38" s="99" t="s">
        <v>77</v>
      </c>
      <c r="K38" s="118" t="s">
        <v>77</v>
      </c>
      <c r="L38" s="119" t="s">
        <v>77</v>
      </c>
      <c r="M38" s="120" t="s">
        <v>77</v>
      </c>
      <c r="N38" s="106" t="str">
        <f t="shared" si="2"/>
        <v>呉</v>
      </c>
    </row>
    <row r="39" spans="1:14" ht="18" customHeight="1" x14ac:dyDescent="0.2">
      <c r="A39" s="89" t="s">
        <v>54</v>
      </c>
      <c r="B39" s="118">
        <v>5009298</v>
      </c>
      <c r="C39" s="119">
        <v>4956855</v>
      </c>
      <c r="D39" s="120">
        <v>52443</v>
      </c>
      <c r="E39" s="118">
        <v>34161</v>
      </c>
      <c r="F39" s="119">
        <v>34161</v>
      </c>
      <c r="G39" s="120" t="s">
        <v>77</v>
      </c>
      <c r="H39" s="76" t="s">
        <v>77</v>
      </c>
      <c r="I39" s="64" t="s">
        <v>77</v>
      </c>
      <c r="J39" s="99" t="s">
        <v>77</v>
      </c>
      <c r="K39" s="118" t="s">
        <v>77</v>
      </c>
      <c r="L39" s="119" t="s">
        <v>77</v>
      </c>
      <c r="M39" s="120" t="s">
        <v>77</v>
      </c>
      <c r="N39" s="106" t="str">
        <f t="shared" si="2"/>
        <v>竹原</v>
      </c>
    </row>
    <row r="40" spans="1:14" ht="18" customHeight="1" x14ac:dyDescent="0.2">
      <c r="A40" s="89" t="s">
        <v>55</v>
      </c>
      <c r="B40" s="118">
        <v>6668694</v>
      </c>
      <c r="C40" s="119">
        <v>6497752</v>
      </c>
      <c r="D40" s="120">
        <v>169233</v>
      </c>
      <c r="E40" s="118" t="s">
        <v>224</v>
      </c>
      <c r="F40" s="119" t="s">
        <v>224</v>
      </c>
      <c r="G40" s="120" t="s">
        <v>224</v>
      </c>
      <c r="H40" s="76" t="s">
        <v>77</v>
      </c>
      <c r="I40" s="64" t="s">
        <v>77</v>
      </c>
      <c r="J40" s="99" t="s">
        <v>77</v>
      </c>
      <c r="K40" s="118" t="s">
        <v>77</v>
      </c>
      <c r="L40" s="119" t="s">
        <v>77</v>
      </c>
      <c r="M40" s="120" t="s">
        <v>77</v>
      </c>
      <c r="N40" s="106" t="str">
        <f t="shared" si="2"/>
        <v>三原</v>
      </c>
    </row>
    <row r="41" spans="1:14" ht="18" customHeight="1" x14ac:dyDescent="0.2">
      <c r="A41" s="89" t="s">
        <v>56</v>
      </c>
      <c r="B41" s="76">
        <v>17833986</v>
      </c>
      <c r="C41" s="64">
        <v>17442320</v>
      </c>
      <c r="D41" s="77">
        <v>389443</v>
      </c>
      <c r="E41" s="76">
        <v>6242</v>
      </c>
      <c r="F41" s="64">
        <v>6242</v>
      </c>
      <c r="G41" s="77" t="s">
        <v>77</v>
      </c>
      <c r="H41" s="76" t="s">
        <v>77</v>
      </c>
      <c r="I41" s="64" t="s">
        <v>77</v>
      </c>
      <c r="J41" s="99" t="s">
        <v>77</v>
      </c>
      <c r="K41" s="76" t="s">
        <v>77</v>
      </c>
      <c r="L41" s="64" t="s">
        <v>77</v>
      </c>
      <c r="M41" s="77" t="s">
        <v>77</v>
      </c>
      <c r="N41" s="106" t="str">
        <f t="shared" si="2"/>
        <v>尾道</v>
      </c>
    </row>
    <row r="42" spans="1:14" ht="18" customHeight="1" x14ac:dyDescent="0.2">
      <c r="A42" s="89" t="s">
        <v>57</v>
      </c>
      <c r="B42" s="76">
        <v>77420087</v>
      </c>
      <c r="C42" s="64">
        <v>76259505</v>
      </c>
      <c r="D42" s="77">
        <v>1149160</v>
      </c>
      <c r="E42" s="76">
        <v>28042</v>
      </c>
      <c r="F42" s="64">
        <v>28042</v>
      </c>
      <c r="G42" s="77" t="s">
        <v>77</v>
      </c>
      <c r="H42" s="76" t="s">
        <v>77</v>
      </c>
      <c r="I42" s="64" t="s">
        <v>77</v>
      </c>
      <c r="J42" s="99" t="s">
        <v>77</v>
      </c>
      <c r="K42" s="76" t="s">
        <v>77</v>
      </c>
      <c r="L42" s="64" t="s">
        <v>77</v>
      </c>
      <c r="M42" s="77" t="s">
        <v>77</v>
      </c>
      <c r="N42" s="106" t="str">
        <f t="shared" si="2"/>
        <v>福山</v>
      </c>
    </row>
    <row r="43" spans="1:14" ht="18" customHeight="1" x14ac:dyDescent="0.2">
      <c r="A43" s="89" t="s">
        <v>58</v>
      </c>
      <c r="B43" s="118">
        <v>12714969</v>
      </c>
      <c r="C43" s="119">
        <v>12518310</v>
      </c>
      <c r="D43" s="120">
        <v>196172</v>
      </c>
      <c r="E43" s="118" t="s">
        <v>224</v>
      </c>
      <c r="F43" s="119" t="s">
        <v>224</v>
      </c>
      <c r="G43" s="120" t="s">
        <v>230</v>
      </c>
      <c r="H43" s="76" t="s">
        <v>77</v>
      </c>
      <c r="I43" s="64" t="s">
        <v>77</v>
      </c>
      <c r="J43" s="99" t="s">
        <v>77</v>
      </c>
      <c r="K43" s="118" t="s">
        <v>77</v>
      </c>
      <c r="L43" s="119" t="s">
        <v>77</v>
      </c>
      <c r="M43" s="120" t="s">
        <v>77</v>
      </c>
      <c r="N43" s="106" t="str">
        <f t="shared" si="2"/>
        <v>府中</v>
      </c>
    </row>
    <row r="44" spans="1:14" ht="18" customHeight="1" x14ac:dyDescent="0.2">
      <c r="A44" s="89" t="s">
        <v>59</v>
      </c>
      <c r="B44" s="76">
        <v>4522358</v>
      </c>
      <c r="C44" s="64">
        <v>4417063</v>
      </c>
      <c r="D44" s="77">
        <v>105106</v>
      </c>
      <c r="E44" s="76">
        <v>22430</v>
      </c>
      <c r="F44" s="64">
        <v>22430</v>
      </c>
      <c r="G44" s="77" t="s">
        <v>77</v>
      </c>
      <c r="H44" s="76" t="s">
        <v>77</v>
      </c>
      <c r="I44" s="64" t="s">
        <v>77</v>
      </c>
      <c r="J44" s="99" t="s">
        <v>77</v>
      </c>
      <c r="K44" s="76" t="s">
        <v>77</v>
      </c>
      <c r="L44" s="64" t="s">
        <v>77</v>
      </c>
      <c r="M44" s="77" t="s">
        <v>77</v>
      </c>
      <c r="N44" s="106" t="str">
        <f t="shared" si="2"/>
        <v>三次</v>
      </c>
    </row>
    <row r="45" spans="1:14" ht="18" customHeight="1" x14ac:dyDescent="0.2">
      <c r="A45" s="89" t="s">
        <v>60</v>
      </c>
      <c r="B45" s="76">
        <v>2927539</v>
      </c>
      <c r="C45" s="64">
        <v>2876320</v>
      </c>
      <c r="D45" s="77">
        <v>51219</v>
      </c>
      <c r="E45" s="76">
        <v>6121</v>
      </c>
      <c r="F45" s="64">
        <v>5919</v>
      </c>
      <c r="G45" s="77">
        <v>202</v>
      </c>
      <c r="H45" s="76" t="s">
        <v>77</v>
      </c>
      <c r="I45" s="64" t="s">
        <v>77</v>
      </c>
      <c r="J45" s="99" t="s">
        <v>77</v>
      </c>
      <c r="K45" s="76" t="s">
        <v>77</v>
      </c>
      <c r="L45" s="64" t="s">
        <v>77</v>
      </c>
      <c r="M45" s="77" t="s">
        <v>77</v>
      </c>
      <c r="N45" s="106" t="str">
        <f t="shared" si="2"/>
        <v>庄原</v>
      </c>
    </row>
    <row r="46" spans="1:14" ht="18" customHeight="1" x14ac:dyDescent="0.2">
      <c r="A46" s="89" t="s">
        <v>61</v>
      </c>
      <c r="B46" s="118">
        <v>31954311</v>
      </c>
      <c r="C46" s="119">
        <v>31525137</v>
      </c>
      <c r="D46" s="77">
        <v>424782</v>
      </c>
      <c r="E46" s="76">
        <v>2026346</v>
      </c>
      <c r="F46" s="64">
        <v>2026346</v>
      </c>
      <c r="G46" s="77" t="s">
        <v>77</v>
      </c>
      <c r="H46" s="76">
        <v>0</v>
      </c>
      <c r="I46" s="64">
        <v>0</v>
      </c>
      <c r="J46" s="99" t="s">
        <v>77</v>
      </c>
      <c r="K46" s="76" t="s">
        <v>77</v>
      </c>
      <c r="L46" s="64" t="s">
        <v>77</v>
      </c>
      <c r="M46" s="77" t="s">
        <v>77</v>
      </c>
      <c r="N46" s="106" t="str">
        <f t="shared" si="2"/>
        <v>西条</v>
      </c>
    </row>
    <row r="47" spans="1:14" ht="18" customHeight="1" x14ac:dyDescent="0.2">
      <c r="A47" s="89" t="s">
        <v>62</v>
      </c>
      <c r="B47" s="118">
        <v>23714985</v>
      </c>
      <c r="C47" s="119">
        <v>23163233</v>
      </c>
      <c r="D47" s="77">
        <v>528975</v>
      </c>
      <c r="E47" s="76">
        <v>743476</v>
      </c>
      <c r="F47" s="64">
        <v>743327</v>
      </c>
      <c r="G47" s="77">
        <v>149</v>
      </c>
      <c r="H47" s="76" t="s">
        <v>77</v>
      </c>
      <c r="I47" s="64" t="s">
        <v>77</v>
      </c>
      <c r="J47" s="99" t="s">
        <v>77</v>
      </c>
      <c r="K47" s="76" t="s">
        <v>77</v>
      </c>
      <c r="L47" s="64" t="s">
        <v>77</v>
      </c>
      <c r="M47" s="77" t="s">
        <v>77</v>
      </c>
      <c r="N47" s="106" t="str">
        <f t="shared" si="2"/>
        <v>廿日市</v>
      </c>
    </row>
    <row r="48" spans="1:14" ht="18" customHeight="1" x14ac:dyDescent="0.2">
      <c r="A48" s="89" t="s">
        <v>63</v>
      </c>
      <c r="B48" s="118">
        <v>24970017</v>
      </c>
      <c r="C48" s="119">
        <v>24658322</v>
      </c>
      <c r="D48" s="120">
        <v>310239</v>
      </c>
      <c r="E48" s="118">
        <v>10521</v>
      </c>
      <c r="F48" s="119">
        <v>10350</v>
      </c>
      <c r="G48" s="120">
        <v>171</v>
      </c>
      <c r="H48" s="76">
        <v>15550612</v>
      </c>
      <c r="I48" s="64">
        <v>15550612</v>
      </c>
      <c r="J48" s="99" t="s">
        <v>77</v>
      </c>
      <c r="K48" s="118" t="s">
        <v>224</v>
      </c>
      <c r="L48" s="119" t="s">
        <v>224</v>
      </c>
      <c r="M48" s="120" t="s">
        <v>224</v>
      </c>
      <c r="N48" s="106" t="str">
        <f t="shared" si="2"/>
        <v>海田</v>
      </c>
    </row>
    <row r="49" spans="1:14" ht="18" customHeight="1" x14ac:dyDescent="0.2">
      <c r="A49" s="89" t="s">
        <v>64</v>
      </c>
      <c r="B49" s="118">
        <v>3109380</v>
      </c>
      <c r="C49" s="119">
        <v>2991652</v>
      </c>
      <c r="D49" s="120">
        <v>109423</v>
      </c>
      <c r="E49" s="118">
        <v>1714</v>
      </c>
      <c r="F49" s="119">
        <v>1714</v>
      </c>
      <c r="G49" s="120" t="s">
        <v>77</v>
      </c>
      <c r="H49" s="76" t="s">
        <v>77</v>
      </c>
      <c r="I49" s="64" t="s">
        <v>77</v>
      </c>
      <c r="J49" s="99" t="s">
        <v>77</v>
      </c>
      <c r="K49" s="118" t="s">
        <v>77</v>
      </c>
      <c r="L49" s="119" t="s">
        <v>77</v>
      </c>
      <c r="M49" s="120" t="s">
        <v>77</v>
      </c>
      <c r="N49" s="106" t="str">
        <f t="shared" si="2"/>
        <v>吉田</v>
      </c>
    </row>
    <row r="50" spans="1:14" s="3" customFormat="1" ht="18" customHeight="1" x14ac:dyDescent="0.2">
      <c r="A50" s="78" t="s">
        <v>27</v>
      </c>
      <c r="B50" s="124">
        <v>474153985</v>
      </c>
      <c r="C50" s="125">
        <v>466508016</v>
      </c>
      <c r="D50" s="126">
        <v>7563118</v>
      </c>
      <c r="E50" s="124">
        <v>3346011</v>
      </c>
      <c r="F50" s="125">
        <v>3336516</v>
      </c>
      <c r="G50" s="126">
        <v>9495</v>
      </c>
      <c r="H50" s="79">
        <v>15550618</v>
      </c>
      <c r="I50" s="65">
        <v>15550618</v>
      </c>
      <c r="J50" s="100" t="s">
        <v>77</v>
      </c>
      <c r="K50" s="124" t="s">
        <v>224</v>
      </c>
      <c r="L50" s="125" t="s">
        <v>226</v>
      </c>
      <c r="M50" s="126" t="s">
        <v>224</v>
      </c>
      <c r="N50" s="107" t="str">
        <f>A50</f>
        <v>広島県計</v>
      </c>
    </row>
    <row r="51" spans="1:14" s="12" customFormat="1" ht="18" customHeight="1" x14ac:dyDescent="0.2">
      <c r="A51" s="13"/>
      <c r="B51" s="16"/>
      <c r="C51" s="17"/>
      <c r="D51" s="18"/>
      <c r="E51" s="16"/>
      <c r="F51" s="17"/>
      <c r="G51" s="18"/>
      <c r="H51" s="16"/>
      <c r="I51" s="17"/>
      <c r="J51" s="101"/>
      <c r="K51" s="16"/>
      <c r="L51" s="17"/>
      <c r="M51" s="18"/>
      <c r="N51" s="108"/>
    </row>
    <row r="52" spans="1:14" ht="18" customHeight="1" x14ac:dyDescent="0.2">
      <c r="A52" s="90" t="s">
        <v>65</v>
      </c>
      <c r="B52" s="81">
        <v>28519184</v>
      </c>
      <c r="C52" s="82">
        <v>28009878</v>
      </c>
      <c r="D52" s="83">
        <v>500112</v>
      </c>
      <c r="E52" s="81">
        <v>35305</v>
      </c>
      <c r="F52" s="82">
        <v>35305</v>
      </c>
      <c r="G52" s="83" t="s">
        <v>77</v>
      </c>
      <c r="H52" s="81" t="s">
        <v>77</v>
      </c>
      <c r="I52" s="82" t="s">
        <v>77</v>
      </c>
      <c r="J52" s="102" t="s">
        <v>77</v>
      </c>
      <c r="K52" s="81" t="s">
        <v>77</v>
      </c>
      <c r="L52" s="82" t="s">
        <v>77</v>
      </c>
      <c r="M52" s="83" t="s">
        <v>77</v>
      </c>
      <c r="N52" s="109" t="str">
        <f>IF(A52="","",A52)</f>
        <v>下関</v>
      </c>
    </row>
    <row r="53" spans="1:14" ht="18" customHeight="1" x14ac:dyDescent="0.2">
      <c r="A53" s="89" t="s">
        <v>66</v>
      </c>
      <c r="B53" s="76">
        <v>21743048</v>
      </c>
      <c r="C53" s="64">
        <v>21344122</v>
      </c>
      <c r="D53" s="77">
        <v>388201</v>
      </c>
      <c r="E53" s="76">
        <v>15793</v>
      </c>
      <c r="F53" s="64">
        <v>15793</v>
      </c>
      <c r="G53" s="77" t="s">
        <v>77</v>
      </c>
      <c r="H53" s="76" t="s">
        <v>77</v>
      </c>
      <c r="I53" s="64" t="s">
        <v>77</v>
      </c>
      <c r="J53" s="99" t="s">
        <v>77</v>
      </c>
      <c r="K53" s="76" t="s">
        <v>77</v>
      </c>
      <c r="L53" s="64" t="s">
        <v>77</v>
      </c>
      <c r="M53" s="77" t="s">
        <v>77</v>
      </c>
      <c r="N53" s="106" t="str">
        <f t="shared" ref="N53:N62" si="3">IF(A53="","",A53)</f>
        <v>宇部</v>
      </c>
    </row>
    <row r="54" spans="1:14" ht="18" customHeight="1" x14ac:dyDescent="0.2">
      <c r="A54" s="89" t="s">
        <v>67</v>
      </c>
      <c r="B54" s="76">
        <v>41139943</v>
      </c>
      <c r="C54" s="64">
        <v>40662043</v>
      </c>
      <c r="D54" s="77">
        <v>465588</v>
      </c>
      <c r="E54" s="76">
        <v>1643294</v>
      </c>
      <c r="F54" s="64">
        <v>1639689</v>
      </c>
      <c r="G54" s="77">
        <v>3605</v>
      </c>
      <c r="H54" s="76" t="s">
        <v>77</v>
      </c>
      <c r="I54" s="64" t="s">
        <v>77</v>
      </c>
      <c r="J54" s="99" t="s">
        <v>77</v>
      </c>
      <c r="K54" s="76" t="s">
        <v>77</v>
      </c>
      <c r="L54" s="64" t="s">
        <v>77</v>
      </c>
      <c r="M54" s="77" t="s">
        <v>77</v>
      </c>
      <c r="N54" s="106" t="str">
        <f>IF(A54="","",A54)</f>
        <v>山口</v>
      </c>
    </row>
    <row r="55" spans="1:14" ht="18" customHeight="1" x14ac:dyDescent="0.2">
      <c r="A55" s="89" t="s">
        <v>68</v>
      </c>
      <c r="B55" s="76">
        <v>3028693</v>
      </c>
      <c r="C55" s="64">
        <v>2916959</v>
      </c>
      <c r="D55" s="77">
        <v>110038</v>
      </c>
      <c r="E55" s="76">
        <v>60676</v>
      </c>
      <c r="F55" s="64">
        <v>60676</v>
      </c>
      <c r="G55" s="77" t="s">
        <v>77</v>
      </c>
      <c r="H55" s="76" t="s">
        <v>77</v>
      </c>
      <c r="I55" s="64" t="s">
        <v>77</v>
      </c>
      <c r="J55" s="99" t="s">
        <v>77</v>
      </c>
      <c r="K55" s="76" t="s">
        <v>77</v>
      </c>
      <c r="L55" s="64" t="s">
        <v>77</v>
      </c>
      <c r="M55" s="77" t="s">
        <v>77</v>
      </c>
      <c r="N55" s="106" t="str">
        <f>IF(A55="","",A55)</f>
        <v>萩</v>
      </c>
    </row>
    <row r="56" spans="1:14" ht="18" customHeight="1" x14ac:dyDescent="0.2">
      <c r="A56" s="89" t="s">
        <v>69</v>
      </c>
      <c r="B56" s="118">
        <v>29414050</v>
      </c>
      <c r="C56" s="119">
        <v>28954096</v>
      </c>
      <c r="D56" s="120">
        <v>449498</v>
      </c>
      <c r="E56" s="118">
        <v>18695</v>
      </c>
      <c r="F56" s="119">
        <v>18695</v>
      </c>
      <c r="G56" s="120" t="s">
        <v>77</v>
      </c>
      <c r="H56" s="76" t="s">
        <v>77</v>
      </c>
      <c r="I56" s="64" t="s">
        <v>77</v>
      </c>
      <c r="J56" s="99" t="s">
        <v>77</v>
      </c>
      <c r="K56" s="118" t="s">
        <v>224</v>
      </c>
      <c r="L56" s="119" t="s">
        <v>224</v>
      </c>
      <c r="M56" s="120" t="s">
        <v>224</v>
      </c>
      <c r="N56" s="106" t="str">
        <f>IF(A56="","",A56)</f>
        <v>徳山</v>
      </c>
    </row>
    <row r="57" spans="1:14" ht="18" customHeight="1" x14ac:dyDescent="0.2">
      <c r="A57" s="89" t="s">
        <v>70</v>
      </c>
      <c r="B57" s="118">
        <v>9981831</v>
      </c>
      <c r="C57" s="119">
        <v>9731338</v>
      </c>
      <c r="D57" s="120">
        <v>248694</v>
      </c>
      <c r="E57" s="118">
        <v>2602</v>
      </c>
      <c r="F57" s="119">
        <v>2602</v>
      </c>
      <c r="G57" s="120" t="s">
        <v>77</v>
      </c>
      <c r="H57" s="76" t="s">
        <v>77</v>
      </c>
      <c r="I57" s="64" t="s">
        <v>77</v>
      </c>
      <c r="J57" s="99" t="s">
        <v>77</v>
      </c>
      <c r="K57" s="118" t="s">
        <v>77</v>
      </c>
      <c r="L57" s="119" t="s">
        <v>77</v>
      </c>
      <c r="M57" s="120" t="s">
        <v>77</v>
      </c>
      <c r="N57" s="106" t="str">
        <f>IF(A57="","",A57)</f>
        <v>防府</v>
      </c>
    </row>
    <row r="58" spans="1:14" ht="18" customHeight="1" x14ac:dyDescent="0.2">
      <c r="A58" s="89" t="s">
        <v>71</v>
      </c>
      <c r="B58" s="118">
        <v>13295421</v>
      </c>
      <c r="C58" s="119">
        <v>12967096</v>
      </c>
      <c r="D58" s="120">
        <v>327536</v>
      </c>
      <c r="E58" s="118">
        <v>401825</v>
      </c>
      <c r="F58" s="119">
        <v>400713</v>
      </c>
      <c r="G58" s="120">
        <v>1112</v>
      </c>
      <c r="H58" s="76" t="s">
        <v>77</v>
      </c>
      <c r="I58" s="64" t="s">
        <v>77</v>
      </c>
      <c r="J58" s="99" t="s">
        <v>77</v>
      </c>
      <c r="K58" s="118" t="s">
        <v>224</v>
      </c>
      <c r="L58" s="119" t="s">
        <v>224</v>
      </c>
      <c r="M58" s="120" t="s">
        <v>231</v>
      </c>
      <c r="N58" s="106" t="str">
        <f>IF(A58="","",A58)</f>
        <v>岩国</v>
      </c>
    </row>
    <row r="59" spans="1:14" ht="18" customHeight="1" x14ac:dyDescent="0.2">
      <c r="A59" s="89" t="s">
        <v>72</v>
      </c>
      <c r="B59" s="118">
        <v>5164706</v>
      </c>
      <c r="C59" s="119">
        <v>5036242</v>
      </c>
      <c r="D59" s="120">
        <v>127474</v>
      </c>
      <c r="E59" s="118" t="s">
        <v>224</v>
      </c>
      <c r="F59" s="119" t="s">
        <v>231</v>
      </c>
      <c r="G59" s="120" t="s">
        <v>226</v>
      </c>
      <c r="H59" s="76" t="s">
        <v>77</v>
      </c>
      <c r="I59" s="64" t="s">
        <v>77</v>
      </c>
      <c r="J59" s="99" t="s">
        <v>77</v>
      </c>
      <c r="K59" s="118" t="s">
        <v>77</v>
      </c>
      <c r="L59" s="119" t="s">
        <v>77</v>
      </c>
      <c r="M59" s="120" t="s">
        <v>77</v>
      </c>
      <c r="N59" s="106" t="str">
        <f t="shared" si="3"/>
        <v>光</v>
      </c>
    </row>
    <row r="60" spans="1:14" ht="18" customHeight="1" x14ac:dyDescent="0.2">
      <c r="A60" s="89" t="s">
        <v>73</v>
      </c>
      <c r="B60" s="118">
        <v>3010219</v>
      </c>
      <c r="C60" s="119">
        <v>2952876</v>
      </c>
      <c r="D60" s="120">
        <v>53969</v>
      </c>
      <c r="E60" s="118" t="s">
        <v>226</v>
      </c>
      <c r="F60" s="119" t="s">
        <v>224</v>
      </c>
      <c r="G60" s="120" t="s">
        <v>226</v>
      </c>
      <c r="H60" s="76">
        <v>0</v>
      </c>
      <c r="I60" s="64">
        <v>0</v>
      </c>
      <c r="J60" s="99" t="s">
        <v>77</v>
      </c>
      <c r="K60" s="118" t="s">
        <v>77</v>
      </c>
      <c r="L60" s="119" t="s">
        <v>77</v>
      </c>
      <c r="M60" s="120" t="s">
        <v>77</v>
      </c>
      <c r="N60" s="106" t="str">
        <f t="shared" si="3"/>
        <v>長門</v>
      </c>
    </row>
    <row r="61" spans="1:14" ht="18" customHeight="1" x14ac:dyDescent="0.2">
      <c r="A61" s="89" t="s">
        <v>74</v>
      </c>
      <c r="B61" s="118">
        <v>3542542</v>
      </c>
      <c r="C61" s="119">
        <v>3447793</v>
      </c>
      <c r="D61" s="120">
        <v>94161</v>
      </c>
      <c r="E61" s="118">
        <v>1383</v>
      </c>
      <c r="F61" s="119">
        <v>1328</v>
      </c>
      <c r="G61" s="120">
        <v>55</v>
      </c>
      <c r="H61" s="76" t="s">
        <v>77</v>
      </c>
      <c r="I61" s="64" t="s">
        <v>77</v>
      </c>
      <c r="J61" s="99" t="s">
        <v>77</v>
      </c>
      <c r="K61" s="118" t="s">
        <v>77</v>
      </c>
      <c r="L61" s="119" t="s">
        <v>77</v>
      </c>
      <c r="M61" s="120" t="s">
        <v>77</v>
      </c>
      <c r="N61" s="106" t="str">
        <f t="shared" si="3"/>
        <v>柳井</v>
      </c>
    </row>
    <row r="62" spans="1:14" ht="18" customHeight="1" x14ac:dyDescent="0.2">
      <c r="A62" s="89" t="s">
        <v>75</v>
      </c>
      <c r="B62" s="118">
        <v>7639041</v>
      </c>
      <c r="C62" s="119">
        <v>7451057</v>
      </c>
      <c r="D62" s="120">
        <v>186865</v>
      </c>
      <c r="E62" s="118">
        <v>20867</v>
      </c>
      <c r="F62" s="119">
        <v>20015</v>
      </c>
      <c r="G62" s="120">
        <v>852</v>
      </c>
      <c r="H62" s="76" t="s">
        <v>77</v>
      </c>
      <c r="I62" s="64" t="s">
        <v>77</v>
      </c>
      <c r="J62" s="99" t="s">
        <v>77</v>
      </c>
      <c r="K62" s="118" t="s">
        <v>228</v>
      </c>
      <c r="L62" s="119" t="s">
        <v>230</v>
      </c>
      <c r="M62" s="120" t="s">
        <v>224</v>
      </c>
      <c r="N62" s="106" t="str">
        <f t="shared" si="3"/>
        <v>厚狭</v>
      </c>
    </row>
    <row r="63" spans="1:14" s="3" customFormat="1" ht="18" customHeight="1" x14ac:dyDescent="0.2">
      <c r="A63" s="78" t="s">
        <v>28</v>
      </c>
      <c r="B63" s="79">
        <v>166478677</v>
      </c>
      <c r="C63" s="65">
        <v>163473499</v>
      </c>
      <c r="D63" s="80">
        <v>2952136</v>
      </c>
      <c r="E63" s="79">
        <v>2203393</v>
      </c>
      <c r="F63" s="65">
        <v>2197769</v>
      </c>
      <c r="G63" s="80">
        <v>5624</v>
      </c>
      <c r="H63" s="79">
        <v>0</v>
      </c>
      <c r="I63" s="65">
        <v>0</v>
      </c>
      <c r="J63" s="100" t="s">
        <v>77</v>
      </c>
      <c r="K63" s="79">
        <v>164255943</v>
      </c>
      <c r="L63" s="65">
        <v>147048090</v>
      </c>
      <c r="M63" s="80">
        <v>17207853</v>
      </c>
      <c r="N63" s="107" t="str">
        <f>A63</f>
        <v>山口県計</v>
      </c>
    </row>
    <row r="64" spans="1:14" s="12" customFormat="1" ht="18" customHeight="1" x14ac:dyDescent="0.2">
      <c r="A64" s="13"/>
      <c r="B64" s="55"/>
      <c r="C64" s="56"/>
      <c r="D64" s="57"/>
      <c r="E64" s="55"/>
      <c r="F64" s="56"/>
      <c r="G64" s="57"/>
      <c r="H64" s="55"/>
      <c r="I64" s="56"/>
      <c r="J64" s="57"/>
      <c r="K64" s="55"/>
      <c r="L64" s="56"/>
      <c r="M64" s="57"/>
      <c r="N64" s="14"/>
    </row>
    <row r="65" spans="1:14" s="3" customFormat="1" ht="18" customHeight="1" thickBot="1" x14ac:dyDescent="0.25">
      <c r="A65" s="88" t="s">
        <v>13</v>
      </c>
      <c r="B65" s="52">
        <v>15893458</v>
      </c>
      <c r="C65" s="53">
        <v>7746277</v>
      </c>
      <c r="D65" s="54">
        <v>7968767</v>
      </c>
      <c r="E65" s="52">
        <v>40</v>
      </c>
      <c r="F65" s="53" t="s">
        <v>77</v>
      </c>
      <c r="G65" s="54">
        <v>40</v>
      </c>
      <c r="H65" s="52" t="s">
        <v>77</v>
      </c>
      <c r="I65" s="53" t="s">
        <v>77</v>
      </c>
      <c r="J65" s="54" t="s">
        <v>77</v>
      </c>
      <c r="K65" s="52" t="s">
        <v>77</v>
      </c>
      <c r="L65" s="53" t="s">
        <v>77</v>
      </c>
      <c r="M65" s="54" t="s">
        <v>77</v>
      </c>
      <c r="N65" s="95" t="str">
        <f>A65</f>
        <v>局引受分</v>
      </c>
    </row>
    <row r="66" spans="1:14" s="3" customFormat="1" ht="18" customHeight="1" thickTop="1" thickBot="1" x14ac:dyDescent="0.25">
      <c r="A66" s="92" t="s">
        <v>14</v>
      </c>
      <c r="B66" s="165">
        <v>1038927389</v>
      </c>
      <c r="C66" s="166">
        <v>1012856216</v>
      </c>
      <c r="D66" s="39">
        <v>25695628</v>
      </c>
      <c r="E66" s="38">
        <v>46609638</v>
      </c>
      <c r="F66" s="28">
        <v>46584209</v>
      </c>
      <c r="G66" s="39">
        <v>25429</v>
      </c>
      <c r="H66" s="38">
        <v>25748230</v>
      </c>
      <c r="I66" s="127">
        <v>25748230</v>
      </c>
      <c r="J66" s="39" t="s">
        <v>77</v>
      </c>
      <c r="K66" s="38">
        <v>338533895</v>
      </c>
      <c r="L66" s="28">
        <v>311754231</v>
      </c>
      <c r="M66" s="39">
        <v>26779664</v>
      </c>
      <c r="N66" s="128" t="s">
        <v>14</v>
      </c>
    </row>
    <row r="67" spans="1:14" ht="15" customHeight="1" x14ac:dyDescent="0.2"/>
    <row r="68" spans="1:14" x14ac:dyDescent="0.2">
      <c r="B68" s="152"/>
      <c r="C68" s="152"/>
      <c r="D68" s="152"/>
      <c r="E68" s="152"/>
      <c r="F68" s="152"/>
      <c r="G68" s="152"/>
      <c r="H68" s="152"/>
      <c r="I68" s="152"/>
      <c r="J68" s="152"/>
      <c r="K68" s="152"/>
      <c r="L68" s="152"/>
      <c r="M68" s="152"/>
    </row>
    <row r="69" spans="1:14" x14ac:dyDescent="0.2">
      <c r="B69" s="152"/>
      <c r="C69" s="152"/>
      <c r="D69" s="152"/>
      <c r="E69" s="152"/>
      <c r="F69" s="152"/>
      <c r="G69" s="152"/>
      <c r="H69" s="152"/>
      <c r="I69" s="152"/>
      <c r="J69" s="152"/>
      <c r="K69" s="152"/>
      <c r="L69" s="152"/>
      <c r="M69" s="152"/>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54" orientation="portrait" horizontalDpi="1200" verticalDpi="1200" r:id="rId1"/>
  <headerFooter alignWithMargins="0">
    <oddFooter>&amp;R広島国税局
国税徴収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tabSelected="1" view="pageBreakPreview" topLeftCell="A52" zoomScale="85" zoomScaleNormal="100" zoomScaleSheetLayoutView="85" workbookViewId="0">
      <selection activeCell="D62" sqref="D62"/>
    </sheetView>
  </sheetViews>
  <sheetFormatPr defaultColWidth="5.90625" defaultRowHeight="11" x14ac:dyDescent="0.2"/>
  <cols>
    <col min="1" max="1" width="12" style="2" customWidth="1"/>
    <col min="2" max="4" width="12.453125" style="2" customWidth="1"/>
    <col min="5" max="5" width="12.6328125" style="2" customWidth="1"/>
    <col min="6" max="7" width="11.36328125" style="2" bestFit="1" customWidth="1"/>
    <col min="8" max="8" width="11.90625" style="5" customWidth="1"/>
    <col min="9" max="10" width="8.26953125" style="2" bestFit="1" customWidth="1"/>
    <col min="11" max="16384" width="5.90625" style="2"/>
  </cols>
  <sheetData>
    <row r="1" spans="1:11" ht="11.5" thickBot="1" x14ac:dyDescent="0.25">
      <c r="A1" s="2" t="s">
        <v>16</v>
      </c>
    </row>
    <row r="2" spans="1:11" s="5" customFormat="1" ht="15" customHeight="1" x14ac:dyDescent="0.2">
      <c r="A2" s="359" t="s">
        <v>10</v>
      </c>
      <c r="B2" s="346" t="s">
        <v>98</v>
      </c>
      <c r="C2" s="347"/>
      <c r="D2" s="348"/>
      <c r="E2" s="346" t="s">
        <v>99</v>
      </c>
      <c r="F2" s="347"/>
      <c r="G2" s="348"/>
      <c r="H2" s="353" t="s">
        <v>15</v>
      </c>
    </row>
    <row r="3" spans="1:11" s="5" customFormat="1" ht="16.5" customHeight="1" x14ac:dyDescent="0.2">
      <c r="A3" s="360"/>
      <c r="B3" s="37" t="s">
        <v>11</v>
      </c>
      <c r="C3" s="20" t="s">
        <v>9</v>
      </c>
      <c r="D3" s="22" t="s">
        <v>12</v>
      </c>
      <c r="E3" s="37" t="s">
        <v>11</v>
      </c>
      <c r="F3" s="20" t="s">
        <v>9</v>
      </c>
      <c r="G3" s="22" t="s">
        <v>12</v>
      </c>
      <c r="H3" s="354"/>
    </row>
    <row r="4" spans="1:11" x14ac:dyDescent="0.2">
      <c r="A4" s="73"/>
      <c r="B4" s="71" t="s">
        <v>2</v>
      </c>
      <c r="C4" s="59" t="s">
        <v>2</v>
      </c>
      <c r="D4" s="72" t="s">
        <v>2</v>
      </c>
      <c r="E4" s="71" t="s">
        <v>2</v>
      </c>
      <c r="F4" s="59" t="s">
        <v>2</v>
      </c>
      <c r="G4" s="97" t="s">
        <v>2</v>
      </c>
      <c r="H4" s="104"/>
    </row>
    <row r="5" spans="1:11" ht="18" customHeight="1" x14ac:dyDescent="0.2">
      <c r="A5" s="91" t="s">
        <v>21</v>
      </c>
      <c r="B5" s="74">
        <v>123404</v>
      </c>
      <c r="C5" s="62">
        <v>123232</v>
      </c>
      <c r="D5" s="75">
        <v>139</v>
      </c>
      <c r="E5" s="74">
        <v>48307999</v>
      </c>
      <c r="F5" s="62">
        <v>47358465</v>
      </c>
      <c r="G5" s="98">
        <v>937589</v>
      </c>
      <c r="H5" s="105" t="str">
        <f>IF(A5="","",A5)</f>
        <v>鳥取</v>
      </c>
      <c r="I5" s="152"/>
      <c r="J5" s="152"/>
      <c r="K5" s="152"/>
    </row>
    <row r="6" spans="1:11" ht="18" customHeight="1" x14ac:dyDescent="0.2">
      <c r="A6" s="89" t="s">
        <v>22</v>
      </c>
      <c r="B6" s="118">
        <v>56508</v>
      </c>
      <c r="C6" s="119">
        <v>56068</v>
      </c>
      <c r="D6" s="120">
        <v>431</v>
      </c>
      <c r="E6" s="76">
        <v>50015564</v>
      </c>
      <c r="F6" s="64">
        <v>49057631</v>
      </c>
      <c r="G6" s="99">
        <v>933621</v>
      </c>
      <c r="H6" s="106" t="str">
        <f>IF(A6="","",A6)</f>
        <v>米子</v>
      </c>
      <c r="I6" s="152"/>
      <c r="J6" s="152"/>
      <c r="K6" s="152"/>
    </row>
    <row r="7" spans="1:11" ht="18" customHeight="1" x14ac:dyDescent="0.2">
      <c r="A7" s="89" t="s">
        <v>23</v>
      </c>
      <c r="B7" s="118">
        <v>26165</v>
      </c>
      <c r="C7" s="119">
        <v>26135</v>
      </c>
      <c r="D7" s="120">
        <v>30</v>
      </c>
      <c r="E7" s="76">
        <v>15661962</v>
      </c>
      <c r="F7" s="64">
        <v>15316048</v>
      </c>
      <c r="G7" s="99">
        <v>344434</v>
      </c>
      <c r="H7" s="106" t="str">
        <f>IF(A7="","",A7)</f>
        <v>倉吉</v>
      </c>
      <c r="I7" s="152"/>
      <c r="J7" s="152"/>
      <c r="K7" s="152"/>
    </row>
    <row r="8" spans="1:11" s="3" customFormat="1" ht="18" customHeight="1" x14ac:dyDescent="0.2">
      <c r="A8" s="78" t="s">
        <v>24</v>
      </c>
      <c r="B8" s="124">
        <v>206076</v>
      </c>
      <c r="C8" s="125">
        <v>205435</v>
      </c>
      <c r="D8" s="126">
        <v>600</v>
      </c>
      <c r="E8" s="79">
        <v>113985524</v>
      </c>
      <c r="F8" s="65">
        <v>111732144</v>
      </c>
      <c r="G8" s="100">
        <v>2215644</v>
      </c>
      <c r="H8" s="107" t="str">
        <f>A8</f>
        <v>鳥取県計</v>
      </c>
      <c r="I8" s="152"/>
      <c r="J8" s="152"/>
      <c r="K8" s="152"/>
    </row>
    <row r="9" spans="1:11" s="12" customFormat="1" ht="18" customHeight="1" x14ac:dyDescent="0.2">
      <c r="A9" s="13"/>
      <c r="B9" s="16" t="s">
        <v>77</v>
      </c>
      <c r="C9" s="17" t="s">
        <v>77</v>
      </c>
      <c r="D9" s="18" t="s">
        <v>77</v>
      </c>
      <c r="E9" s="16"/>
      <c r="F9" s="17"/>
      <c r="G9" s="101"/>
      <c r="H9" s="108"/>
      <c r="I9" s="152"/>
      <c r="J9" s="152"/>
      <c r="K9" s="152"/>
    </row>
    <row r="10" spans="1:11" ht="18" customHeight="1" x14ac:dyDescent="0.2">
      <c r="A10" s="90" t="s">
        <v>29</v>
      </c>
      <c r="B10" s="81">
        <v>466600</v>
      </c>
      <c r="C10" s="82">
        <v>466599</v>
      </c>
      <c r="D10" s="83">
        <v>1</v>
      </c>
      <c r="E10" s="81">
        <v>64450014</v>
      </c>
      <c r="F10" s="82">
        <v>63768867</v>
      </c>
      <c r="G10" s="102">
        <v>676310</v>
      </c>
      <c r="H10" s="109" t="str">
        <f t="shared" ref="H10:H16" si="0">IF(A10="","",A10)</f>
        <v>松江</v>
      </c>
      <c r="I10" s="152"/>
      <c r="J10" s="152"/>
      <c r="K10" s="152"/>
    </row>
    <row r="11" spans="1:11" ht="18" customHeight="1" x14ac:dyDescent="0.2">
      <c r="A11" s="89" t="s">
        <v>30</v>
      </c>
      <c r="B11" s="76">
        <v>14694</v>
      </c>
      <c r="C11" s="64">
        <v>14680</v>
      </c>
      <c r="D11" s="77">
        <v>14</v>
      </c>
      <c r="E11" s="76">
        <v>15206346</v>
      </c>
      <c r="F11" s="64">
        <v>14921161</v>
      </c>
      <c r="G11" s="99">
        <v>284120</v>
      </c>
      <c r="H11" s="106" t="str">
        <f t="shared" si="0"/>
        <v>浜田</v>
      </c>
      <c r="I11" s="152"/>
      <c r="J11" s="152"/>
      <c r="K11" s="152"/>
    </row>
    <row r="12" spans="1:11" ht="18" customHeight="1" x14ac:dyDescent="0.2">
      <c r="A12" s="89" t="s">
        <v>31</v>
      </c>
      <c r="B12" s="76">
        <v>25076</v>
      </c>
      <c r="C12" s="64">
        <v>24933</v>
      </c>
      <c r="D12" s="77">
        <v>143</v>
      </c>
      <c r="E12" s="76">
        <v>40358968</v>
      </c>
      <c r="F12" s="64">
        <v>39700721</v>
      </c>
      <c r="G12" s="99">
        <v>645278</v>
      </c>
      <c r="H12" s="106" t="str">
        <f t="shared" si="0"/>
        <v>出雲</v>
      </c>
      <c r="I12" s="152"/>
      <c r="J12" s="152"/>
      <c r="K12" s="152"/>
    </row>
    <row r="13" spans="1:11" ht="18" customHeight="1" x14ac:dyDescent="0.2">
      <c r="A13" s="89" t="s">
        <v>32</v>
      </c>
      <c r="B13" s="118">
        <v>22824</v>
      </c>
      <c r="C13" s="119">
        <v>22782</v>
      </c>
      <c r="D13" s="120">
        <v>42</v>
      </c>
      <c r="E13" s="76">
        <v>13097593</v>
      </c>
      <c r="F13" s="64">
        <v>12949301</v>
      </c>
      <c r="G13" s="99">
        <v>144804</v>
      </c>
      <c r="H13" s="106" t="str">
        <f t="shared" si="0"/>
        <v>益田</v>
      </c>
      <c r="I13" s="152"/>
      <c r="J13" s="152"/>
      <c r="K13" s="152"/>
    </row>
    <row r="14" spans="1:11" ht="18" customHeight="1" x14ac:dyDescent="0.2">
      <c r="A14" s="89" t="s">
        <v>33</v>
      </c>
      <c r="B14" s="118" t="s">
        <v>226</v>
      </c>
      <c r="C14" s="119" t="s">
        <v>224</v>
      </c>
      <c r="D14" s="120" t="s">
        <v>230</v>
      </c>
      <c r="E14" s="76">
        <v>4671837</v>
      </c>
      <c r="F14" s="64">
        <v>4611827</v>
      </c>
      <c r="G14" s="99">
        <v>59975</v>
      </c>
      <c r="H14" s="106" t="str">
        <f t="shared" si="0"/>
        <v>石見大田</v>
      </c>
      <c r="I14" s="152"/>
      <c r="J14" s="152"/>
      <c r="K14" s="152"/>
    </row>
    <row r="15" spans="1:11" ht="18" customHeight="1" x14ac:dyDescent="0.2">
      <c r="A15" s="89" t="s">
        <v>34</v>
      </c>
      <c r="B15" s="118">
        <v>2261</v>
      </c>
      <c r="C15" s="119">
        <v>2246</v>
      </c>
      <c r="D15" s="120">
        <v>15</v>
      </c>
      <c r="E15" s="76">
        <v>7303268</v>
      </c>
      <c r="F15" s="64">
        <v>7184725</v>
      </c>
      <c r="G15" s="99">
        <v>116531</v>
      </c>
      <c r="H15" s="106" t="str">
        <f t="shared" si="0"/>
        <v>大東</v>
      </c>
      <c r="I15" s="152"/>
      <c r="J15" s="152"/>
      <c r="K15" s="152"/>
    </row>
    <row r="16" spans="1:11" ht="18" customHeight="1" x14ac:dyDescent="0.2">
      <c r="A16" s="89" t="s">
        <v>35</v>
      </c>
      <c r="B16" s="118" t="s">
        <v>224</v>
      </c>
      <c r="C16" s="119" t="s">
        <v>230</v>
      </c>
      <c r="D16" s="120" t="s">
        <v>224</v>
      </c>
      <c r="E16" s="76">
        <v>3531538</v>
      </c>
      <c r="F16" s="64">
        <v>3490175</v>
      </c>
      <c r="G16" s="99">
        <v>41329</v>
      </c>
      <c r="H16" s="106" t="str">
        <f t="shared" si="0"/>
        <v>西郷</v>
      </c>
      <c r="I16" s="152"/>
      <c r="J16" s="152"/>
      <c r="K16" s="152"/>
    </row>
    <row r="17" spans="1:11" s="3" customFormat="1" ht="18" customHeight="1" x14ac:dyDescent="0.2">
      <c r="A17" s="78" t="s">
        <v>25</v>
      </c>
      <c r="B17" s="124">
        <v>538163</v>
      </c>
      <c r="C17" s="125">
        <v>537940</v>
      </c>
      <c r="D17" s="126">
        <v>223</v>
      </c>
      <c r="E17" s="79">
        <v>148619565</v>
      </c>
      <c r="F17" s="65">
        <v>146626777</v>
      </c>
      <c r="G17" s="100">
        <v>1968347</v>
      </c>
      <c r="H17" s="107" t="str">
        <f>A17</f>
        <v>島根県計</v>
      </c>
      <c r="I17" s="152"/>
      <c r="J17" s="152"/>
      <c r="K17" s="152"/>
    </row>
    <row r="18" spans="1:11" s="12" customFormat="1" ht="18" customHeight="1" x14ac:dyDescent="0.2">
      <c r="A18" s="13"/>
      <c r="B18" s="16" t="s">
        <v>77</v>
      </c>
      <c r="C18" s="17" t="s">
        <v>77</v>
      </c>
      <c r="D18" s="18" t="s">
        <v>77</v>
      </c>
      <c r="E18" s="16"/>
      <c r="F18" s="17"/>
      <c r="G18" s="101"/>
      <c r="H18" s="108"/>
      <c r="I18" s="152"/>
      <c r="J18" s="152"/>
      <c r="K18" s="152"/>
    </row>
    <row r="19" spans="1:11" ht="18" customHeight="1" x14ac:dyDescent="0.2">
      <c r="A19" s="90" t="s">
        <v>36</v>
      </c>
      <c r="B19" s="81">
        <v>976325</v>
      </c>
      <c r="C19" s="82">
        <v>975550</v>
      </c>
      <c r="D19" s="83">
        <v>776</v>
      </c>
      <c r="E19" s="81">
        <v>145965892</v>
      </c>
      <c r="F19" s="82">
        <v>143924440</v>
      </c>
      <c r="G19" s="102">
        <v>2016532</v>
      </c>
      <c r="H19" s="109" t="str">
        <f t="shared" ref="H19:H31" si="1">IF(A19="","",A19)</f>
        <v>岡山東</v>
      </c>
      <c r="I19" s="152"/>
      <c r="J19" s="152"/>
      <c r="K19" s="152"/>
    </row>
    <row r="20" spans="1:11" ht="18" customHeight="1" x14ac:dyDescent="0.2">
      <c r="A20" s="89" t="s">
        <v>37</v>
      </c>
      <c r="B20" s="76">
        <v>213568</v>
      </c>
      <c r="C20" s="64">
        <v>212976</v>
      </c>
      <c r="D20" s="77">
        <v>592</v>
      </c>
      <c r="E20" s="76">
        <v>117790856</v>
      </c>
      <c r="F20" s="64">
        <v>115436158</v>
      </c>
      <c r="G20" s="99">
        <v>2337344</v>
      </c>
      <c r="H20" s="106" t="str">
        <f t="shared" si="1"/>
        <v>岡山西</v>
      </c>
      <c r="I20" s="152"/>
      <c r="J20" s="152"/>
      <c r="K20" s="152"/>
    </row>
    <row r="21" spans="1:11" ht="18" customHeight="1" x14ac:dyDescent="0.2">
      <c r="A21" s="89" t="s">
        <v>38</v>
      </c>
      <c r="B21" s="76" t="s">
        <v>223</v>
      </c>
      <c r="C21" s="64" t="s">
        <v>223</v>
      </c>
      <c r="D21" s="77" t="s">
        <v>223</v>
      </c>
      <c r="E21" s="76">
        <v>23721091</v>
      </c>
      <c r="F21" s="64">
        <v>23182948</v>
      </c>
      <c r="G21" s="99">
        <v>534887</v>
      </c>
      <c r="H21" s="106" t="str">
        <f t="shared" si="1"/>
        <v>西大寺</v>
      </c>
      <c r="I21" s="152"/>
      <c r="J21" s="152"/>
      <c r="K21" s="152"/>
    </row>
    <row r="22" spans="1:11" ht="18" customHeight="1" x14ac:dyDescent="0.2">
      <c r="A22" s="89" t="s">
        <v>39</v>
      </c>
      <c r="B22" s="76">
        <v>14823</v>
      </c>
      <c r="C22" s="64">
        <v>14795</v>
      </c>
      <c r="D22" s="77">
        <v>28</v>
      </c>
      <c r="E22" s="76">
        <v>60132271</v>
      </c>
      <c r="F22" s="64">
        <v>59856199</v>
      </c>
      <c r="G22" s="99">
        <v>274129</v>
      </c>
      <c r="H22" s="106" t="str">
        <f t="shared" si="1"/>
        <v>瀬戸</v>
      </c>
      <c r="I22" s="152"/>
      <c r="J22" s="152"/>
      <c r="K22" s="152"/>
    </row>
    <row r="23" spans="1:11" ht="18" customHeight="1" x14ac:dyDescent="0.2">
      <c r="A23" s="89" t="s">
        <v>40</v>
      </c>
      <c r="B23" s="76">
        <v>6188</v>
      </c>
      <c r="C23" s="64">
        <v>6188</v>
      </c>
      <c r="D23" s="77">
        <v>0</v>
      </c>
      <c r="E23" s="76">
        <v>16638048</v>
      </c>
      <c r="F23" s="64">
        <v>16289560</v>
      </c>
      <c r="G23" s="99">
        <v>347768</v>
      </c>
      <c r="H23" s="106" t="str">
        <f t="shared" si="1"/>
        <v>児島</v>
      </c>
      <c r="I23" s="152"/>
      <c r="J23" s="152"/>
      <c r="K23" s="152"/>
    </row>
    <row r="24" spans="1:11" ht="18" customHeight="1" x14ac:dyDescent="0.2">
      <c r="A24" s="89" t="s">
        <v>41</v>
      </c>
      <c r="B24" s="118" t="s">
        <v>223</v>
      </c>
      <c r="C24" s="119" t="s">
        <v>223</v>
      </c>
      <c r="D24" s="120" t="s">
        <v>223</v>
      </c>
      <c r="E24" s="76">
        <v>280892185</v>
      </c>
      <c r="F24" s="64">
        <v>269508440</v>
      </c>
      <c r="G24" s="99">
        <v>11367975</v>
      </c>
      <c r="H24" s="106" t="str">
        <f t="shared" si="1"/>
        <v>倉敷</v>
      </c>
      <c r="I24" s="152"/>
      <c r="J24" s="152"/>
      <c r="K24" s="152"/>
    </row>
    <row r="25" spans="1:11" ht="18" customHeight="1" x14ac:dyDescent="0.2">
      <c r="A25" s="89" t="s">
        <v>42</v>
      </c>
      <c r="B25" s="118">
        <v>11760</v>
      </c>
      <c r="C25" s="119">
        <v>11749</v>
      </c>
      <c r="D25" s="120">
        <v>11</v>
      </c>
      <c r="E25" s="76">
        <v>18323544</v>
      </c>
      <c r="F25" s="64">
        <v>17938198</v>
      </c>
      <c r="G25" s="99">
        <v>384861</v>
      </c>
      <c r="H25" s="106" t="str">
        <f t="shared" si="1"/>
        <v>玉島</v>
      </c>
      <c r="I25" s="152"/>
      <c r="J25" s="152"/>
      <c r="K25" s="152"/>
    </row>
    <row r="26" spans="1:11" ht="18" customHeight="1" x14ac:dyDescent="0.2">
      <c r="A26" s="89" t="s">
        <v>43</v>
      </c>
      <c r="B26" s="118">
        <v>125883</v>
      </c>
      <c r="C26" s="119">
        <v>125841</v>
      </c>
      <c r="D26" s="120">
        <v>42</v>
      </c>
      <c r="E26" s="76">
        <v>32949580</v>
      </c>
      <c r="F26" s="64">
        <v>32371420</v>
      </c>
      <c r="G26" s="99">
        <v>566431</v>
      </c>
      <c r="H26" s="106" t="str">
        <f t="shared" si="1"/>
        <v>津山</v>
      </c>
      <c r="I26" s="152"/>
      <c r="J26" s="152"/>
      <c r="K26" s="152"/>
    </row>
    <row r="27" spans="1:11" ht="18" customHeight="1" x14ac:dyDescent="0.2">
      <c r="A27" s="89" t="s">
        <v>44</v>
      </c>
      <c r="B27" s="118" t="s">
        <v>223</v>
      </c>
      <c r="C27" s="119" t="s">
        <v>223</v>
      </c>
      <c r="D27" s="120" t="s">
        <v>223</v>
      </c>
      <c r="E27" s="76">
        <v>12265183</v>
      </c>
      <c r="F27" s="64">
        <v>12082331</v>
      </c>
      <c r="G27" s="99">
        <v>182664</v>
      </c>
      <c r="H27" s="106" t="str">
        <f t="shared" si="1"/>
        <v>玉野</v>
      </c>
      <c r="I27" s="152"/>
      <c r="J27" s="152"/>
      <c r="K27" s="152"/>
    </row>
    <row r="28" spans="1:11" ht="18" customHeight="1" x14ac:dyDescent="0.2">
      <c r="A28" s="89" t="s">
        <v>45</v>
      </c>
      <c r="B28" s="118">
        <v>28752</v>
      </c>
      <c r="C28" s="119">
        <v>28685</v>
      </c>
      <c r="D28" s="120">
        <v>68</v>
      </c>
      <c r="E28" s="76">
        <v>23355074</v>
      </c>
      <c r="F28" s="64">
        <v>23126255</v>
      </c>
      <c r="G28" s="99">
        <v>228470</v>
      </c>
      <c r="H28" s="106" t="str">
        <f t="shared" si="1"/>
        <v>笠岡</v>
      </c>
      <c r="I28" s="152"/>
      <c r="J28" s="152"/>
      <c r="K28" s="152"/>
    </row>
    <row r="29" spans="1:11" ht="18" customHeight="1" x14ac:dyDescent="0.2">
      <c r="A29" s="89" t="s">
        <v>46</v>
      </c>
      <c r="B29" s="118">
        <v>2599</v>
      </c>
      <c r="C29" s="119">
        <v>2599</v>
      </c>
      <c r="D29" s="120" t="s">
        <v>77</v>
      </c>
      <c r="E29" s="76">
        <v>6745278</v>
      </c>
      <c r="F29" s="64">
        <v>6703786</v>
      </c>
      <c r="G29" s="99">
        <v>41492</v>
      </c>
      <c r="H29" s="106" t="str">
        <f t="shared" si="1"/>
        <v>高梁</v>
      </c>
      <c r="I29" s="152"/>
      <c r="J29" s="152"/>
      <c r="K29" s="152"/>
    </row>
    <row r="30" spans="1:11" ht="18" customHeight="1" x14ac:dyDescent="0.2">
      <c r="A30" s="89" t="s">
        <v>47</v>
      </c>
      <c r="B30" s="118">
        <v>5094</v>
      </c>
      <c r="C30" s="119">
        <v>5094</v>
      </c>
      <c r="D30" s="120" t="s">
        <v>77</v>
      </c>
      <c r="E30" s="76">
        <v>5299784</v>
      </c>
      <c r="F30" s="64">
        <v>5259217</v>
      </c>
      <c r="G30" s="99">
        <v>40568</v>
      </c>
      <c r="H30" s="106" t="str">
        <f t="shared" si="1"/>
        <v>新見</v>
      </c>
      <c r="I30" s="152"/>
      <c r="J30" s="152"/>
      <c r="K30" s="152"/>
    </row>
    <row r="31" spans="1:11" ht="18" customHeight="1" x14ac:dyDescent="0.2">
      <c r="A31" s="89" t="s">
        <v>48</v>
      </c>
      <c r="B31" s="76">
        <v>3196</v>
      </c>
      <c r="C31" s="64">
        <v>3190</v>
      </c>
      <c r="D31" s="77">
        <v>6</v>
      </c>
      <c r="E31" s="76">
        <v>8020721</v>
      </c>
      <c r="F31" s="64">
        <v>7922139</v>
      </c>
      <c r="G31" s="99">
        <v>98563</v>
      </c>
      <c r="H31" s="106" t="str">
        <f t="shared" si="1"/>
        <v>久世</v>
      </c>
      <c r="I31" s="152"/>
      <c r="J31" s="152"/>
      <c r="K31" s="152"/>
    </row>
    <row r="32" spans="1:11" s="3" customFormat="1" ht="18" customHeight="1" x14ac:dyDescent="0.2">
      <c r="A32" s="78" t="s">
        <v>26</v>
      </c>
      <c r="B32" s="79" t="s">
        <v>223</v>
      </c>
      <c r="C32" s="65" t="s">
        <v>223</v>
      </c>
      <c r="D32" s="80" t="s">
        <v>223</v>
      </c>
      <c r="E32" s="79">
        <v>752099506</v>
      </c>
      <c r="F32" s="65">
        <v>733601092</v>
      </c>
      <c r="G32" s="100">
        <v>18421683</v>
      </c>
      <c r="H32" s="107" t="str">
        <f>A32</f>
        <v>岡山県計</v>
      </c>
      <c r="I32" s="152"/>
      <c r="J32" s="152"/>
      <c r="K32" s="152"/>
    </row>
    <row r="33" spans="1:11" s="12" customFormat="1" ht="18" customHeight="1" x14ac:dyDescent="0.2">
      <c r="A33" s="13"/>
      <c r="B33" s="16" t="s">
        <v>77</v>
      </c>
      <c r="C33" s="17" t="s">
        <v>77</v>
      </c>
      <c r="D33" s="18" t="s">
        <v>77</v>
      </c>
      <c r="E33" s="16"/>
      <c r="F33" s="17"/>
      <c r="G33" s="101"/>
      <c r="H33" s="108"/>
      <c r="I33" s="152"/>
      <c r="J33" s="152"/>
      <c r="K33" s="152"/>
    </row>
    <row r="34" spans="1:11" ht="18" customHeight="1" x14ac:dyDescent="0.2">
      <c r="A34" s="90" t="s">
        <v>49</v>
      </c>
      <c r="B34" s="121" t="s">
        <v>223</v>
      </c>
      <c r="C34" s="122" t="s">
        <v>223</v>
      </c>
      <c r="D34" s="123" t="s">
        <v>223</v>
      </c>
      <c r="E34" s="81">
        <v>218163154</v>
      </c>
      <c r="F34" s="82">
        <v>215918919</v>
      </c>
      <c r="G34" s="102">
        <v>2224924</v>
      </c>
      <c r="H34" s="109" t="str">
        <f t="shared" ref="H34:H49" si="2">IF(A34="","",A34)</f>
        <v>広島東</v>
      </c>
      <c r="I34" s="152"/>
      <c r="J34" s="152"/>
      <c r="K34" s="152"/>
    </row>
    <row r="35" spans="1:11" ht="18" customHeight="1" x14ac:dyDescent="0.2">
      <c r="A35" s="89" t="s">
        <v>50</v>
      </c>
      <c r="B35" s="118" t="s">
        <v>223</v>
      </c>
      <c r="C35" s="119" t="s">
        <v>223</v>
      </c>
      <c r="D35" s="120" t="s">
        <v>223</v>
      </c>
      <c r="E35" s="76">
        <v>61629351</v>
      </c>
      <c r="F35" s="64">
        <v>60421285</v>
      </c>
      <c r="G35" s="99">
        <v>1189057</v>
      </c>
      <c r="H35" s="106" t="str">
        <f t="shared" si="2"/>
        <v>広島南</v>
      </c>
      <c r="I35" s="152"/>
      <c r="J35" s="152"/>
      <c r="K35" s="152"/>
    </row>
    <row r="36" spans="1:11" ht="18" customHeight="1" x14ac:dyDescent="0.2">
      <c r="A36" s="89" t="s">
        <v>51</v>
      </c>
      <c r="B36" s="118">
        <v>145975</v>
      </c>
      <c r="C36" s="119">
        <v>145306</v>
      </c>
      <c r="D36" s="120">
        <v>669</v>
      </c>
      <c r="E36" s="76">
        <v>195642778</v>
      </c>
      <c r="F36" s="64">
        <v>193457434</v>
      </c>
      <c r="G36" s="99">
        <v>2173848</v>
      </c>
      <c r="H36" s="106" t="str">
        <f t="shared" si="2"/>
        <v>広島西</v>
      </c>
      <c r="I36" s="152"/>
      <c r="J36" s="152"/>
      <c r="K36" s="152"/>
    </row>
    <row r="37" spans="1:11" ht="18" customHeight="1" x14ac:dyDescent="0.2">
      <c r="A37" s="89" t="s">
        <v>52</v>
      </c>
      <c r="B37" s="118">
        <v>51228</v>
      </c>
      <c r="C37" s="119">
        <v>50961</v>
      </c>
      <c r="D37" s="120">
        <v>267</v>
      </c>
      <c r="E37" s="76">
        <v>65993676</v>
      </c>
      <c r="F37" s="64">
        <v>64236771</v>
      </c>
      <c r="G37" s="99">
        <v>1751205</v>
      </c>
      <c r="H37" s="106" t="str">
        <f t="shared" si="2"/>
        <v>広島北</v>
      </c>
      <c r="I37" s="152"/>
      <c r="J37" s="152"/>
      <c r="K37" s="152"/>
    </row>
    <row r="38" spans="1:11" ht="18" customHeight="1" x14ac:dyDescent="0.2">
      <c r="A38" s="89" t="s">
        <v>53</v>
      </c>
      <c r="B38" s="118">
        <v>96314</v>
      </c>
      <c r="C38" s="119">
        <v>96157</v>
      </c>
      <c r="D38" s="120">
        <v>157</v>
      </c>
      <c r="E38" s="76">
        <v>55883766</v>
      </c>
      <c r="F38" s="64">
        <v>55190919</v>
      </c>
      <c r="G38" s="99">
        <v>685906</v>
      </c>
      <c r="H38" s="106" t="str">
        <f t="shared" si="2"/>
        <v>呉</v>
      </c>
      <c r="I38" s="152"/>
      <c r="J38" s="152"/>
      <c r="K38" s="152"/>
    </row>
    <row r="39" spans="1:11" ht="18" customHeight="1" x14ac:dyDescent="0.2">
      <c r="A39" s="89" t="s">
        <v>54</v>
      </c>
      <c r="B39" s="118">
        <v>4164</v>
      </c>
      <c r="C39" s="119">
        <v>4164</v>
      </c>
      <c r="D39" s="120" t="s">
        <v>77</v>
      </c>
      <c r="E39" s="76">
        <v>9841586</v>
      </c>
      <c r="F39" s="64">
        <v>9673738</v>
      </c>
      <c r="G39" s="99">
        <v>167834</v>
      </c>
      <c r="H39" s="106" t="str">
        <f t="shared" si="2"/>
        <v>竹原</v>
      </c>
      <c r="I39" s="152"/>
      <c r="J39" s="152"/>
      <c r="K39" s="152"/>
    </row>
    <row r="40" spans="1:11" ht="18" customHeight="1" x14ac:dyDescent="0.2">
      <c r="A40" s="89" t="s">
        <v>55</v>
      </c>
      <c r="B40" s="118">
        <v>22056</v>
      </c>
      <c r="C40" s="119">
        <v>22007</v>
      </c>
      <c r="D40" s="120">
        <v>50</v>
      </c>
      <c r="E40" s="76">
        <v>15812590</v>
      </c>
      <c r="F40" s="64">
        <v>15105515</v>
      </c>
      <c r="G40" s="99">
        <v>703984</v>
      </c>
      <c r="H40" s="106" t="str">
        <f t="shared" si="2"/>
        <v>三原</v>
      </c>
      <c r="I40" s="152"/>
      <c r="J40" s="152"/>
      <c r="K40" s="152"/>
    </row>
    <row r="41" spans="1:11" ht="18" customHeight="1" x14ac:dyDescent="0.2">
      <c r="A41" s="89" t="s">
        <v>56</v>
      </c>
      <c r="B41" s="118">
        <v>27602</v>
      </c>
      <c r="C41" s="119">
        <v>27235</v>
      </c>
      <c r="D41" s="77">
        <v>367</v>
      </c>
      <c r="E41" s="118">
        <v>35311837</v>
      </c>
      <c r="F41" s="119">
        <v>34752805</v>
      </c>
      <c r="G41" s="99">
        <v>554832</v>
      </c>
      <c r="H41" s="106" t="str">
        <f t="shared" si="2"/>
        <v>尾道</v>
      </c>
      <c r="I41" s="152"/>
      <c r="J41" s="152"/>
      <c r="K41" s="152"/>
    </row>
    <row r="42" spans="1:11" ht="18" customHeight="1" x14ac:dyDescent="0.2">
      <c r="A42" s="89" t="s">
        <v>57</v>
      </c>
      <c r="B42" s="118">
        <v>259581</v>
      </c>
      <c r="C42" s="119">
        <v>259067</v>
      </c>
      <c r="D42" s="77">
        <v>514</v>
      </c>
      <c r="E42" s="118">
        <v>159601961</v>
      </c>
      <c r="F42" s="119">
        <v>157681536</v>
      </c>
      <c r="G42" s="99">
        <v>1892523</v>
      </c>
      <c r="H42" s="106" t="str">
        <f t="shared" si="2"/>
        <v>福山</v>
      </c>
      <c r="I42" s="152"/>
      <c r="J42" s="152"/>
      <c r="K42" s="152"/>
    </row>
    <row r="43" spans="1:11" ht="18" customHeight="1" x14ac:dyDescent="0.2">
      <c r="A43" s="89" t="s">
        <v>58</v>
      </c>
      <c r="B43" s="118" t="s">
        <v>223</v>
      </c>
      <c r="C43" s="119" t="s">
        <v>223</v>
      </c>
      <c r="D43" s="120" t="s">
        <v>223</v>
      </c>
      <c r="E43" s="118">
        <v>26697580</v>
      </c>
      <c r="F43" s="119">
        <v>26371924</v>
      </c>
      <c r="G43" s="99">
        <v>325169</v>
      </c>
      <c r="H43" s="106" t="str">
        <f t="shared" si="2"/>
        <v>府中</v>
      </c>
      <c r="I43" s="152"/>
      <c r="J43" s="152"/>
      <c r="K43" s="152"/>
    </row>
    <row r="44" spans="1:11" ht="18" customHeight="1" x14ac:dyDescent="0.2">
      <c r="A44" s="89" t="s">
        <v>59</v>
      </c>
      <c r="B44" s="118">
        <v>28949</v>
      </c>
      <c r="C44" s="119">
        <v>28949</v>
      </c>
      <c r="D44" s="77" t="s">
        <v>77</v>
      </c>
      <c r="E44" s="118">
        <v>8787371</v>
      </c>
      <c r="F44" s="119">
        <v>8641185</v>
      </c>
      <c r="G44" s="99">
        <v>145745</v>
      </c>
      <c r="H44" s="106" t="str">
        <f t="shared" si="2"/>
        <v>三次</v>
      </c>
      <c r="I44" s="152"/>
      <c r="J44" s="152"/>
      <c r="K44" s="152"/>
    </row>
    <row r="45" spans="1:11" ht="18" customHeight="1" x14ac:dyDescent="0.2">
      <c r="A45" s="89" t="s">
        <v>60</v>
      </c>
      <c r="B45" s="118">
        <v>3364</v>
      </c>
      <c r="C45" s="119">
        <v>3293</v>
      </c>
      <c r="D45" s="77">
        <v>71</v>
      </c>
      <c r="E45" s="118">
        <v>5741966</v>
      </c>
      <c r="F45" s="119">
        <v>5669399</v>
      </c>
      <c r="G45" s="99">
        <v>72539</v>
      </c>
      <c r="H45" s="106" t="str">
        <f t="shared" si="2"/>
        <v>庄原</v>
      </c>
      <c r="I45" s="152"/>
      <c r="J45" s="152"/>
      <c r="K45" s="152"/>
    </row>
    <row r="46" spans="1:11" ht="18" customHeight="1" x14ac:dyDescent="0.2">
      <c r="A46" s="89" t="s">
        <v>61</v>
      </c>
      <c r="B46" s="118">
        <v>57418</v>
      </c>
      <c r="C46" s="119">
        <v>57377</v>
      </c>
      <c r="D46" s="77">
        <v>41</v>
      </c>
      <c r="E46" s="118">
        <v>102258659</v>
      </c>
      <c r="F46" s="119">
        <v>101558419</v>
      </c>
      <c r="G46" s="99">
        <v>695232</v>
      </c>
      <c r="H46" s="106" t="str">
        <f t="shared" si="2"/>
        <v>西条</v>
      </c>
      <c r="I46" s="152"/>
      <c r="J46" s="152"/>
      <c r="K46" s="152"/>
    </row>
    <row r="47" spans="1:11" ht="18" customHeight="1" x14ac:dyDescent="0.2">
      <c r="A47" s="89" t="s">
        <v>62</v>
      </c>
      <c r="B47" s="118">
        <v>73532</v>
      </c>
      <c r="C47" s="119">
        <v>73348</v>
      </c>
      <c r="D47" s="77">
        <v>184</v>
      </c>
      <c r="E47" s="118">
        <v>52070834</v>
      </c>
      <c r="F47" s="119">
        <v>50925741</v>
      </c>
      <c r="G47" s="99">
        <v>1098871</v>
      </c>
      <c r="H47" s="106" t="str">
        <f t="shared" si="2"/>
        <v>廿日市</v>
      </c>
      <c r="I47" s="152"/>
      <c r="J47" s="152"/>
      <c r="K47" s="152"/>
    </row>
    <row r="48" spans="1:11" ht="18" customHeight="1" x14ac:dyDescent="0.2">
      <c r="A48" s="89" t="s">
        <v>63</v>
      </c>
      <c r="B48" s="118" t="s">
        <v>223</v>
      </c>
      <c r="C48" s="119" t="s">
        <v>223</v>
      </c>
      <c r="D48" s="120" t="s">
        <v>223</v>
      </c>
      <c r="E48" s="118">
        <v>70690600</v>
      </c>
      <c r="F48" s="119">
        <v>69908590</v>
      </c>
      <c r="G48" s="99">
        <v>779453</v>
      </c>
      <c r="H48" s="106" t="str">
        <f t="shared" si="2"/>
        <v>海田</v>
      </c>
      <c r="I48" s="152"/>
      <c r="J48" s="152"/>
      <c r="K48" s="152"/>
    </row>
    <row r="49" spans="1:11" ht="18" customHeight="1" x14ac:dyDescent="0.2">
      <c r="A49" s="89" t="s">
        <v>64</v>
      </c>
      <c r="B49" s="118">
        <v>5101</v>
      </c>
      <c r="C49" s="119">
        <v>5101</v>
      </c>
      <c r="D49" s="120" t="s">
        <v>77</v>
      </c>
      <c r="E49" s="118">
        <v>6259644</v>
      </c>
      <c r="F49" s="119">
        <v>6093115</v>
      </c>
      <c r="G49" s="99">
        <v>156390</v>
      </c>
      <c r="H49" s="106" t="str">
        <f t="shared" si="2"/>
        <v>吉田</v>
      </c>
      <c r="I49" s="152"/>
      <c r="J49" s="152"/>
      <c r="K49" s="152"/>
    </row>
    <row r="50" spans="1:11" s="3" customFormat="1" ht="18" customHeight="1" x14ac:dyDescent="0.2">
      <c r="A50" s="78" t="s">
        <v>27</v>
      </c>
      <c r="B50" s="124" t="s">
        <v>223</v>
      </c>
      <c r="C50" s="125" t="s">
        <v>223</v>
      </c>
      <c r="D50" s="126" t="s">
        <v>223</v>
      </c>
      <c r="E50" s="124">
        <v>1090387353</v>
      </c>
      <c r="F50" s="125">
        <v>1075607295</v>
      </c>
      <c r="G50" s="100">
        <v>14617512</v>
      </c>
      <c r="H50" s="107" t="str">
        <f>A50</f>
        <v>広島県計</v>
      </c>
      <c r="I50" s="152"/>
      <c r="J50" s="152"/>
      <c r="K50" s="152"/>
    </row>
    <row r="51" spans="1:11" s="12" customFormat="1" ht="18" customHeight="1" x14ac:dyDescent="0.2">
      <c r="A51" s="13"/>
      <c r="B51" s="16" t="s">
        <v>77</v>
      </c>
      <c r="C51" s="17" t="s">
        <v>77</v>
      </c>
      <c r="D51" s="18" t="s">
        <v>77</v>
      </c>
      <c r="E51" s="16"/>
      <c r="F51" s="17"/>
      <c r="G51" s="101"/>
      <c r="H51" s="108"/>
      <c r="I51" s="152"/>
      <c r="J51" s="152"/>
      <c r="K51" s="152"/>
    </row>
    <row r="52" spans="1:11" ht="18" customHeight="1" x14ac:dyDescent="0.2">
      <c r="A52" s="90" t="s">
        <v>65</v>
      </c>
      <c r="B52" s="81">
        <v>443674</v>
      </c>
      <c r="C52" s="82">
        <v>442878</v>
      </c>
      <c r="D52" s="83">
        <v>796</v>
      </c>
      <c r="E52" s="81">
        <v>64443931</v>
      </c>
      <c r="F52" s="82">
        <v>63551345</v>
      </c>
      <c r="G52" s="102">
        <v>866932</v>
      </c>
      <c r="H52" s="109" t="str">
        <f>IF(A52="","",A52)</f>
        <v>下関</v>
      </c>
      <c r="I52" s="152"/>
      <c r="J52" s="152"/>
      <c r="K52" s="152"/>
    </row>
    <row r="53" spans="1:11" ht="18" customHeight="1" x14ac:dyDescent="0.2">
      <c r="A53" s="89" t="s">
        <v>66</v>
      </c>
      <c r="B53" s="76">
        <v>38641</v>
      </c>
      <c r="C53" s="64">
        <v>38641</v>
      </c>
      <c r="D53" s="77" t="s">
        <v>77</v>
      </c>
      <c r="E53" s="76">
        <v>48648727</v>
      </c>
      <c r="F53" s="64">
        <v>47937784</v>
      </c>
      <c r="G53" s="99">
        <v>690980</v>
      </c>
      <c r="H53" s="106" t="str">
        <f t="shared" ref="H53:H62" si="3">IF(A53="","",A53)</f>
        <v>宇部</v>
      </c>
      <c r="I53" s="152"/>
      <c r="J53" s="152"/>
      <c r="K53" s="152"/>
    </row>
    <row r="54" spans="1:11" ht="18" customHeight="1" x14ac:dyDescent="0.2">
      <c r="A54" s="89" t="s">
        <v>67</v>
      </c>
      <c r="B54" s="76">
        <v>85998</v>
      </c>
      <c r="C54" s="64">
        <v>85949</v>
      </c>
      <c r="D54" s="77">
        <v>49</v>
      </c>
      <c r="E54" s="76">
        <v>105370852</v>
      </c>
      <c r="F54" s="64">
        <v>104603537</v>
      </c>
      <c r="G54" s="99">
        <v>749155</v>
      </c>
      <c r="H54" s="106" t="str">
        <f>IF(A54="","",A54)</f>
        <v>山口</v>
      </c>
      <c r="I54" s="152"/>
      <c r="J54" s="152"/>
      <c r="K54" s="152"/>
    </row>
    <row r="55" spans="1:11" ht="18" customHeight="1" x14ac:dyDescent="0.2">
      <c r="A55" s="89" t="s">
        <v>68</v>
      </c>
      <c r="B55" s="76">
        <v>5379</v>
      </c>
      <c r="C55" s="64">
        <v>5371</v>
      </c>
      <c r="D55" s="77">
        <v>8</v>
      </c>
      <c r="E55" s="76">
        <v>6241284</v>
      </c>
      <c r="F55" s="64">
        <v>6087672</v>
      </c>
      <c r="G55" s="99">
        <v>151418</v>
      </c>
      <c r="H55" s="106" t="str">
        <f>IF(A55="","",A55)</f>
        <v>萩</v>
      </c>
      <c r="I55" s="152"/>
      <c r="J55" s="152"/>
      <c r="K55" s="152"/>
    </row>
    <row r="56" spans="1:11" ht="18" customHeight="1" x14ac:dyDescent="0.2">
      <c r="A56" s="89" t="s">
        <v>69</v>
      </c>
      <c r="B56" s="118" t="s">
        <v>223</v>
      </c>
      <c r="C56" s="119" t="s">
        <v>223</v>
      </c>
      <c r="D56" s="120" t="s">
        <v>223</v>
      </c>
      <c r="E56" s="76">
        <v>109805345</v>
      </c>
      <c r="F56" s="64">
        <v>106118405</v>
      </c>
      <c r="G56" s="99">
        <v>3660521</v>
      </c>
      <c r="H56" s="106" t="str">
        <f>IF(A56="","",A56)</f>
        <v>徳山</v>
      </c>
      <c r="I56" s="152"/>
      <c r="J56" s="152"/>
      <c r="K56" s="152"/>
    </row>
    <row r="57" spans="1:11" ht="18" customHeight="1" x14ac:dyDescent="0.2">
      <c r="A57" s="89" t="s">
        <v>70</v>
      </c>
      <c r="B57" s="118">
        <v>39414</v>
      </c>
      <c r="C57" s="119">
        <v>39298</v>
      </c>
      <c r="D57" s="120">
        <v>116</v>
      </c>
      <c r="E57" s="76">
        <v>21932216</v>
      </c>
      <c r="F57" s="64">
        <v>21573270</v>
      </c>
      <c r="G57" s="99">
        <v>356370</v>
      </c>
      <c r="H57" s="106" t="str">
        <f>IF(A57="","",A57)</f>
        <v>防府</v>
      </c>
      <c r="I57" s="152"/>
      <c r="J57" s="152"/>
      <c r="K57" s="152"/>
    </row>
    <row r="58" spans="1:11" ht="18" customHeight="1" x14ac:dyDescent="0.2">
      <c r="A58" s="89" t="s">
        <v>71</v>
      </c>
      <c r="B58" s="118" t="s">
        <v>223</v>
      </c>
      <c r="C58" s="119" t="s">
        <v>223</v>
      </c>
      <c r="D58" s="120" t="s">
        <v>223</v>
      </c>
      <c r="E58" s="76">
        <v>83799422</v>
      </c>
      <c r="F58" s="64">
        <v>77874630</v>
      </c>
      <c r="G58" s="99">
        <v>5923074</v>
      </c>
      <c r="H58" s="106" t="str">
        <f>IF(A58="","",A58)</f>
        <v>岩国</v>
      </c>
      <c r="I58" s="152"/>
      <c r="J58" s="152"/>
      <c r="K58" s="152"/>
    </row>
    <row r="59" spans="1:11" ht="18" customHeight="1" x14ac:dyDescent="0.2">
      <c r="A59" s="89" t="s">
        <v>72</v>
      </c>
      <c r="B59" s="118" t="s">
        <v>223</v>
      </c>
      <c r="C59" s="119" t="s">
        <v>223</v>
      </c>
      <c r="D59" s="120" t="s">
        <v>223</v>
      </c>
      <c r="E59" s="76">
        <v>12177662</v>
      </c>
      <c r="F59" s="64">
        <v>11976495</v>
      </c>
      <c r="G59" s="99">
        <v>196188</v>
      </c>
      <c r="H59" s="106" t="str">
        <f t="shared" si="3"/>
        <v>光</v>
      </c>
      <c r="I59" s="152"/>
      <c r="J59" s="152"/>
      <c r="K59" s="152"/>
    </row>
    <row r="60" spans="1:11" ht="18" customHeight="1" x14ac:dyDescent="0.2">
      <c r="A60" s="89" t="s">
        <v>73</v>
      </c>
      <c r="B60" s="118" t="s">
        <v>223</v>
      </c>
      <c r="C60" s="119" t="s">
        <v>223</v>
      </c>
      <c r="D60" s="120" t="s">
        <v>223</v>
      </c>
      <c r="E60" s="76">
        <v>7384141</v>
      </c>
      <c r="F60" s="64">
        <v>7295045</v>
      </c>
      <c r="G60" s="99">
        <v>77731</v>
      </c>
      <c r="H60" s="106" t="str">
        <f t="shared" si="3"/>
        <v>長門</v>
      </c>
      <c r="I60" s="152"/>
      <c r="J60" s="152"/>
      <c r="K60" s="152"/>
    </row>
    <row r="61" spans="1:11" ht="18" customHeight="1" x14ac:dyDescent="0.2">
      <c r="A61" s="89" t="s">
        <v>74</v>
      </c>
      <c r="B61" s="118">
        <v>6059</v>
      </c>
      <c r="C61" s="119">
        <v>6059</v>
      </c>
      <c r="D61" s="120" t="s">
        <v>77</v>
      </c>
      <c r="E61" s="76">
        <v>7816713</v>
      </c>
      <c r="F61" s="64">
        <v>7658601</v>
      </c>
      <c r="G61" s="99">
        <v>155995</v>
      </c>
      <c r="H61" s="106" t="str">
        <f t="shared" si="3"/>
        <v>柳井</v>
      </c>
      <c r="I61" s="152"/>
      <c r="J61" s="152"/>
      <c r="K61" s="152"/>
    </row>
    <row r="62" spans="1:11" ht="18" customHeight="1" x14ac:dyDescent="0.2">
      <c r="A62" s="89" t="s">
        <v>75</v>
      </c>
      <c r="B62" s="118" t="s">
        <v>223</v>
      </c>
      <c r="C62" s="119" t="s">
        <v>223</v>
      </c>
      <c r="D62" s="120" t="s">
        <v>223</v>
      </c>
      <c r="E62" s="76">
        <v>95345538</v>
      </c>
      <c r="F62" s="64">
        <v>85948029</v>
      </c>
      <c r="G62" s="99">
        <v>9387037</v>
      </c>
      <c r="H62" s="106" t="str">
        <f t="shared" si="3"/>
        <v>厚狭</v>
      </c>
      <c r="I62" s="152"/>
      <c r="J62" s="152"/>
      <c r="K62" s="152"/>
    </row>
    <row r="63" spans="1:11" s="3" customFormat="1" ht="18" customHeight="1" x14ac:dyDescent="0.2">
      <c r="A63" s="78" t="s">
        <v>28</v>
      </c>
      <c r="B63" s="79">
        <v>912517</v>
      </c>
      <c r="C63" s="65">
        <v>909933</v>
      </c>
      <c r="D63" s="80">
        <v>2584</v>
      </c>
      <c r="E63" s="79">
        <v>562965830</v>
      </c>
      <c r="F63" s="65">
        <v>540624813</v>
      </c>
      <c r="G63" s="100">
        <v>22215402</v>
      </c>
      <c r="H63" s="107" t="str">
        <f>A63</f>
        <v>山口県計</v>
      </c>
      <c r="I63" s="152"/>
      <c r="J63" s="152"/>
      <c r="K63" s="152"/>
    </row>
    <row r="64" spans="1:11" s="12" customFormat="1" ht="18" customHeight="1" x14ac:dyDescent="0.2">
      <c r="A64" s="13"/>
      <c r="B64" s="55" t="s">
        <v>77</v>
      </c>
      <c r="C64" s="56" t="s">
        <v>77</v>
      </c>
      <c r="D64" s="57" t="s">
        <v>77</v>
      </c>
      <c r="E64" s="55"/>
      <c r="F64" s="56"/>
      <c r="G64" s="57"/>
      <c r="H64" s="14"/>
      <c r="I64" s="152"/>
      <c r="J64" s="152"/>
      <c r="K64" s="152"/>
    </row>
    <row r="65" spans="1:12" s="3" customFormat="1" ht="18" customHeight="1" thickBot="1" x14ac:dyDescent="0.25">
      <c r="A65" s="88" t="s">
        <v>13</v>
      </c>
      <c r="B65" s="52">
        <v>43292</v>
      </c>
      <c r="C65" s="53">
        <v>853</v>
      </c>
      <c r="D65" s="54">
        <v>39035</v>
      </c>
      <c r="E65" s="52">
        <v>29908201</v>
      </c>
      <c r="F65" s="53">
        <v>10740727</v>
      </c>
      <c r="G65" s="54">
        <v>18569992</v>
      </c>
      <c r="H65" s="95" t="str">
        <f>A65</f>
        <v>局引受分</v>
      </c>
      <c r="I65" s="152"/>
      <c r="J65" s="152"/>
      <c r="K65" s="152"/>
    </row>
    <row r="66" spans="1:12" s="3" customFormat="1" ht="18" customHeight="1" thickTop="1" thickBot="1" x14ac:dyDescent="0.25">
      <c r="A66" s="92" t="s">
        <v>14</v>
      </c>
      <c r="B66" s="165">
        <v>27163333</v>
      </c>
      <c r="C66" s="166">
        <v>27112573</v>
      </c>
      <c r="D66" s="39">
        <v>47250</v>
      </c>
      <c r="E66" s="165">
        <v>2697965979</v>
      </c>
      <c r="F66" s="167">
        <v>2618932848</v>
      </c>
      <c r="G66" s="39">
        <v>78008581</v>
      </c>
      <c r="H66" s="128" t="s">
        <v>14</v>
      </c>
      <c r="I66" s="152"/>
      <c r="J66" s="152"/>
      <c r="K66" s="152"/>
    </row>
    <row r="67" spans="1:12" ht="15" customHeight="1" x14ac:dyDescent="0.2"/>
    <row r="68" spans="1:12" x14ac:dyDescent="0.2">
      <c r="B68" s="152"/>
      <c r="C68" s="152"/>
      <c r="D68" s="152"/>
      <c r="E68" s="152"/>
      <c r="F68" s="152"/>
      <c r="G68" s="152"/>
      <c r="H68" s="152"/>
      <c r="I68" s="152"/>
      <c r="J68" s="152"/>
      <c r="K68" s="152"/>
      <c r="L68" s="152"/>
    </row>
    <row r="69" spans="1:12" x14ac:dyDescent="0.2">
      <c r="B69" s="152"/>
      <c r="C69" s="152"/>
      <c r="D69" s="152"/>
      <c r="E69" s="152"/>
      <c r="F69" s="152"/>
      <c r="G69" s="152"/>
      <c r="H69" s="152"/>
      <c r="I69" s="152"/>
      <c r="J69" s="152"/>
      <c r="K69" s="152"/>
      <c r="L69" s="152"/>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view="pageBreakPreview" zoomScale="85" zoomScaleNormal="100" zoomScaleSheetLayoutView="85" workbookViewId="0">
      <selection activeCell="B34" sqref="B34:G34"/>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341" t="s">
        <v>138</v>
      </c>
      <c r="B1" s="341"/>
      <c r="C1" s="341"/>
      <c r="D1" s="341"/>
      <c r="E1" s="341"/>
      <c r="F1" s="341"/>
    </row>
    <row r="2" spans="1:6" ht="14.25" customHeight="1" thickBot="1" x14ac:dyDescent="0.25">
      <c r="A2" s="390" t="s">
        <v>139</v>
      </c>
      <c r="B2" s="390"/>
      <c r="C2" s="390"/>
      <c r="D2" s="390"/>
      <c r="E2" s="390"/>
      <c r="F2" s="390"/>
    </row>
    <row r="3" spans="1:6" ht="18" customHeight="1" x14ac:dyDescent="0.2">
      <c r="A3" s="342" t="s">
        <v>140</v>
      </c>
      <c r="B3" s="391"/>
      <c r="C3" s="343"/>
      <c r="D3" s="346" t="s">
        <v>141</v>
      </c>
      <c r="E3" s="347"/>
      <c r="F3" s="393"/>
    </row>
    <row r="4" spans="1:6" ht="15" customHeight="1" x14ac:dyDescent="0.2">
      <c r="A4" s="344"/>
      <c r="B4" s="392"/>
      <c r="C4" s="345"/>
      <c r="D4" s="394" t="s">
        <v>142</v>
      </c>
      <c r="E4" s="395"/>
      <c r="F4" s="172" t="s">
        <v>143</v>
      </c>
    </row>
    <row r="5" spans="1:6" s="36" customFormat="1" ht="15" customHeight="1" x14ac:dyDescent="0.2">
      <c r="A5" s="169"/>
      <c r="B5" s="171"/>
      <c r="C5" s="170"/>
      <c r="D5" s="173"/>
      <c r="E5" s="174" t="s">
        <v>144</v>
      </c>
      <c r="F5" s="175" t="s">
        <v>2</v>
      </c>
    </row>
    <row r="6" spans="1:6" ht="27" customHeight="1" x14ac:dyDescent="0.2">
      <c r="A6" s="381" t="s">
        <v>145</v>
      </c>
      <c r="B6" s="384" t="s">
        <v>146</v>
      </c>
      <c r="C6" s="385"/>
      <c r="D6" s="176"/>
      <c r="E6" s="177">
        <v>1</v>
      </c>
      <c r="F6" s="178">
        <v>27934</v>
      </c>
    </row>
    <row r="7" spans="1:6" ht="27" customHeight="1" x14ac:dyDescent="0.2">
      <c r="A7" s="382"/>
      <c r="B7" s="386" t="s">
        <v>147</v>
      </c>
      <c r="C7" s="387"/>
      <c r="D7" s="179"/>
      <c r="E7" s="180" t="s">
        <v>77</v>
      </c>
      <c r="F7" s="181" t="s">
        <v>77</v>
      </c>
    </row>
    <row r="8" spans="1:6" ht="27" customHeight="1" x14ac:dyDescent="0.2">
      <c r="A8" s="382"/>
      <c r="B8" s="386" t="s">
        <v>148</v>
      </c>
      <c r="C8" s="387"/>
      <c r="D8" s="179"/>
      <c r="E8" s="180" t="s">
        <v>77</v>
      </c>
      <c r="F8" s="181" t="s">
        <v>77</v>
      </c>
    </row>
    <row r="9" spans="1:6" ht="27" customHeight="1" x14ac:dyDescent="0.2">
      <c r="A9" s="382"/>
      <c r="B9" s="388" t="s">
        <v>149</v>
      </c>
      <c r="C9" s="168" t="s">
        <v>150</v>
      </c>
      <c r="D9" s="179"/>
      <c r="E9" s="180" t="s">
        <v>77</v>
      </c>
      <c r="F9" s="181" t="s">
        <v>77</v>
      </c>
    </row>
    <row r="10" spans="1:6" ht="27" customHeight="1" x14ac:dyDescent="0.2">
      <c r="A10" s="382"/>
      <c r="B10" s="389"/>
      <c r="C10" s="168" t="s">
        <v>151</v>
      </c>
      <c r="D10" s="179"/>
      <c r="E10" s="180" t="s">
        <v>77</v>
      </c>
      <c r="F10" s="181" t="s">
        <v>77</v>
      </c>
    </row>
    <row r="11" spans="1:6" ht="27" customHeight="1" x14ac:dyDescent="0.2">
      <c r="A11" s="382"/>
      <c r="B11" s="389"/>
      <c r="C11" s="370" t="s">
        <v>152</v>
      </c>
      <c r="D11" s="182" t="s">
        <v>154</v>
      </c>
      <c r="E11" s="183" t="s">
        <v>77</v>
      </c>
      <c r="F11" s="184" t="s">
        <v>77</v>
      </c>
    </row>
    <row r="12" spans="1:6" ht="27" customHeight="1" x14ac:dyDescent="0.2">
      <c r="A12" s="382"/>
      <c r="B12" s="389"/>
      <c r="C12" s="371"/>
      <c r="D12" s="185"/>
      <c r="E12" s="186">
        <v>1</v>
      </c>
      <c r="F12" s="187">
        <v>27934</v>
      </c>
    </row>
    <row r="13" spans="1:6" s="3" customFormat="1" ht="27" customHeight="1" x14ac:dyDescent="0.2">
      <c r="A13" s="382"/>
      <c r="B13" s="389"/>
      <c r="C13" s="188" t="s">
        <v>1</v>
      </c>
      <c r="D13" s="189"/>
      <c r="E13" s="190">
        <v>1</v>
      </c>
      <c r="F13" s="191">
        <v>27934</v>
      </c>
    </row>
    <row r="14" spans="1:6" ht="27" customHeight="1" x14ac:dyDescent="0.2">
      <c r="A14" s="383"/>
      <c r="B14" s="372" t="s">
        <v>155</v>
      </c>
      <c r="C14" s="373"/>
      <c r="D14" s="192"/>
      <c r="E14" s="193" t="s">
        <v>77</v>
      </c>
      <c r="F14" s="194" t="s">
        <v>77</v>
      </c>
    </row>
    <row r="15" spans="1:6" ht="27" customHeight="1" x14ac:dyDescent="0.2">
      <c r="A15" s="374" t="s">
        <v>156</v>
      </c>
      <c r="B15" s="376" t="s">
        <v>157</v>
      </c>
      <c r="C15" s="376"/>
      <c r="D15" s="195"/>
      <c r="E15" s="196" t="s">
        <v>77</v>
      </c>
      <c r="F15" s="197" t="s">
        <v>77</v>
      </c>
    </row>
    <row r="16" spans="1:6" ht="27" customHeight="1" x14ac:dyDescent="0.2">
      <c r="A16" s="365"/>
      <c r="B16" s="368" t="s">
        <v>158</v>
      </c>
      <c r="C16" s="368"/>
      <c r="D16" s="179"/>
      <c r="E16" s="180" t="s">
        <v>77</v>
      </c>
      <c r="F16" s="181" t="s">
        <v>77</v>
      </c>
    </row>
    <row r="17" spans="1:6" ht="27" customHeight="1" x14ac:dyDescent="0.2">
      <c r="A17" s="365"/>
      <c r="B17" s="377" t="s">
        <v>159</v>
      </c>
      <c r="C17" s="378"/>
      <c r="D17" s="182" t="s">
        <v>154</v>
      </c>
      <c r="E17" s="198">
        <v>0</v>
      </c>
      <c r="F17" s="184" t="s">
        <v>77</v>
      </c>
    </row>
    <row r="18" spans="1:6" ht="27" customHeight="1" x14ac:dyDescent="0.2">
      <c r="A18" s="365"/>
      <c r="B18" s="379"/>
      <c r="C18" s="380"/>
      <c r="D18" s="185"/>
      <c r="E18" s="186">
        <v>1</v>
      </c>
      <c r="F18" s="187">
        <v>27934</v>
      </c>
    </row>
    <row r="19" spans="1:6" ht="27" customHeight="1" x14ac:dyDescent="0.2">
      <c r="A19" s="365"/>
      <c r="B19" s="368" t="s">
        <v>160</v>
      </c>
      <c r="C19" s="368"/>
      <c r="D19" s="189"/>
      <c r="E19" s="180" t="s">
        <v>77</v>
      </c>
      <c r="F19" s="181" t="s">
        <v>77</v>
      </c>
    </row>
    <row r="20" spans="1:6" ht="27" customHeight="1" x14ac:dyDescent="0.2">
      <c r="A20" s="365"/>
      <c r="B20" s="368" t="s">
        <v>161</v>
      </c>
      <c r="C20" s="368"/>
      <c r="D20" s="189"/>
      <c r="E20" s="180" t="s">
        <v>77</v>
      </c>
      <c r="F20" s="181" t="s">
        <v>77</v>
      </c>
    </row>
    <row r="21" spans="1:6" ht="27" customHeight="1" x14ac:dyDescent="0.2">
      <c r="A21" s="365"/>
      <c r="B21" s="368" t="s">
        <v>162</v>
      </c>
      <c r="C21" s="368"/>
      <c r="D21" s="189"/>
      <c r="E21" s="180" t="s">
        <v>77</v>
      </c>
      <c r="F21" s="181" t="s">
        <v>77</v>
      </c>
    </row>
    <row r="22" spans="1:6" ht="27" customHeight="1" x14ac:dyDescent="0.2">
      <c r="A22" s="365"/>
      <c r="B22" s="368" t="s">
        <v>163</v>
      </c>
      <c r="C22" s="368"/>
      <c r="D22" s="189"/>
      <c r="E22" s="180">
        <v>1</v>
      </c>
      <c r="F22" s="181">
        <v>27934</v>
      </c>
    </row>
    <row r="23" spans="1:6" ht="27" customHeight="1" x14ac:dyDescent="0.2">
      <c r="A23" s="375"/>
      <c r="B23" s="363" t="s">
        <v>164</v>
      </c>
      <c r="C23" s="363"/>
      <c r="D23" s="199"/>
      <c r="E23" s="200" t="s">
        <v>77</v>
      </c>
      <c r="F23" s="201" t="s">
        <v>77</v>
      </c>
    </row>
    <row r="24" spans="1:6" ht="27" customHeight="1" x14ac:dyDescent="0.2">
      <c r="A24" s="364" t="s">
        <v>165</v>
      </c>
      <c r="B24" s="367" t="s">
        <v>166</v>
      </c>
      <c r="C24" s="367"/>
      <c r="D24" s="202"/>
      <c r="E24" s="180" t="s">
        <v>77</v>
      </c>
      <c r="F24" s="181" t="s">
        <v>77</v>
      </c>
    </row>
    <row r="25" spans="1:6" ht="27" customHeight="1" x14ac:dyDescent="0.2">
      <c r="A25" s="365"/>
      <c r="B25" s="368" t="s">
        <v>147</v>
      </c>
      <c r="C25" s="368"/>
      <c r="D25" s="189"/>
      <c r="E25" s="180" t="s">
        <v>77</v>
      </c>
      <c r="F25" s="181" t="s">
        <v>77</v>
      </c>
    </row>
    <row r="26" spans="1:6" ht="27" customHeight="1" x14ac:dyDescent="0.2">
      <c r="A26" s="365"/>
      <c r="B26" s="368" t="s">
        <v>150</v>
      </c>
      <c r="C26" s="368"/>
      <c r="D26" s="189"/>
      <c r="E26" s="180" t="s">
        <v>77</v>
      </c>
      <c r="F26" s="181" t="s">
        <v>77</v>
      </c>
    </row>
    <row r="27" spans="1:6" ht="27" customHeight="1" x14ac:dyDescent="0.2">
      <c r="A27" s="365"/>
      <c r="B27" s="368" t="s">
        <v>151</v>
      </c>
      <c r="C27" s="368"/>
      <c r="D27" s="189"/>
      <c r="E27" s="180" t="s">
        <v>77</v>
      </c>
      <c r="F27" s="181" t="s">
        <v>77</v>
      </c>
    </row>
    <row r="28" spans="1:6" ht="27" customHeight="1" x14ac:dyDescent="0.2">
      <c r="A28" s="365"/>
      <c r="B28" s="368" t="s">
        <v>167</v>
      </c>
      <c r="C28" s="368"/>
      <c r="D28" s="189"/>
      <c r="E28" s="180" t="s">
        <v>77</v>
      </c>
      <c r="F28" s="181" t="s">
        <v>77</v>
      </c>
    </row>
    <row r="29" spans="1:6" ht="27" customHeight="1" thickBot="1" x14ac:dyDescent="0.25">
      <c r="A29" s="366"/>
      <c r="B29" s="369" t="s">
        <v>168</v>
      </c>
      <c r="C29" s="369"/>
      <c r="D29" s="203"/>
      <c r="E29" s="204" t="s">
        <v>77</v>
      </c>
      <c r="F29" s="205" t="s">
        <v>77</v>
      </c>
    </row>
    <row r="30" spans="1:6" ht="4.5" customHeight="1" x14ac:dyDescent="0.2">
      <c r="A30" s="206"/>
      <c r="B30" s="207"/>
      <c r="C30" s="207"/>
      <c r="D30" s="208"/>
      <c r="E30" s="208"/>
      <c r="F30" s="208"/>
    </row>
    <row r="31" spans="1:6" s="1" customFormat="1" ht="28.5" customHeight="1" x14ac:dyDescent="0.2">
      <c r="A31" s="209" t="s">
        <v>169</v>
      </c>
      <c r="B31" s="361" t="s">
        <v>221</v>
      </c>
      <c r="C31" s="361"/>
      <c r="D31" s="361"/>
      <c r="E31" s="361"/>
      <c r="F31" s="361"/>
    </row>
    <row r="32" spans="1:6" s="1" customFormat="1" ht="25" customHeight="1" x14ac:dyDescent="0.2">
      <c r="A32" s="210" t="s">
        <v>170</v>
      </c>
      <c r="B32" s="362" t="s">
        <v>171</v>
      </c>
      <c r="C32" s="362"/>
      <c r="D32" s="362"/>
      <c r="E32" s="362"/>
      <c r="F32" s="362"/>
    </row>
    <row r="33" spans="1:6" ht="25" customHeight="1" x14ac:dyDescent="0.2">
      <c r="A33" s="211" t="s">
        <v>172</v>
      </c>
      <c r="B33" s="362" t="s">
        <v>173</v>
      </c>
      <c r="C33" s="362"/>
      <c r="D33" s="362"/>
      <c r="E33" s="362"/>
      <c r="F33" s="362"/>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5" orientation="portrait" horizontalDpi="1200" verticalDpi="1200" r:id="rId1"/>
  <headerFooter alignWithMargins="0">
    <oddFooter>&amp;R広島国税局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view="pageBreakPreview" zoomScale="85" zoomScaleNormal="100" zoomScaleSheetLayoutView="85" workbookViewId="0">
      <selection activeCell="B34" sqref="B34:G34"/>
    </sheetView>
  </sheetViews>
  <sheetFormatPr defaultColWidth="9" defaultRowHeight="13" x14ac:dyDescent="0.2"/>
  <cols>
    <col min="1" max="1" width="9" style="214"/>
    <col min="2" max="2" width="15.453125" style="214" bestFit="1" customWidth="1"/>
    <col min="3" max="4" width="18" style="214" customWidth="1"/>
    <col min="5" max="16384" width="9" style="214"/>
  </cols>
  <sheetData>
    <row r="1" spans="1:7" s="213" customFormat="1" ht="13.5" thickBot="1" x14ac:dyDescent="0.25">
      <c r="A1" s="212" t="s">
        <v>174</v>
      </c>
    </row>
    <row r="2" spans="1:7" ht="19.5" customHeight="1" x14ac:dyDescent="0.2">
      <c r="A2" s="342" t="s">
        <v>7</v>
      </c>
      <c r="B2" s="343"/>
      <c r="C2" s="396" t="s">
        <v>175</v>
      </c>
      <c r="D2" s="397"/>
    </row>
    <row r="3" spans="1:7" ht="19.5" customHeight="1" x14ac:dyDescent="0.2">
      <c r="A3" s="344"/>
      <c r="B3" s="345"/>
      <c r="C3" s="215" t="s">
        <v>176</v>
      </c>
      <c r="D3" s="216" t="s">
        <v>177</v>
      </c>
    </row>
    <row r="4" spans="1:7" s="219" customFormat="1" x14ac:dyDescent="0.2">
      <c r="A4" s="398" t="s">
        <v>178</v>
      </c>
      <c r="B4" s="217"/>
      <c r="C4" s="218" t="s">
        <v>179</v>
      </c>
      <c r="D4" s="175" t="s">
        <v>180</v>
      </c>
    </row>
    <row r="5" spans="1:7" ht="30" customHeight="1" x14ac:dyDescent="0.2">
      <c r="A5" s="399"/>
      <c r="B5" s="220" t="s">
        <v>181</v>
      </c>
      <c r="C5" s="221" t="s">
        <v>77</v>
      </c>
      <c r="D5" s="222" t="s">
        <v>77</v>
      </c>
      <c r="E5" s="2"/>
      <c r="F5" s="2"/>
      <c r="G5" s="2"/>
    </row>
    <row r="6" spans="1:7" ht="30" customHeight="1" x14ac:dyDescent="0.2">
      <c r="A6" s="399"/>
      <c r="B6" s="223" t="s">
        <v>182</v>
      </c>
      <c r="C6" s="224" t="s">
        <v>77</v>
      </c>
      <c r="D6" s="225" t="s">
        <v>77</v>
      </c>
      <c r="E6" s="2"/>
      <c r="F6" s="2"/>
      <c r="G6" s="2"/>
    </row>
    <row r="7" spans="1:7" ht="30" customHeight="1" x14ac:dyDescent="0.2">
      <c r="A7" s="399"/>
      <c r="B7" s="223" t="s">
        <v>183</v>
      </c>
      <c r="C7" s="224">
        <v>1</v>
      </c>
      <c r="D7" s="225">
        <v>27934</v>
      </c>
      <c r="E7" s="2"/>
      <c r="F7" s="2"/>
      <c r="G7" s="2"/>
    </row>
    <row r="8" spans="1:7" ht="30" customHeight="1" x14ac:dyDescent="0.2">
      <c r="A8" s="399"/>
      <c r="B8" s="223" t="s">
        <v>98</v>
      </c>
      <c r="C8" s="224" t="s">
        <v>77</v>
      </c>
      <c r="D8" s="225" t="s">
        <v>77</v>
      </c>
      <c r="E8" s="2"/>
      <c r="F8" s="2"/>
      <c r="G8" s="2"/>
    </row>
    <row r="9" spans="1:7" ht="30" customHeight="1" thickBot="1" x14ac:dyDescent="0.25">
      <c r="A9" s="400"/>
      <c r="B9" s="226" t="s">
        <v>1</v>
      </c>
      <c r="C9" s="227">
        <v>1</v>
      </c>
      <c r="D9" s="228">
        <v>27934</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85" zoomScaleNormal="100" zoomScaleSheetLayoutView="85" workbookViewId="0">
      <selection activeCell="B34" sqref="B34:G34"/>
    </sheetView>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184</v>
      </c>
    </row>
    <row r="2" spans="1:12" ht="16.5" customHeight="1" x14ac:dyDescent="0.2">
      <c r="A2" s="407" t="s">
        <v>185</v>
      </c>
      <c r="B2" s="409" t="s">
        <v>186</v>
      </c>
      <c r="C2" s="410"/>
      <c r="D2" s="411" t="s">
        <v>187</v>
      </c>
      <c r="E2" s="412"/>
      <c r="F2" s="409" t="s">
        <v>188</v>
      </c>
      <c r="G2" s="410"/>
      <c r="H2" s="413" t="s">
        <v>189</v>
      </c>
      <c r="I2" s="401" t="s">
        <v>190</v>
      </c>
      <c r="J2" s="402"/>
      <c r="K2" s="403"/>
    </row>
    <row r="3" spans="1:12" ht="16.5" customHeight="1" x14ac:dyDescent="0.2">
      <c r="A3" s="408"/>
      <c r="B3" s="37" t="s">
        <v>191</v>
      </c>
      <c r="C3" s="22" t="s">
        <v>192</v>
      </c>
      <c r="D3" s="37" t="s">
        <v>193</v>
      </c>
      <c r="E3" s="22" t="s">
        <v>192</v>
      </c>
      <c r="F3" s="37" t="s">
        <v>193</v>
      </c>
      <c r="G3" s="22" t="s">
        <v>192</v>
      </c>
      <c r="H3" s="414"/>
      <c r="I3" s="404"/>
      <c r="J3" s="405"/>
      <c r="K3" s="406"/>
    </row>
    <row r="4" spans="1:12" x14ac:dyDescent="0.2">
      <c r="A4" s="229"/>
      <c r="B4" s="230" t="s">
        <v>194</v>
      </c>
      <c r="C4" s="72" t="s">
        <v>195</v>
      </c>
      <c r="D4" s="230" t="s">
        <v>194</v>
      </c>
      <c r="E4" s="72" t="s">
        <v>195</v>
      </c>
      <c r="F4" s="230" t="s">
        <v>194</v>
      </c>
      <c r="G4" s="72" t="s">
        <v>195</v>
      </c>
      <c r="H4" s="231" t="s">
        <v>195</v>
      </c>
      <c r="I4" s="232"/>
      <c r="J4" s="233" t="s">
        <v>180</v>
      </c>
      <c r="K4" s="234" t="s">
        <v>195</v>
      </c>
    </row>
    <row r="5" spans="1:12" s="156" customFormat="1" ht="30" customHeight="1" x14ac:dyDescent="0.2">
      <c r="A5" s="29" t="s">
        <v>124</v>
      </c>
      <c r="B5" s="235" t="s">
        <v>77</v>
      </c>
      <c r="C5" s="236" t="s">
        <v>77</v>
      </c>
      <c r="D5" s="235" t="s">
        <v>77</v>
      </c>
      <c r="E5" s="236" t="s">
        <v>77</v>
      </c>
      <c r="F5" s="235" t="s">
        <v>77</v>
      </c>
      <c r="G5" s="236" t="s">
        <v>77</v>
      </c>
      <c r="H5" s="237" t="s">
        <v>77</v>
      </c>
      <c r="I5" s="238" t="s">
        <v>154</v>
      </c>
      <c r="J5" s="239" t="s">
        <v>77</v>
      </c>
      <c r="K5" s="240" t="s">
        <v>77</v>
      </c>
      <c r="L5" s="241"/>
    </row>
    <row r="6" spans="1:12" s="156" customFormat="1" ht="30" customHeight="1" x14ac:dyDescent="0.2">
      <c r="A6" s="242" t="s">
        <v>133</v>
      </c>
      <c r="B6" s="243">
        <v>1</v>
      </c>
      <c r="C6" s="244">
        <v>5720</v>
      </c>
      <c r="D6" s="243">
        <v>1</v>
      </c>
      <c r="E6" s="244">
        <v>5720</v>
      </c>
      <c r="F6" s="243" t="s">
        <v>77</v>
      </c>
      <c r="G6" s="244" t="s">
        <v>77</v>
      </c>
      <c r="H6" s="245" t="s">
        <v>77</v>
      </c>
      <c r="I6" s="246" t="s">
        <v>196</v>
      </c>
      <c r="J6" s="247" t="s">
        <v>77</v>
      </c>
      <c r="K6" s="248">
        <v>5720</v>
      </c>
      <c r="L6" s="241"/>
    </row>
    <row r="7" spans="1:12" s="156" customFormat="1" ht="30" customHeight="1" x14ac:dyDescent="0.2">
      <c r="A7" s="242" t="s">
        <v>134</v>
      </c>
      <c r="B7" s="243">
        <v>1</v>
      </c>
      <c r="C7" s="244">
        <v>8784</v>
      </c>
      <c r="D7" s="243" t="s">
        <v>77</v>
      </c>
      <c r="E7" s="244" t="s">
        <v>77</v>
      </c>
      <c r="F7" s="243" t="s">
        <v>77</v>
      </c>
      <c r="G7" s="244" t="s">
        <v>77</v>
      </c>
      <c r="H7" s="245" t="s">
        <v>77</v>
      </c>
      <c r="I7" s="246" t="s">
        <v>196</v>
      </c>
      <c r="J7" s="247" t="s">
        <v>77</v>
      </c>
      <c r="K7" s="248" t="s">
        <v>77</v>
      </c>
      <c r="L7" s="241"/>
    </row>
    <row r="8" spans="1:12" s="156" customFormat="1" ht="30" customHeight="1" x14ac:dyDescent="0.2">
      <c r="A8" s="242" t="s">
        <v>137</v>
      </c>
      <c r="B8" s="243">
        <v>2</v>
      </c>
      <c r="C8" s="244">
        <v>73896</v>
      </c>
      <c r="D8" s="243">
        <v>1</v>
      </c>
      <c r="E8" s="244">
        <v>45963</v>
      </c>
      <c r="F8" s="243">
        <v>1</v>
      </c>
      <c r="G8" s="244">
        <v>27934</v>
      </c>
      <c r="H8" s="245" t="s">
        <v>77</v>
      </c>
      <c r="I8" s="246" t="s">
        <v>153</v>
      </c>
      <c r="J8" s="247" t="s">
        <v>77</v>
      </c>
      <c r="K8" s="248">
        <v>45963</v>
      </c>
      <c r="L8" s="241"/>
    </row>
    <row r="9" spans="1:12" ht="30" customHeight="1" thickBot="1" x14ac:dyDescent="0.25">
      <c r="A9" s="30" t="s">
        <v>219</v>
      </c>
      <c r="B9" s="249" t="s">
        <v>77</v>
      </c>
      <c r="C9" s="250" t="s">
        <v>77</v>
      </c>
      <c r="D9" s="249">
        <v>1</v>
      </c>
      <c r="E9" s="250">
        <v>27934</v>
      </c>
      <c r="F9" s="249" t="s">
        <v>77</v>
      </c>
      <c r="G9" s="250" t="s">
        <v>77</v>
      </c>
      <c r="H9" s="251" t="s">
        <v>77</v>
      </c>
      <c r="I9" s="252" t="s">
        <v>196</v>
      </c>
      <c r="J9" s="253" t="s">
        <v>77</v>
      </c>
      <c r="K9" s="254">
        <v>27934</v>
      </c>
      <c r="L9" s="255"/>
    </row>
    <row r="10" spans="1:12" x14ac:dyDescent="0.2">
      <c r="A10" s="2" t="s">
        <v>197</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254BFA5-EBE2-43BB-9F9C-FE772C9F1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02A953-E30D-41FB-9CCE-F65D9B0649CE}">
  <ds:schemaRefs>
    <ds:schemaRef ds:uri="http://schemas.microsoft.com/sharepoint/v3/contenttype/forms"/>
  </ds:schemaRefs>
</ds:datastoreItem>
</file>

<file path=customXml/itemProps3.xml><?xml version="1.0" encoding="utf-8"?>
<ds:datastoreItem xmlns:ds="http://schemas.openxmlformats.org/officeDocument/2006/customXml" ds:itemID="{4F08AF8F-1C5C-4081-9D25-916417B382FC}">
  <ds:schemaRef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c1e1fd5d-d5a4-4438-b594-53628234b2d5"/>
    <ds:schemaRef ds:uri="http://www.w3.org/XML/1998/namespace"/>
    <ds:schemaRef ds:uri="c69fedeb-612f-4f71-bf39-c359edfd8fe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2017-06-16T07:46:39Z</dcterms:created>
  <dcterms:modified xsi:type="dcterms:W3CDTF">2022-06-03T00:02:29Z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