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1）" sheetId="1" r:id="rId1"/>
    <sheet name="（2）" sheetId="2" r:id="rId2"/>
    <sheet name="(3)その１" sheetId="3" r:id="rId3"/>
    <sheet name="(3)その２" sheetId="4" r:id="rId4"/>
    <sheet name="(3)その３" sheetId="5" r:id="rId5"/>
    <sheet name="(4) " sheetId="6" r:id="rId6"/>
  </sheets>
  <definedNames>
    <definedName name="_xlnm.Print_Area" localSheetId="0">'（1）'!$A$1:$J$32</definedName>
    <definedName name="_xlnm.Print_Area" localSheetId="4">'(3)その３'!$A$1:$M$54</definedName>
  </definedNames>
  <calcPr fullCalcOnLoad="1"/>
</workbook>
</file>

<file path=xl/sharedStrings.xml><?xml version="1.0" encoding="utf-8"?>
<sst xmlns="http://schemas.openxmlformats.org/spreadsheetml/2006/main" count="522" uniqueCount="226">
  <si>
    <t>(1)　課税状況</t>
  </si>
  <si>
    <t>個人事業者</t>
  </si>
  <si>
    <t>件</t>
  </si>
  <si>
    <t>一般申告及び処理</t>
  </si>
  <si>
    <t>簡易申告及び処理</t>
  </si>
  <si>
    <t>還付申告及び処理</t>
  </si>
  <si>
    <t>差引計</t>
  </si>
  <si>
    <t>加算税</t>
  </si>
  <si>
    <t>区　　　　　分</t>
  </si>
  <si>
    <t>法　　人</t>
  </si>
  <si>
    <t>合　　計</t>
  </si>
  <si>
    <t>数</t>
  </si>
  <si>
    <t>現</t>
  </si>
  <si>
    <t>年</t>
  </si>
  <si>
    <t>分</t>
  </si>
  <si>
    <t>既</t>
  </si>
  <si>
    <t>往</t>
  </si>
  <si>
    <t>申告及び処理による</t>
  </si>
  <si>
    <t>増差税額のあるもの</t>
  </si>
  <si>
    <t>減差税額のあるもの</t>
  </si>
  <si>
    <t>納税申告計</t>
  </si>
  <si>
    <t>税</t>
  </si>
  <si>
    <t>額</t>
  </si>
  <si>
    <t>千円</t>
  </si>
  <si>
    <t>（注）1　法人事業者は、個人事業者以外のすべての事業者をいい、公共法人、国及び</t>
  </si>
  <si>
    <t>　　　　　地方公共団体の特別会計等を含む。</t>
  </si>
  <si>
    <t>課税事業者届出書</t>
  </si>
  <si>
    <t>課税事業者</t>
  </si>
  <si>
    <t>選択届出書</t>
  </si>
  <si>
    <t>新設法人に該当する</t>
  </si>
  <si>
    <t>旨の届出書</t>
  </si>
  <si>
    <t>合　　　計</t>
  </si>
  <si>
    <t>　　　　は含まない。</t>
  </si>
  <si>
    <t>（3）　税務署別課税状況（その1）個人事業者</t>
  </si>
  <si>
    <t>県</t>
  </si>
  <si>
    <t>署　　名</t>
  </si>
  <si>
    <t>納　　　　税　　　申　　　　告</t>
  </si>
  <si>
    <t>還　付　申　告</t>
  </si>
  <si>
    <t>申告件数</t>
  </si>
  <si>
    <t>署</t>
  </si>
  <si>
    <t>一　般　申　告</t>
  </si>
  <si>
    <t>簡　易　申　告</t>
  </si>
  <si>
    <t>小　　計</t>
  </si>
  <si>
    <t>名</t>
  </si>
  <si>
    <t>件　数</t>
  </si>
  <si>
    <t>税　額</t>
  </si>
  <si>
    <t>合　計</t>
  </si>
  <si>
    <t>件　</t>
  </si>
  <si>
    <t>門司</t>
  </si>
  <si>
    <t>門</t>
  </si>
  <si>
    <t>若松</t>
  </si>
  <si>
    <t>若</t>
  </si>
  <si>
    <t>小倉</t>
  </si>
  <si>
    <t>小</t>
  </si>
  <si>
    <t>八幡</t>
  </si>
  <si>
    <t>八</t>
  </si>
  <si>
    <t>博多</t>
  </si>
  <si>
    <t>博</t>
  </si>
  <si>
    <t>福</t>
  </si>
  <si>
    <t>香椎</t>
  </si>
  <si>
    <t>香</t>
  </si>
  <si>
    <t>福岡</t>
  </si>
  <si>
    <t>西福岡</t>
  </si>
  <si>
    <t>西</t>
  </si>
  <si>
    <t>大牟田</t>
  </si>
  <si>
    <t>牟</t>
  </si>
  <si>
    <t>久留米</t>
  </si>
  <si>
    <t>久</t>
  </si>
  <si>
    <t>直方</t>
  </si>
  <si>
    <t>直</t>
  </si>
  <si>
    <t>岡</t>
  </si>
  <si>
    <t>飯塚</t>
  </si>
  <si>
    <t>飯</t>
  </si>
  <si>
    <t>田川</t>
  </si>
  <si>
    <t>田</t>
  </si>
  <si>
    <t>甘木</t>
  </si>
  <si>
    <t>甘</t>
  </si>
  <si>
    <t>八女</t>
  </si>
  <si>
    <t>女</t>
  </si>
  <si>
    <t>大川</t>
  </si>
  <si>
    <t>大</t>
  </si>
  <si>
    <t>行橋</t>
  </si>
  <si>
    <t>行</t>
  </si>
  <si>
    <t>筑紫</t>
  </si>
  <si>
    <t>筑</t>
  </si>
  <si>
    <t>福岡県計</t>
  </si>
  <si>
    <t>計</t>
  </si>
  <si>
    <t>北九州市計</t>
  </si>
  <si>
    <t>北</t>
  </si>
  <si>
    <t>福岡市計</t>
  </si>
  <si>
    <t>佐賀</t>
  </si>
  <si>
    <t>賀</t>
  </si>
  <si>
    <t>佐</t>
  </si>
  <si>
    <t>唐津</t>
  </si>
  <si>
    <t>唐</t>
  </si>
  <si>
    <t>鳥栖</t>
  </si>
  <si>
    <t>鳥</t>
  </si>
  <si>
    <t>伊万里</t>
  </si>
  <si>
    <t>伊</t>
  </si>
  <si>
    <t>武雄</t>
  </si>
  <si>
    <t>武</t>
  </si>
  <si>
    <t>佐賀県計</t>
  </si>
  <si>
    <t>長崎</t>
  </si>
  <si>
    <t>長</t>
  </si>
  <si>
    <t>佐世保</t>
  </si>
  <si>
    <t>島原</t>
  </si>
  <si>
    <t>島</t>
  </si>
  <si>
    <t>諫早</t>
  </si>
  <si>
    <t>諫</t>
  </si>
  <si>
    <t>崎</t>
  </si>
  <si>
    <t>福江</t>
  </si>
  <si>
    <t>江</t>
  </si>
  <si>
    <t>平戸</t>
  </si>
  <si>
    <t>平</t>
  </si>
  <si>
    <t>壱岐</t>
  </si>
  <si>
    <t>壱</t>
  </si>
  <si>
    <t>厳原</t>
  </si>
  <si>
    <t>厳</t>
  </si>
  <si>
    <t>長崎県計</t>
  </si>
  <si>
    <t>合計</t>
  </si>
  <si>
    <t>（3）　税務署別課税状況（その2）法人</t>
  </si>
  <si>
    <t>県</t>
  </si>
  <si>
    <t>署名</t>
  </si>
  <si>
    <t>還付申告</t>
  </si>
  <si>
    <t>申告件数</t>
  </si>
  <si>
    <t>署</t>
  </si>
  <si>
    <t>一般申告</t>
  </si>
  <si>
    <t>簡易申告</t>
  </si>
  <si>
    <t>小計</t>
  </si>
  <si>
    <t>名</t>
  </si>
  <si>
    <t>件数</t>
  </si>
  <si>
    <t>税額</t>
  </si>
  <si>
    <t>合計</t>
  </si>
  <si>
    <t>件</t>
  </si>
  <si>
    <t>千円</t>
  </si>
  <si>
    <t xml:space="preserve"> </t>
  </si>
  <si>
    <t>門司</t>
  </si>
  <si>
    <t>若松</t>
  </si>
  <si>
    <t>福</t>
  </si>
  <si>
    <t>小倉</t>
  </si>
  <si>
    <t>八幡</t>
  </si>
  <si>
    <t>博多</t>
  </si>
  <si>
    <t>香椎</t>
  </si>
  <si>
    <t>福岡</t>
  </si>
  <si>
    <t>岡</t>
  </si>
  <si>
    <t>西福岡</t>
  </si>
  <si>
    <t>大牟田</t>
  </si>
  <si>
    <t>久留米</t>
  </si>
  <si>
    <t>直方</t>
  </si>
  <si>
    <t>飯塚</t>
  </si>
  <si>
    <t>田川</t>
  </si>
  <si>
    <t>甘木</t>
  </si>
  <si>
    <t>八女</t>
  </si>
  <si>
    <t>大川</t>
  </si>
  <si>
    <t>行橋</t>
  </si>
  <si>
    <t>筑紫</t>
  </si>
  <si>
    <t>計</t>
  </si>
  <si>
    <t>北九州市計</t>
  </si>
  <si>
    <t>北</t>
  </si>
  <si>
    <t>福岡市計</t>
  </si>
  <si>
    <t>佐</t>
  </si>
  <si>
    <t>佐賀</t>
  </si>
  <si>
    <t>賀</t>
  </si>
  <si>
    <t>唐津</t>
  </si>
  <si>
    <t>唐</t>
  </si>
  <si>
    <t>鳥栖</t>
  </si>
  <si>
    <t>鳥</t>
  </si>
  <si>
    <t>伊万里</t>
  </si>
  <si>
    <t>伊</t>
  </si>
  <si>
    <t>武雄</t>
  </si>
  <si>
    <t>武</t>
  </si>
  <si>
    <t>長崎</t>
  </si>
  <si>
    <t>長</t>
  </si>
  <si>
    <t>佐世保</t>
  </si>
  <si>
    <t>島原</t>
  </si>
  <si>
    <t>島</t>
  </si>
  <si>
    <t>諫早</t>
  </si>
  <si>
    <t>諫</t>
  </si>
  <si>
    <t>崎</t>
  </si>
  <si>
    <t>福江</t>
  </si>
  <si>
    <t>江</t>
  </si>
  <si>
    <t>平戸</t>
  </si>
  <si>
    <t>平</t>
  </si>
  <si>
    <t>壱岐</t>
  </si>
  <si>
    <t>壱</t>
  </si>
  <si>
    <t>厳原</t>
  </si>
  <si>
    <t>厳</t>
  </si>
  <si>
    <t>課税事業者
届出</t>
  </si>
  <si>
    <t>課税事業者
選択届出</t>
  </si>
  <si>
    <t>小計</t>
  </si>
  <si>
    <t>福岡県</t>
  </si>
  <si>
    <t>小</t>
  </si>
  <si>
    <t>博</t>
  </si>
  <si>
    <t>行</t>
  </si>
  <si>
    <t>福岡県計</t>
  </si>
  <si>
    <t>北九州市計</t>
  </si>
  <si>
    <t>福岡市計</t>
  </si>
  <si>
    <t>佐賀県</t>
  </si>
  <si>
    <t>武</t>
  </si>
  <si>
    <t>長崎県</t>
  </si>
  <si>
    <t>佐</t>
  </si>
  <si>
    <t>厳</t>
  </si>
  <si>
    <t>福岡県計</t>
  </si>
  <si>
    <t>佐賀県計</t>
  </si>
  <si>
    <t>長崎県計</t>
  </si>
  <si>
    <t>法                       人</t>
  </si>
  <si>
    <t>合                       計</t>
  </si>
  <si>
    <t>個    人    事    業    者</t>
  </si>
  <si>
    <t>署    名</t>
  </si>
  <si>
    <t>県 名</t>
  </si>
  <si>
    <t>新設法人に該当する旨の届出</t>
  </si>
  <si>
    <t>署 名</t>
  </si>
  <si>
    <t>課税事業者
届出</t>
  </si>
  <si>
    <t>（4）税務署別課税事業者等届出書提出件数</t>
  </si>
  <si>
    <t>実</t>
  </si>
  <si>
    <t>関連表：7（1）課税状況</t>
  </si>
  <si>
    <t>関連表：7(２)課税事業者等届出件数</t>
  </si>
  <si>
    <t xml:space="preserve"> </t>
  </si>
  <si>
    <t>納税申告</t>
  </si>
  <si>
    <t>（3）　税務署別課税状況（その3）合計</t>
  </si>
  <si>
    <t>（2）　課税事業者等届出件数</t>
  </si>
  <si>
    <t>（注）　納税義務者でなくなった旨の届出書又は課税事業者選択不適用届出書を提出した者</t>
  </si>
  <si>
    <t>(注)　「納税義務者でなくなった旨の届出書」又は「課税事業者選択不適用届出書」を提出した者は含まない。</t>
  </si>
  <si>
    <t>調査時点：平成16年3月31日</t>
  </si>
  <si>
    <t>　</t>
  </si>
  <si>
    <t>　　　2　｢件数｣欄の｢差引計｣行の｢実｣は実件数である。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</si>
</sst>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_);[Red]\(#,##0\)"/>
  </numFmts>
  <fonts count="7">
    <font>
      <sz val="11"/>
      <name val="ＭＳ Ｐゴシック"/>
      <family val="3"/>
    </font>
    <font>
      <sz val="6"/>
      <name val="ＭＳ Ｐゴシック"/>
      <family val="3"/>
    </font>
    <font>
      <sz val="11"/>
      <name val="ＭＳ 明朝"/>
      <family val="1"/>
    </font>
    <font>
      <sz val="9"/>
      <name val="ＭＳ 明朝"/>
      <family val="1"/>
    </font>
    <font>
      <sz val="8"/>
      <name val="ＭＳ 明朝"/>
      <family val="1"/>
    </font>
    <font>
      <b/>
      <sz val="11"/>
      <name val="ＭＳ 明朝"/>
      <family val="1"/>
    </font>
    <font>
      <b/>
      <sz val="12"/>
      <name val="ＭＳ 明朝"/>
      <family val="1"/>
    </font>
  </fonts>
  <fills count="3">
    <fill>
      <patternFill/>
    </fill>
    <fill>
      <patternFill patternType="gray125"/>
    </fill>
    <fill>
      <patternFill patternType="solid">
        <fgColor indexed="50"/>
        <bgColor indexed="64"/>
      </patternFill>
    </fill>
  </fills>
  <borders count="23">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double"/>
      <bottom>
        <color indexed="63"/>
      </bottom>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style="double"/>
      <bottom>
        <color indexed="63"/>
      </bottom>
    </border>
    <border>
      <left style="thin"/>
      <right style="thin"/>
      <top style="double"/>
      <bottom>
        <color indexed="63"/>
      </bottom>
    </border>
    <border>
      <left style="thin"/>
      <right style="thin"/>
      <top style="double"/>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82">
    <xf numFmtId="0" fontId="0" fillId="0" borderId="0" xfId="0" applyAlignment="1">
      <alignment/>
    </xf>
    <xf numFmtId="0" fontId="2" fillId="0" borderId="0" xfId="0" applyFont="1" applyAlignment="1">
      <alignment/>
    </xf>
    <xf numFmtId="176" fontId="2" fillId="0" borderId="1" xfId="0" applyNumberFormat="1" applyFont="1" applyBorder="1" applyAlignment="1">
      <alignment/>
    </xf>
    <xf numFmtId="176" fontId="2" fillId="0" borderId="2" xfId="0" applyNumberFormat="1" applyFont="1" applyBorder="1" applyAlignment="1">
      <alignment/>
    </xf>
    <xf numFmtId="176" fontId="4" fillId="0" borderId="3" xfId="0" applyNumberFormat="1" applyFont="1" applyBorder="1" applyAlignment="1">
      <alignment horizontal="right" vertical="top"/>
    </xf>
    <xf numFmtId="176" fontId="2" fillId="0" borderId="4" xfId="0" applyNumberFormat="1" applyFont="1" applyBorder="1" applyAlignment="1">
      <alignment/>
    </xf>
    <xf numFmtId="176" fontId="2" fillId="0" borderId="0" xfId="0" applyNumberFormat="1" applyFont="1" applyBorder="1" applyAlignment="1">
      <alignment horizontal="center" vertical="center" textRotation="255"/>
    </xf>
    <xf numFmtId="176" fontId="2" fillId="0" borderId="5" xfId="0" applyNumberFormat="1" applyFont="1" applyBorder="1" applyAlignment="1">
      <alignment horizontal="distributed"/>
    </xf>
    <xf numFmtId="176" fontId="2" fillId="0" borderId="6" xfId="0" applyNumberFormat="1" applyFont="1" applyBorder="1" applyAlignment="1">
      <alignment horizontal="center"/>
    </xf>
    <xf numFmtId="176" fontId="5" fillId="0" borderId="5" xfId="0" applyNumberFormat="1" applyFont="1" applyBorder="1" applyAlignment="1">
      <alignment horizontal="distributed"/>
    </xf>
    <xf numFmtId="176" fontId="5" fillId="0" borderId="6" xfId="0" applyNumberFormat="1" applyFont="1" applyBorder="1" applyAlignment="1">
      <alignment horizontal="center"/>
    </xf>
    <xf numFmtId="176" fontId="2" fillId="0" borderId="7" xfId="0" applyNumberFormat="1" applyFont="1" applyBorder="1" applyAlignment="1">
      <alignment/>
    </xf>
    <xf numFmtId="176" fontId="6" fillId="0" borderId="8" xfId="0" applyNumberFormat="1" applyFont="1" applyBorder="1" applyAlignment="1">
      <alignment horizontal="distributed"/>
    </xf>
    <xf numFmtId="176" fontId="6" fillId="0" borderId="9" xfId="0" applyNumberFormat="1" applyFont="1" applyBorder="1" applyAlignment="1">
      <alignment horizontal="center"/>
    </xf>
    <xf numFmtId="176" fontId="2" fillId="2" borderId="10" xfId="0" applyNumberFormat="1" applyFont="1" applyFill="1" applyBorder="1" applyAlignment="1">
      <alignment horizontal="center" vertical="center"/>
    </xf>
    <xf numFmtId="176" fontId="2" fillId="2" borderId="10" xfId="0" applyNumberFormat="1" applyFont="1" applyFill="1" applyBorder="1" applyAlignment="1">
      <alignment horizontal="distributed" vertical="center" wrapText="1"/>
    </xf>
    <xf numFmtId="176" fontId="3" fillId="2" borderId="10" xfId="0" applyNumberFormat="1" applyFont="1" applyFill="1" applyBorder="1" applyAlignment="1">
      <alignment horizontal="distributed" vertical="center" wrapText="1"/>
    </xf>
    <xf numFmtId="176" fontId="2" fillId="2" borderId="10" xfId="0" applyNumberFormat="1" applyFont="1" applyFill="1" applyBorder="1" applyAlignment="1">
      <alignment horizontal="center" vertical="center" wrapText="1"/>
    </xf>
    <xf numFmtId="0" fontId="4" fillId="0" borderId="11" xfId="0" applyFont="1" applyBorder="1" applyAlignment="1">
      <alignment horizontal="right"/>
    </xf>
    <xf numFmtId="0" fontId="4" fillId="0" borderId="6" xfId="0" applyFont="1" applyBorder="1" applyAlignment="1">
      <alignment horizontal="right"/>
    </xf>
    <xf numFmtId="0" fontId="2" fillId="0" borderId="5" xfId="0" applyFont="1" applyBorder="1" applyAlignment="1">
      <alignment/>
    </xf>
    <xf numFmtId="0" fontId="2" fillId="0" borderId="0" xfId="0" applyFont="1" applyAlignment="1">
      <alignment horizontal="distributed" vertical="distributed"/>
    </xf>
    <xf numFmtId="38" fontId="2" fillId="0" borderId="11" xfId="16" applyFont="1" applyBorder="1" applyAlignment="1">
      <alignment/>
    </xf>
    <xf numFmtId="38" fontId="2" fillId="0" borderId="11" xfId="16" applyFont="1" applyBorder="1" applyAlignment="1">
      <alignment horizontal="right"/>
    </xf>
    <xf numFmtId="38" fontId="2" fillId="0" borderId="6" xfId="16" applyFont="1" applyBorder="1" applyAlignment="1">
      <alignment/>
    </xf>
    <xf numFmtId="38" fontId="2" fillId="0" borderId="6" xfId="16" applyFont="1" applyBorder="1" applyAlignment="1">
      <alignment horizontal="right" vertical="center"/>
    </xf>
    <xf numFmtId="0" fontId="2" fillId="0" borderId="11" xfId="0" applyFont="1" applyBorder="1" applyAlignment="1">
      <alignment/>
    </xf>
    <xf numFmtId="0" fontId="2" fillId="0" borderId="6" xfId="0" applyFont="1" applyBorder="1" applyAlignment="1">
      <alignment/>
    </xf>
    <xf numFmtId="0" fontId="2" fillId="0" borderId="11" xfId="0" applyFont="1" applyBorder="1" applyAlignment="1">
      <alignment horizontal="right"/>
    </xf>
    <xf numFmtId="0" fontId="2" fillId="0" borderId="8" xfId="0" applyFont="1" applyBorder="1" applyAlignment="1">
      <alignment/>
    </xf>
    <xf numFmtId="0" fontId="2" fillId="0" borderId="7" xfId="0" applyFont="1" applyBorder="1" applyAlignment="1">
      <alignment/>
    </xf>
    <xf numFmtId="0" fontId="2" fillId="0" borderId="7" xfId="0" applyFont="1" applyBorder="1" applyAlignment="1">
      <alignment horizontal="distributed" vertical="distributed"/>
    </xf>
    <xf numFmtId="38" fontId="2" fillId="0" borderId="9" xfId="16" applyFont="1" applyBorder="1" applyAlignment="1">
      <alignment/>
    </xf>
    <xf numFmtId="0" fontId="2" fillId="0" borderId="8" xfId="0" applyFont="1" applyBorder="1" applyAlignment="1">
      <alignment horizontal="right" vertical="center"/>
    </xf>
    <xf numFmtId="0" fontId="2" fillId="0" borderId="0" xfId="0" applyFont="1" applyBorder="1" applyAlignment="1">
      <alignment/>
    </xf>
    <xf numFmtId="0" fontId="2" fillId="2" borderId="1" xfId="0" applyFont="1" applyFill="1" applyBorder="1" applyAlignment="1">
      <alignment/>
    </xf>
    <xf numFmtId="0" fontId="2" fillId="2" borderId="0" xfId="0" applyFont="1" applyFill="1" applyBorder="1" applyAlignment="1">
      <alignment/>
    </xf>
    <xf numFmtId="0" fontId="2" fillId="2" borderId="7" xfId="0" applyFont="1" applyFill="1" applyBorder="1" applyAlignment="1">
      <alignment horizontal="center"/>
    </xf>
    <xf numFmtId="0" fontId="2" fillId="2" borderId="10" xfId="0" applyFont="1" applyFill="1" applyBorder="1" applyAlignment="1">
      <alignment horizontal="center"/>
    </xf>
    <xf numFmtId="0" fontId="2" fillId="2" borderId="8" xfId="0" applyFont="1" applyFill="1" applyBorder="1" applyAlignment="1">
      <alignment horizontal="center"/>
    </xf>
    <xf numFmtId="0" fontId="2" fillId="2" borderId="12" xfId="0" applyFont="1" applyFill="1" applyBorder="1" applyAlignment="1">
      <alignment horizontal="center"/>
    </xf>
    <xf numFmtId="0" fontId="2" fillId="2" borderId="7" xfId="0" applyFont="1" applyFill="1" applyBorder="1" applyAlignment="1">
      <alignment/>
    </xf>
    <xf numFmtId="0" fontId="2" fillId="0" borderId="2" xfId="0" applyFont="1" applyBorder="1" applyAlignment="1">
      <alignment/>
    </xf>
    <xf numFmtId="0" fontId="4" fillId="0" borderId="0" xfId="0" applyFont="1" applyBorder="1" applyAlignment="1">
      <alignment horizontal="right" wrapText="1"/>
    </xf>
    <xf numFmtId="0" fontId="4" fillId="0" borderId="11" xfId="0" applyFont="1" applyBorder="1" applyAlignment="1">
      <alignment horizontal="right" wrapText="1"/>
    </xf>
    <xf numFmtId="0" fontId="4" fillId="0" borderId="5" xfId="0" applyFont="1" applyBorder="1" applyAlignment="1">
      <alignment horizontal="right" wrapText="1"/>
    </xf>
    <xf numFmtId="0" fontId="2" fillId="0" borderId="5" xfId="0" applyFont="1" applyBorder="1" applyAlignment="1">
      <alignment horizontal="distributed" vertical="distributed"/>
    </xf>
    <xf numFmtId="38" fontId="2" fillId="0" borderId="0" xfId="16" applyFont="1" applyBorder="1" applyAlignment="1">
      <alignment/>
    </xf>
    <xf numFmtId="38" fontId="2" fillId="0" borderId="5" xfId="16" applyFont="1" applyBorder="1" applyAlignment="1">
      <alignment/>
    </xf>
    <xf numFmtId="0" fontId="5" fillId="0" borderId="0" xfId="0" applyFont="1" applyAlignment="1">
      <alignment/>
    </xf>
    <xf numFmtId="0" fontId="5" fillId="0" borderId="5" xfId="0" applyFont="1" applyBorder="1" applyAlignment="1">
      <alignment horizontal="distributed" vertical="distributed"/>
    </xf>
    <xf numFmtId="38" fontId="5" fillId="0" borderId="0" xfId="16" applyFont="1" applyBorder="1" applyAlignment="1">
      <alignment/>
    </xf>
    <xf numFmtId="38" fontId="5" fillId="0" borderId="11" xfId="16" applyFont="1" applyBorder="1" applyAlignment="1">
      <alignment/>
    </xf>
    <xf numFmtId="38" fontId="5" fillId="0" borderId="5" xfId="16" applyFont="1" applyBorder="1" applyAlignment="1">
      <alignment/>
    </xf>
    <xf numFmtId="0" fontId="5" fillId="0" borderId="11" xfId="0" applyFont="1" applyBorder="1" applyAlignment="1">
      <alignment/>
    </xf>
    <xf numFmtId="0" fontId="5" fillId="0" borderId="5" xfId="0" applyFont="1" applyBorder="1" applyAlignment="1">
      <alignment/>
    </xf>
    <xf numFmtId="177" fontId="2" fillId="0" borderId="11" xfId="0" applyNumberFormat="1" applyFont="1" applyBorder="1" applyAlignment="1">
      <alignment/>
    </xf>
    <xf numFmtId="177" fontId="2" fillId="0" borderId="5" xfId="16" applyNumberFormat="1" applyFont="1" applyBorder="1" applyAlignment="1">
      <alignment/>
    </xf>
    <xf numFmtId="177" fontId="2" fillId="0" borderId="5" xfId="0" applyNumberFormat="1" applyFont="1" applyBorder="1" applyAlignment="1">
      <alignment/>
    </xf>
    <xf numFmtId="177" fontId="2" fillId="0" borderId="11" xfId="16" applyNumberFormat="1" applyFont="1" applyBorder="1" applyAlignment="1">
      <alignment/>
    </xf>
    <xf numFmtId="0" fontId="5" fillId="0" borderId="7" xfId="0" applyFont="1" applyBorder="1" applyAlignment="1">
      <alignment/>
    </xf>
    <xf numFmtId="0" fontId="6" fillId="0" borderId="8" xfId="0" applyFont="1" applyBorder="1" applyAlignment="1">
      <alignment horizontal="distributed" vertical="distributed"/>
    </xf>
    <xf numFmtId="38" fontId="6" fillId="0" borderId="7" xfId="16" applyFont="1" applyBorder="1" applyAlignment="1">
      <alignment/>
    </xf>
    <xf numFmtId="38" fontId="6" fillId="0" borderId="12" xfId="16" applyFont="1" applyBorder="1" applyAlignment="1">
      <alignment/>
    </xf>
    <xf numFmtId="38" fontId="6" fillId="0" borderId="8" xfId="16" applyFont="1" applyBorder="1" applyAlignment="1">
      <alignment/>
    </xf>
    <xf numFmtId="0" fontId="6" fillId="0" borderId="12" xfId="0" applyFont="1" applyBorder="1" applyAlignment="1">
      <alignment/>
    </xf>
    <xf numFmtId="0" fontId="6" fillId="0" borderId="0" xfId="0" applyFont="1" applyAlignment="1">
      <alignment/>
    </xf>
    <xf numFmtId="0" fontId="4" fillId="0" borderId="0" xfId="0" applyFont="1" applyBorder="1" applyAlignment="1">
      <alignment horizontal="right"/>
    </xf>
    <xf numFmtId="0" fontId="4" fillId="0" borderId="3" xfId="0" applyFont="1" applyBorder="1" applyAlignment="1">
      <alignment horizontal="right"/>
    </xf>
    <xf numFmtId="0" fontId="4" fillId="0" borderId="5" xfId="0" applyFont="1" applyBorder="1" applyAlignment="1">
      <alignment horizontal="right"/>
    </xf>
    <xf numFmtId="0" fontId="2" fillId="0" borderId="0" xfId="0" applyFont="1" applyAlignment="1">
      <alignment horizontal="right"/>
    </xf>
    <xf numFmtId="38" fontId="2" fillId="0" borderId="0" xfId="16" applyFont="1" applyBorder="1" applyAlignment="1">
      <alignment horizontal="right"/>
    </xf>
    <xf numFmtId="38" fontId="2" fillId="0" borderId="5" xfId="16" applyFont="1" applyBorder="1" applyAlignment="1">
      <alignment horizontal="right"/>
    </xf>
    <xf numFmtId="0" fontId="2" fillId="0" borderId="5" xfId="0" applyFont="1" applyBorder="1" applyAlignment="1">
      <alignment horizontal="right"/>
    </xf>
    <xf numFmtId="38" fontId="5" fillId="0" borderId="5" xfId="16" applyFont="1" applyBorder="1" applyAlignment="1">
      <alignment horizontal="right"/>
    </xf>
    <xf numFmtId="178" fontId="2" fillId="0" borderId="0" xfId="16" applyNumberFormat="1" applyFont="1" applyBorder="1" applyAlignment="1">
      <alignment horizontal="right"/>
    </xf>
    <xf numFmtId="178" fontId="2" fillId="0" borderId="11" xfId="0" applyNumberFormat="1" applyFont="1" applyBorder="1" applyAlignment="1">
      <alignment horizontal="right"/>
    </xf>
    <xf numFmtId="178" fontId="2" fillId="0" borderId="5" xfId="0" applyNumberFormat="1" applyFont="1" applyBorder="1" applyAlignment="1">
      <alignment horizontal="right"/>
    </xf>
    <xf numFmtId="178" fontId="2" fillId="0" borderId="11" xfId="16" applyNumberFormat="1" applyFont="1" applyBorder="1" applyAlignment="1">
      <alignment horizontal="right"/>
    </xf>
    <xf numFmtId="38" fontId="5" fillId="0" borderId="0" xfId="16" applyFont="1" applyBorder="1" applyAlignment="1">
      <alignment horizontal="right"/>
    </xf>
    <xf numFmtId="38" fontId="5" fillId="0" borderId="11" xfId="16" applyFont="1" applyBorder="1" applyAlignment="1">
      <alignment horizontal="right"/>
    </xf>
    <xf numFmtId="0" fontId="2" fillId="2" borderId="13" xfId="0" applyFont="1" applyFill="1" applyBorder="1" applyAlignment="1">
      <alignment horizontal="distributed" vertical="center"/>
    </xf>
    <xf numFmtId="0" fontId="2" fillId="2" borderId="6" xfId="0" applyFont="1" applyFill="1" applyBorder="1" applyAlignment="1">
      <alignment horizontal="distributed" vertical="center"/>
    </xf>
    <xf numFmtId="0" fontId="2" fillId="2" borderId="12" xfId="0" applyFont="1" applyFill="1" applyBorder="1" applyAlignment="1">
      <alignment horizontal="distributed" vertical="center"/>
    </xf>
    <xf numFmtId="0" fontId="2" fillId="2" borderId="9" xfId="0" applyFont="1" applyFill="1" applyBorder="1" applyAlignment="1">
      <alignment horizontal="distributed" vertical="center"/>
    </xf>
    <xf numFmtId="0" fontId="2" fillId="0" borderId="0" xfId="0" applyFont="1" applyBorder="1" applyAlignment="1">
      <alignment horizontal="distributed" vertical="center"/>
    </xf>
    <xf numFmtId="0" fontId="2" fillId="0" borderId="5" xfId="0" applyFont="1" applyBorder="1" applyAlignment="1">
      <alignment horizontal="distributed" vertical="center"/>
    </xf>
    <xf numFmtId="0" fontId="2" fillId="0" borderId="6" xfId="0" applyFont="1" applyBorder="1" applyAlignment="1">
      <alignment horizontal="distributed" vertical="center"/>
    </xf>
    <xf numFmtId="0" fontId="5" fillId="0" borderId="5" xfId="0" applyFont="1" applyBorder="1" applyAlignment="1">
      <alignment horizontal="distributed" vertical="center"/>
    </xf>
    <xf numFmtId="0" fontId="5" fillId="0" borderId="6" xfId="0" applyFont="1" applyBorder="1" applyAlignment="1">
      <alignment horizontal="distributed" vertical="center"/>
    </xf>
    <xf numFmtId="0" fontId="6" fillId="0" borderId="9" xfId="0" applyFont="1" applyBorder="1" applyAlignment="1">
      <alignment horizontal="distributed" vertical="center"/>
    </xf>
    <xf numFmtId="0" fontId="2" fillId="0" borderId="0" xfId="0" applyFont="1" applyBorder="1" applyAlignment="1">
      <alignment vertical="center"/>
    </xf>
    <xf numFmtId="0" fontId="2" fillId="0" borderId="0" xfId="0" applyFont="1" applyAlignment="1">
      <alignment vertical="center"/>
    </xf>
    <xf numFmtId="0" fontId="2" fillId="0" borderId="1" xfId="0" applyFont="1" applyBorder="1" applyAlignment="1">
      <alignment horizontal="distributed" vertical="top"/>
    </xf>
    <xf numFmtId="0" fontId="2" fillId="0" borderId="2" xfId="0" applyFont="1" applyBorder="1" applyAlignment="1">
      <alignment horizontal="distributed" vertical="top"/>
    </xf>
    <xf numFmtId="0" fontId="2" fillId="0" borderId="4" xfId="0" applyFont="1" applyBorder="1" applyAlignment="1">
      <alignment horizontal="distributed" vertical="top"/>
    </xf>
    <xf numFmtId="0" fontId="2" fillId="0" borderId="0" xfId="0" applyFont="1" applyAlignment="1">
      <alignment vertical="top"/>
    </xf>
    <xf numFmtId="38" fontId="2" fillId="0" borderId="6" xfId="16" applyFont="1" applyBorder="1" applyAlignment="1">
      <alignment horizontal="right"/>
    </xf>
    <xf numFmtId="38" fontId="2" fillId="0" borderId="9" xfId="16" applyFont="1" applyBorder="1" applyAlignment="1">
      <alignment horizontal="right"/>
    </xf>
    <xf numFmtId="38" fontId="2" fillId="0" borderId="7" xfId="16" applyFont="1" applyBorder="1" applyAlignment="1">
      <alignment/>
    </xf>
    <xf numFmtId="38" fontId="2" fillId="0" borderId="8" xfId="16" applyFont="1" applyBorder="1" applyAlignment="1">
      <alignment horizontal="right"/>
    </xf>
    <xf numFmtId="38" fontId="2" fillId="0" borderId="8" xfId="16" applyFont="1" applyBorder="1" applyAlignment="1">
      <alignment/>
    </xf>
    <xf numFmtId="0" fontId="2" fillId="0" borderId="0" xfId="0" applyFont="1" applyFill="1" applyAlignment="1">
      <alignment/>
    </xf>
    <xf numFmtId="0" fontId="2" fillId="2" borderId="14" xfId="0" applyFont="1" applyFill="1" applyBorder="1" applyAlignment="1">
      <alignment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6" xfId="0" applyFont="1" applyBorder="1" applyAlignment="1">
      <alignment horizontal="distributed" vertical="distributed"/>
    </xf>
    <xf numFmtId="0" fontId="2" fillId="0" borderId="9" xfId="0" applyFont="1" applyBorder="1" applyAlignment="1">
      <alignment horizontal="distributed" vertical="distributed"/>
    </xf>
    <xf numFmtId="38" fontId="4" fillId="0" borderId="6" xfId="16" applyFont="1" applyBorder="1" applyAlignment="1">
      <alignment horizontal="right" vertical="center"/>
    </xf>
    <xf numFmtId="38" fontId="4" fillId="0" borderId="5" xfId="16" applyFont="1" applyBorder="1" applyAlignment="1">
      <alignment horizontal="right" vertical="center"/>
    </xf>
    <xf numFmtId="38" fontId="4" fillId="0" borderId="0" xfId="16" applyFont="1" applyBorder="1" applyAlignment="1">
      <alignment horizontal="right" vertical="center"/>
    </xf>
    <xf numFmtId="0" fontId="3" fillId="0" borderId="0" xfId="0" applyFont="1" applyAlignment="1">
      <alignment/>
    </xf>
    <xf numFmtId="176" fontId="2" fillId="0" borderId="5" xfId="0" applyNumberFormat="1" applyFont="1" applyBorder="1" applyAlignment="1">
      <alignment/>
    </xf>
    <xf numFmtId="3" fontId="2" fillId="0" borderId="0" xfId="16" applyNumberFormat="1" applyFont="1" applyBorder="1" applyAlignment="1">
      <alignment horizontal="right"/>
    </xf>
    <xf numFmtId="3" fontId="2" fillId="0" borderId="11" xfId="16" applyNumberFormat="1" applyFont="1" applyBorder="1" applyAlignment="1">
      <alignment horizontal="right"/>
    </xf>
    <xf numFmtId="3" fontId="2" fillId="0" borderId="11" xfId="0" applyNumberFormat="1" applyFont="1" applyBorder="1" applyAlignment="1">
      <alignment horizontal="right"/>
    </xf>
    <xf numFmtId="3" fontId="2" fillId="0" borderId="5" xfId="16" applyNumberFormat="1" applyFont="1" applyBorder="1" applyAlignment="1">
      <alignment horizontal="right"/>
    </xf>
    <xf numFmtId="3" fontId="2" fillId="0" borderId="5" xfId="0" applyNumberFormat="1" applyFont="1" applyBorder="1" applyAlignment="1">
      <alignment horizontal="right"/>
    </xf>
    <xf numFmtId="3" fontId="5" fillId="0" borderId="0" xfId="16" applyNumberFormat="1" applyFont="1" applyBorder="1" applyAlignment="1">
      <alignment horizontal="right"/>
    </xf>
    <xf numFmtId="3" fontId="5" fillId="0" borderId="11" xfId="16" applyNumberFormat="1" applyFont="1" applyBorder="1" applyAlignment="1">
      <alignment horizontal="right"/>
    </xf>
    <xf numFmtId="3" fontId="5" fillId="0" borderId="5" xfId="16" applyNumberFormat="1" applyFont="1" applyBorder="1" applyAlignment="1">
      <alignment horizontal="right"/>
    </xf>
    <xf numFmtId="3" fontId="5" fillId="0" borderId="11" xfId="0" applyNumberFormat="1" applyFont="1" applyBorder="1" applyAlignment="1">
      <alignment horizontal="right"/>
    </xf>
    <xf numFmtId="3" fontId="6" fillId="0" borderId="7" xfId="16" applyNumberFormat="1" applyFont="1" applyBorder="1" applyAlignment="1">
      <alignment horizontal="right"/>
    </xf>
    <xf numFmtId="3" fontId="6" fillId="0" borderId="12" xfId="16" applyNumberFormat="1" applyFont="1" applyBorder="1" applyAlignment="1">
      <alignment horizontal="right"/>
    </xf>
    <xf numFmtId="3" fontId="6" fillId="0" borderId="8" xfId="16" applyNumberFormat="1" applyFont="1" applyBorder="1" applyAlignment="1">
      <alignment horizontal="right"/>
    </xf>
    <xf numFmtId="3" fontId="6" fillId="0" borderId="12" xfId="0" applyNumberFormat="1" applyFont="1" applyBorder="1" applyAlignment="1">
      <alignment/>
    </xf>
    <xf numFmtId="3" fontId="5" fillId="0" borderId="5" xfId="0" applyNumberFormat="1" applyFont="1" applyBorder="1" applyAlignment="1">
      <alignment/>
    </xf>
    <xf numFmtId="176" fontId="6" fillId="0" borderId="0" xfId="0" applyNumberFormat="1" applyFont="1" applyBorder="1" applyAlignment="1">
      <alignment horizontal="right" vertical="center"/>
    </xf>
    <xf numFmtId="3" fontId="2" fillId="0" borderId="11" xfId="0" applyNumberFormat="1" applyFont="1" applyBorder="1" applyAlignment="1">
      <alignment horizontal="right" vertical="center"/>
    </xf>
    <xf numFmtId="3" fontId="5" fillId="0" borderId="11" xfId="0" applyNumberFormat="1" applyFont="1" applyBorder="1" applyAlignment="1">
      <alignment horizontal="right" vertical="center"/>
    </xf>
    <xf numFmtId="3" fontId="6" fillId="0" borderId="12" xfId="0" applyNumberFormat="1" applyFont="1" applyBorder="1" applyAlignment="1">
      <alignment horizontal="right" vertical="center"/>
    </xf>
    <xf numFmtId="3" fontId="2" fillId="0" borderId="11" xfId="0" applyNumberFormat="1" applyFont="1" applyBorder="1" applyAlignment="1">
      <alignment/>
    </xf>
    <xf numFmtId="3" fontId="5" fillId="0" borderId="11" xfId="0" applyNumberFormat="1" applyFont="1" applyBorder="1" applyAlignment="1">
      <alignment/>
    </xf>
    <xf numFmtId="0" fontId="2" fillId="2" borderId="17" xfId="0" applyFont="1" applyFill="1" applyBorder="1" applyAlignment="1">
      <alignment horizontal="center"/>
    </xf>
    <xf numFmtId="0" fontId="2" fillId="2" borderId="11" xfId="0"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Alignment="1">
      <alignment/>
    </xf>
    <xf numFmtId="38" fontId="2" fillId="0" borderId="5" xfId="16" applyFont="1" applyBorder="1" applyAlignment="1">
      <alignment horizontal="right" vertical="center"/>
    </xf>
    <xf numFmtId="38" fontId="2" fillId="0" borderId="0" xfId="16" applyFont="1" applyBorder="1" applyAlignment="1">
      <alignment horizontal="right" vertical="center"/>
    </xf>
    <xf numFmtId="0" fontId="2" fillId="0" borderId="0" xfId="0" applyFont="1" applyAlignment="1">
      <alignment/>
    </xf>
    <xf numFmtId="0" fontId="2" fillId="0" borderId="1" xfId="0" applyFont="1" applyBorder="1" applyAlignment="1">
      <alignment/>
    </xf>
    <xf numFmtId="0" fontId="2" fillId="2" borderId="1" xfId="0" applyFont="1" applyFill="1" applyBorder="1" applyAlignment="1">
      <alignment horizontal="distributed" vertical="distributed"/>
    </xf>
    <xf numFmtId="0" fontId="2" fillId="2" borderId="2" xfId="0" applyFont="1" applyFill="1" applyBorder="1" applyAlignment="1">
      <alignment horizontal="distributed" vertical="distributed"/>
    </xf>
    <xf numFmtId="0" fontId="2" fillId="2" borderId="7" xfId="0" applyFont="1" applyFill="1" applyBorder="1" applyAlignment="1">
      <alignment horizontal="distributed" vertical="distributed"/>
    </xf>
    <xf numFmtId="0" fontId="2" fillId="2" borderId="8" xfId="0" applyFont="1" applyFill="1" applyBorder="1" applyAlignment="1">
      <alignment horizontal="distributed" vertical="distributed"/>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4" xfId="0" applyFont="1" applyFill="1" applyBorder="1" applyAlignment="1">
      <alignment horizontal="distributed" vertical="distributed"/>
    </xf>
    <xf numFmtId="0" fontId="2" fillId="2" borderId="4"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9" xfId="0" applyFont="1" applyFill="1" applyBorder="1" applyAlignment="1">
      <alignment horizontal="distributed" vertical="distributed"/>
    </xf>
    <xf numFmtId="38" fontId="2" fillId="0" borderId="18" xfId="16" applyFont="1" applyBorder="1" applyAlignment="1">
      <alignment horizontal="right" vertical="center"/>
    </xf>
    <xf numFmtId="38" fontId="2" fillId="0" borderId="17" xfId="16" applyFont="1" applyBorder="1" applyAlignment="1">
      <alignment horizontal="right" vertical="center"/>
    </xf>
    <xf numFmtId="0" fontId="3" fillId="0" borderId="1" xfId="0" applyFont="1" applyBorder="1" applyAlignment="1">
      <alignment/>
    </xf>
    <xf numFmtId="0" fontId="3" fillId="0" borderId="0" xfId="0" applyFont="1" applyAlignment="1">
      <alignment/>
    </xf>
    <xf numFmtId="0" fontId="2" fillId="2" borderId="3"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0" xfId="0" applyFont="1" applyFill="1" applyAlignment="1">
      <alignment horizontal="center" vertical="center"/>
    </xf>
    <xf numFmtId="0" fontId="2" fillId="2" borderId="18" xfId="0" applyFont="1" applyFill="1" applyBorder="1" applyAlignment="1">
      <alignment horizontal="center"/>
    </xf>
    <xf numFmtId="0" fontId="2" fillId="2" borderId="19" xfId="0" applyFont="1" applyFill="1" applyBorder="1" applyAlignment="1">
      <alignment horizontal="center"/>
    </xf>
    <xf numFmtId="0" fontId="2" fillId="2" borderId="20" xfId="0" applyFont="1" applyFill="1" applyBorder="1" applyAlignment="1">
      <alignment horizontal="distributed" vertical="center"/>
    </xf>
    <xf numFmtId="0" fontId="2" fillId="2" borderId="21" xfId="0" applyFont="1" applyFill="1" applyBorder="1" applyAlignment="1">
      <alignment horizontal="distributed" vertical="center"/>
    </xf>
    <xf numFmtId="0" fontId="2" fillId="2" borderId="5" xfId="0" applyFont="1" applyFill="1" applyBorder="1" applyAlignment="1">
      <alignment horizontal="distributed" vertical="center"/>
    </xf>
    <xf numFmtId="0" fontId="2" fillId="2" borderId="11" xfId="0" applyFont="1" applyFill="1" applyBorder="1" applyAlignment="1">
      <alignment horizontal="distributed" vertical="center"/>
    </xf>
    <xf numFmtId="0" fontId="2" fillId="2" borderId="8" xfId="0" applyFont="1" applyFill="1" applyBorder="1" applyAlignment="1">
      <alignment horizontal="distributed" vertical="center"/>
    </xf>
    <xf numFmtId="0" fontId="2" fillId="2" borderId="12" xfId="0" applyFont="1" applyFill="1" applyBorder="1" applyAlignment="1">
      <alignment horizontal="distributed" vertical="center"/>
    </xf>
    <xf numFmtId="0" fontId="2" fillId="2" borderId="22" xfId="0" applyFont="1" applyFill="1" applyBorder="1" applyAlignment="1">
      <alignment horizontal="distributed" vertical="center"/>
    </xf>
    <xf numFmtId="0" fontId="2" fillId="2" borderId="10" xfId="0" applyFont="1" applyFill="1" applyBorder="1" applyAlignment="1">
      <alignment horizontal="distributed" vertical="center"/>
    </xf>
    <xf numFmtId="0" fontId="6" fillId="0" borderId="7" xfId="0" applyFont="1" applyBorder="1" applyAlignment="1">
      <alignment horizontal="distributed" vertical="center"/>
    </xf>
    <xf numFmtId="0" fontId="6" fillId="0" borderId="8" xfId="0" applyFont="1" applyBorder="1" applyAlignment="1">
      <alignment horizontal="distributed" vertical="center"/>
    </xf>
    <xf numFmtId="0" fontId="2" fillId="0" borderId="0" xfId="0" applyFont="1" applyBorder="1" applyAlignment="1">
      <alignment horizontal="distributed" vertical="center"/>
    </xf>
    <xf numFmtId="176" fontId="2" fillId="2" borderId="10"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textRotation="255"/>
    </xf>
    <xf numFmtId="176" fontId="2" fillId="2" borderId="9" xfId="0" applyNumberFormat="1" applyFont="1" applyFill="1" applyBorder="1" applyAlignment="1">
      <alignment horizontal="center" vertical="center" textRotation="255"/>
    </xf>
    <xf numFmtId="176" fontId="2" fillId="0" borderId="0" xfId="0" applyNumberFormat="1" applyFont="1" applyBorder="1" applyAlignment="1">
      <alignment horizontal="center" vertical="center" textRotation="255"/>
    </xf>
    <xf numFmtId="176" fontId="2" fillId="2" borderId="1" xfId="0" applyNumberFormat="1" applyFont="1" applyFill="1" applyBorder="1" applyAlignment="1">
      <alignment horizontal="center" vertical="center" textRotation="255"/>
    </xf>
    <xf numFmtId="176" fontId="2" fillId="2" borderId="2" xfId="0" applyNumberFormat="1" applyFont="1" applyFill="1" applyBorder="1" applyAlignment="1">
      <alignment horizontal="center" vertical="center" textRotation="255"/>
    </xf>
    <xf numFmtId="176" fontId="2" fillId="2" borderId="7" xfId="0" applyNumberFormat="1" applyFont="1" applyFill="1" applyBorder="1" applyAlignment="1">
      <alignment horizontal="center" vertical="center" textRotation="255"/>
    </xf>
    <xf numFmtId="176" fontId="2" fillId="2" borderId="8" xfId="0" applyNumberFormat="1" applyFont="1" applyFill="1" applyBorder="1" applyAlignment="1">
      <alignment horizontal="center" vertical="center" textRotation="255"/>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4</xdr:row>
      <xdr:rowOff>66675</xdr:rowOff>
    </xdr:from>
    <xdr:to>
      <xdr:col>2</xdr:col>
      <xdr:colOff>161925</xdr:colOff>
      <xdr:row>7</xdr:row>
      <xdr:rowOff>95250</xdr:rowOff>
    </xdr:to>
    <xdr:sp>
      <xdr:nvSpPr>
        <xdr:cNvPr id="1" name="AutoShape 1"/>
        <xdr:cNvSpPr>
          <a:spLocks/>
        </xdr:cNvSpPr>
      </xdr:nvSpPr>
      <xdr:spPr>
        <a:xfrm>
          <a:off x="676275" y="752475"/>
          <a:ext cx="66675" cy="847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9</xdr:row>
      <xdr:rowOff>66675</xdr:rowOff>
    </xdr:from>
    <xdr:to>
      <xdr:col>2</xdr:col>
      <xdr:colOff>152400</xdr:colOff>
      <xdr:row>12</xdr:row>
      <xdr:rowOff>114300</xdr:rowOff>
    </xdr:to>
    <xdr:sp>
      <xdr:nvSpPr>
        <xdr:cNvPr id="2" name="AutoShape 3"/>
        <xdr:cNvSpPr>
          <a:spLocks/>
        </xdr:cNvSpPr>
      </xdr:nvSpPr>
      <xdr:spPr>
        <a:xfrm>
          <a:off x="657225" y="1838325"/>
          <a:ext cx="76200" cy="9048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17</xdr:row>
      <xdr:rowOff>38100</xdr:rowOff>
    </xdr:from>
    <xdr:to>
      <xdr:col>2</xdr:col>
      <xdr:colOff>152400</xdr:colOff>
      <xdr:row>20</xdr:row>
      <xdr:rowOff>133350</xdr:rowOff>
    </xdr:to>
    <xdr:sp>
      <xdr:nvSpPr>
        <xdr:cNvPr id="3" name="AutoShape 4"/>
        <xdr:cNvSpPr>
          <a:spLocks/>
        </xdr:cNvSpPr>
      </xdr:nvSpPr>
      <xdr:spPr>
        <a:xfrm>
          <a:off x="657225" y="3638550"/>
          <a:ext cx="762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22</xdr:row>
      <xdr:rowOff>47625</xdr:rowOff>
    </xdr:from>
    <xdr:to>
      <xdr:col>2</xdr:col>
      <xdr:colOff>152400</xdr:colOff>
      <xdr:row>25</xdr:row>
      <xdr:rowOff>114300</xdr:rowOff>
    </xdr:to>
    <xdr:sp>
      <xdr:nvSpPr>
        <xdr:cNvPr id="4" name="AutoShape 5"/>
        <xdr:cNvSpPr>
          <a:spLocks/>
        </xdr:cNvSpPr>
      </xdr:nvSpPr>
      <xdr:spPr>
        <a:xfrm>
          <a:off x="657225" y="4791075"/>
          <a:ext cx="76200" cy="9239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40</xdr:row>
      <xdr:rowOff>66675</xdr:rowOff>
    </xdr:from>
    <xdr:to>
      <xdr:col>1</xdr:col>
      <xdr:colOff>171450</xdr:colOff>
      <xdr:row>50</xdr:row>
      <xdr:rowOff>104775</xdr:rowOff>
    </xdr:to>
    <xdr:sp>
      <xdr:nvSpPr>
        <xdr:cNvPr id="1" name="AutoShape 1"/>
        <xdr:cNvSpPr>
          <a:spLocks/>
        </xdr:cNvSpPr>
      </xdr:nvSpPr>
      <xdr:spPr>
        <a:xfrm>
          <a:off x="285750" y="6924675"/>
          <a:ext cx="76200" cy="1752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32</xdr:row>
      <xdr:rowOff>47625</xdr:rowOff>
    </xdr:from>
    <xdr:to>
      <xdr:col>1</xdr:col>
      <xdr:colOff>180975</xdr:colOff>
      <xdr:row>38</xdr:row>
      <xdr:rowOff>123825</xdr:rowOff>
    </xdr:to>
    <xdr:sp>
      <xdr:nvSpPr>
        <xdr:cNvPr id="2" name="AutoShape 2"/>
        <xdr:cNvSpPr>
          <a:spLocks/>
        </xdr:cNvSpPr>
      </xdr:nvSpPr>
      <xdr:spPr>
        <a:xfrm>
          <a:off x="266700" y="5534025"/>
          <a:ext cx="104775" cy="1104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5</xdr:row>
      <xdr:rowOff>76200</xdr:rowOff>
    </xdr:from>
    <xdr:to>
      <xdr:col>1</xdr:col>
      <xdr:colOff>152400</xdr:colOff>
      <xdr:row>30</xdr:row>
      <xdr:rowOff>114300</xdr:rowOff>
    </xdr:to>
    <xdr:sp>
      <xdr:nvSpPr>
        <xdr:cNvPr id="3" name="AutoShape 3"/>
        <xdr:cNvSpPr>
          <a:spLocks/>
        </xdr:cNvSpPr>
      </xdr:nvSpPr>
      <xdr:spPr>
        <a:xfrm>
          <a:off x="266700" y="933450"/>
          <a:ext cx="76200" cy="432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40</xdr:row>
      <xdr:rowOff>66675</xdr:rowOff>
    </xdr:from>
    <xdr:to>
      <xdr:col>1</xdr:col>
      <xdr:colOff>171450</xdr:colOff>
      <xdr:row>50</xdr:row>
      <xdr:rowOff>104775</xdr:rowOff>
    </xdr:to>
    <xdr:sp>
      <xdr:nvSpPr>
        <xdr:cNvPr id="1" name="AutoShape 1"/>
        <xdr:cNvSpPr>
          <a:spLocks/>
        </xdr:cNvSpPr>
      </xdr:nvSpPr>
      <xdr:spPr>
        <a:xfrm>
          <a:off x="285750" y="6924675"/>
          <a:ext cx="76200" cy="17621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32</xdr:row>
      <xdr:rowOff>47625</xdr:rowOff>
    </xdr:from>
    <xdr:to>
      <xdr:col>1</xdr:col>
      <xdr:colOff>180975</xdr:colOff>
      <xdr:row>38</xdr:row>
      <xdr:rowOff>123825</xdr:rowOff>
    </xdr:to>
    <xdr:sp>
      <xdr:nvSpPr>
        <xdr:cNvPr id="2" name="AutoShape 2"/>
        <xdr:cNvSpPr>
          <a:spLocks/>
        </xdr:cNvSpPr>
      </xdr:nvSpPr>
      <xdr:spPr>
        <a:xfrm>
          <a:off x="266700" y="5534025"/>
          <a:ext cx="104775" cy="1104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5</xdr:row>
      <xdr:rowOff>76200</xdr:rowOff>
    </xdr:from>
    <xdr:to>
      <xdr:col>1</xdr:col>
      <xdr:colOff>152400</xdr:colOff>
      <xdr:row>30</xdr:row>
      <xdr:rowOff>114300</xdr:rowOff>
    </xdr:to>
    <xdr:sp>
      <xdr:nvSpPr>
        <xdr:cNvPr id="3" name="AutoShape 3"/>
        <xdr:cNvSpPr>
          <a:spLocks/>
        </xdr:cNvSpPr>
      </xdr:nvSpPr>
      <xdr:spPr>
        <a:xfrm>
          <a:off x="266700" y="933450"/>
          <a:ext cx="76200" cy="432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5</xdr:row>
      <xdr:rowOff>28575</xdr:rowOff>
    </xdr:from>
    <xdr:to>
      <xdr:col>1</xdr:col>
      <xdr:colOff>142875</xdr:colOff>
      <xdr:row>31</xdr:row>
      <xdr:rowOff>28575</xdr:rowOff>
    </xdr:to>
    <xdr:sp>
      <xdr:nvSpPr>
        <xdr:cNvPr id="1" name="AutoShape 1"/>
        <xdr:cNvSpPr>
          <a:spLocks/>
        </xdr:cNvSpPr>
      </xdr:nvSpPr>
      <xdr:spPr>
        <a:xfrm>
          <a:off x="323850" y="1000125"/>
          <a:ext cx="104775" cy="4457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32</xdr:row>
      <xdr:rowOff>0</xdr:rowOff>
    </xdr:from>
    <xdr:to>
      <xdr:col>1</xdr:col>
      <xdr:colOff>114300</xdr:colOff>
      <xdr:row>39</xdr:row>
      <xdr:rowOff>0</xdr:rowOff>
    </xdr:to>
    <xdr:sp>
      <xdr:nvSpPr>
        <xdr:cNvPr id="2" name="AutoShape 2"/>
        <xdr:cNvSpPr>
          <a:spLocks/>
        </xdr:cNvSpPr>
      </xdr:nvSpPr>
      <xdr:spPr>
        <a:xfrm>
          <a:off x="323850" y="5600700"/>
          <a:ext cx="76200" cy="1200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40</xdr:row>
      <xdr:rowOff>47625</xdr:rowOff>
    </xdr:from>
    <xdr:to>
      <xdr:col>1</xdr:col>
      <xdr:colOff>85725</xdr:colOff>
      <xdr:row>51</xdr:row>
      <xdr:rowOff>0</xdr:rowOff>
    </xdr:to>
    <xdr:sp>
      <xdr:nvSpPr>
        <xdr:cNvPr id="3" name="AutoShape 3"/>
        <xdr:cNvSpPr>
          <a:spLocks/>
        </xdr:cNvSpPr>
      </xdr:nvSpPr>
      <xdr:spPr>
        <a:xfrm>
          <a:off x="295275" y="7019925"/>
          <a:ext cx="76200" cy="1838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xdr:row>
      <xdr:rowOff>19050</xdr:rowOff>
    </xdr:from>
    <xdr:to>
      <xdr:col>1</xdr:col>
      <xdr:colOff>228600</xdr:colOff>
      <xdr:row>29</xdr:row>
      <xdr:rowOff>152400</xdr:rowOff>
    </xdr:to>
    <xdr:sp>
      <xdr:nvSpPr>
        <xdr:cNvPr id="1" name="AutoShape 1"/>
        <xdr:cNvSpPr>
          <a:spLocks/>
        </xdr:cNvSpPr>
      </xdr:nvSpPr>
      <xdr:spPr>
        <a:xfrm>
          <a:off x="361950" y="1143000"/>
          <a:ext cx="76200" cy="4657725"/>
        </a:xfrm>
        <a:prstGeom prst="leftBrace">
          <a:avLst>
            <a:gd name="adj" fmla="val -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31</xdr:row>
      <xdr:rowOff>9525</xdr:rowOff>
    </xdr:from>
    <xdr:to>
      <xdr:col>2</xdr:col>
      <xdr:colOff>9525</xdr:colOff>
      <xdr:row>37</xdr:row>
      <xdr:rowOff>142875</xdr:rowOff>
    </xdr:to>
    <xdr:sp>
      <xdr:nvSpPr>
        <xdr:cNvPr id="2" name="AutoShape 2"/>
        <xdr:cNvSpPr>
          <a:spLocks/>
        </xdr:cNvSpPr>
      </xdr:nvSpPr>
      <xdr:spPr>
        <a:xfrm>
          <a:off x="323850" y="6019800"/>
          <a:ext cx="123825" cy="12192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133350</xdr:colOff>
      <xdr:row>39</xdr:row>
      <xdr:rowOff>0</xdr:rowOff>
    </xdr:from>
    <xdr:to>
      <xdr:col>1</xdr:col>
      <xdr:colOff>209550</xdr:colOff>
      <xdr:row>50</xdr:row>
      <xdr:rowOff>19050</xdr:rowOff>
    </xdr:to>
    <xdr:sp>
      <xdr:nvSpPr>
        <xdr:cNvPr id="3" name="AutoShape 3"/>
        <xdr:cNvSpPr>
          <a:spLocks/>
        </xdr:cNvSpPr>
      </xdr:nvSpPr>
      <xdr:spPr>
        <a:xfrm>
          <a:off x="342900" y="7458075"/>
          <a:ext cx="76200" cy="2009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35"/>
  <sheetViews>
    <sheetView showGridLines="0" tabSelected="1" zoomScale="80" zoomScaleNormal="80" workbookViewId="0" topLeftCell="A1">
      <selection activeCell="G1" sqref="G1"/>
    </sheetView>
  </sheetViews>
  <sheetFormatPr defaultColWidth="9.00390625" defaultRowHeight="13.5"/>
  <cols>
    <col min="1" max="1" width="4.00390625" style="1" customWidth="1"/>
    <col min="2" max="2" width="3.625" style="1" customWidth="1"/>
    <col min="3" max="3" width="3.75390625" style="1" customWidth="1"/>
    <col min="4" max="4" width="30.875" style="1" customWidth="1"/>
    <col min="5" max="5" width="2.875" style="1" customWidth="1"/>
    <col min="6" max="6" width="18.375" style="1" customWidth="1"/>
    <col min="7" max="7" width="2.875" style="1" customWidth="1"/>
    <col min="8" max="8" width="17.00390625" style="1" customWidth="1"/>
    <col min="9" max="9" width="2.875" style="1" customWidth="1"/>
    <col min="10" max="10" width="17.50390625" style="1" customWidth="1"/>
    <col min="11" max="16384" width="9.00390625" style="1" customWidth="1"/>
  </cols>
  <sheetData>
    <row r="1" spans="1:7" ht="13.5">
      <c r="A1" s="137" t="s">
        <v>0</v>
      </c>
      <c r="B1" s="137"/>
      <c r="C1" s="137"/>
      <c r="D1" s="137"/>
      <c r="E1" s="137"/>
      <c r="F1" s="137"/>
      <c r="G1" s="102"/>
    </row>
    <row r="2" ht="2.25" customHeight="1" thickBot="1"/>
    <row r="3" spans="1:10" ht="24.75" customHeight="1" thickTop="1">
      <c r="A3" s="103"/>
      <c r="B3" s="103"/>
      <c r="C3" s="103"/>
      <c r="D3" s="104" t="s">
        <v>8</v>
      </c>
      <c r="E3" s="106"/>
      <c r="F3" s="105" t="s">
        <v>1</v>
      </c>
      <c r="G3" s="106"/>
      <c r="H3" s="105" t="s">
        <v>9</v>
      </c>
      <c r="I3" s="106"/>
      <c r="J3" s="104" t="s">
        <v>10</v>
      </c>
    </row>
    <row r="4" spans="1:10" ht="13.5">
      <c r="A4" s="20"/>
      <c r="E4" s="27"/>
      <c r="F4" s="69" t="s">
        <v>2</v>
      </c>
      <c r="G4" s="19"/>
      <c r="H4" s="69" t="s">
        <v>2</v>
      </c>
      <c r="I4" s="19"/>
      <c r="J4" s="67" t="s">
        <v>2</v>
      </c>
    </row>
    <row r="5" spans="1:10" ht="19.5" customHeight="1">
      <c r="A5" s="20"/>
      <c r="B5" s="1" t="s">
        <v>12</v>
      </c>
      <c r="D5" s="21" t="s">
        <v>3</v>
      </c>
      <c r="E5" s="107"/>
      <c r="F5" s="48">
        <v>11029</v>
      </c>
      <c r="G5" s="24"/>
      <c r="H5" s="72">
        <v>39558</v>
      </c>
      <c r="I5" s="97"/>
      <c r="J5" s="47">
        <f>+H5+F5</f>
        <v>50587</v>
      </c>
    </row>
    <row r="6" spans="1:10" ht="22.5" customHeight="1">
      <c r="A6" s="20"/>
      <c r="B6" s="1" t="s">
        <v>13</v>
      </c>
      <c r="D6" s="21" t="s">
        <v>4</v>
      </c>
      <c r="E6" s="107"/>
      <c r="F6" s="48">
        <v>16609</v>
      </c>
      <c r="G6" s="24"/>
      <c r="H6" s="72">
        <v>32441</v>
      </c>
      <c r="I6" s="97"/>
      <c r="J6" s="47">
        <f aca="true" t="shared" si="0" ref="J6:J16">+H6+F6</f>
        <v>49050</v>
      </c>
    </row>
    <row r="7" spans="1:10" ht="22.5" customHeight="1">
      <c r="A7" s="20" t="s">
        <v>2</v>
      </c>
      <c r="B7" s="1" t="s">
        <v>14</v>
      </c>
      <c r="D7" s="21" t="s">
        <v>20</v>
      </c>
      <c r="E7" s="107"/>
      <c r="F7" s="48">
        <v>27638</v>
      </c>
      <c r="G7" s="24"/>
      <c r="H7" s="72">
        <v>71999</v>
      </c>
      <c r="I7" s="97"/>
      <c r="J7" s="47">
        <f t="shared" si="0"/>
        <v>99637</v>
      </c>
    </row>
    <row r="8" spans="1:10" ht="21" customHeight="1">
      <c r="A8" s="20"/>
      <c r="D8" s="21" t="s">
        <v>5</v>
      </c>
      <c r="E8" s="107"/>
      <c r="F8" s="48">
        <v>748</v>
      </c>
      <c r="G8" s="24"/>
      <c r="H8" s="72">
        <v>2951</v>
      </c>
      <c r="I8" s="97"/>
      <c r="J8" s="47">
        <f t="shared" si="0"/>
        <v>3699</v>
      </c>
    </row>
    <row r="9" spans="1:10" ht="4.5" customHeight="1" hidden="1">
      <c r="A9" s="20"/>
      <c r="D9" s="21"/>
      <c r="E9" s="107"/>
      <c r="F9" s="48"/>
      <c r="G9" s="24"/>
      <c r="H9" s="72"/>
      <c r="I9" s="97"/>
      <c r="J9" s="47">
        <f t="shared" si="0"/>
        <v>0</v>
      </c>
    </row>
    <row r="10" spans="1:10" ht="22.5" customHeight="1">
      <c r="A10" s="20"/>
      <c r="B10" s="1" t="s">
        <v>15</v>
      </c>
      <c r="D10" s="21" t="s">
        <v>17</v>
      </c>
      <c r="E10" s="107"/>
      <c r="F10" s="138">
        <v>2097</v>
      </c>
      <c r="G10" s="25"/>
      <c r="H10" s="138">
        <v>3357</v>
      </c>
      <c r="I10" s="25"/>
      <c r="J10" s="139">
        <f t="shared" si="0"/>
        <v>5454</v>
      </c>
    </row>
    <row r="11" spans="1:10" ht="22.5" customHeight="1">
      <c r="A11" s="20"/>
      <c r="B11" s="1" t="s">
        <v>16</v>
      </c>
      <c r="D11" s="21" t="s">
        <v>18</v>
      </c>
      <c r="E11" s="107"/>
      <c r="F11" s="138"/>
      <c r="G11" s="25"/>
      <c r="H11" s="138"/>
      <c r="I11" s="25"/>
      <c r="J11" s="139">
        <f t="shared" si="0"/>
        <v>0</v>
      </c>
    </row>
    <row r="12" spans="1:10" ht="22.5" customHeight="1">
      <c r="A12" s="20" t="s">
        <v>11</v>
      </c>
      <c r="B12" s="1" t="s">
        <v>13</v>
      </c>
      <c r="D12" s="21" t="s">
        <v>17</v>
      </c>
      <c r="E12" s="107"/>
      <c r="F12" s="138">
        <v>190</v>
      </c>
      <c r="G12" s="25"/>
      <c r="H12" s="138">
        <v>526</v>
      </c>
      <c r="I12" s="25"/>
      <c r="J12" s="139">
        <f t="shared" si="0"/>
        <v>716</v>
      </c>
    </row>
    <row r="13" spans="1:10" ht="22.5" customHeight="1">
      <c r="A13" s="20"/>
      <c r="B13" s="1" t="s">
        <v>14</v>
      </c>
      <c r="D13" s="21" t="s">
        <v>19</v>
      </c>
      <c r="E13" s="107"/>
      <c r="F13" s="138"/>
      <c r="G13" s="25"/>
      <c r="H13" s="138"/>
      <c r="I13" s="25"/>
      <c r="J13" s="139">
        <f t="shared" si="0"/>
        <v>0</v>
      </c>
    </row>
    <row r="14" spans="1:10" ht="1.5" customHeight="1">
      <c r="A14" s="20"/>
      <c r="D14" s="21"/>
      <c r="E14" s="107"/>
      <c r="F14" s="48"/>
      <c r="G14" s="24"/>
      <c r="H14" s="72"/>
      <c r="I14" s="97"/>
      <c r="J14" s="47">
        <f t="shared" si="0"/>
        <v>0</v>
      </c>
    </row>
    <row r="15" spans="1:14" ht="19.5" customHeight="1">
      <c r="A15" s="20"/>
      <c r="D15" s="21" t="s">
        <v>6</v>
      </c>
      <c r="E15" s="107" t="s">
        <v>214</v>
      </c>
      <c r="F15" s="72">
        <v>29106</v>
      </c>
      <c r="G15" s="97" t="s">
        <v>214</v>
      </c>
      <c r="H15" s="72">
        <v>75677</v>
      </c>
      <c r="I15" s="97" t="s">
        <v>214</v>
      </c>
      <c r="J15" s="71">
        <f t="shared" si="0"/>
        <v>104783</v>
      </c>
      <c r="N15" s="1" t="s">
        <v>224</v>
      </c>
    </row>
    <row r="16" spans="1:10" ht="19.5" customHeight="1">
      <c r="A16" s="29"/>
      <c r="B16" s="30"/>
      <c r="C16" s="30"/>
      <c r="D16" s="31" t="s">
        <v>7</v>
      </c>
      <c r="E16" s="108"/>
      <c r="F16" s="101">
        <v>2131</v>
      </c>
      <c r="G16" s="32"/>
      <c r="H16" s="100">
        <v>3327</v>
      </c>
      <c r="I16" s="98"/>
      <c r="J16" s="99">
        <f t="shared" si="0"/>
        <v>5458</v>
      </c>
    </row>
    <row r="17" spans="1:10" ht="13.5" customHeight="1">
      <c r="A17" s="20"/>
      <c r="E17" s="27"/>
      <c r="F17" s="110" t="s">
        <v>23</v>
      </c>
      <c r="G17" s="109"/>
      <c r="H17" s="110" t="s">
        <v>23</v>
      </c>
      <c r="I17" s="109"/>
      <c r="J17" s="111" t="s">
        <v>23</v>
      </c>
    </row>
    <row r="18" spans="1:10" ht="22.5" customHeight="1">
      <c r="A18" s="20"/>
      <c r="B18" s="1" t="s">
        <v>12</v>
      </c>
      <c r="D18" s="21" t="s">
        <v>3</v>
      </c>
      <c r="E18" s="107"/>
      <c r="F18" s="48">
        <v>5822065</v>
      </c>
      <c r="G18" s="24"/>
      <c r="H18" s="72">
        <v>308399346</v>
      </c>
      <c r="I18" s="97"/>
      <c r="J18" s="47">
        <f>+H18+F18</f>
        <v>314221411</v>
      </c>
    </row>
    <row r="19" spans="1:10" ht="22.5" customHeight="1">
      <c r="A19" s="20"/>
      <c r="B19" s="1" t="s">
        <v>13</v>
      </c>
      <c r="D19" s="21" t="s">
        <v>4</v>
      </c>
      <c r="E19" s="107"/>
      <c r="F19" s="48">
        <v>9208161</v>
      </c>
      <c r="G19" s="24"/>
      <c r="H19" s="72">
        <v>32108582</v>
      </c>
      <c r="I19" s="97"/>
      <c r="J19" s="47">
        <v>41316742</v>
      </c>
    </row>
    <row r="20" spans="1:10" ht="22.5" customHeight="1">
      <c r="A20" s="20" t="s">
        <v>21</v>
      </c>
      <c r="B20" s="1" t="s">
        <v>14</v>
      </c>
      <c r="D20" s="21" t="s">
        <v>20</v>
      </c>
      <c r="E20" s="107"/>
      <c r="F20" s="48">
        <v>15030226</v>
      </c>
      <c r="G20" s="24"/>
      <c r="H20" s="72">
        <v>340507928</v>
      </c>
      <c r="I20" s="97"/>
      <c r="J20" s="47">
        <f>+H20+F20</f>
        <v>355538154</v>
      </c>
    </row>
    <row r="21" spans="1:10" ht="22.5" customHeight="1">
      <c r="A21" s="20"/>
      <c r="D21" s="21" t="s">
        <v>5</v>
      </c>
      <c r="E21" s="107"/>
      <c r="F21" s="48">
        <v>546895</v>
      </c>
      <c r="G21" s="24"/>
      <c r="H21" s="72">
        <v>28231399</v>
      </c>
      <c r="I21" s="97"/>
      <c r="J21" s="47">
        <f>+H21+F21</f>
        <v>28778294</v>
      </c>
    </row>
    <row r="22" spans="1:10" ht="7.5" customHeight="1" hidden="1">
      <c r="A22" s="20"/>
      <c r="D22" s="21"/>
      <c r="E22" s="107"/>
      <c r="F22" s="48"/>
      <c r="G22" s="24"/>
      <c r="H22" s="72"/>
      <c r="I22" s="97"/>
      <c r="J22" s="47">
        <f>+H22+F22</f>
        <v>0</v>
      </c>
    </row>
    <row r="23" spans="1:10" ht="22.5" customHeight="1">
      <c r="A23" s="20"/>
      <c r="B23" s="1" t="s">
        <v>15</v>
      </c>
      <c r="D23" s="21" t="s">
        <v>17</v>
      </c>
      <c r="E23" s="107"/>
      <c r="F23" s="138">
        <v>590778</v>
      </c>
      <c r="G23" s="25"/>
      <c r="H23" s="138">
        <v>2049118</v>
      </c>
      <c r="I23" s="25"/>
      <c r="J23" s="139">
        <f aca="true" t="shared" si="1" ref="J23:J28">+H23+F23</f>
        <v>2639896</v>
      </c>
    </row>
    <row r="24" spans="1:10" ht="22.5" customHeight="1">
      <c r="A24" s="20"/>
      <c r="B24" s="1" t="s">
        <v>16</v>
      </c>
      <c r="D24" s="21" t="s">
        <v>18</v>
      </c>
      <c r="E24" s="107"/>
      <c r="F24" s="138"/>
      <c r="G24" s="25"/>
      <c r="H24" s="138"/>
      <c r="I24" s="25"/>
      <c r="J24" s="139">
        <f t="shared" si="1"/>
        <v>0</v>
      </c>
    </row>
    <row r="25" spans="1:10" ht="22.5" customHeight="1">
      <c r="A25" s="20" t="s">
        <v>22</v>
      </c>
      <c r="B25" s="1" t="s">
        <v>13</v>
      </c>
      <c r="D25" s="21" t="s">
        <v>17</v>
      </c>
      <c r="E25" s="107"/>
      <c r="F25" s="138">
        <v>97942</v>
      </c>
      <c r="G25" s="25"/>
      <c r="H25" s="138">
        <v>610093</v>
      </c>
      <c r="I25" s="25"/>
      <c r="J25" s="139">
        <f t="shared" si="1"/>
        <v>708035</v>
      </c>
    </row>
    <row r="26" spans="1:10" ht="22.5" customHeight="1">
      <c r="A26" s="20"/>
      <c r="B26" s="1" t="s">
        <v>14</v>
      </c>
      <c r="D26" s="21" t="s">
        <v>19</v>
      </c>
      <c r="E26" s="107"/>
      <c r="F26" s="138"/>
      <c r="G26" s="25"/>
      <c r="H26" s="138"/>
      <c r="I26" s="25"/>
      <c r="J26" s="139">
        <f t="shared" si="1"/>
        <v>0</v>
      </c>
    </row>
    <row r="27" spans="1:10" ht="4.5" customHeight="1" hidden="1">
      <c r="A27" s="20"/>
      <c r="E27" s="27"/>
      <c r="F27" s="48"/>
      <c r="G27" s="24"/>
      <c r="H27" s="72"/>
      <c r="I27" s="97"/>
      <c r="J27" s="139">
        <v>328691721</v>
      </c>
    </row>
    <row r="28" spans="1:10" ht="16.5" customHeight="1">
      <c r="A28" s="20"/>
      <c r="D28" s="21" t="s">
        <v>6</v>
      </c>
      <c r="E28" s="107"/>
      <c r="F28" s="48">
        <v>14976167</v>
      </c>
      <c r="G28" s="24"/>
      <c r="H28" s="72">
        <v>313715553</v>
      </c>
      <c r="I28" s="97"/>
      <c r="J28" s="139">
        <f t="shared" si="1"/>
        <v>328691720</v>
      </c>
    </row>
    <row r="29" spans="1:10" ht="22.5" customHeight="1">
      <c r="A29" s="29"/>
      <c r="B29" s="30"/>
      <c r="C29" s="30"/>
      <c r="D29" s="31" t="s">
        <v>7</v>
      </c>
      <c r="E29" s="108"/>
      <c r="F29" s="101">
        <v>129469</v>
      </c>
      <c r="G29" s="32"/>
      <c r="H29" s="100">
        <v>324396</v>
      </c>
      <c r="I29" s="98"/>
      <c r="J29" s="99">
        <v>453866</v>
      </c>
    </row>
    <row r="30" spans="2:10" ht="13.5">
      <c r="B30" s="141" t="s">
        <v>24</v>
      </c>
      <c r="C30" s="141"/>
      <c r="D30" s="141"/>
      <c r="E30" s="141"/>
      <c r="F30" s="141"/>
      <c r="G30" s="141"/>
      <c r="H30" s="141"/>
      <c r="I30" s="141"/>
      <c r="J30" s="141"/>
    </row>
    <row r="31" spans="2:10" ht="13.5">
      <c r="B31" s="140" t="s">
        <v>25</v>
      </c>
      <c r="C31" s="140"/>
      <c r="D31" s="140"/>
      <c r="E31" s="140"/>
      <c r="F31" s="140"/>
      <c r="G31" s="140"/>
      <c r="H31" s="140"/>
      <c r="I31" s="140"/>
      <c r="J31" s="140"/>
    </row>
    <row r="32" spans="2:10" ht="13.5">
      <c r="B32" s="140" t="s">
        <v>225</v>
      </c>
      <c r="C32" s="140"/>
      <c r="D32" s="140"/>
      <c r="E32" s="140"/>
      <c r="F32" s="140"/>
      <c r="G32" s="140"/>
      <c r="H32" s="140"/>
      <c r="I32" s="140"/>
      <c r="J32" s="140"/>
    </row>
    <row r="35" spans="2:6" ht="13.5">
      <c r="B35" s="140"/>
      <c r="C35" s="140"/>
      <c r="D35" s="140"/>
      <c r="E35" s="140"/>
      <c r="F35" s="140"/>
    </row>
  </sheetData>
  <mergeCells count="18">
    <mergeCell ref="B35:F35"/>
    <mergeCell ref="J25:J26"/>
    <mergeCell ref="J23:J24"/>
    <mergeCell ref="J12:J13"/>
    <mergeCell ref="J27:J28"/>
    <mergeCell ref="B30:J30"/>
    <mergeCell ref="B31:J31"/>
    <mergeCell ref="B32:J32"/>
    <mergeCell ref="J10:J11"/>
    <mergeCell ref="F25:F26"/>
    <mergeCell ref="H10:H11"/>
    <mergeCell ref="H12:H13"/>
    <mergeCell ref="H23:H24"/>
    <mergeCell ref="H25:H26"/>
    <mergeCell ref="A1:F1"/>
    <mergeCell ref="F10:F11"/>
    <mergeCell ref="F12:F13"/>
    <mergeCell ref="F23:F24"/>
  </mergeCells>
  <printOptions/>
  <pageMargins left="0.92" right="0.75" top="0.85" bottom="0.51" header="0.39" footer="0.512"/>
  <pageSetup horizontalDpi="300" verticalDpi="300" orientation="landscape" paperSize="9" scale="98" r:id="rId2"/>
  <headerFooter alignWithMargins="0">
    <oddHeader>&amp;L&amp;14消費税
&amp;12　7　消費税&amp;14
　</oddHeader>
  </headerFooter>
  <drawing r:id="rId1"/>
</worksheet>
</file>

<file path=xl/worksheets/sheet2.xml><?xml version="1.0" encoding="utf-8"?>
<worksheet xmlns="http://schemas.openxmlformats.org/spreadsheetml/2006/main" xmlns:r="http://schemas.openxmlformats.org/officeDocument/2006/relationships">
  <dimension ref="A1:M8"/>
  <sheetViews>
    <sheetView showGridLines="0" zoomScale="115" zoomScaleNormal="115" workbookViewId="0" topLeftCell="A1">
      <selection activeCell="A2" sqref="A2:C3"/>
    </sheetView>
  </sheetViews>
  <sheetFormatPr defaultColWidth="9.00390625" defaultRowHeight="13.5"/>
  <cols>
    <col min="1" max="2" width="7.50390625" style="1" customWidth="1"/>
    <col min="3" max="3" width="2.50390625" style="1" customWidth="1"/>
    <col min="4" max="5" width="7.50390625" style="1" customWidth="1"/>
    <col min="6" max="6" width="2.50390625" style="1" customWidth="1"/>
    <col min="7" max="8" width="7.50390625" style="1" customWidth="1"/>
    <col min="9" max="9" width="2.50390625" style="1" customWidth="1"/>
    <col min="10" max="11" width="7.50390625" style="1" customWidth="1"/>
    <col min="12" max="12" width="2.50390625" style="1" customWidth="1"/>
    <col min="13" max="16384" width="9.00390625" style="1" customWidth="1"/>
  </cols>
  <sheetData>
    <row r="1" spans="1:6" ht="13.5">
      <c r="A1" s="137" t="s">
        <v>220</v>
      </c>
      <c r="B1" s="137"/>
      <c r="C1" s="137"/>
      <c r="D1" s="137"/>
      <c r="E1" s="137"/>
      <c r="F1" s="137"/>
    </row>
    <row r="2" spans="1:12" ht="13.5">
      <c r="A2" s="151" t="s">
        <v>26</v>
      </c>
      <c r="B2" s="146"/>
      <c r="C2" s="147"/>
      <c r="D2" s="150" t="s">
        <v>27</v>
      </c>
      <c r="E2" s="142"/>
      <c r="F2" s="143"/>
      <c r="G2" s="142" t="s">
        <v>29</v>
      </c>
      <c r="H2" s="142"/>
      <c r="I2" s="143"/>
      <c r="J2" s="146" t="s">
        <v>31</v>
      </c>
      <c r="K2" s="146"/>
      <c r="L2" s="147"/>
    </row>
    <row r="3" spans="1:12" ht="13.5" customHeight="1">
      <c r="A3" s="152"/>
      <c r="B3" s="148"/>
      <c r="C3" s="149"/>
      <c r="D3" s="153" t="s">
        <v>28</v>
      </c>
      <c r="E3" s="144"/>
      <c r="F3" s="145"/>
      <c r="G3" s="144" t="s">
        <v>30</v>
      </c>
      <c r="H3" s="144"/>
      <c r="I3" s="145"/>
      <c r="J3" s="148"/>
      <c r="K3" s="148"/>
      <c r="L3" s="149"/>
    </row>
    <row r="4" spans="1:12" ht="26.25" customHeight="1">
      <c r="A4" s="154">
        <v>120797</v>
      </c>
      <c r="B4" s="155"/>
      <c r="C4" s="33" t="s">
        <v>2</v>
      </c>
      <c r="D4" s="154">
        <v>2875</v>
      </c>
      <c r="E4" s="155"/>
      <c r="F4" s="33" t="s">
        <v>2</v>
      </c>
      <c r="G4" s="154">
        <v>1700</v>
      </c>
      <c r="H4" s="155"/>
      <c r="I4" s="33" t="s">
        <v>2</v>
      </c>
      <c r="J4" s="154">
        <f>+A4+D4+G4</f>
        <v>125372</v>
      </c>
      <c r="K4" s="155"/>
      <c r="L4" s="33" t="s">
        <v>2</v>
      </c>
    </row>
    <row r="5" spans="1:9" s="112" customFormat="1" ht="11.25">
      <c r="A5" s="156" t="s">
        <v>223</v>
      </c>
      <c r="B5" s="156"/>
      <c r="C5" s="156"/>
      <c r="D5" s="156"/>
      <c r="E5" s="156"/>
      <c r="F5" s="156"/>
      <c r="G5" s="156"/>
      <c r="H5" s="156"/>
      <c r="I5" s="156"/>
    </row>
    <row r="6" spans="1:12" s="112" customFormat="1" ht="11.25">
      <c r="A6" s="157" t="s">
        <v>221</v>
      </c>
      <c r="B6" s="157"/>
      <c r="C6" s="157"/>
      <c r="D6" s="157"/>
      <c r="E6" s="157"/>
      <c r="F6" s="157"/>
      <c r="G6" s="157"/>
      <c r="H6" s="157"/>
      <c r="I6" s="157"/>
      <c r="J6" s="157"/>
      <c r="K6" s="157"/>
      <c r="L6" s="157"/>
    </row>
    <row r="7" spans="1:12" s="112" customFormat="1" ht="11.25">
      <c r="A7" s="157" t="s">
        <v>32</v>
      </c>
      <c r="B7" s="157"/>
      <c r="C7" s="157"/>
      <c r="D7" s="157"/>
      <c r="E7" s="157"/>
      <c r="F7" s="157"/>
      <c r="G7" s="157"/>
      <c r="H7" s="157"/>
      <c r="I7" s="157"/>
      <c r="J7" s="157"/>
      <c r="K7" s="157"/>
      <c r="L7" s="157"/>
    </row>
    <row r="8" spans="12:13" ht="13.5">
      <c r="L8" s="34"/>
      <c r="M8" s="34"/>
    </row>
  </sheetData>
  <mergeCells count="14">
    <mergeCell ref="A4:B4"/>
    <mergeCell ref="A5:I5"/>
    <mergeCell ref="A7:L7"/>
    <mergeCell ref="A6:L6"/>
    <mergeCell ref="J4:K4"/>
    <mergeCell ref="G4:H4"/>
    <mergeCell ref="D4:E4"/>
    <mergeCell ref="G2:I2"/>
    <mergeCell ref="G3:I3"/>
    <mergeCell ref="J2:L3"/>
    <mergeCell ref="A1:F1"/>
    <mergeCell ref="D2:F2"/>
    <mergeCell ref="A2:C3"/>
    <mergeCell ref="D3:F3"/>
  </mergeCells>
  <printOptions/>
  <pageMargins left="1.18" right="0.48" top="1.21" bottom="1" header="0.512" footer="0.512"/>
  <pageSetup orientation="landscape" paperSize="9" scale="150" r:id="rId1"/>
  <headerFooter alignWithMargins="0">
    <oddHeader>&amp;L&amp;14消費税&amp;11
　7&amp;12　消費税</oddHeader>
  </headerFooter>
</worksheet>
</file>

<file path=xl/worksheets/sheet3.xml><?xml version="1.0" encoding="utf-8"?>
<worksheet xmlns="http://schemas.openxmlformats.org/spreadsheetml/2006/main" xmlns:r="http://schemas.openxmlformats.org/officeDocument/2006/relationships">
  <dimension ref="A1:M54"/>
  <sheetViews>
    <sheetView showGridLines="0" zoomScale="80" zoomScaleNormal="80" workbookViewId="0" topLeftCell="A1">
      <pane xSplit="3" ySplit="5" topLeftCell="D6" activePane="bottomRight" state="frozen"/>
      <selection pane="topLeft" activeCell="A1" sqref="A1"/>
      <selection pane="topRight" activeCell="D1" sqref="D1"/>
      <selection pane="bottomLeft" activeCell="A6" sqref="A6"/>
      <selection pane="bottomRight" activeCell="A3" sqref="A3:B3"/>
    </sheetView>
  </sheetViews>
  <sheetFormatPr defaultColWidth="9.00390625" defaultRowHeight="13.5"/>
  <cols>
    <col min="1" max="1" width="2.50390625" style="1" customWidth="1"/>
    <col min="2" max="2" width="2.375" style="1" customWidth="1"/>
    <col min="3" max="3" width="12.625" style="1" customWidth="1"/>
    <col min="4" max="4" width="12.375" style="1" customWidth="1"/>
    <col min="5" max="5" width="16.375" style="1" customWidth="1"/>
    <col min="6" max="6" width="12.50390625" style="1" customWidth="1"/>
    <col min="7" max="7" width="16.50390625" style="1" customWidth="1"/>
    <col min="8" max="8" width="12.75390625" style="1" customWidth="1"/>
    <col min="9" max="9" width="16.50390625" style="1" customWidth="1"/>
    <col min="10" max="10" width="12.50390625" style="1" customWidth="1"/>
    <col min="11" max="11" width="16.375" style="1" customWidth="1"/>
    <col min="12" max="12" width="11.375" style="1" bestFit="1" customWidth="1"/>
    <col min="13" max="13" width="4.00390625" style="1" customWidth="1"/>
    <col min="14" max="16384" width="9.00390625" style="1" customWidth="1"/>
  </cols>
  <sheetData>
    <row r="1" spans="1:13" ht="13.5">
      <c r="A1" s="137" t="s">
        <v>33</v>
      </c>
      <c r="B1" s="137"/>
      <c r="C1" s="137"/>
      <c r="D1" s="137"/>
      <c r="E1" s="137"/>
      <c r="F1" s="137"/>
      <c r="G1" s="30"/>
      <c r="H1" s="30"/>
      <c r="I1" s="30"/>
      <c r="J1" s="30"/>
      <c r="K1" s="30"/>
      <c r="L1" s="30"/>
      <c r="M1" s="30"/>
    </row>
    <row r="2" spans="1:13" ht="13.5">
      <c r="A2" s="146" t="s">
        <v>34</v>
      </c>
      <c r="B2" s="146"/>
      <c r="C2" s="158" t="s">
        <v>35</v>
      </c>
      <c r="D2" s="161" t="s">
        <v>36</v>
      </c>
      <c r="E2" s="134"/>
      <c r="F2" s="134"/>
      <c r="G2" s="134"/>
      <c r="H2" s="134"/>
      <c r="I2" s="162"/>
      <c r="J2" s="151" t="s">
        <v>37</v>
      </c>
      <c r="K2" s="147"/>
      <c r="L2" s="158" t="s">
        <v>38</v>
      </c>
      <c r="M2" s="35" t="s">
        <v>39</v>
      </c>
    </row>
    <row r="3" spans="1:13" ht="13.5">
      <c r="A3" s="160"/>
      <c r="B3" s="160"/>
      <c r="C3" s="135"/>
      <c r="D3" s="161" t="s">
        <v>40</v>
      </c>
      <c r="E3" s="162"/>
      <c r="F3" s="134" t="s">
        <v>41</v>
      </c>
      <c r="G3" s="162"/>
      <c r="H3" s="134" t="s">
        <v>42</v>
      </c>
      <c r="I3" s="162"/>
      <c r="J3" s="152"/>
      <c r="K3" s="149"/>
      <c r="L3" s="159"/>
      <c r="M3" s="36"/>
    </row>
    <row r="4" spans="1:13" ht="13.5">
      <c r="A4" s="148" t="s">
        <v>43</v>
      </c>
      <c r="B4" s="148"/>
      <c r="C4" s="159"/>
      <c r="D4" s="37" t="s">
        <v>44</v>
      </c>
      <c r="E4" s="38" t="s">
        <v>45</v>
      </c>
      <c r="F4" s="37" t="s">
        <v>44</v>
      </c>
      <c r="G4" s="38" t="s">
        <v>45</v>
      </c>
      <c r="H4" s="38" t="s">
        <v>44</v>
      </c>
      <c r="I4" s="39" t="s">
        <v>45</v>
      </c>
      <c r="J4" s="38" t="s">
        <v>44</v>
      </c>
      <c r="K4" s="39" t="s">
        <v>45</v>
      </c>
      <c r="L4" s="40" t="s">
        <v>46</v>
      </c>
      <c r="M4" s="41" t="s">
        <v>43</v>
      </c>
    </row>
    <row r="5" spans="3:12" ht="13.5">
      <c r="C5" s="42"/>
      <c r="D5" s="43" t="s">
        <v>2</v>
      </c>
      <c r="E5" s="44" t="s">
        <v>23</v>
      </c>
      <c r="F5" s="43" t="s">
        <v>47</v>
      </c>
      <c r="G5" s="44" t="s">
        <v>23</v>
      </c>
      <c r="H5" s="44" t="s">
        <v>47</v>
      </c>
      <c r="I5" s="45" t="s">
        <v>23</v>
      </c>
      <c r="J5" s="44" t="s">
        <v>2</v>
      </c>
      <c r="K5" s="45" t="s">
        <v>23</v>
      </c>
      <c r="L5" s="18" t="s">
        <v>2</v>
      </c>
    </row>
    <row r="6" spans="3:13" ht="13.5">
      <c r="C6" s="46" t="s">
        <v>48</v>
      </c>
      <c r="D6" s="47">
        <v>108</v>
      </c>
      <c r="E6" s="22">
        <v>45383</v>
      </c>
      <c r="F6" s="47">
        <v>170</v>
      </c>
      <c r="G6" s="22">
        <v>82899</v>
      </c>
      <c r="H6" s="22">
        <v>278</v>
      </c>
      <c r="I6" s="48">
        <v>128282</v>
      </c>
      <c r="J6" s="22">
        <v>11</v>
      </c>
      <c r="K6" s="48">
        <v>5412</v>
      </c>
      <c r="L6" s="22">
        <v>294</v>
      </c>
      <c r="M6" s="1" t="s">
        <v>49</v>
      </c>
    </row>
    <row r="7" spans="3:13" ht="13.5">
      <c r="C7" s="46" t="s">
        <v>50</v>
      </c>
      <c r="D7" s="47">
        <v>316</v>
      </c>
      <c r="E7" s="22">
        <v>130351</v>
      </c>
      <c r="F7" s="47">
        <v>344</v>
      </c>
      <c r="G7" s="22">
        <v>216612</v>
      </c>
      <c r="H7" s="22">
        <v>660</v>
      </c>
      <c r="I7" s="48">
        <v>346963</v>
      </c>
      <c r="J7" s="22">
        <v>10</v>
      </c>
      <c r="K7" s="48">
        <v>2418</v>
      </c>
      <c r="L7" s="22">
        <v>694</v>
      </c>
      <c r="M7" s="1" t="s">
        <v>51</v>
      </c>
    </row>
    <row r="8" spans="3:13" ht="13.5">
      <c r="C8" s="46" t="s">
        <v>52</v>
      </c>
      <c r="D8" s="47">
        <v>521</v>
      </c>
      <c r="E8" s="22">
        <v>237993</v>
      </c>
      <c r="F8" s="47">
        <v>629</v>
      </c>
      <c r="G8" s="22">
        <v>376241</v>
      </c>
      <c r="H8" s="22">
        <v>1150</v>
      </c>
      <c r="I8" s="48">
        <v>614235</v>
      </c>
      <c r="J8" s="22">
        <v>43</v>
      </c>
      <c r="K8" s="48">
        <v>46535</v>
      </c>
      <c r="L8" s="22">
        <v>1245</v>
      </c>
      <c r="M8" s="1" t="s">
        <v>53</v>
      </c>
    </row>
    <row r="9" spans="3:13" ht="13.5">
      <c r="C9" s="46" t="s">
        <v>54</v>
      </c>
      <c r="D9" s="47">
        <v>466</v>
      </c>
      <c r="E9" s="22">
        <v>244304</v>
      </c>
      <c r="F9" s="47">
        <v>758</v>
      </c>
      <c r="G9" s="22">
        <v>418641</v>
      </c>
      <c r="H9" s="22">
        <v>1224</v>
      </c>
      <c r="I9" s="48">
        <v>662945</v>
      </c>
      <c r="J9" s="22">
        <v>16</v>
      </c>
      <c r="K9" s="48">
        <v>18240</v>
      </c>
      <c r="L9" s="22">
        <v>1262</v>
      </c>
      <c r="M9" s="1" t="s">
        <v>55</v>
      </c>
    </row>
    <row r="10" spans="3:13" ht="13.5">
      <c r="C10" s="46" t="s">
        <v>56</v>
      </c>
      <c r="D10" s="47">
        <v>413</v>
      </c>
      <c r="E10" s="22">
        <v>257041</v>
      </c>
      <c r="F10" s="47">
        <v>601</v>
      </c>
      <c r="G10" s="22">
        <v>374809</v>
      </c>
      <c r="H10" s="22">
        <v>1014</v>
      </c>
      <c r="I10" s="48">
        <v>631851</v>
      </c>
      <c r="J10" s="22">
        <v>22</v>
      </c>
      <c r="K10" s="48">
        <v>12720</v>
      </c>
      <c r="L10" s="22">
        <v>1075</v>
      </c>
      <c r="M10" s="1" t="s">
        <v>57</v>
      </c>
    </row>
    <row r="11" spans="1:12" ht="13.5">
      <c r="A11" s="1" t="s">
        <v>58</v>
      </c>
      <c r="C11" s="46"/>
      <c r="D11" s="47"/>
      <c r="E11" s="22"/>
      <c r="F11" s="47"/>
      <c r="G11" s="26"/>
      <c r="H11" s="26"/>
      <c r="I11" s="20"/>
      <c r="J11" s="26"/>
      <c r="K11" s="20"/>
      <c r="L11" s="26" t="s">
        <v>217</v>
      </c>
    </row>
    <row r="12" spans="3:13" ht="13.5">
      <c r="C12" s="46" t="s">
        <v>59</v>
      </c>
      <c r="D12" s="47">
        <v>744</v>
      </c>
      <c r="E12" s="22">
        <v>407181</v>
      </c>
      <c r="F12" s="47">
        <v>940</v>
      </c>
      <c r="G12" s="22">
        <v>515526</v>
      </c>
      <c r="H12" s="22">
        <v>1684</v>
      </c>
      <c r="I12" s="48">
        <v>922707</v>
      </c>
      <c r="J12" s="22">
        <v>48</v>
      </c>
      <c r="K12" s="48">
        <v>35733</v>
      </c>
      <c r="L12" s="22">
        <v>1805</v>
      </c>
      <c r="M12" s="1" t="s">
        <v>60</v>
      </c>
    </row>
    <row r="13" spans="3:13" ht="13.5">
      <c r="C13" s="46" t="s">
        <v>61</v>
      </c>
      <c r="D13" s="47">
        <v>610</v>
      </c>
      <c r="E13" s="22">
        <v>467066</v>
      </c>
      <c r="F13" s="47">
        <v>1076</v>
      </c>
      <c r="G13" s="22">
        <v>844834</v>
      </c>
      <c r="H13" s="22">
        <v>1686</v>
      </c>
      <c r="I13" s="48">
        <v>1311900</v>
      </c>
      <c r="J13" s="22">
        <v>38</v>
      </c>
      <c r="K13" s="48">
        <v>64586</v>
      </c>
      <c r="L13" s="22">
        <v>1769</v>
      </c>
      <c r="M13" s="1" t="s">
        <v>58</v>
      </c>
    </row>
    <row r="14" spans="3:13" ht="13.5">
      <c r="C14" s="46" t="s">
        <v>62</v>
      </c>
      <c r="D14" s="47">
        <v>757</v>
      </c>
      <c r="E14" s="22">
        <v>368260</v>
      </c>
      <c r="F14" s="47">
        <v>1010</v>
      </c>
      <c r="G14" s="22">
        <v>604508</v>
      </c>
      <c r="H14" s="22">
        <v>1767</v>
      </c>
      <c r="I14" s="48">
        <v>972768</v>
      </c>
      <c r="J14" s="22">
        <v>57</v>
      </c>
      <c r="K14" s="48">
        <v>38504</v>
      </c>
      <c r="L14" s="22">
        <v>1906</v>
      </c>
      <c r="M14" s="1" t="s">
        <v>63</v>
      </c>
    </row>
    <row r="15" spans="3:13" ht="13.5">
      <c r="C15" s="46" t="s">
        <v>64</v>
      </c>
      <c r="D15" s="47">
        <v>377</v>
      </c>
      <c r="E15" s="22">
        <v>189466</v>
      </c>
      <c r="F15" s="47">
        <v>732</v>
      </c>
      <c r="G15" s="22">
        <v>383139</v>
      </c>
      <c r="H15" s="22">
        <v>1109</v>
      </c>
      <c r="I15" s="48">
        <v>572606</v>
      </c>
      <c r="J15" s="22">
        <v>14</v>
      </c>
      <c r="K15" s="48">
        <v>8813</v>
      </c>
      <c r="L15" s="22">
        <v>1140</v>
      </c>
      <c r="M15" s="1" t="s">
        <v>65</v>
      </c>
    </row>
    <row r="16" spans="3:13" ht="13.5">
      <c r="C16" s="46" t="s">
        <v>66</v>
      </c>
      <c r="D16" s="47">
        <v>694</v>
      </c>
      <c r="E16" s="22">
        <v>367430</v>
      </c>
      <c r="F16" s="47">
        <v>1124</v>
      </c>
      <c r="G16" s="22">
        <v>603889</v>
      </c>
      <c r="H16" s="22">
        <v>1818</v>
      </c>
      <c r="I16" s="48">
        <v>971319</v>
      </c>
      <c r="J16" s="22">
        <v>41</v>
      </c>
      <c r="K16" s="48">
        <v>34085</v>
      </c>
      <c r="L16" s="22">
        <v>1921</v>
      </c>
      <c r="M16" s="1" t="s">
        <v>67</v>
      </c>
    </row>
    <row r="17" spans="3:12" ht="13.5">
      <c r="C17" s="46"/>
      <c r="D17" s="47"/>
      <c r="E17" s="22"/>
      <c r="F17" s="47"/>
      <c r="G17" s="26"/>
      <c r="H17" s="26"/>
      <c r="I17" s="20"/>
      <c r="J17" s="26"/>
      <c r="K17" s="20"/>
      <c r="L17" s="26"/>
    </row>
    <row r="18" spans="3:13" ht="13.5">
      <c r="C18" s="46" t="s">
        <v>68</v>
      </c>
      <c r="D18" s="47">
        <v>208</v>
      </c>
      <c r="E18" s="22">
        <v>105044</v>
      </c>
      <c r="F18" s="47">
        <v>307</v>
      </c>
      <c r="G18" s="22">
        <v>156457</v>
      </c>
      <c r="H18" s="22">
        <v>515</v>
      </c>
      <c r="I18" s="48">
        <v>261501</v>
      </c>
      <c r="J18" s="22">
        <v>6</v>
      </c>
      <c r="K18" s="48">
        <v>3610</v>
      </c>
      <c r="L18" s="22">
        <v>530</v>
      </c>
      <c r="M18" s="1" t="s">
        <v>69</v>
      </c>
    </row>
    <row r="19" spans="1:13" ht="13.5">
      <c r="A19" s="1" t="s">
        <v>70</v>
      </c>
      <c r="C19" s="46" t="s">
        <v>71</v>
      </c>
      <c r="D19" s="47">
        <v>327</v>
      </c>
      <c r="E19" s="22">
        <v>246703</v>
      </c>
      <c r="F19" s="47">
        <v>421</v>
      </c>
      <c r="G19" s="22">
        <v>223033</v>
      </c>
      <c r="H19" s="22">
        <v>748</v>
      </c>
      <c r="I19" s="48">
        <v>469737</v>
      </c>
      <c r="J19" s="22">
        <v>12</v>
      </c>
      <c r="K19" s="48">
        <v>8281</v>
      </c>
      <c r="L19" s="22">
        <v>763</v>
      </c>
      <c r="M19" s="1" t="s">
        <v>72</v>
      </c>
    </row>
    <row r="20" spans="3:13" ht="13.5">
      <c r="C20" s="46" t="s">
        <v>73</v>
      </c>
      <c r="D20" s="47">
        <v>261</v>
      </c>
      <c r="E20" s="22">
        <v>138344</v>
      </c>
      <c r="F20" s="47">
        <v>370</v>
      </c>
      <c r="G20" s="22">
        <v>180293</v>
      </c>
      <c r="H20" s="22">
        <v>631</v>
      </c>
      <c r="I20" s="48">
        <v>318637</v>
      </c>
      <c r="J20" s="22">
        <v>9</v>
      </c>
      <c r="K20" s="48">
        <v>1881</v>
      </c>
      <c r="L20" s="22">
        <v>651</v>
      </c>
      <c r="M20" s="1" t="s">
        <v>74</v>
      </c>
    </row>
    <row r="21" spans="3:13" ht="13.5">
      <c r="C21" s="46" t="s">
        <v>75</v>
      </c>
      <c r="D21" s="47">
        <v>183</v>
      </c>
      <c r="E21" s="22">
        <v>86178</v>
      </c>
      <c r="F21" s="47">
        <v>272</v>
      </c>
      <c r="G21" s="22">
        <v>128525</v>
      </c>
      <c r="H21" s="22">
        <v>455</v>
      </c>
      <c r="I21" s="48">
        <v>214703</v>
      </c>
      <c r="J21" s="22">
        <v>6</v>
      </c>
      <c r="K21" s="48">
        <v>2170</v>
      </c>
      <c r="L21" s="22">
        <v>466</v>
      </c>
      <c r="M21" s="1" t="s">
        <v>76</v>
      </c>
    </row>
    <row r="22" spans="3:13" ht="13.5">
      <c r="C22" s="46" t="s">
        <v>77</v>
      </c>
      <c r="D22" s="47">
        <v>259</v>
      </c>
      <c r="E22" s="22">
        <v>121055</v>
      </c>
      <c r="F22" s="47">
        <v>521</v>
      </c>
      <c r="G22" s="22">
        <v>253124</v>
      </c>
      <c r="H22" s="22">
        <v>780</v>
      </c>
      <c r="I22" s="48">
        <v>374179</v>
      </c>
      <c r="J22" s="22">
        <v>11</v>
      </c>
      <c r="K22" s="48">
        <v>10997</v>
      </c>
      <c r="L22" s="22">
        <v>796</v>
      </c>
      <c r="M22" s="1" t="s">
        <v>78</v>
      </c>
    </row>
    <row r="23" spans="3:12" ht="13.5">
      <c r="C23" s="46"/>
      <c r="D23" s="47"/>
      <c r="E23" s="22"/>
      <c r="F23" s="47"/>
      <c r="G23" s="26"/>
      <c r="H23" s="26"/>
      <c r="I23" s="20"/>
      <c r="J23" s="26"/>
      <c r="K23" s="20"/>
      <c r="L23" s="26"/>
    </row>
    <row r="24" spans="3:13" ht="13.5">
      <c r="C24" s="46" t="s">
        <v>79</v>
      </c>
      <c r="D24" s="47">
        <v>227</v>
      </c>
      <c r="E24" s="22">
        <v>131414</v>
      </c>
      <c r="F24" s="47">
        <v>372</v>
      </c>
      <c r="G24" s="22">
        <v>179538</v>
      </c>
      <c r="H24" s="22">
        <v>599</v>
      </c>
      <c r="I24" s="48">
        <v>310952</v>
      </c>
      <c r="J24" s="22">
        <v>19</v>
      </c>
      <c r="K24" s="48">
        <v>9804</v>
      </c>
      <c r="L24" s="22">
        <v>627</v>
      </c>
      <c r="M24" s="1" t="s">
        <v>80</v>
      </c>
    </row>
    <row r="25" spans="3:13" ht="13.5">
      <c r="C25" s="46" t="s">
        <v>81</v>
      </c>
      <c r="D25" s="47">
        <v>269</v>
      </c>
      <c r="E25" s="22">
        <v>130810</v>
      </c>
      <c r="F25" s="47">
        <v>309</v>
      </c>
      <c r="G25" s="22">
        <v>158537</v>
      </c>
      <c r="H25" s="22">
        <v>578</v>
      </c>
      <c r="I25" s="48">
        <v>289347</v>
      </c>
      <c r="J25" s="22">
        <v>15</v>
      </c>
      <c r="K25" s="48">
        <v>8769</v>
      </c>
      <c r="L25" s="22">
        <v>612</v>
      </c>
      <c r="M25" s="1" t="s">
        <v>82</v>
      </c>
    </row>
    <row r="26" spans="1:13" ht="13.5">
      <c r="A26" s="1" t="s">
        <v>34</v>
      </c>
      <c r="C26" s="46" t="s">
        <v>83</v>
      </c>
      <c r="D26" s="47">
        <v>551</v>
      </c>
      <c r="E26" s="22">
        <v>241819</v>
      </c>
      <c r="F26" s="47">
        <v>564</v>
      </c>
      <c r="G26" s="22">
        <v>328547</v>
      </c>
      <c r="H26" s="22">
        <v>1115</v>
      </c>
      <c r="I26" s="48">
        <v>570366</v>
      </c>
      <c r="J26" s="22">
        <v>51</v>
      </c>
      <c r="K26" s="48">
        <v>47296</v>
      </c>
      <c r="L26" s="22">
        <v>1203</v>
      </c>
      <c r="M26" s="1" t="s">
        <v>84</v>
      </c>
    </row>
    <row r="27" spans="3:12" ht="13.5">
      <c r="C27" s="46"/>
      <c r="D27" s="47"/>
      <c r="E27" s="22"/>
      <c r="F27" s="47"/>
      <c r="G27" s="26"/>
      <c r="H27" s="26"/>
      <c r="I27" s="20"/>
      <c r="J27" s="26"/>
      <c r="K27" s="20"/>
      <c r="L27" s="26"/>
    </row>
    <row r="28" spans="1:13" ht="13.5">
      <c r="A28" s="49"/>
      <c r="B28" s="49"/>
      <c r="C28" s="50" t="s">
        <v>85</v>
      </c>
      <c r="D28" s="51">
        <f>SUM(D6:D26)</f>
        <v>7291</v>
      </c>
      <c r="E28" s="52">
        <v>3915843</v>
      </c>
      <c r="F28" s="52">
        <f aca="true" t="shared" si="0" ref="F28:L28">SUM(F6:F26)</f>
        <v>10520</v>
      </c>
      <c r="G28" s="51">
        <f t="shared" si="0"/>
        <v>6029152</v>
      </c>
      <c r="H28" s="52">
        <f t="shared" si="0"/>
        <v>17811</v>
      </c>
      <c r="I28" s="51">
        <v>9944995</v>
      </c>
      <c r="J28" s="54">
        <f t="shared" si="0"/>
        <v>429</v>
      </c>
      <c r="K28" s="51">
        <f t="shared" si="0"/>
        <v>359854</v>
      </c>
      <c r="L28" s="52">
        <f t="shared" si="0"/>
        <v>18759</v>
      </c>
      <c r="M28" s="49" t="s">
        <v>86</v>
      </c>
    </row>
    <row r="29" spans="3:12" ht="13.5">
      <c r="C29" s="46"/>
      <c r="D29" s="47"/>
      <c r="E29" s="22"/>
      <c r="F29" s="47"/>
      <c r="G29" s="22"/>
      <c r="H29" s="22"/>
      <c r="I29" s="20"/>
      <c r="J29" s="26"/>
      <c r="K29" s="113"/>
      <c r="L29" s="26"/>
    </row>
    <row r="30" spans="1:13" ht="13.5">
      <c r="A30" s="49"/>
      <c r="B30" s="49"/>
      <c r="C30" s="50" t="s">
        <v>87</v>
      </c>
      <c r="D30" s="51">
        <f>SUM(D6:D9)</f>
        <v>1411</v>
      </c>
      <c r="E30" s="52">
        <f aca="true" t="shared" si="1" ref="E30:L30">SUM(E6:E9)</f>
        <v>658031</v>
      </c>
      <c r="F30" s="51">
        <f t="shared" si="1"/>
        <v>1901</v>
      </c>
      <c r="G30" s="52">
        <f t="shared" si="1"/>
        <v>1094393</v>
      </c>
      <c r="H30" s="52">
        <f t="shared" si="1"/>
        <v>3312</v>
      </c>
      <c r="I30" s="53">
        <f t="shared" si="1"/>
        <v>1752425</v>
      </c>
      <c r="J30" s="54">
        <f t="shared" si="1"/>
        <v>80</v>
      </c>
      <c r="K30" s="127">
        <f t="shared" si="1"/>
        <v>72605</v>
      </c>
      <c r="L30" s="52">
        <f t="shared" si="1"/>
        <v>3495</v>
      </c>
      <c r="M30" s="49" t="s">
        <v>88</v>
      </c>
    </row>
    <row r="31" spans="1:13" ht="13.5">
      <c r="A31" s="49"/>
      <c r="B31" s="49"/>
      <c r="C31" s="50" t="s">
        <v>89</v>
      </c>
      <c r="D31" s="51">
        <f>SUM(D10:D14)</f>
        <v>2524</v>
      </c>
      <c r="E31" s="52">
        <f aca="true" t="shared" si="2" ref="E31:L31">SUM(E10:E14)</f>
        <v>1499548</v>
      </c>
      <c r="F31" s="51">
        <f t="shared" si="2"/>
        <v>3627</v>
      </c>
      <c r="G31" s="52">
        <f t="shared" si="2"/>
        <v>2339677</v>
      </c>
      <c r="H31" s="52">
        <f t="shared" si="2"/>
        <v>6151</v>
      </c>
      <c r="I31" s="53">
        <f t="shared" si="2"/>
        <v>3839226</v>
      </c>
      <c r="J31" s="54">
        <f t="shared" si="2"/>
        <v>165</v>
      </c>
      <c r="K31" s="127">
        <f t="shared" si="2"/>
        <v>151543</v>
      </c>
      <c r="L31" s="52">
        <f t="shared" si="2"/>
        <v>6555</v>
      </c>
      <c r="M31" s="49" t="s">
        <v>58</v>
      </c>
    </row>
    <row r="32" spans="3:12" ht="13.5">
      <c r="C32" s="46"/>
      <c r="D32" s="47"/>
      <c r="E32" s="26"/>
      <c r="F32" s="47"/>
      <c r="G32" s="26"/>
      <c r="H32" s="26"/>
      <c r="I32" s="20"/>
      <c r="J32" s="26"/>
      <c r="K32" s="20"/>
      <c r="L32" s="22"/>
    </row>
    <row r="33" spans="3:13" ht="13.5">
      <c r="C33" s="46" t="s">
        <v>90</v>
      </c>
      <c r="D33" s="47">
        <v>434</v>
      </c>
      <c r="E33" s="22">
        <v>237737</v>
      </c>
      <c r="F33" s="47">
        <v>963</v>
      </c>
      <c r="G33" s="56">
        <v>513707</v>
      </c>
      <c r="H33" s="59">
        <v>1397</v>
      </c>
      <c r="I33" s="57">
        <v>751444</v>
      </c>
      <c r="J33" s="56">
        <v>24</v>
      </c>
      <c r="K33" s="58">
        <v>10361</v>
      </c>
      <c r="L33" s="22">
        <v>1449</v>
      </c>
      <c r="M33" s="1" t="s">
        <v>91</v>
      </c>
    </row>
    <row r="34" spans="1:13" ht="13.5">
      <c r="A34" s="1" t="s">
        <v>92</v>
      </c>
      <c r="C34" s="46" t="s">
        <v>93</v>
      </c>
      <c r="D34" s="47">
        <v>259</v>
      </c>
      <c r="E34" s="22">
        <v>176249</v>
      </c>
      <c r="F34" s="47">
        <v>473</v>
      </c>
      <c r="G34" s="59">
        <v>249236</v>
      </c>
      <c r="H34" s="59">
        <v>732</v>
      </c>
      <c r="I34" s="57">
        <v>425485</v>
      </c>
      <c r="J34" s="56">
        <v>16</v>
      </c>
      <c r="K34" s="57">
        <v>9614</v>
      </c>
      <c r="L34" s="26">
        <v>752</v>
      </c>
      <c r="M34" s="1" t="s">
        <v>94</v>
      </c>
    </row>
    <row r="35" spans="3:13" ht="13.5">
      <c r="C35" s="46" t="s">
        <v>95</v>
      </c>
      <c r="D35" s="47">
        <v>254</v>
      </c>
      <c r="E35" s="22">
        <v>139406</v>
      </c>
      <c r="F35" s="47">
        <v>391</v>
      </c>
      <c r="G35" s="59">
        <v>192908</v>
      </c>
      <c r="H35" s="59">
        <v>645</v>
      </c>
      <c r="I35" s="57">
        <v>332314</v>
      </c>
      <c r="J35" s="56">
        <v>17</v>
      </c>
      <c r="K35" s="57">
        <v>9212</v>
      </c>
      <c r="L35" s="26">
        <v>676</v>
      </c>
      <c r="M35" s="1" t="s">
        <v>96</v>
      </c>
    </row>
    <row r="36" spans="1:13" ht="13.5">
      <c r="A36" s="1" t="s">
        <v>91</v>
      </c>
      <c r="C36" s="46" t="s">
        <v>97</v>
      </c>
      <c r="D36" s="47">
        <v>143</v>
      </c>
      <c r="E36" s="22">
        <v>54156</v>
      </c>
      <c r="F36" s="47">
        <v>201</v>
      </c>
      <c r="G36" s="59">
        <v>95366</v>
      </c>
      <c r="H36" s="59">
        <v>344</v>
      </c>
      <c r="I36" s="57">
        <v>149522</v>
      </c>
      <c r="J36" s="56">
        <v>20</v>
      </c>
      <c r="K36" s="57">
        <v>10274</v>
      </c>
      <c r="L36" s="26">
        <v>365</v>
      </c>
      <c r="M36" s="1" t="s">
        <v>98</v>
      </c>
    </row>
    <row r="37" spans="3:13" ht="13.5">
      <c r="C37" s="46" t="s">
        <v>99</v>
      </c>
      <c r="D37" s="47">
        <v>291</v>
      </c>
      <c r="E37" s="22">
        <v>123553</v>
      </c>
      <c r="F37" s="47">
        <v>472</v>
      </c>
      <c r="G37" s="59">
        <v>251677</v>
      </c>
      <c r="H37" s="59">
        <v>763</v>
      </c>
      <c r="I37" s="57">
        <v>375230</v>
      </c>
      <c r="J37" s="56">
        <v>35</v>
      </c>
      <c r="K37" s="57">
        <v>19956</v>
      </c>
      <c r="L37" s="26">
        <v>816</v>
      </c>
      <c r="M37" s="1" t="s">
        <v>100</v>
      </c>
    </row>
    <row r="38" spans="1:12" ht="13.5">
      <c r="A38" s="1" t="s">
        <v>34</v>
      </c>
      <c r="C38" s="46"/>
      <c r="D38" s="47"/>
      <c r="E38" s="22"/>
      <c r="F38" s="47"/>
      <c r="G38" s="26"/>
      <c r="H38" s="22"/>
      <c r="I38" s="20"/>
      <c r="J38" s="26"/>
      <c r="K38" s="20"/>
      <c r="L38" s="26"/>
    </row>
    <row r="39" spans="1:13" ht="13.5">
      <c r="A39" s="49"/>
      <c r="B39" s="49"/>
      <c r="C39" s="50" t="s">
        <v>101</v>
      </c>
      <c r="D39" s="51">
        <f>SUM(D33:D37)</f>
        <v>1381</v>
      </c>
      <c r="E39" s="52">
        <v>731100</v>
      </c>
      <c r="F39" s="52">
        <f aca="true" t="shared" si="3" ref="F39:L39">SUM(F33:F37)</f>
        <v>2500</v>
      </c>
      <c r="G39" s="51">
        <f t="shared" si="3"/>
        <v>1302894</v>
      </c>
      <c r="H39" s="52">
        <f t="shared" si="3"/>
        <v>3881</v>
      </c>
      <c r="I39" s="53">
        <v>2033994</v>
      </c>
      <c r="J39" s="54">
        <f t="shared" si="3"/>
        <v>112</v>
      </c>
      <c r="K39" s="55">
        <v>59418</v>
      </c>
      <c r="L39" s="52">
        <f t="shared" si="3"/>
        <v>4058</v>
      </c>
      <c r="M39" s="49" t="s">
        <v>86</v>
      </c>
    </row>
    <row r="40" spans="3:12" ht="13.5">
      <c r="C40" s="46"/>
      <c r="D40" s="47"/>
      <c r="E40" s="22"/>
      <c r="F40" s="47"/>
      <c r="G40" s="26"/>
      <c r="H40" s="22"/>
      <c r="I40" s="20"/>
      <c r="J40" s="26"/>
      <c r="K40" s="20"/>
      <c r="L40" s="26"/>
    </row>
    <row r="41" spans="3:13" ht="13.5">
      <c r="C41" s="46" t="s">
        <v>102</v>
      </c>
      <c r="D41" s="47">
        <v>839</v>
      </c>
      <c r="E41" s="22">
        <v>367292</v>
      </c>
      <c r="F41" s="47">
        <v>1074</v>
      </c>
      <c r="G41" s="22">
        <v>571345</v>
      </c>
      <c r="H41" s="22">
        <v>1913</v>
      </c>
      <c r="I41" s="48">
        <v>938636</v>
      </c>
      <c r="J41" s="22">
        <v>75</v>
      </c>
      <c r="K41" s="48">
        <v>48252</v>
      </c>
      <c r="L41" s="22">
        <v>2029</v>
      </c>
      <c r="M41" s="1" t="s">
        <v>103</v>
      </c>
    </row>
    <row r="42" spans="3:13" ht="13.5">
      <c r="C42" s="46" t="s">
        <v>104</v>
      </c>
      <c r="D42" s="47">
        <v>373</v>
      </c>
      <c r="E42" s="22">
        <v>173658</v>
      </c>
      <c r="F42" s="47">
        <v>555</v>
      </c>
      <c r="G42" s="22">
        <v>298262</v>
      </c>
      <c r="H42" s="22">
        <v>928</v>
      </c>
      <c r="I42" s="48">
        <v>471920</v>
      </c>
      <c r="J42" s="22">
        <v>23</v>
      </c>
      <c r="K42" s="48">
        <v>8526</v>
      </c>
      <c r="L42" s="22">
        <v>975</v>
      </c>
      <c r="M42" s="1" t="s">
        <v>92</v>
      </c>
    </row>
    <row r="43" spans="1:13" ht="13.5">
      <c r="A43" s="1" t="s">
        <v>103</v>
      </c>
      <c r="C43" s="46" t="s">
        <v>105</v>
      </c>
      <c r="D43" s="47">
        <v>423</v>
      </c>
      <c r="E43" s="22">
        <v>243284</v>
      </c>
      <c r="F43" s="47">
        <v>541</v>
      </c>
      <c r="G43" s="22">
        <v>281879</v>
      </c>
      <c r="H43" s="22">
        <v>964</v>
      </c>
      <c r="I43" s="48">
        <v>525163</v>
      </c>
      <c r="J43" s="22">
        <v>56</v>
      </c>
      <c r="K43" s="48">
        <v>22219</v>
      </c>
      <c r="L43" s="22">
        <v>1058</v>
      </c>
      <c r="M43" s="1" t="s">
        <v>106</v>
      </c>
    </row>
    <row r="44" spans="3:13" ht="13.5">
      <c r="C44" s="46" t="s">
        <v>107</v>
      </c>
      <c r="D44" s="47">
        <v>273</v>
      </c>
      <c r="E44" s="22">
        <v>161337</v>
      </c>
      <c r="F44" s="47">
        <v>534</v>
      </c>
      <c r="G44" s="22">
        <v>275046</v>
      </c>
      <c r="H44" s="22">
        <v>807</v>
      </c>
      <c r="I44" s="48">
        <v>436383</v>
      </c>
      <c r="J44" s="22">
        <v>22</v>
      </c>
      <c r="K44" s="48">
        <v>22199</v>
      </c>
      <c r="L44" s="22">
        <v>851</v>
      </c>
      <c r="M44" s="1" t="s">
        <v>108</v>
      </c>
    </row>
    <row r="45" spans="1:13" ht="13.5">
      <c r="A45" s="1" t="s">
        <v>109</v>
      </c>
      <c r="C45" s="46" t="s">
        <v>110</v>
      </c>
      <c r="D45" s="47">
        <v>94</v>
      </c>
      <c r="E45" s="22">
        <v>46202</v>
      </c>
      <c r="F45" s="47">
        <v>225</v>
      </c>
      <c r="G45" s="22">
        <v>107076</v>
      </c>
      <c r="H45" s="22">
        <v>319</v>
      </c>
      <c r="I45" s="48">
        <v>153279</v>
      </c>
      <c r="J45" s="22">
        <v>10</v>
      </c>
      <c r="K45" s="48">
        <v>6075</v>
      </c>
      <c r="L45" s="22">
        <v>335</v>
      </c>
      <c r="M45" s="1" t="s">
        <v>111</v>
      </c>
    </row>
    <row r="46" spans="3:12" ht="13.5">
      <c r="C46" s="46"/>
      <c r="D46" s="47"/>
      <c r="E46" s="22"/>
      <c r="F46" s="47"/>
      <c r="G46" s="26"/>
      <c r="H46" s="26"/>
      <c r="I46" s="20"/>
      <c r="J46" s="26"/>
      <c r="K46" s="20"/>
      <c r="L46" s="26"/>
    </row>
    <row r="47" spans="1:13" ht="13.5">
      <c r="A47" s="1" t="s">
        <v>34</v>
      </c>
      <c r="C47" s="46" t="s">
        <v>112</v>
      </c>
      <c r="D47" s="47">
        <v>197</v>
      </c>
      <c r="E47" s="22">
        <v>101737</v>
      </c>
      <c r="F47" s="47">
        <v>329</v>
      </c>
      <c r="G47" s="22">
        <v>167390</v>
      </c>
      <c r="H47" s="22">
        <v>526</v>
      </c>
      <c r="I47" s="48">
        <v>269127</v>
      </c>
      <c r="J47" s="22">
        <v>6</v>
      </c>
      <c r="K47" s="48">
        <v>1284</v>
      </c>
      <c r="L47" s="22">
        <v>535</v>
      </c>
      <c r="M47" s="1" t="s">
        <v>113</v>
      </c>
    </row>
    <row r="48" spans="3:13" ht="13.5">
      <c r="C48" s="46" t="s">
        <v>114</v>
      </c>
      <c r="D48" s="47">
        <v>107</v>
      </c>
      <c r="E48" s="22">
        <v>44182</v>
      </c>
      <c r="F48" s="47">
        <v>74</v>
      </c>
      <c r="G48" s="22">
        <v>36644</v>
      </c>
      <c r="H48" s="22">
        <v>181</v>
      </c>
      <c r="I48" s="48">
        <v>80826</v>
      </c>
      <c r="J48" s="22">
        <v>5</v>
      </c>
      <c r="K48" s="48">
        <v>2607</v>
      </c>
      <c r="L48" s="22">
        <v>186</v>
      </c>
      <c r="M48" s="1" t="s">
        <v>115</v>
      </c>
    </row>
    <row r="49" spans="3:13" ht="13.5">
      <c r="C49" s="46" t="s">
        <v>116</v>
      </c>
      <c r="D49" s="47">
        <v>51</v>
      </c>
      <c r="E49" s="22">
        <v>37431</v>
      </c>
      <c r="F49" s="47">
        <v>257</v>
      </c>
      <c r="G49" s="22">
        <v>138473</v>
      </c>
      <c r="H49" s="22">
        <v>308</v>
      </c>
      <c r="I49" s="48">
        <v>175904</v>
      </c>
      <c r="J49" s="22">
        <v>10</v>
      </c>
      <c r="K49" s="48">
        <v>16461</v>
      </c>
      <c r="L49" s="22">
        <v>320</v>
      </c>
      <c r="M49" s="1" t="s">
        <v>117</v>
      </c>
    </row>
    <row r="50" spans="3:12" ht="13.5">
      <c r="C50" s="46"/>
      <c r="D50" s="47"/>
      <c r="E50" s="22"/>
      <c r="F50" s="47"/>
      <c r="G50" s="26"/>
      <c r="H50" s="26"/>
      <c r="I50" s="20"/>
      <c r="J50" s="26"/>
      <c r="K50" s="20"/>
      <c r="L50" s="26"/>
    </row>
    <row r="51" spans="1:13" ht="13.5">
      <c r="A51" s="49"/>
      <c r="B51" s="49"/>
      <c r="C51" s="50" t="s">
        <v>118</v>
      </c>
      <c r="D51" s="51">
        <f>SUM(D41:D49)</f>
        <v>2357</v>
      </c>
      <c r="E51" s="52">
        <v>1175122</v>
      </c>
      <c r="F51" s="52">
        <f aca="true" t="shared" si="4" ref="F51:L51">SUM(F41:F49)</f>
        <v>3589</v>
      </c>
      <c r="G51" s="51">
        <f t="shared" si="4"/>
        <v>1876115</v>
      </c>
      <c r="H51" s="52">
        <f t="shared" si="4"/>
        <v>5946</v>
      </c>
      <c r="I51" s="51">
        <v>3051237</v>
      </c>
      <c r="J51" s="54">
        <f t="shared" si="4"/>
        <v>207</v>
      </c>
      <c r="K51" s="53">
        <f t="shared" si="4"/>
        <v>127623</v>
      </c>
      <c r="L51" s="52">
        <f t="shared" si="4"/>
        <v>6289</v>
      </c>
      <c r="M51" s="49" t="s">
        <v>86</v>
      </c>
    </row>
    <row r="52" spans="3:12" ht="13.5">
      <c r="C52" s="46"/>
      <c r="D52" s="47"/>
      <c r="E52" s="22"/>
      <c r="F52" s="47"/>
      <c r="G52" s="26"/>
      <c r="H52" s="22"/>
      <c r="I52" s="48"/>
      <c r="J52" s="26"/>
      <c r="K52" s="48"/>
      <c r="L52" s="22"/>
    </row>
    <row r="53" spans="1:13" ht="14.25">
      <c r="A53" s="60"/>
      <c r="B53" s="60"/>
      <c r="C53" s="61" t="s">
        <v>119</v>
      </c>
      <c r="D53" s="62">
        <f>SUM(D28+D39+D51)</f>
        <v>11029</v>
      </c>
      <c r="E53" s="63">
        <v>5822065</v>
      </c>
      <c r="F53" s="62">
        <f aca="true" t="shared" si="5" ref="F53:L53">SUM(F28+F39+F51)</f>
        <v>16609</v>
      </c>
      <c r="G53" s="63">
        <f t="shared" si="5"/>
        <v>9208161</v>
      </c>
      <c r="H53" s="63">
        <f t="shared" si="5"/>
        <v>27638</v>
      </c>
      <c r="I53" s="64">
        <v>15030226</v>
      </c>
      <c r="J53" s="65">
        <f>SUM(J28+J39+J51)</f>
        <v>748</v>
      </c>
      <c r="K53" s="126">
        <v>546895</v>
      </c>
      <c r="L53" s="63">
        <f t="shared" si="5"/>
        <v>29106</v>
      </c>
      <c r="M53" s="66" t="s">
        <v>119</v>
      </c>
    </row>
    <row r="54" spans="1:9" ht="13.5">
      <c r="A54" s="141" t="s">
        <v>215</v>
      </c>
      <c r="B54" s="141"/>
      <c r="C54" s="141"/>
      <c r="D54" s="141"/>
      <c r="E54" s="141"/>
      <c r="F54" s="141"/>
      <c r="G54" s="141"/>
      <c r="H54" s="141"/>
      <c r="I54" s="141"/>
    </row>
  </sheetData>
  <mergeCells count="12">
    <mergeCell ref="A1:F1"/>
    <mergeCell ref="A2:B2"/>
    <mergeCell ref="C2:C4"/>
    <mergeCell ref="D2:I2"/>
    <mergeCell ref="A4:B4"/>
    <mergeCell ref="A54:I54"/>
    <mergeCell ref="J2:K3"/>
    <mergeCell ref="L2:L3"/>
    <mergeCell ref="A3:B3"/>
    <mergeCell ref="D3:E3"/>
    <mergeCell ref="F3:G3"/>
    <mergeCell ref="H3:I3"/>
  </mergeCells>
  <printOptions/>
  <pageMargins left="0.75" right="0.75" top="1" bottom="0.51" header="0.512" footer="0.512"/>
  <pageSetup orientation="landscape" paperSize="9" scale="70" r:id="rId2"/>
  <headerFooter alignWithMargins="0">
    <oddHeader>&amp;L&amp;14消費税&amp;11
　7&amp;12　消費税</oddHeader>
  </headerFooter>
  <drawing r:id="rId1"/>
</worksheet>
</file>

<file path=xl/worksheets/sheet4.xml><?xml version="1.0" encoding="utf-8"?>
<worksheet xmlns="http://schemas.openxmlformats.org/spreadsheetml/2006/main" xmlns:r="http://schemas.openxmlformats.org/officeDocument/2006/relationships">
  <dimension ref="A1:M54"/>
  <sheetViews>
    <sheetView showGridLines="0" zoomScale="80" zoomScaleNormal="80" workbookViewId="0" topLeftCell="A1">
      <pane xSplit="3" ySplit="5" topLeftCell="D6" activePane="bottomRight" state="frozen"/>
      <selection pane="topLeft" activeCell="A1" sqref="A1"/>
      <selection pane="topRight" activeCell="D1" sqref="D1"/>
      <selection pane="bottomLeft" activeCell="A6" sqref="A6"/>
      <selection pane="bottomRight" activeCell="A3" sqref="A3:B3"/>
    </sheetView>
  </sheetViews>
  <sheetFormatPr defaultColWidth="9.00390625" defaultRowHeight="13.5"/>
  <cols>
    <col min="1" max="1" width="2.50390625" style="1" customWidth="1"/>
    <col min="2" max="2" width="2.375" style="1" customWidth="1"/>
    <col min="3" max="3" width="11.50390625" style="1" customWidth="1"/>
    <col min="4" max="4" width="12.50390625" style="1" customWidth="1"/>
    <col min="5" max="5" width="16.75390625" style="1" customWidth="1"/>
    <col min="6" max="6" width="12.50390625" style="1" customWidth="1"/>
    <col min="7" max="7" width="16.50390625" style="1" customWidth="1"/>
    <col min="8" max="8" width="12.75390625" style="1" customWidth="1"/>
    <col min="9" max="9" width="16.375" style="1" customWidth="1"/>
    <col min="10" max="10" width="12.50390625" style="1" customWidth="1"/>
    <col min="11" max="11" width="16.50390625" style="1" customWidth="1"/>
    <col min="12" max="12" width="12.25390625" style="1" bestFit="1" customWidth="1"/>
    <col min="13" max="13" width="4.50390625" style="1" customWidth="1"/>
    <col min="14" max="16384" width="9.00390625" style="1" customWidth="1"/>
  </cols>
  <sheetData>
    <row r="1" spans="1:13" ht="13.5">
      <c r="A1" s="137" t="s">
        <v>120</v>
      </c>
      <c r="B1" s="137"/>
      <c r="C1" s="137"/>
      <c r="D1" s="137"/>
      <c r="E1" s="137"/>
      <c r="F1" s="137"/>
      <c r="G1" s="30"/>
      <c r="H1" s="30"/>
      <c r="I1" s="30"/>
      <c r="J1" s="30"/>
      <c r="K1" s="30"/>
      <c r="L1" s="30"/>
      <c r="M1" s="30"/>
    </row>
    <row r="2" spans="1:13" ht="13.5">
      <c r="A2" s="146" t="s">
        <v>34</v>
      </c>
      <c r="B2" s="146"/>
      <c r="C2" s="158" t="s">
        <v>35</v>
      </c>
      <c r="D2" s="161" t="s">
        <v>36</v>
      </c>
      <c r="E2" s="134"/>
      <c r="F2" s="134"/>
      <c r="G2" s="134"/>
      <c r="H2" s="134"/>
      <c r="I2" s="162"/>
      <c r="J2" s="151" t="s">
        <v>37</v>
      </c>
      <c r="K2" s="147"/>
      <c r="L2" s="158" t="s">
        <v>38</v>
      </c>
      <c r="M2" s="35" t="s">
        <v>39</v>
      </c>
    </row>
    <row r="3" spans="1:13" ht="13.5">
      <c r="A3" s="160"/>
      <c r="B3" s="160"/>
      <c r="C3" s="135"/>
      <c r="D3" s="161" t="s">
        <v>40</v>
      </c>
      <c r="E3" s="162"/>
      <c r="F3" s="134" t="s">
        <v>41</v>
      </c>
      <c r="G3" s="162"/>
      <c r="H3" s="134" t="s">
        <v>42</v>
      </c>
      <c r="I3" s="162"/>
      <c r="J3" s="152"/>
      <c r="K3" s="149"/>
      <c r="L3" s="159"/>
      <c r="M3" s="36"/>
    </row>
    <row r="4" spans="1:13" ht="13.5">
      <c r="A4" s="148" t="s">
        <v>43</v>
      </c>
      <c r="B4" s="148"/>
      <c r="C4" s="159"/>
      <c r="D4" s="37" t="s">
        <v>44</v>
      </c>
      <c r="E4" s="38" t="s">
        <v>45</v>
      </c>
      <c r="F4" s="37" t="s">
        <v>44</v>
      </c>
      <c r="G4" s="38" t="s">
        <v>45</v>
      </c>
      <c r="H4" s="38" t="s">
        <v>44</v>
      </c>
      <c r="I4" s="39" t="s">
        <v>45</v>
      </c>
      <c r="J4" s="38" t="s">
        <v>44</v>
      </c>
      <c r="K4" s="39" t="s">
        <v>45</v>
      </c>
      <c r="L4" s="40" t="s">
        <v>46</v>
      </c>
      <c r="M4" s="41" t="s">
        <v>43</v>
      </c>
    </row>
    <row r="5" spans="3:13" ht="13.5">
      <c r="C5" s="42"/>
      <c r="D5" s="67" t="s">
        <v>2</v>
      </c>
      <c r="E5" s="18" t="s">
        <v>23</v>
      </c>
      <c r="F5" s="67" t="s">
        <v>2</v>
      </c>
      <c r="G5" s="18" t="s">
        <v>23</v>
      </c>
      <c r="H5" s="67" t="s">
        <v>2</v>
      </c>
      <c r="I5" s="68" t="s">
        <v>23</v>
      </c>
      <c r="J5" s="18" t="s">
        <v>2</v>
      </c>
      <c r="K5" s="69" t="s">
        <v>23</v>
      </c>
      <c r="L5" s="18" t="s">
        <v>2</v>
      </c>
      <c r="M5" s="70"/>
    </row>
    <row r="6" spans="3:13" ht="13.5">
      <c r="C6" s="46" t="s">
        <v>48</v>
      </c>
      <c r="D6" s="71">
        <v>612</v>
      </c>
      <c r="E6" s="23">
        <v>6880599</v>
      </c>
      <c r="F6" s="71">
        <v>486</v>
      </c>
      <c r="G6" s="23">
        <v>459667</v>
      </c>
      <c r="H6" s="23">
        <v>1098</v>
      </c>
      <c r="I6" s="72">
        <v>7340266</v>
      </c>
      <c r="J6" s="23">
        <v>81</v>
      </c>
      <c r="K6" s="72">
        <v>472900</v>
      </c>
      <c r="L6" s="23">
        <v>1194</v>
      </c>
      <c r="M6" s="1" t="s">
        <v>49</v>
      </c>
    </row>
    <row r="7" spans="3:13" ht="13.5">
      <c r="C7" s="46" t="s">
        <v>50</v>
      </c>
      <c r="D7" s="71">
        <v>1089</v>
      </c>
      <c r="E7" s="23">
        <v>4678148</v>
      </c>
      <c r="F7" s="71">
        <v>822</v>
      </c>
      <c r="G7" s="23">
        <v>843167</v>
      </c>
      <c r="H7" s="23">
        <v>1911</v>
      </c>
      <c r="I7" s="72">
        <v>5521315</v>
      </c>
      <c r="J7" s="23">
        <v>91</v>
      </c>
      <c r="K7" s="72">
        <v>1398535</v>
      </c>
      <c r="L7" s="23">
        <v>2029</v>
      </c>
      <c r="M7" s="1" t="s">
        <v>51</v>
      </c>
    </row>
    <row r="8" spans="3:13" ht="13.5">
      <c r="C8" s="46" t="s">
        <v>52</v>
      </c>
      <c r="D8" s="71">
        <v>2786</v>
      </c>
      <c r="E8" s="23">
        <v>23960612</v>
      </c>
      <c r="F8" s="71">
        <v>2115</v>
      </c>
      <c r="G8" s="23">
        <v>2127385</v>
      </c>
      <c r="H8" s="23">
        <v>4901</v>
      </c>
      <c r="I8" s="72">
        <v>26087997</v>
      </c>
      <c r="J8" s="23">
        <v>190</v>
      </c>
      <c r="K8" s="72">
        <v>2224411</v>
      </c>
      <c r="L8" s="23">
        <v>5126</v>
      </c>
      <c r="M8" s="1" t="s">
        <v>53</v>
      </c>
    </row>
    <row r="9" spans="3:13" ht="13.5">
      <c r="C9" s="46" t="s">
        <v>54</v>
      </c>
      <c r="D9" s="71">
        <v>2125</v>
      </c>
      <c r="E9" s="23">
        <v>14945591</v>
      </c>
      <c r="F9" s="71">
        <v>1757</v>
      </c>
      <c r="G9" s="23">
        <v>1777753</v>
      </c>
      <c r="H9" s="23">
        <v>3882</v>
      </c>
      <c r="I9" s="72">
        <v>16723344</v>
      </c>
      <c r="J9" s="23">
        <v>123</v>
      </c>
      <c r="K9" s="72">
        <v>1372306</v>
      </c>
      <c r="L9" s="23">
        <v>4019</v>
      </c>
      <c r="M9" s="1" t="s">
        <v>55</v>
      </c>
    </row>
    <row r="10" spans="3:13" ht="13.5">
      <c r="C10" s="46" t="s">
        <v>56</v>
      </c>
      <c r="D10" s="71">
        <v>4320</v>
      </c>
      <c r="E10" s="23">
        <v>57294832</v>
      </c>
      <c r="F10" s="71">
        <v>2448</v>
      </c>
      <c r="G10" s="23">
        <v>2705080</v>
      </c>
      <c r="H10" s="23">
        <v>6768</v>
      </c>
      <c r="I10" s="72">
        <v>59999912</v>
      </c>
      <c r="J10" s="23">
        <v>449</v>
      </c>
      <c r="K10" s="72">
        <v>2467735</v>
      </c>
      <c r="L10" s="23">
        <v>7280</v>
      </c>
      <c r="M10" s="1" t="s">
        <v>57</v>
      </c>
    </row>
    <row r="11" spans="1:12" ht="13.5">
      <c r="A11" s="1" t="s">
        <v>58</v>
      </c>
      <c r="C11" s="46"/>
      <c r="D11" s="71"/>
      <c r="E11" s="23"/>
      <c r="F11" s="71"/>
      <c r="G11" s="28"/>
      <c r="H11" s="28"/>
      <c r="I11" s="73"/>
      <c r="J11" s="28"/>
      <c r="K11" s="73"/>
      <c r="L11" s="28"/>
    </row>
    <row r="12" spans="3:13" ht="13.5">
      <c r="C12" s="46" t="s">
        <v>59</v>
      </c>
      <c r="D12" s="71">
        <v>2565</v>
      </c>
      <c r="E12" s="23">
        <v>12142000</v>
      </c>
      <c r="F12" s="71">
        <v>1922</v>
      </c>
      <c r="G12" s="23">
        <v>1921510</v>
      </c>
      <c r="H12" s="23">
        <v>4487</v>
      </c>
      <c r="I12" s="72">
        <v>14063510</v>
      </c>
      <c r="J12" s="23">
        <v>181</v>
      </c>
      <c r="K12" s="72">
        <v>466839</v>
      </c>
      <c r="L12" s="23">
        <v>4716</v>
      </c>
      <c r="M12" s="1" t="s">
        <v>60</v>
      </c>
    </row>
    <row r="13" spans="3:13" ht="13.5">
      <c r="C13" s="46" t="s">
        <v>61</v>
      </c>
      <c r="D13" s="71">
        <v>4129</v>
      </c>
      <c r="E13" s="23">
        <v>69003272</v>
      </c>
      <c r="F13" s="71">
        <v>2969</v>
      </c>
      <c r="G13" s="23">
        <v>3152009</v>
      </c>
      <c r="H13" s="23">
        <v>7098</v>
      </c>
      <c r="I13" s="72">
        <v>72155281</v>
      </c>
      <c r="J13" s="23">
        <v>365</v>
      </c>
      <c r="K13" s="72">
        <v>2468610</v>
      </c>
      <c r="L13" s="23">
        <v>7538</v>
      </c>
      <c r="M13" s="1" t="s">
        <v>58</v>
      </c>
    </row>
    <row r="14" spans="3:13" ht="13.5">
      <c r="C14" s="46" t="s">
        <v>62</v>
      </c>
      <c r="D14" s="71">
        <v>2152</v>
      </c>
      <c r="E14" s="23">
        <v>9750669</v>
      </c>
      <c r="F14" s="71">
        <v>1707</v>
      </c>
      <c r="G14" s="23">
        <v>1621576</v>
      </c>
      <c r="H14" s="23">
        <v>3859</v>
      </c>
      <c r="I14" s="72">
        <v>11372245</v>
      </c>
      <c r="J14" s="23">
        <v>179</v>
      </c>
      <c r="K14" s="72">
        <v>2688700</v>
      </c>
      <c r="L14" s="23">
        <v>4057</v>
      </c>
      <c r="M14" s="1" t="s">
        <v>63</v>
      </c>
    </row>
    <row r="15" spans="3:13" ht="13.5">
      <c r="C15" s="46" t="s">
        <v>64</v>
      </c>
      <c r="D15" s="71">
        <v>1040</v>
      </c>
      <c r="E15" s="23">
        <v>4918501</v>
      </c>
      <c r="F15" s="71">
        <v>951</v>
      </c>
      <c r="G15" s="23">
        <v>946165</v>
      </c>
      <c r="H15" s="23">
        <v>1991</v>
      </c>
      <c r="I15" s="72">
        <v>5864666</v>
      </c>
      <c r="J15" s="23">
        <v>54</v>
      </c>
      <c r="K15" s="72">
        <v>145291</v>
      </c>
      <c r="L15" s="23">
        <v>2058</v>
      </c>
      <c r="M15" s="1" t="s">
        <v>65</v>
      </c>
    </row>
    <row r="16" spans="3:13" ht="13.5">
      <c r="C16" s="46" t="s">
        <v>66</v>
      </c>
      <c r="D16" s="71">
        <v>1873</v>
      </c>
      <c r="E16" s="23">
        <v>12955644</v>
      </c>
      <c r="F16" s="71">
        <v>1584</v>
      </c>
      <c r="G16" s="23">
        <v>1468646</v>
      </c>
      <c r="H16" s="23">
        <v>3457</v>
      </c>
      <c r="I16" s="72">
        <v>14424290</v>
      </c>
      <c r="J16" s="23">
        <v>119</v>
      </c>
      <c r="K16" s="72">
        <v>511221</v>
      </c>
      <c r="L16" s="23">
        <v>3593</v>
      </c>
      <c r="M16" s="1" t="s">
        <v>67</v>
      </c>
    </row>
    <row r="17" spans="3:12" ht="13.5">
      <c r="C17" s="46"/>
      <c r="D17" s="71"/>
      <c r="E17" s="23"/>
      <c r="F17" s="71"/>
      <c r="G17" s="28"/>
      <c r="H17" s="28"/>
      <c r="I17" s="73"/>
      <c r="J17" s="28"/>
      <c r="K17" s="73"/>
      <c r="L17" s="28"/>
    </row>
    <row r="18" spans="3:13" ht="13.5">
      <c r="C18" s="46" t="s">
        <v>68</v>
      </c>
      <c r="D18" s="71">
        <v>626</v>
      </c>
      <c r="E18" s="23">
        <v>3130102</v>
      </c>
      <c r="F18" s="71">
        <v>479</v>
      </c>
      <c r="G18" s="23">
        <v>473652</v>
      </c>
      <c r="H18" s="23">
        <v>1105</v>
      </c>
      <c r="I18" s="72">
        <v>3603753</v>
      </c>
      <c r="J18" s="23">
        <v>41</v>
      </c>
      <c r="K18" s="72">
        <v>8640429</v>
      </c>
      <c r="L18" s="23">
        <v>1159</v>
      </c>
      <c r="M18" s="1" t="s">
        <v>69</v>
      </c>
    </row>
    <row r="19" spans="1:13" ht="13.5">
      <c r="A19" s="1" t="s">
        <v>70</v>
      </c>
      <c r="C19" s="46" t="s">
        <v>71</v>
      </c>
      <c r="D19" s="71">
        <v>850</v>
      </c>
      <c r="E19" s="23">
        <v>3682639</v>
      </c>
      <c r="F19" s="71">
        <v>881</v>
      </c>
      <c r="G19" s="23">
        <v>885061</v>
      </c>
      <c r="H19" s="23">
        <v>1731</v>
      </c>
      <c r="I19" s="72">
        <v>4567700</v>
      </c>
      <c r="J19" s="23">
        <v>51</v>
      </c>
      <c r="K19" s="72">
        <v>439452</v>
      </c>
      <c r="L19" s="23">
        <v>1818</v>
      </c>
      <c r="M19" s="1" t="s">
        <v>72</v>
      </c>
    </row>
    <row r="20" spans="3:13" ht="13.5">
      <c r="C20" s="46" t="s">
        <v>73</v>
      </c>
      <c r="D20" s="71">
        <v>620</v>
      </c>
      <c r="E20" s="23">
        <v>2716137</v>
      </c>
      <c r="F20" s="71">
        <v>519</v>
      </c>
      <c r="G20" s="23">
        <v>525582</v>
      </c>
      <c r="H20" s="23">
        <v>1139</v>
      </c>
      <c r="I20" s="72">
        <v>3241719</v>
      </c>
      <c r="J20" s="23">
        <v>22</v>
      </c>
      <c r="K20" s="72">
        <v>51427</v>
      </c>
      <c r="L20" s="23">
        <v>1176</v>
      </c>
      <c r="M20" s="1" t="s">
        <v>74</v>
      </c>
    </row>
    <row r="21" spans="3:13" ht="13.5">
      <c r="C21" s="46" t="s">
        <v>75</v>
      </c>
      <c r="D21" s="71">
        <v>410</v>
      </c>
      <c r="E21" s="23">
        <v>2198797</v>
      </c>
      <c r="F21" s="71">
        <v>400</v>
      </c>
      <c r="G21" s="23">
        <v>387413</v>
      </c>
      <c r="H21" s="23">
        <v>810</v>
      </c>
      <c r="I21" s="72">
        <v>2586209</v>
      </c>
      <c r="J21" s="23">
        <v>27</v>
      </c>
      <c r="K21" s="72">
        <v>99257</v>
      </c>
      <c r="L21" s="23">
        <v>844</v>
      </c>
      <c r="M21" s="1" t="s">
        <v>76</v>
      </c>
    </row>
    <row r="22" spans="3:13" ht="13.5">
      <c r="C22" s="46" t="s">
        <v>77</v>
      </c>
      <c r="D22" s="71">
        <v>645</v>
      </c>
      <c r="E22" s="23">
        <v>3301488</v>
      </c>
      <c r="F22" s="71">
        <v>484</v>
      </c>
      <c r="G22" s="23">
        <v>497256</v>
      </c>
      <c r="H22" s="23">
        <v>1129</v>
      </c>
      <c r="I22" s="72">
        <v>3798743</v>
      </c>
      <c r="J22" s="23">
        <v>37</v>
      </c>
      <c r="K22" s="72">
        <v>138119</v>
      </c>
      <c r="L22" s="23">
        <v>1172</v>
      </c>
      <c r="M22" s="1" t="s">
        <v>78</v>
      </c>
    </row>
    <row r="23" spans="3:12" ht="13.5">
      <c r="C23" s="46"/>
      <c r="D23" s="71"/>
      <c r="E23" s="23"/>
      <c r="F23" s="71"/>
      <c r="G23" s="28"/>
      <c r="H23" s="28"/>
      <c r="I23" s="73"/>
      <c r="J23" s="28"/>
      <c r="K23" s="73"/>
      <c r="L23" s="28"/>
    </row>
    <row r="24" spans="3:13" ht="13.5">
      <c r="C24" s="46" t="s">
        <v>79</v>
      </c>
      <c r="D24" s="71">
        <v>576</v>
      </c>
      <c r="E24" s="23">
        <v>2189972</v>
      </c>
      <c r="F24" s="71">
        <v>429</v>
      </c>
      <c r="G24" s="23">
        <v>414551</v>
      </c>
      <c r="H24" s="23">
        <v>1005</v>
      </c>
      <c r="I24" s="72">
        <v>2604523</v>
      </c>
      <c r="J24" s="23">
        <v>22</v>
      </c>
      <c r="K24" s="72">
        <v>41929</v>
      </c>
      <c r="L24" s="23">
        <v>1037</v>
      </c>
      <c r="M24" s="1" t="s">
        <v>80</v>
      </c>
    </row>
    <row r="25" spans="3:13" ht="13.5">
      <c r="C25" s="46" t="s">
        <v>81</v>
      </c>
      <c r="D25" s="71">
        <v>701</v>
      </c>
      <c r="E25" s="23">
        <v>3118835</v>
      </c>
      <c r="F25" s="71">
        <v>589</v>
      </c>
      <c r="G25" s="23">
        <v>646353</v>
      </c>
      <c r="H25" s="23">
        <v>1290</v>
      </c>
      <c r="I25" s="72">
        <v>3765188</v>
      </c>
      <c r="J25" s="23">
        <v>51</v>
      </c>
      <c r="K25" s="72">
        <v>189795</v>
      </c>
      <c r="L25" s="23">
        <v>1356</v>
      </c>
      <c r="M25" s="1" t="s">
        <v>82</v>
      </c>
    </row>
    <row r="26" spans="1:13" ht="13.5">
      <c r="A26" s="1" t="s">
        <v>34</v>
      </c>
      <c r="C26" s="46" t="s">
        <v>83</v>
      </c>
      <c r="D26" s="71">
        <v>1688</v>
      </c>
      <c r="E26" s="23">
        <v>7605879</v>
      </c>
      <c r="F26" s="71">
        <v>1312</v>
      </c>
      <c r="G26" s="23">
        <v>1215470</v>
      </c>
      <c r="H26" s="23">
        <v>3000</v>
      </c>
      <c r="I26" s="72">
        <v>8821349</v>
      </c>
      <c r="J26" s="23">
        <v>96</v>
      </c>
      <c r="K26" s="72">
        <v>101573</v>
      </c>
      <c r="L26" s="23">
        <v>3119</v>
      </c>
      <c r="M26" s="1" t="s">
        <v>84</v>
      </c>
    </row>
    <row r="27" spans="3:12" ht="13.5">
      <c r="C27" s="46"/>
      <c r="D27" s="71"/>
      <c r="E27" s="23"/>
      <c r="F27" s="71"/>
      <c r="G27" s="28"/>
      <c r="H27" s="28"/>
      <c r="I27" s="73"/>
      <c r="J27" s="28"/>
      <c r="K27" s="73"/>
      <c r="L27" s="28"/>
    </row>
    <row r="28" spans="1:13" ht="13.5">
      <c r="A28" s="49"/>
      <c r="B28" s="49"/>
      <c r="C28" s="50" t="s">
        <v>85</v>
      </c>
      <c r="D28" s="74">
        <f>SUM(D6:D26)</f>
        <v>28807</v>
      </c>
      <c r="E28" s="74">
        <v>244473716</v>
      </c>
      <c r="F28" s="74">
        <f aca="true" t="shared" si="0" ref="F28:L28">SUM(F6:F26)</f>
        <v>21854</v>
      </c>
      <c r="G28" s="74">
        <v>22068295</v>
      </c>
      <c r="H28" s="74">
        <f t="shared" si="0"/>
        <v>50661</v>
      </c>
      <c r="I28" s="74">
        <v>266542011</v>
      </c>
      <c r="J28" s="74">
        <f t="shared" si="0"/>
        <v>2179</v>
      </c>
      <c r="K28" s="74">
        <f>SUM(K6:K26)</f>
        <v>23918529</v>
      </c>
      <c r="L28" s="74">
        <f t="shared" si="0"/>
        <v>53291</v>
      </c>
      <c r="M28" s="49" t="s">
        <v>86</v>
      </c>
    </row>
    <row r="29" spans="3:12" ht="13.5">
      <c r="C29" s="46"/>
      <c r="D29" s="74"/>
      <c r="E29" s="74"/>
      <c r="F29" s="74"/>
      <c r="G29" s="74"/>
      <c r="H29" s="74"/>
      <c r="I29" s="74"/>
      <c r="J29" s="74"/>
      <c r="K29" s="74"/>
      <c r="L29" s="74"/>
    </row>
    <row r="30" spans="1:13" ht="13.5">
      <c r="A30" s="49"/>
      <c r="B30" s="49"/>
      <c r="C30" s="50" t="s">
        <v>87</v>
      </c>
      <c r="D30" s="74">
        <f>SUM(D6:D9)</f>
        <v>6612</v>
      </c>
      <c r="E30" s="74">
        <f aca="true" t="shared" si="1" ref="E30:L30">SUM(E6:E9)</f>
        <v>50464950</v>
      </c>
      <c r="F30" s="74">
        <f t="shared" si="1"/>
        <v>5180</v>
      </c>
      <c r="G30" s="74">
        <f t="shared" si="1"/>
        <v>5207972</v>
      </c>
      <c r="H30" s="74">
        <f t="shared" si="1"/>
        <v>11792</v>
      </c>
      <c r="I30" s="74">
        <f t="shared" si="1"/>
        <v>55672922</v>
      </c>
      <c r="J30" s="74">
        <f t="shared" si="1"/>
        <v>485</v>
      </c>
      <c r="K30" s="74">
        <f t="shared" si="1"/>
        <v>5468152</v>
      </c>
      <c r="L30" s="74">
        <f t="shared" si="1"/>
        <v>12368</v>
      </c>
      <c r="M30" s="49" t="s">
        <v>88</v>
      </c>
    </row>
    <row r="31" spans="1:13" ht="13.5">
      <c r="A31" s="49"/>
      <c r="B31" s="49"/>
      <c r="C31" s="50" t="s">
        <v>89</v>
      </c>
      <c r="D31" s="74">
        <f>SUM(D10:D14)</f>
        <v>13166</v>
      </c>
      <c r="E31" s="74">
        <f aca="true" t="shared" si="2" ref="E31:L31">SUM(E10:E14)</f>
        <v>148190773</v>
      </c>
      <c r="F31" s="74">
        <f t="shared" si="2"/>
        <v>9046</v>
      </c>
      <c r="G31" s="74">
        <f t="shared" si="2"/>
        <v>9400175</v>
      </c>
      <c r="H31" s="74">
        <f t="shared" si="2"/>
        <v>22212</v>
      </c>
      <c r="I31" s="74">
        <f t="shared" si="2"/>
        <v>157590948</v>
      </c>
      <c r="J31" s="74">
        <f t="shared" si="2"/>
        <v>1174</v>
      </c>
      <c r="K31" s="74">
        <f t="shared" si="2"/>
        <v>8091884</v>
      </c>
      <c r="L31" s="74">
        <f t="shared" si="2"/>
        <v>23591</v>
      </c>
      <c r="M31" s="49" t="s">
        <v>58</v>
      </c>
    </row>
    <row r="32" spans="3:12" ht="13.5">
      <c r="C32" s="46"/>
      <c r="D32" s="71"/>
      <c r="E32" s="28"/>
      <c r="F32" s="75"/>
      <c r="G32" s="76"/>
      <c r="H32" s="76"/>
      <c r="I32" s="77"/>
      <c r="J32" s="76"/>
      <c r="K32" s="77"/>
      <c r="L32" s="23"/>
    </row>
    <row r="33" spans="3:13" ht="13.5">
      <c r="C33" s="46" t="s">
        <v>90</v>
      </c>
      <c r="D33" s="114">
        <v>1461</v>
      </c>
      <c r="E33" s="115">
        <v>9769888</v>
      </c>
      <c r="F33" s="114">
        <v>1358</v>
      </c>
      <c r="G33" s="116">
        <v>1308977</v>
      </c>
      <c r="H33" s="115">
        <v>2819</v>
      </c>
      <c r="I33" s="117">
        <v>11078865</v>
      </c>
      <c r="J33" s="116">
        <v>107</v>
      </c>
      <c r="K33" s="118">
        <v>433032</v>
      </c>
      <c r="L33" s="115">
        <v>2980</v>
      </c>
      <c r="M33" s="1" t="s">
        <v>91</v>
      </c>
    </row>
    <row r="34" spans="1:13" ht="13.5">
      <c r="A34" s="1" t="s">
        <v>92</v>
      </c>
      <c r="C34" s="46" t="s">
        <v>93</v>
      </c>
      <c r="D34" s="114">
        <v>544</v>
      </c>
      <c r="E34" s="115">
        <v>2967285</v>
      </c>
      <c r="F34" s="114">
        <v>616</v>
      </c>
      <c r="G34" s="115">
        <v>592274</v>
      </c>
      <c r="H34" s="115">
        <v>1160</v>
      </c>
      <c r="I34" s="117">
        <v>3559559</v>
      </c>
      <c r="J34" s="116">
        <v>45</v>
      </c>
      <c r="K34" s="117">
        <v>392805</v>
      </c>
      <c r="L34" s="115">
        <v>1220</v>
      </c>
      <c r="M34" s="1" t="s">
        <v>94</v>
      </c>
    </row>
    <row r="35" spans="3:13" ht="13.5">
      <c r="C35" s="46" t="s">
        <v>95</v>
      </c>
      <c r="D35" s="114">
        <v>683</v>
      </c>
      <c r="E35" s="115">
        <v>5774439</v>
      </c>
      <c r="F35" s="114">
        <v>551</v>
      </c>
      <c r="G35" s="115">
        <v>536813</v>
      </c>
      <c r="H35" s="115">
        <v>1234</v>
      </c>
      <c r="I35" s="117">
        <v>6311252</v>
      </c>
      <c r="J35" s="116">
        <v>43</v>
      </c>
      <c r="K35" s="117">
        <v>625780</v>
      </c>
      <c r="L35" s="115">
        <v>1289</v>
      </c>
      <c r="M35" s="1" t="s">
        <v>96</v>
      </c>
    </row>
    <row r="36" spans="1:13" ht="13.5">
      <c r="A36" s="1" t="s">
        <v>91</v>
      </c>
      <c r="C36" s="46" t="s">
        <v>97</v>
      </c>
      <c r="D36" s="114">
        <v>385</v>
      </c>
      <c r="E36" s="115">
        <v>1795458</v>
      </c>
      <c r="F36" s="114">
        <v>618</v>
      </c>
      <c r="G36" s="115">
        <v>490606</v>
      </c>
      <c r="H36" s="115">
        <v>1003</v>
      </c>
      <c r="I36" s="117">
        <v>2286063</v>
      </c>
      <c r="J36" s="116">
        <v>29</v>
      </c>
      <c r="K36" s="117">
        <v>76971</v>
      </c>
      <c r="L36" s="115">
        <v>1034</v>
      </c>
      <c r="M36" s="1" t="s">
        <v>98</v>
      </c>
    </row>
    <row r="37" spans="3:13" ht="13.5">
      <c r="C37" s="46" t="s">
        <v>99</v>
      </c>
      <c r="D37" s="114">
        <v>702</v>
      </c>
      <c r="E37" s="115">
        <v>3725924</v>
      </c>
      <c r="F37" s="114">
        <v>756</v>
      </c>
      <c r="G37" s="115">
        <v>729351</v>
      </c>
      <c r="H37" s="115">
        <v>1458</v>
      </c>
      <c r="I37" s="117">
        <v>4455276</v>
      </c>
      <c r="J37" s="116">
        <v>42</v>
      </c>
      <c r="K37" s="117">
        <v>115668</v>
      </c>
      <c r="L37" s="115">
        <v>1506</v>
      </c>
      <c r="M37" s="1" t="s">
        <v>100</v>
      </c>
    </row>
    <row r="38" spans="1:12" ht="13.5">
      <c r="A38" s="1" t="s">
        <v>34</v>
      </c>
      <c r="C38" s="46"/>
      <c r="D38" s="71"/>
      <c r="E38" s="23"/>
      <c r="F38" s="75"/>
      <c r="G38" s="76"/>
      <c r="H38" s="78"/>
      <c r="I38" s="77"/>
      <c r="J38" s="76"/>
      <c r="K38" s="77"/>
      <c r="L38" s="28"/>
    </row>
    <row r="39" spans="1:13" ht="13.5">
      <c r="A39" s="49"/>
      <c r="B39" s="49"/>
      <c r="C39" s="50" t="s">
        <v>101</v>
      </c>
      <c r="D39" s="80">
        <f>SUM(D33:D37)</f>
        <v>3775</v>
      </c>
      <c r="E39" s="74">
        <f>SUM(E33:E37)</f>
        <v>24032994</v>
      </c>
      <c r="F39" s="80">
        <f>SUM(F33:F37)</f>
        <v>3899</v>
      </c>
      <c r="G39" s="79">
        <v>3658020</v>
      </c>
      <c r="H39" s="120">
        <f>SUM(H33:H37)</f>
        <v>7674</v>
      </c>
      <c r="I39" s="121">
        <v>27691014</v>
      </c>
      <c r="J39" s="80">
        <f>SUM(J33:J37)</f>
        <v>266</v>
      </c>
      <c r="K39" s="79">
        <v>1644255</v>
      </c>
      <c r="L39" s="80">
        <f>SUM(L33:L37)</f>
        <v>8029</v>
      </c>
      <c r="M39" s="49" t="s">
        <v>86</v>
      </c>
    </row>
    <row r="40" spans="3:12" ht="13.5">
      <c r="C40" s="46"/>
      <c r="D40" s="71"/>
      <c r="E40" s="23"/>
      <c r="F40" s="75"/>
      <c r="G40" s="76"/>
      <c r="H40" s="78"/>
      <c r="I40" s="77"/>
      <c r="J40" s="76"/>
      <c r="K40" s="77"/>
      <c r="L40" s="28"/>
    </row>
    <row r="41" spans="3:13" ht="13.5">
      <c r="C41" s="46" t="s">
        <v>102</v>
      </c>
      <c r="D41" s="114">
        <v>2958</v>
      </c>
      <c r="E41" s="115">
        <v>19466376</v>
      </c>
      <c r="F41" s="114">
        <v>2664</v>
      </c>
      <c r="G41" s="115">
        <v>2581188</v>
      </c>
      <c r="H41" s="115">
        <v>5622</v>
      </c>
      <c r="I41" s="117">
        <v>22047564</v>
      </c>
      <c r="J41" s="115">
        <v>200</v>
      </c>
      <c r="K41" s="118">
        <v>1186557</v>
      </c>
      <c r="L41" s="115">
        <v>5872</v>
      </c>
      <c r="M41" s="1" t="s">
        <v>103</v>
      </c>
    </row>
    <row r="42" spans="3:13" ht="13.5">
      <c r="C42" s="46" t="s">
        <v>104</v>
      </c>
      <c r="D42" s="114">
        <v>1425</v>
      </c>
      <c r="E42" s="115">
        <v>8962066</v>
      </c>
      <c r="F42" s="114">
        <v>1468</v>
      </c>
      <c r="G42" s="115">
        <v>1350370</v>
      </c>
      <c r="H42" s="115">
        <v>2893</v>
      </c>
      <c r="I42" s="117">
        <v>10312436</v>
      </c>
      <c r="J42" s="115">
        <v>98</v>
      </c>
      <c r="K42" s="118">
        <v>362092</v>
      </c>
      <c r="L42" s="115">
        <v>3079</v>
      </c>
      <c r="M42" s="1" t="s">
        <v>92</v>
      </c>
    </row>
    <row r="43" spans="1:13" ht="13.5">
      <c r="A43" s="1" t="s">
        <v>103</v>
      </c>
      <c r="C43" s="46" t="s">
        <v>105</v>
      </c>
      <c r="D43" s="114">
        <v>655</v>
      </c>
      <c r="E43" s="115">
        <v>2547922</v>
      </c>
      <c r="F43" s="114">
        <v>515</v>
      </c>
      <c r="G43" s="115">
        <v>462835</v>
      </c>
      <c r="H43" s="115">
        <v>1170</v>
      </c>
      <c r="I43" s="117">
        <v>3010756</v>
      </c>
      <c r="J43" s="115">
        <v>55</v>
      </c>
      <c r="K43" s="118">
        <v>234509</v>
      </c>
      <c r="L43" s="115">
        <v>1240</v>
      </c>
      <c r="M43" s="1" t="s">
        <v>106</v>
      </c>
    </row>
    <row r="44" spans="3:13" ht="13.5">
      <c r="C44" s="46" t="s">
        <v>107</v>
      </c>
      <c r="D44" s="114">
        <v>918</v>
      </c>
      <c r="E44" s="115">
        <v>4794472</v>
      </c>
      <c r="F44" s="114">
        <v>869</v>
      </c>
      <c r="G44" s="115">
        <v>859451</v>
      </c>
      <c r="H44" s="115">
        <v>1787</v>
      </c>
      <c r="I44" s="117">
        <v>5653922</v>
      </c>
      <c r="J44" s="115">
        <v>64</v>
      </c>
      <c r="K44" s="118">
        <v>700059</v>
      </c>
      <c r="L44" s="115">
        <v>1864</v>
      </c>
      <c r="M44" s="1" t="s">
        <v>108</v>
      </c>
    </row>
    <row r="45" spans="1:13" ht="13.5">
      <c r="A45" s="1" t="s">
        <v>109</v>
      </c>
      <c r="C45" s="46" t="s">
        <v>110</v>
      </c>
      <c r="D45" s="114">
        <v>244</v>
      </c>
      <c r="E45" s="115">
        <v>1172481</v>
      </c>
      <c r="F45" s="114">
        <v>324</v>
      </c>
      <c r="G45" s="115">
        <v>286499</v>
      </c>
      <c r="H45" s="115">
        <v>568</v>
      </c>
      <c r="I45" s="117">
        <v>1458980</v>
      </c>
      <c r="J45" s="115">
        <v>17</v>
      </c>
      <c r="K45" s="118">
        <v>22010</v>
      </c>
      <c r="L45" s="115">
        <v>586</v>
      </c>
      <c r="M45" s="1" t="s">
        <v>111</v>
      </c>
    </row>
    <row r="46" spans="3:12" ht="13.5">
      <c r="C46" s="46"/>
      <c r="D46" s="114"/>
      <c r="E46" s="115"/>
      <c r="F46" s="114"/>
      <c r="G46" s="116"/>
      <c r="H46" s="116"/>
      <c r="I46" s="118"/>
      <c r="J46" s="116"/>
      <c r="K46" s="118"/>
      <c r="L46" s="116"/>
    </row>
    <row r="47" spans="1:13" ht="13.5">
      <c r="A47" s="1" t="s">
        <v>34</v>
      </c>
      <c r="C47" s="46" t="s">
        <v>112</v>
      </c>
      <c r="D47" s="114">
        <v>443</v>
      </c>
      <c r="E47" s="115">
        <v>1741704</v>
      </c>
      <c r="F47" s="114">
        <v>466</v>
      </c>
      <c r="G47" s="115">
        <v>450270</v>
      </c>
      <c r="H47" s="115">
        <v>909</v>
      </c>
      <c r="I47" s="117">
        <v>2191974</v>
      </c>
      <c r="J47" s="115">
        <v>41</v>
      </c>
      <c r="K47" s="118">
        <v>82661</v>
      </c>
      <c r="L47" s="115">
        <v>958</v>
      </c>
      <c r="M47" s="1" t="s">
        <v>113</v>
      </c>
    </row>
    <row r="48" spans="3:13" ht="14.25" customHeight="1">
      <c r="C48" s="46" t="s">
        <v>114</v>
      </c>
      <c r="D48" s="114">
        <v>174</v>
      </c>
      <c r="E48" s="115">
        <v>580879</v>
      </c>
      <c r="F48" s="114">
        <v>208</v>
      </c>
      <c r="G48" s="115">
        <v>215994</v>
      </c>
      <c r="H48" s="115">
        <v>382</v>
      </c>
      <c r="I48" s="117">
        <v>796873</v>
      </c>
      <c r="J48" s="115">
        <v>14</v>
      </c>
      <c r="K48" s="118">
        <v>38722</v>
      </c>
      <c r="L48" s="115">
        <v>399</v>
      </c>
      <c r="M48" s="1" t="s">
        <v>115</v>
      </c>
    </row>
    <row r="49" spans="3:13" ht="13.5">
      <c r="C49" s="46" t="s">
        <v>116</v>
      </c>
      <c r="D49" s="114">
        <v>159</v>
      </c>
      <c r="E49" s="115">
        <v>626738</v>
      </c>
      <c r="F49" s="114">
        <v>174</v>
      </c>
      <c r="G49" s="115">
        <v>175660</v>
      </c>
      <c r="H49" s="115">
        <v>333</v>
      </c>
      <c r="I49" s="117">
        <v>802398</v>
      </c>
      <c r="J49" s="115">
        <v>17</v>
      </c>
      <c r="K49" s="118">
        <v>42006</v>
      </c>
      <c r="L49" s="115">
        <v>359</v>
      </c>
      <c r="M49" s="1" t="s">
        <v>117</v>
      </c>
    </row>
    <row r="50" spans="3:12" ht="13.5">
      <c r="C50" s="46"/>
      <c r="D50" s="114"/>
      <c r="E50" s="115"/>
      <c r="F50" s="114"/>
      <c r="G50" s="116"/>
      <c r="H50" s="116"/>
      <c r="I50" s="118"/>
      <c r="J50" s="116"/>
      <c r="K50" s="118"/>
      <c r="L50" s="116"/>
    </row>
    <row r="51" spans="1:13" ht="13.5">
      <c r="A51" s="49"/>
      <c r="B51" s="49"/>
      <c r="C51" s="50" t="s">
        <v>118</v>
      </c>
      <c r="D51" s="120">
        <f>SUM(D41:D49)</f>
        <v>6976</v>
      </c>
      <c r="E51" s="121">
        <v>39892637</v>
      </c>
      <c r="F51" s="119">
        <f aca="true" t="shared" si="3" ref="F51:L51">SUM(F41:F49)</f>
        <v>6688</v>
      </c>
      <c r="G51" s="120">
        <v>6382266</v>
      </c>
      <c r="H51" s="120">
        <f t="shared" si="3"/>
        <v>13664</v>
      </c>
      <c r="I51" s="119">
        <f>SUM(I41:I49)</f>
        <v>46274903</v>
      </c>
      <c r="J51" s="122">
        <f t="shared" si="3"/>
        <v>506</v>
      </c>
      <c r="K51" s="119">
        <f>SUM(K41:K49)</f>
        <v>2668616</v>
      </c>
      <c r="L51" s="120">
        <f t="shared" si="3"/>
        <v>14357</v>
      </c>
      <c r="M51" s="49" t="s">
        <v>86</v>
      </c>
    </row>
    <row r="52" spans="3:12" ht="13.5">
      <c r="C52" s="46"/>
      <c r="D52" s="114"/>
      <c r="E52" s="115"/>
      <c r="F52" s="114"/>
      <c r="G52" s="116"/>
      <c r="H52" s="115"/>
      <c r="I52" s="117"/>
      <c r="J52" s="116"/>
      <c r="K52" s="121"/>
      <c r="L52" s="115"/>
    </row>
    <row r="53" spans="1:13" ht="14.25">
      <c r="A53" s="60"/>
      <c r="B53" s="60"/>
      <c r="C53" s="61" t="s">
        <v>119</v>
      </c>
      <c r="D53" s="123">
        <f>SUM(D28+D39+D51)</f>
        <v>39558</v>
      </c>
      <c r="E53" s="124">
        <v>308399346</v>
      </c>
      <c r="F53" s="123">
        <f aca="true" t="shared" si="4" ref="F53:L53">SUM(F28+F39+F51)</f>
        <v>32441</v>
      </c>
      <c r="G53" s="124">
        <v>32108582</v>
      </c>
      <c r="H53" s="124">
        <f t="shared" si="4"/>
        <v>71999</v>
      </c>
      <c r="I53" s="125">
        <f t="shared" si="4"/>
        <v>340507928</v>
      </c>
      <c r="J53" s="124">
        <f t="shared" si="4"/>
        <v>2951</v>
      </c>
      <c r="K53" s="124">
        <v>28231399</v>
      </c>
      <c r="L53" s="124">
        <f t="shared" si="4"/>
        <v>75677</v>
      </c>
      <c r="M53" s="66" t="s">
        <v>119</v>
      </c>
    </row>
    <row r="54" spans="1:9" ht="13.5">
      <c r="A54" s="141" t="s">
        <v>215</v>
      </c>
      <c r="B54" s="141"/>
      <c r="C54" s="141"/>
      <c r="D54" s="141"/>
      <c r="E54" s="141"/>
      <c r="F54" s="141"/>
      <c r="G54" s="141"/>
      <c r="H54" s="141"/>
      <c r="I54" s="141"/>
    </row>
  </sheetData>
  <mergeCells count="12">
    <mergeCell ref="A1:F1"/>
    <mergeCell ref="A2:B2"/>
    <mergeCell ref="C2:C4"/>
    <mergeCell ref="D2:I2"/>
    <mergeCell ref="A4:B4"/>
    <mergeCell ref="A54:I54"/>
    <mergeCell ref="J2:K3"/>
    <mergeCell ref="L2:L3"/>
    <mergeCell ref="A3:B3"/>
    <mergeCell ref="D3:E3"/>
    <mergeCell ref="F3:G3"/>
    <mergeCell ref="H3:I3"/>
  </mergeCells>
  <printOptions/>
  <pageMargins left="0.75" right="0.75" top="1" bottom="1" header="0.512" footer="0.512"/>
  <pageSetup orientation="landscape" paperSize="9" scale="64" r:id="rId2"/>
  <headerFooter alignWithMargins="0">
    <oddHeader>&amp;L&amp;14消費税&amp;11
　7&amp;12　消費税&amp;11
</oddHeader>
  </headerFooter>
  <drawing r:id="rId1"/>
</worksheet>
</file>

<file path=xl/worksheets/sheet5.xml><?xml version="1.0" encoding="utf-8"?>
<worksheet xmlns="http://schemas.openxmlformats.org/spreadsheetml/2006/main" xmlns:r="http://schemas.openxmlformats.org/officeDocument/2006/relationships">
  <dimension ref="A1:M60"/>
  <sheetViews>
    <sheetView showGridLines="0" zoomScale="80" zoomScaleNormal="80" zoomScaleSheetLayoutView="75" workbookViewId="0" topLeftCell="A1">
      <pane xSplit="3" ySplit="5" topLeftCell="D6" activePane="bottomRight" state="frozen"/>
      <selection pane="topLeft" activeCell="A1" sqref="A1"/>
      <selection pane="topRight" activeCell="D1" sqref="D1"/>
      <selection pane="bottomLeft" activeCell="A6" sqref="A6"/>
      <selection pane="bottomRight" activeCell="A3" sqref="A3:B3"/>
    </sheetView>
  </sheetViews>
  <sheetFormatPr defaultColWidth="9.00390625" defaultRowHeight="13.5"/>
  <cols>
    <col min="1" max="1" width="3.75390625" style="92" customWidth="1"/>
    <col min="2" max="2" width="2.50390625" style="92" customWidth="1"/>
    <col min="3" max="3" width="12.50390625" style="92" customWidth="1"/>
    <col min="4" max="4" width="12.625" style="92" customWidth="1"/>
    <col min="5" max="5" width="16.25390625" style="92" customWidth="1"/>
    <col min="6" max="6" width="12.625" style="92" customWidth="1"/>
    <col min="7" max="7" width="16.25390625" style="92" customWidth="1"/>
    <col min="8" max="8" width="12.625" style="92" customWidth="1"/>
    <col min="9" max="9" width="16.25390625" style="92" customWidth="1"/>
    <col min="10" max="10" width="12.625" style="92" customWidth="1"/>
    <col min="11" max="11" width="16.25390625" style="92" customWidth="1"/>
    <col min="12" max="12" width="13.625" style="92" customWidth="1"/>
    <col min="13" max="13" width="5.75390625" style="92" customWidth="1"/>
    <col min="14" max="14" width="1.875" style="92" customWidth="1"/>
    <col min="15" max="16384" width="9.00390625" style="92" customWidth="1"/>
  </cols>
  <sheetData>
    <row r="1" spans="1:6" ht="21.75" customHeight="1" thickBot="1">
      <c r="A1" s="136" t="s">
        <v>219</v>
      </c>
      <c r="B1" s="136"/>
      <c r="C1" s="136"/>
      <c r="D1" s="136"/>
      <c r="E1" s="136"/>
      <c r="F1" s="136"/>
    </row>
    <row r="2" spans="1:13" ht="14.25" thickTop="1">
      <c r="A2" s="163" t="s">
        <v>121</v>
      </c>
      <c r="B2" s="164"/>
      <c r="C2" s="164" t="s">
        <v>122</v>
      </c>
      <c r="D2" s="169" t="s">
        <v>218</v>
      </c>
      <c r="E2" s="169"/>
      <c r="F2" s="169"/>
      <c r="G2" s="169"/>
      <c r="H2" s="169"/>
      <c r="I2" s="169"/>
      <c r="J2" s="169" t="s">
        <v>123</v>
      </c>
      <c r="K2" s="169"/>
      <c r="L2" s="169" t="s">
        <v>124</v>
      </c>
      <c r="M2" s="81" t="s">
        <v>125</v>
      </c>
    </row>
    <row r="3" spans="1:13" ht="13.5">
      <c r="A3" s="165"/>
      <c r="B3" s="166"/>
      <c r="C3" s="166"/>
      <c r="D3" s="170" t="s">
        <v>126</v>
      </c>
      <c r="E3" s="170"/>
      <c r="F3" s="170" t="s">
        <v>127</v>
      </c>
      <c r="G3" s="170"/>
      <c r="H3" s="170" t="s">
        <v>128</v>
      </c>
      <c r="I3" s="170"/>
      <c r="J3" s="170"/>
      <c r="K3" s="170"/>
      <c r="L3" s="170"/>
      <c r="M3" s="82"/>
    </row>
    <row r="4" spans="1:13" ht="13.5">
      <c r="A4" s="167" t="s">
        <v>129</v>
      </c>
      <c r="B4" s="168"/>
      <c r="C4" s="168"/>
      <c r="D4" s="83" t="s">
        <v>130</v>
      </c>
      <c r="E4" s="83" t="s">
        <v>131</v>
      </c>
      <c r="F4" s="83" t="s">
        <v>130</v>
      </c>
      <c r="G4" s="83" t="s">
        <v>131</v>
      </c>
      <c r="H4" s="83" t="s">
        <v>130</v>
      </c>
      <c r="I4" s="83" t="s">
        <v>131</v>
      </c>
      <c r="J4" s="83" t="s">
        <v>130</v>
      </c>
      <c r="K4" s="83" t="s">
        <v>131</v>
      </c>
      <c r="L4" s="83" t="s">
        <v>132</v>
      </c>
      <c r="M4" s="84" t="s">
        <v>129</v>
      </c>
    </row>
    <row r="5" spans="1:13" s="96" customFormat="1" ht="13.5">
      <c r="A5" s="93"/>
      <c r="B5" s="93"/>
      <c r="C5" s="94"/>
      <c r="D5" s="4" t="s">
        <v>133</v>
      </c>
      <c r="E5" s="4" t="s">
        <v>134</v>
      </c>
      <c r="F5" s="4" t="s">
        <v>133</v>
      </c>
      <c r="G5" s="4" t="s">
        <v>134</v>
      </c>
      <c r="H5" s="4" t="s">
        <v>133</v>
      </c>
      <c r="I5" s="4" t="s">
        <v>134</v>
      </c>
      <c r="J5" s="4" t="s">
        <v>133</v>
      </c>
      <c r="K5" s="4" t="s">
        <v>134</v>
      </c>
      <c r="L5" s="4" t="s">
        <v>133</v>
      </c>
      <c r="M5" s="95" t="s">
        <v>135</v>
      </c>
    </row>
    <row r="6" spans="1:13" ht="13.5">
      <c r="A6" s="85"/>
      <c r="B6" s="173"/>
      <c r="C6" s="86" t="s">
        <v>136</v>
      </c>
      <c r="D6" s="129">
        <v>720</v>
      </c>
      <c r="E6" s="129">
        <v>6925982</v>
      </c>
      <c r="F6" s="129">
        <v>656</v>
      </c>
      <c r="G6" s="129">
        <v>542566</v>
      </c>
      <c r="H6" s="129">
        <v>1376</v>
      </c>
      <c r="I6" s="129">
        <v>7468548</v>
      </c>
      <c r="J6" s="129">
        <v>92</v>
      </c>
      <c r="K6" s="129">
        <v>478312</v>
      </c>
      <c r="L6" s="129">
        <v>1488</v>
      </c>
      <c r="M6" s="87" t="s">
        <v>49</v>
      </c>
    </row>
    <row r="7" spans="1:13" ht="13.5">
      <c r="A7" s="85"/>
      <c r="B7" s="173"/>
      <c r="C7" s="86" t="s">
        <v>137</v>
      </c>
      <c r="D7" s="129">
        <v>1405</v>
      </c>
      <c r="E7" s="129">
        <v>4808499</v>
      </c>
      <c r="F7" s="129">
        <v>1166</v>
      </c>
      <c r="G7" s="129">
        <v>1059779</v>
      </c>
      <c r="H7" s="129">
        <v>2571</v>
      </c>
      <c r="I7" s="129">
        <v>5868278</v>
      </c>
      <c r="J7" s="129">
        <v>101</v>
      </c>
      <c r="K7" s="129">
        <v>1400954</v>
      </c>
      <c r="L7" s="129">
        <v>2723</v>
      </c>
      <c r="M7" s="87" t="s">
        <v>51</v>
      </c>
    </row>
    <row r="8" spans="1:13" ht="13.5">
      <c r="A8" s="85" t="s">
        <v>138</v>
      </c>
      <c r="B8" s="173"/>
      <c r="C8" s="86" t="s">
        <v>139</v>
      </c>
      <c r="D8" s="129">
        <v>3307</v>
      </c>
      <c r="E8" s="129">
        <v>24198605</v>
      </c>
      <c r="F8" s="129">
        <v>2744</v>
      </c>
      <c r="G8" s="129">
        <v>2503626</v>
      </c>
      <c r="H8" s="129">
        <v>6051</v>
      </c>
      <c r="I8" s="129">
        <v>26702232</v>
      </c>
      <c r="J8" s="129">
        <v>233</v>
      </c>
      <c r="K8" s="129">
        <v>2270946</v>
      </c>
      <c r="L8" s="129">
        <v>6371</v>
      </c>
      <c r="M8" s="87" t="s">
        <v>191</v>
      </c>
    </row>
    <row r="9" spans="1:13" ht="13.5">
      <c r="A9" s="85"/>
      <c r="B9" s="173"/>
      <c r="C9" s="86" t="s">
        <v>140</v>
      </c>
      <c r="D9" s="129">
        <v>2591</v>
      </c>
      <c r="E9" s="129">
        <v>15189895</v>
      </c>
      <c r="F9" s="129">
        <v>2515</v>
      </c>
      <c r="G9" s="129">
        <v>2196394</v>
      </c>
      <c r="H9" s="129">
        <v>5106</v>
      </c>
      <c r="I9" s="129">
        <v>17386289</v>
      </c>
      <c r="J9" s="129">
        <v>139</v>
      </c>
      <c r="K9" s="129">
        <v>1390546</v>
      </c>
      <c r="L9" s="129">
        <v>5281</v>
      </c>
      <c r="M9" s="87" t="s">
        <v>55</v>
      </c>
    </row>
    <row r="10" spans="1:13" ht="13.5">
      <c r="A10" s="85"/>
      <c r="B10" s="173"/>
      <c r="C10" s="86" t="s">
        <v>141</v>
      </c>
      <c r="D10" s="129">
        <v>4733</v>
      </c>
      <c r="E10" s="129">
        <v>57551873</v>
      </c>
      <c r="F10" s="129">
        <v>3049</v>
      </c>
      <c r="G10" s="129">
        <v>3079889</v>
      </c>
      <c r="H10" s="129">
        <v>7782</v>
      </c>
      <c r="I10" s="129">
        <v>60631763</v>
      </c>
      <c r="J10" s="129">
        <v>471</v>
      </c>
      <c r="K10" s="129">
        <v>2480455</v>
      </c>
      <c r="L10" s="129">
        <v>8355</v>
      </c>
      <c r="M10" s="87" t="s">
        <v>192</v>
      </c>
    </row>
    <row r="11" spans="1:13" ht="13.5">
      <c r="A11" s="85"/>
      <c r="B11" s="173"/>
      <c r="C11" s="86"/>
      <c r="D11" s="129"/>
      <c r="E11" s="129"/>
      <c r="F11" s="129"/>
      <c r="G11" s="129"/>
      <c r="H11" s="129"/>
      <c r="I11" s="129"/>
      <c r="J11" s="129"/>
      <c r="K11" s="129"/>
      <c r="L11" s="129"/>
      <c r="M11" s="87"/>
    </row>
    <row r="12" spans="1:13" ht="13.5">
      <c r="A12" s="85"/>
      <c r="B12" s="173"/>
      <c r="C12" s="86" t="s">
        <v>142</v>
      </c>
      <c r="D12" s="129">
        <v>3309</v>
      </c>
      <c r="E12" s="129">
        <v>12549181</v>
      </c>
      <c r="F12" s="129">
        <v>2862</v>
      </c>
      <c r="G12" s="129">
        <v>2437036</v>
      </c>
      <c r="H12" s="129">
        <v>6171</v>
      </c>
      <c r="I12" s="129">
        <v>14986217</v>
      </c>
      <c r="J12" s="129">
        <v>229</v>
      </c>
      <c r="K12" s="129">
        <v>502572</v>
      </c>
      <c r="L12" s="129">
        <v>6521</v>
      </c>
      <c r="M12" s="87" t="s">
        <v>60</v>
      </c>
    </row>
    <row r="13" spans="1:13" ht="13.5">
      <c r="A13" s="85"/>
      <c r="B13" s="173"/>
      <c r="C13" s="86" t="s">
        <v>143</v>
      </c>
      <c r="D13" s="129">
        <v>4739</v>
      </c>
      <c r="E13" s="129">
        <v>69470338</v>
      </c>
      <c r="F13" s="129">
        <v>4045</v>
      </c>
      <c r="G13" s="129">
        <v>3996843</v>
      </c>
      <c r="H13" s="129">
        <v>8784</v>
      </c>
      <c r="I13" s="129">
        <v>73467181</v>
      </c>
      <c r="J13" s="129">
        <v>403</v>
      </c>
      <c r="K13" s="129">
        <v>2533195</v>
      </c>
      <c r="L13" s="129">
        <v>9307</v>
      </c>
      <c r="M13" s="87" t="s">
        <v>58</v>
      </c>
    </row>
    <row r="14" spans="1:13" ht="13.5">
      <c r="A14" s="85" t="s">
        <v>144</v>
      </c>
      <c r="B14" s="173"/>
      <c r="C14" s="86" t="s">
        <v>145</v>
      </c>
      <c r="D14" s="129">
        <v>2909</v>
      </c>
      <c r="E14" s="129">
        <v>10118929</v>
      </c>
      <c r="F14" s="129">
        <v>2717</v>
      </c>
      <c r="G14" s="129">
        <v>2226084</v>
      </c>
      <c r="H14" s="129">
        <v>5626</v>
      </c>
      <c r="I14" s="129">
        <v>12345012</v>
      </c>
      <c r="J14" s="129">
        <v>236</v>
      </c>
      <c r="K14" s="129">
        <v>2727204</v>
      </c>
      <c r="L14" s="129">
        <v>5963</v>
      </c>
      <c r="M14" s="87" t="s">
        <v>63</v>
      </c>
    </row>
    <row r="15" spans="1:13" ht="13.5">
      <c r="A15" s="85"/>
      <c r="B15" s="173"/>
      <c r="C15" s="86" t="s">
        <v>146</v>
      </c>
      <c r="D15" s="129">
        <v>1417</v>
      </c>
      <c r="E15" s="129">
        <v>5107967</v>
      </c>
      <c r="F15" s="129">
        <v>1683</v>
      </c>
      <c r="G15" s="129">
        <v>1329304</v>
      </c>
      <c r="H15" s="129">
        <v>3100</v>
      </c>
      <c r="I15" s="129">
        <v>6437271</v>
      </c>
      <c r="J15" s="129">
        <v>68</v>
      </c>
      <c r="K15" s="129">
        <v>154104</v>
      </c>
      <c r="L15" s="129">
        <v>3198</v>
      </c>
      <c r="M15" s="87" t="s">
        <v>65</v>
      </c>
    </row>
    <row r="16" spans="1:13" ht="13.5">
      <c r="A16" s="85"/>
      <c r="B16" s="173"/>
      <c r="C16" s="86" t="s">
        <v>147</v>
      </c>
      <c r="D16" s="129">
        <v>2567</v>
      </c>
      <c r="E16" s="129">
        <v>13323074</v>
      </c>
      <c r="F16" s="129">
        <v>2708</v>
      </c>
      <c r="G16" s="129">
        <v>2072535</v>
      </c>
      <c r="H16" s="129">
        <v>5275</v>
      </c>
      <c r="I16" s="129">
        <v>15395609</v>
      </c>
      <c r="J16" s="129">
        <v>160</v>
      </c>
      <c r="K16" s="129">
        <v>545306</v>
      </c>
      <c r="L16" s="129">
        <v>5514</v>
      </c>
      <c r="M16" s="87" t="s">
        <v>67</v>
      </c>
    </row>
    <row r="17" spans="1:13" ht="13.5">
      <c r="A17" s="85"/>
      <c r="B17" s="173"/>
      <c r="C17" s="86"/>
      <c r="D17" s="129"/>
      <c r="E17" s="129"/>
      <c r="F17" s="129"/>
      <c r="G17" s="129"/>
      <c r="H17" s="129"/>
      <c r="I17" s="129"/>
      <c r="J17" s="129"/>
      <c r="K17" s="129"/>
      <c r="L17" s="129"/>
      <c r="M17" s="87"/>
    </row>
    <row r="18" spans="1:13" ht="13.5">
      <c r="A18" s="85"/>
      <c r="B18" s="173"/>
      <c r="C18" s="86" t="s">
        <v>148</v>
      </c>
      <c r="D18" s="129">
        <v>834</v>
      </c>
      <c r="E18" s="129">
        <v>3235146</v>
      </c>
      <c r="F18" s="129">
        <v>786</v>
      </c>
      <c r="G18" s="129">
        <v>630108</v>
      </c>
      <c r="H18" s="129">
        <v>1620</v>
      </c>
      <c r="I18" s="129">
        <v>3865254</v>
      </c>
      <c r="J18" s="129">
        <v>47</v>
      </c>
      <c r="K18" s="129">
        <v>8644039</v>
      </c>
      <c r="L18" s="129">
        <v>1689</v>
      </c>
      <c r="M18" s="87" t="s">
        <v>69</v>
      </c>
    </row>
    <row r="19" spans="1:13" ht="13.5">
      <c r="A19" s="85"/>
      <c r="B19" s="173"/>
      <c r="C19" s="86" t="s">
        <v>149</v>
      </c>
      <c r="D19" s="129">
        <v>1177</v>
      </c>
      <c r="E19" s="129">
        <v>3929342</v>
      </c>
      <c r="F19" s="129">
        <v>1302</v>
      </c>
      <c r="G19" s="129">
        <v>1108094</v>
      </c>
      <c r="H19" s="129">
        <v>2479</v>
      </c>
      <c r="I19" s="129">
        <v>5037436</v>
      </c>
      <c r="J19" s="129">
        <v>63</v>
      </c>
      <c r="K19" s="129">
        <v>447733</v>
      </c>
      <c r="L19" s="129">
        <v>2581</v>
      </c>
      <c r="M19" s="87" t="s">
        <v>72</v>
      </c>
    </row>
    <row r="20" spans="1:13" ht="13.5">
      <c r="A20" s="85" t="s">
        <v>121</v>
      </c>
      <c r="B20" s="173"/>
      <c r="C20" s="86" t="s">
        <v>150</v>
      </c>
      <c r="D20" s="129">
        <v>881</v>
      </c>
      <c r="E20" s="129">
        <v>2854481</v>
      </c>
      <c r="F20" s="129">
        <v>889</v>
      </c>
      <c r="G20" s="129">
        <v>705875</v>
      </c>
      <c r="H20" s="129">
        <v>1770</v>
      </c>
      <c r="I20" s="129">
        <v>3560356</v>
      </c>
      <c r="J20" s="129">
        <v>31</v>
      </c>
      <c r="K20" s="129">
        <v>53308</v>
      </c>
      <c r="L20" s="129">
        <v>1827</v>
      </c>
      <c r="M20" s="87" t="s">
        <v>74</v>
      </c>
    </row>
    <row r="21" spans="1:13" ht="13.5">
      <c r="A21" s="85"/>
      <c r="B21" s="173"/>
      <c r="C21" s="86" t="s">
        <v>151</v>
      </c>
      <c r="D21" s="129">
        <v>593</v>
      </c>
      <c r="E21" s="129">
        <v>2284974</v>
      </c>
      <c r="F21" s="129">
        <v>672</v>
      </c>
      <c r="G21" s="129">
        <v>515938</v>
      </c>
      <c r="H21" s="129">
        <v>1265</v>
      </c>
      <c r="I21" s="129">
        <v>2800912</v>
      </c>
      <c r="J21" s="129">
        <v>33</v>
      </c>
      <c r="K21" s="129">
        <v>101427</v>
      </c>
      <c r="L21" s="129">
        <v>1310</v>
      </c>
      <c r="M21" s="87" t="s">
        <v>76</v>
      </c>
    </row>
    <row r="22" spans="1:13" ht="13.5">
      <c r="A22" s="85"/>
      <c r="B22" s="173"/>
      <c r="C22" s="86" t="s">
        <v>152</v>
      </c>
      <c r="D22" s="129">
        <v>904</v>
      </c>
      <c r="E22" s="129">
        <v>3422543</v>
      </c>
      <c r="F22" s="129">
        <v>1005</v>
      </c>
      <c r="G22" s="129">
        <v>750379</v>
      </c>
      <c r="H22" s="129">
        <v>1909</v>
      </c>
      <c r="I22" s="129">
        <v>4172922</v>
      </c>
      <c r="J22" s="129">
        <v>48</v>
      </c>
      <c r="K22" s="129">
        <v>149116</v>
      </c>
      <c r="L22" s="129">
        <v>1968</v>
      </c>
      <c r="M22" s="87" t="s">
        <v>78</v>
      </c>
    </row>
    <row r="23" spans="1:13" ht="13.5">
      <c r="A23" s="85"/>
      <c r="B23" s="173"/>
      <c r="C23" s="86"/>
      <c r="D23" s="129"/>
      <c r="E23" s="129"/>
      <c r="F23" s="129"/>
      <c r="G23" s="129"/>
      <c r="H23" s="129"/>
      <c r="I23" s="129"/>
      <c r="J23" s="129"/>
      <c r="K23" s="129"/>
      <c r="L23" s="129"/>
      <c r="M23" s="87"/>
    </row>
    <row r="24" spans="1:13" ht="13.5">
      <c r="A24" s="85"/>
      <c r="B24" s="173"/>
      <c r="C24" s="86" t="s">
        <v>153</v>
      </c>
      <c r="D24" s="129">
        <v>803</v>
      </c>
      <c r="E24" s="129">
        <v>2321386</v>
      </c>
      <c r="F24" s="129">
        <v>801</v>
      </c>
      <c r="G24" s="129">
        <v>594089</v>
      </c>
      <c r="H24" s="129">
        <v>1604</v>
      </c>
      <c r="I24" s="129">
        <v>2915475</v>
      </c>
      <c r="J24" s="129">
        <v>41</v>
      </c>
      <c r="K24" s="129">
        <v>51733</v>
      </c>
      <c r="L24" s="129">
        <v>1664</v>
      </c>
      <c r="M24" s="87" t="s">
        <v>80</v>
      </c>
    </row>
    <row r="25" spans="1:13" ht="13.5">
      <c r="A25" s="85"/>
      <c r="B25" s="173"/>
      <c r="C25" s="86" t="s">
        <v>154</v>
      </c>
      <c r="D25" s="129">
        <v>970</v>
      </c>
      <c r="E25" s="129">
        <v>3249645</v>
      </c>
      <c r="F25" s="129">
        <v>898</v>
      </c>
      <c r="G25" s="129">
        <v>804890</v>
      </c>
      <c r="H25" s="129">
        <v>1868</v>
      </c>
      <c r="I25" s="129">
        <v>4054534</v>
      </c>
      <c r="J25" s="129">
        <v>66</v>
      </c>
      <c r="K25" s="129">
        <v>198564</v>
      </c>
      <c r="L25" s="129">
        <v>1968</v>
      </c>
      <c r="M25" s="87" t="s">
        <v>193</v>
      </c>
    </row>
    <row r="26" spans="1:13" ht="13.5">
      <c r="A26" s="85"/>
      <c r="B26" s="173"/>
      <c r="C26" s="86" t="s">
        <v>155</v>
      </c>
      <c r="D26" s="129">
        <v>2239</v>
      </c>
      <c r="E26" s="129">
        <v>7847698</v>
      </c>
      <c r="F26" s="129">
        <v>1876</v>
      </c>
      <c r="G26" s="129">
        <v>1544018</v>
      </c>
      <c r="H26" s="129">
        <v>4115</v>
      </c>
      <c r="I26" s="129">
        <v>9391715</v>
      </c>
      <c r="J26" s="129">
        <v>147</v>
      </c>
      <c r="K26" s="129">
        <v>148869</v>
      </c>
      <c r="L26" s="129">
        <v>4322</v>
      </c>
      <c r="M26" s="87" t="s">
        <v>84</v>
      </c>
    </row>
    <row r="27" spans="1:13" ht="13.5">
      <c r="A27" s="85"/>
      <c r="B27" s="173"/>
      <c r="C27" s="86"/>
      <c r="D27" s="129"/>
      <c r="E27" s="129"/>
      <c r="F27" s="129"/>
      <c r="G27" s="129"/>
      <c r="H27" s="129"/>
      <c r="I27" s="129"/>
      <c r="J27" s="129"/>
      <c r="K27" s="129"/>
      <c r="L27" s="129"/>
      <c r="M27" s="87"/>
    </row>
    <row r="28" spans="1:13" ht="13.5">
      <c r="A28" s="85"/>
      <c r="B28" s="173"/>
      <c r="C28" s="88" t="s">
        <v>202</v>
      </c>
      <c r="D28" s="130">
        <f>SUM(D6:D26)</f>
        <v>36098</v>
      </c>
      <c r="E28" s="130">
        <v>248389559</v>
      </c>
      <c r="F28" s="130">
        <f aca="true" t="shared" si="0" ref="F28:L28">SUM(F6:F26)</f>
        <v>32374</v>
      </c>
      <c r="G28" s="130">
        <f>SUM(G6:G26)</f>
        <v>28097447</v>
      </c>
      <c r="H28" s="130">
        <f t="shared" si="0"/>
        <v>68472</v>
      </c>
      <c r="I28" s="130">
        <v>276487006</v>
      </c>
      <c r="J28" s="130">
        <f t="shared" si="0"/>
        <v>2608</v>
      </c>
      <c r="K28" s="130">
        <v>24278382</v>
      </c>
      <c r="L28" s="130">
        <f t="shared" si="0"/>
        <v>72050</v>
      </c>
      <c r="M28" s="89" t="s">
        <v>156</v>
      </c>
    </row>
    <row r="29" spans="1:13" ht="13.5">
      <c r="A29" s="85"/>
      <c r="B29" s="173"/>
      <c r="C29" s="88"/>
      <c r="D29" s="130"/>
      <c r="E29" s="130"/>
      <c r="F29" s="130"/>
      <c r="G29" s="130"/>
      <c r="H29" s="130"/>
      <c r="I29" s="130"/>
      <c r="J29" s="130"/>
      <c r="K29" s="130"/>
      <c r="L29" s="130"/>
      <c r="M29" s="89"/>
    </row>
    <row r="30" spans="1:13" ht="13.5">
      <c r="A30" s="85"/>
      <c r="B30" s="173"/>
      <c r="C30" s="88" t="s">
        <v>157</v>
      </c>
      <c r="D30" s="130">
        <f>SUM(D6:D9)</f>
        <v>8023</v>
      </c>
      <c r="E30" s="130">
        <f aca="true" t="shared" si="1" ref="E30:L30">SUM(E6:E9)</f>
        <v>51122981</v>
      </c>
      <c r="F30" s="130">
        <f t="shared" si="1"/>
        <v>7081</v>
      </c>
      <c r="G30" s="130">
        <f t="shared" si="1"/>
        <v>6302365</v>
      </c>
      <c r="H30" s="130">
        <f t="shared" si="1"/>
        <v>15104</v>
      </c>
      <c r="I30" s="130">
        <f t="shared" si="1"/>
        <v>57425347</v>
      </c>
      <c r="J30" s="130">
        <f t="shared" si="1"/>
        <v>565</v>
      </c>
      <c r="K30" s="130">
        <f t="shared" si="1"/>
        <v>5540758</v>
      </c>
      <c r="L30" s="130">
        <f t="shared" si="1"/>
        <v>15863</v>
      </c>
      <c r="M30" s="89" t="s">
        <v>158</v>
      </c>
    </row>
    <row r="31" spans="1:13" ht="13.5">
      <c r="A31" s="85"/>
      <c r="B31" s="173"/>
      <c r="C31" s="88" t="s">
        <v>159</v>
      </c>
      <c r="D31" s="130">
        <f>SUM(D10:D14)</f>
        <v>15690</v>
      </c>
      <c r="E31" s="130">
        <f aca="true" t="shared" si="2" ref="E31:L31">SUM(E10:E14)</f>
        <v>149690321</v>
      </c>
      <c r="F31" s="130">
        <f t="shared" si="2"/>
        <v>12673</v>
      </c>
      <c r="G31" s="130">
        <f t="shared" si="2"/>
        <v>11739852</v>
      </c>
      <c r="H31" s="130">
        <f t="shared" si="2"/>
        <v>28363</v>
      </c>
      <c r="I31" s="130">
        <f t="shared" si="2"/>
        <v>161430173</v>
      </c>
      <c r="J31" s="130">
        <f t="shared" si="2"/>
        <v>1339</v>
      </c>
      <c r="K31" s="130">
        <f t="shared" si="2"/>
        <v>8243426</v>
      </c>
      <c r="L31" s="130">
        <f t="shared" si="2"/>
        <v>30146</v>
      </c>
      <c r="M31" s="89" t="s">
        <v>138</v>
      </c>
    </row>
    <row r="32" spans="1:13" ht="13.5">
      <c r="A32" s="85"/>
      <c r="B32" s="85"/>
      <c r="C32" s="88"/>
      <c r="D32" s="130"/>
      <c r="E32" s="130"/>
      <c r="F32" s="130"/>
      <c r="G32" s="130"/>
      <c r="H32" s="130"/>
      <c r="I32" s="130"/>
      <c r="J32" s="130"/>
      <c r="K32" s="130"/>
      <c r="L32" s="129"/>
      <c r="M32" s="89"/>
    </row>
    <row r="33" spans="1:13" ht="13.5">
      <c r="A33" s="85" t="s">
        <v>160</v>
      </c>
      <c r="B33" s="173"/>
      <c r="C33" s="86" t="s">
        <v>161</v>
      </c>
      <c r="D33" s="129">
        <v>1895</v>
      </c>
      <c r="E33" s="129">
        <v>10007625</v>
      </c>
      <c r="F33" s="129">
        <v>2321</v>
      </c>
      <c r="G33" s="129">
        <v>1822684</v>
      </c>
      <c r="H33" s="129">
        <v>4216</v>
      </c>
      <c r="I33" s="129">
        <v>11830309</v>
      </c>
      <c r="J33" s="129">
        <v>131</v>
      </c>
      <c r="K33" s="129">
        <v>443393</v>
      </c>
      <c r="L33" s="129">
        <v>4429</v>
      </c>
      <c r="M33" s="87" t="s">
        <v>162</v>
      </c>
    </row>
    <row r="34" spans="1:13" ht="13.5">
      <c r="A34" s="85"/>
      <c r="B34" s="173"/>
      <c r="C34" s="86" t="s">
        <v>163</v>
      </c>
      <c r="D34" s="129">
        <v>803</v>
      </c>
      <c r="E34" s="129">
        <v>3143534</v>
      </c>
      <c r="F34" s="129">
        <v>1089</v>
      </c>
      <c r="G34" s="129">
        <v>841510</v>
      </c>
      <c r="H34" s="129">
        <v>1892</v>
      </c>
      <c r="I34" s="129">
        <v>3985044</v>
      </c>
      <c r="J34" s="129">
        <v>61</v>
      </c>
      <c r="K34" s="129">
        <v>402419</v>
      </c>
      <c r="L34" s="129">
        <v>1972</v>
      </c>
      <c r="M34" s="87" t="s">
        <v>164</v>
      </c>
    </row>
    <row r="35" spans="1:13" ht="13.5">
      <c r="A35" s="85" t="s">
        <v>162</v>
      </c>
      <c r="B35" s="173"/>
      <c r="C35" s="86" t="s">
        <v>165</v>
      </c>
      <c r="D35" s="129">
        <v>937</v>
      </c>
      <c r="E35" s="129">
        <v>5913845</v>
      </c>
      <c r="F35" s="129">
        <v>942</v>
      </c>
      <c r="G35" s="129">
        <v>729721</v>
      </c>
      <c r="H35" s="129">
        <v>1879</v>
      </c>
      <c r="I35" s="129">
        <v>6643566</v>
      </c>
      <c r="J35" s="129">
        <v>60</v>
      </c>
      <c r="K35" s="129">
        <v>634992</v>
      </c>
      <c r="L35" s="129">
        <v>1965</v>
      </c>
      <c r="M35" s="87" t="s">
        <v>166</v>
      </c>
    </row>
    <row r="36" spans="1:13" ht="13.5">
      <c r="A36" s="85"/>
      <c r="B36" s="173"/>
      <c r="C36" s="86" t="s">
        <v>167</v>
      </c>
      <c r="D36" s="129">
        <v>528</v>
      </c>
      <c r="E36" s="129">
        <v>1849613</v>
      </c>
      <c r="F36" s="129">
        <v>819</v>
      </c>
      <c r="G36" s="129">
        <v>585971</v>
      </c>
      <c r="H36" s="129">
        <v>1347</v>
      </c>
      <c r="I36" s="129">
        <v>2435585</v>
      </c>
      <c r="J36" s="129">
        <v>49</v>
      </c>
      <c r="K36" s="129">
        <v>87245</v>
      </c>
      <c r="L36" s="129">
        <v>1399</v>
      </c>
      <c r="M36" s="87" t="s">
        <v>168</v>
      </c>
    </row>
    <row r="37" spans="1:13" ht="13.5">
      <c r="A37" s="85" t="s">
        <v>121</v>
      </c>
      <c r="B37" s="173"/>
      <c r="C37" s="86" t="s">
        <v>169</v>
      </c>
      <c r="D37" s="129">
        <v>993</v>
      </c>
      <c r="E37" s="129">
        <v>3849477</v>
      </c>
      <c r="F37" s="129">
        <v>1228</v>
      </c>
      <c r="G37" s="129">
        <v>981028</v>
      </c>
      <c r="H37" s="129">
        <v>2221</v>
      </c>
      <c r="I37" s="129">
        <v>4830505</v>
      </c>
      <c r="J37" s="129">
        <v>77</v>
      </c>
      <c r="K37" s="129">
        <v>135624</v>
      </c>
      <c r="L37" s="129">
        <v>2322</v>
      </c>
      <c r="M37" s="87" t="s">
        <v>170</v>
      </c>
    </row>
    <row r="38" spans="1:13" ht="13.5">
      <c r="A38" s="85"/>
      <c r="B38" s="173"/>
      <c r="C38" s="86"/>
      <c r="D38" s="129"/>
      <c r="E38" s="129"/>
      <c r="F38" s="129"/>
      <c r="G38" s="129"/>
      <c r="H38" s="129"/>
      <c r="I38" s="129"/>
      <c r="J38" s="129"/>
      <c r="K38" s="129"/>
      <c r="L38" s="129"/>
      <c r="M38" s="87"/>
    </row>
    <row r="39" spans="1:13" ht="13.5">
      <c r="A39" s="85"/>
      <c r="B39" s="173"/>
      <c r="C39" s="88" t="s">
        <v>203</v>
      </c>
      <c r="D39" s="130">
        <f>SUM(D33:D37)</f>
        <v>5156</v>
      </c>
      <c r="E39" s="130">
        <f>SUM(E33:E37)</f>
        <v>24764094</v>
      </c>
      <c r="F39" s="130">
        <f aca="true" t="shared" si="3" ref="F39:L39">SUM(F33:F37)</f>
        <v>6399</v>
      </c>
      <c r="G39" s="130">
        <f>SUM(G33:G37)</f>
        <v>4960914</v>
      </c>
      <c r="H39" s="130">
        <f t="shared" si="3"/>
        <v>11555</v>
      </c>
      <c r="I39" s="130">
        <v>29725008</v>
      </c>
      <c r="J39" s="130">
        <f t="shared" si="3"/>
        <v>378</v>
      </c>
      <c r="K39" s="130">
        <f t="shared" si="3"/>
        <v>1703673</v>
      </c>
      <c r="L39" s="130">
        <f t="shared" si="3"/>
        <v>12087</v>
      </c>
      <c r="M39" s="89" t="s">
        <v>156</v>
      </c>
    </row>
    <row r="40" spans="1:13" ht="13.5">
      <c r="A40" s="85"/>
      <c r="B40" s="85"/>
      <c r="C40" s="88"/>
      <c r="D40" s="130"/>
      <c r="E40" s="130"/>
      <c r="F40" s="130"/>
      <c r="G40" s="130"/>
      <c r="H40" s="130"/>
      <c r="I40" s="130"/>
      <c r="J40" s="130"/>
      <c r="K40" s="130"/>
      <c r="L40" s="129"/>
      <c r="M40" s="89"/>
    </row>
    <row r="41" spans="1:13" ht="13.5">
      <c r="A41" s="85"/>
      <c r="B41" s="173"/>
      <c r="C41" s="86" t="s">
        <v>171</v>
      </c>
      <c r="D41" s="129">
        <v>3797</v>
      </c>
      <c r="E41" s="129">
        <v>19833668</v>
      </c>
      <c r="F41" s="129">
        <v>3738</v>
      </c>
      <c r="G41" s="129">
        <v>3152533</v>
      </c>
      <c r="H41" s="129">
        <v>7535</v>
      </c>
      <c r="I41" s="129">
        <v>22986201</v>
      </c>
      <c r="J41" s="129">
        <v>275</v>
      </c>
      <c r="K41" s="129">
        <v>1234809</v>
      </c>
      <c r="L41" s="129">
        <v>7901</v>
      </c>
      <c r="M41" s="87" t="s">
        <v>172</v>
      </c>
    </row>
    <row r="42" spans="1:13" ht="13.5">
      <c r="A42" s="85" t="s">
        <v>172</v>
      </c>
      <c r="B42" s="173"/>
      <c r="C42" s="86" t="s">
        <v>173</v>
      </c>
      <c r="D42" s="129">
        <v>1798</v>
      </c>
      <c r="E42" s="129">
        <v>9135723</v>
      </c>
      <c r="F42" s="129">
        <v>2023</v>
      </c>
      <c r="G42" s="129">
        <v>1648633</v>
      </c>
      <c r="H42" s="129">
        <v>3821</v>
      </c>
      <c r="I42" s="129">
        <v>10784356</v>
      </c>
      <c r="J42" s="129">
        <v>121</v>
      </c>
      <c r="K42" s="129">
        <v>370617</v>
      </c>
      <c r="L42" s="129">
        <v>4054</v>
      </c>
      <c r="M42" s="87" t="s">
        <v>160</v>
      </c>
    </row>
    <row r="43" spans="1:13" ht="13.5">
      <c r="A43" s="85"/>
      <c r="B43" s="173"/>
      <c r="C43" s="86" t="s">
        <v>174</v>
      </c>
      <c r="D43" s="129">
        <v>1078</v>
      </c>
      <c r="E43" s="129">
        <v>2791206</v>
      </c>
      <c r="F43" s="129">
        <v>1056</v>
      </c>
      <c r="G43" s="129">
        <v>744714</v>
      </c>
      <c r="H43" s="129">
        <v>2134</v>
      </c>
      <c r="I43" s="129">
        <v>3535919</v>
      </c>
      <c r="J43" s="129">
        <v>111</v>
      </c>
      <c r="K43" s="129">
        <v>256728</v>
      </c>
      <c r="L43" s="129">
        <v>2298</v>
      </c>
      <c r="M43" s="87" t="s">
        <v>175</v>
      </c>
    </row>
    <row r="44" spans="1:13" ht="13.5">
      <c r="A44" s="85"/>
      <c r="B44" s="173"/>
      <c r="C44" s="86" t="s">
        <v>176</v>
      </c>
      <c r="D44" s="129">
        <v>1191</v>
      </c>
      <c r="E44" s="129">
        <v>4955808</v>
      </c>
      <c r="F44" s="129">
        <v>1403</v>
      </c>
      <c r="G44" s="129">
        <v>1134497</v>
      </c>
      <c r="H44" s="129">
        <v>2594</v>
      </c>
      <c r="I44" s="129">
        <v>6090305</v>
      </c>
      <c r="J44" s="129">
        <v>86</v>
      </c>
      <c r="K44" s="129">
        <v>722258</v>
      </c>
      <c r="L44" s="129">
        <v>2715</v>
      </c>
      <c r="M44" s="87" t="s">
        <v>177</v>
      </c>
    </row>
    <row r="45" spans="1:13" ht="13.5">
      <c r="A45" s="85" t="s">
        <v>178</v>
      </c>
      <c r="B45" s="173"/>
      <c r="C45" s="86" t="s">
        <v>179</v>
      </c>
      <c r="D45" s="129">
        <v>338</v>
      </c>
      <c r="E45" s="129">
        <v>1218684</v>
      </c>
      <c r="F45" s="129">
        <v>549</v>
      </c>
      <c r="G45" s="129">
        <v>393575</v>
      </c>
      <c r="H45" s="129">
        <v>887</v>
      </c>
      <c r="I45" s="129">
        <v>1612259</v>
      </c>
      <c r="J45" s="129">
        <v>27</v>
      </c>
      <c r="K45" s="129">
        <v>28085</v>
      </c>
      <c r="L45" s="129">
        <v>921</v>
      </c>
      <c r="M45" s="87" t="s">
        <v>180</v>
      </c>
    </row>
    <row r="46" spans="1:13" ht="13.5">
      <c r="A46" s="85"/>
      <c r="B46" s="173"/>
      <c r="C46" s="86"/>
      <c r="D46" s="129"/>
      <c r="E46" s="129"/>
      <c r="F46" s="129"/>
      <c r="G46" s="129"/>
      <c r="H46" s="129"/>
      <c r="I46" s="129"/>
      <c r="J46" s="129"/>
      <c r="K46" s="129"/>
      <c r="L46" s="129"/>
      <c r="M46" s="87"/>
    </row>
    <row r="47" spans="1:13" ht="13.5">
      <c r="A47" s="85"/>
      <c r="B47" s="173"/>
      <c r="C47" s="86" t="s">
        <v>181</v>
      </c>
      <c r="D47" s="129">
        <v>640</v>
      </c>
      <c r="E47" s="129">
        <v>1843441</v>
      </c>
      <c r="F47" s="129">
        <v>795</v>
      </c>
      <c r="G47" s="129">
        <v>617660</v>
      </c>
      <c r="H47" s="129">
        <v>1435</v>
      </c>
      <c r="I47" s="129">
        <v>2461101</v>
      </c>
      <c r="J47" s="129">
        <v>47</v>
      </c>
      <c r="K47" s="129">
        <v>83945</v>
      </c>
      <c r="L47" s="129">
        <v>1493</v>
      </c>
      <c r="M47" s="87" t="s">
        <v>182</v>
      </c>
    </row>
    <row r="48" spans="1:13" ht="13.5">
      <c r="A48" s="85"/>
      <c r="B48" s="173"/>
      <c r="C48" s="86" t="s">
        <v>183</v>
      </c>
      <c r="D48" s="129">
        <v>281</v>
      </c>
      <c r="E48" s="129">
        <v>625061</v>
      </c>
      <c r="F48" s="129">
        <v>282</v>
      </c>
      <c r="G48" s="129">
        <v>252638</v>
      </c>
      <c r="H48" s="129">
        <v>563</v>
      </c>
      <c r="I48" s="129">
        <v>877698</v>
      </c>
      <c r="J48" s="129">
        <v>19</v>
      </c>
      <c r="K48" s="129">
        <v>41328</v>
      </c>
      <c r="L48" s="129">
        <v>585</v>
      </c>
      <c r="M48" s="87" t="s">
        <v>184</v>
      </c>
    </row>
    <row r="49" spans="1:13" ht="13.5">
      <c r="A49" s="85" t="s">
        <v>121</v>
      </c>
      <c r="B49" s="173"/>
      <c r="C49" s="86" t="s">
        <v>185</v>
      </c>
      <c r="D49" s="129">
        <v>210</v>
      </c>
      <c r="E49" s="129">
        <v>664169</v>
      </c>
      <c r="F49" s="129">
        <v>431</v>
      </c>
      <c r="G49" s="129">
        <v>314133</v>
      </c>
      <c r="H49" s="129">
        <v>641</v>
      </c>
      <c r="I49" s="129">
        <v>978302</v>
      </c>
      <c r="J49" s="129">
        <v>27</v>
      </c>
      <c r="K49" s="129">
        <v>58467</v>
      </c>
      <c r="L49" s="129">
        <v>679</v>
      </c>
      <c r="M49" s="87" t="s">
        <v>186</v>
      </c>
    </row>
    <row r="50" spans="1:13" ht="13.5">
      <c r="A50" s="85"/>
      <c r="B50" s="173"/>
      <c r="C50" s="86"/>
      <c r="D50" s="129"/>
      <c r="E50" s="129"/>
      <c r="F50" s="129"/>
      <c r="G50" s="129"/>
      <c r="H50" s="129"/>
      <c r="I50" s="129"/>
      <c r="J50" s="129"/>
      <c r="K50" s="129"/>
      <c r="L50" s="129"/>
      <c r="M50" s="87"/>
    </row>
    <row r="51" spans="1:13" ht="13.5">
      <c r="A51" s="85"/>
      <c r="B51" s="173"/>
      <c r="C51" s="88" t="s">
        <v>204</v>
      </c>
      <c r="D51" s="130">
        <f>SUM(D41:D49)</f>
        <v>9333</v>
      </c>
      <c r="E51" s="130">
        <v>41067759</v>
      </c>
      <c r="F51" s="130">
        <f aca="true" t="shared" si="4" ref="F51:L51">SUM(F41:F49)</f>
        <v>10277</v>
      </c>
      <c r="G51" s="130">
        <v>8258381</v>
      </c>
      <c r="H51" s="130">
        <f t="shared" si="4"/>
        <v>19610</v>
      </c>
      <c r="I51" s="130">
        <v>49326140</v>
      </c>
      <c r="J51" s="130">
        <f t="shared" si="4"/>
        <v>713</v>
      </c>
      <c r="K51" s="130">
        <v>2796238</v>
      </c>
      <c r="L51" s="130">
        <f t="shared" si="4"/>
        <v>20646</v>
      </c>
      <c r="M51" s="89" t="s">
        <v>156</v>
      </c>
    </row>
    <row r="52" spans="1:13" ht="13.5">
      <c r="A52" s="85"/>
      <c r="B52" s="85"/>
      <c r="C52" s="88"/>
      <c r="D52" s="130"/>
      <c r="E52" s="130"/>
      <c r="F52" s="130"/>
      <c r="G52" s="130"/>
      <c r="H52" s="130"/>
      <c r="I52" s="130"/>
      <c r="J52" s="130"/>
      <c r="K52" s="130"/>
      <c r="L52" s="129"/>
      <c r="M52" s="89"/>
    </row>
    <row r="53" spans="1:13" ht="14.25">
      <c r="A53" s="171" t="s">
        <v>132</v>
      </c>
      <c r="B53" s="171"/>
      <c r="C53" s="172"/>
      <c r="D53" s="131">
        <f>SUM(D28+D39+D51)</f>
        <v>50587</v>
      </c>
      <c r="E53" s="131">
        <v>314221411</v>
      </c>
      <c r="F53" s="131">
        <f aca="true" t="shared" si="5" ref="F53:L53">SUM(F28+F39+F51)</f>
        <v>49050</v>
      </c>
      <c r="G53" s="131">
        <f>SUM(G28+G39+G51)</f>
        <v>41316742</v>
      </c>
      <c r="H53" s="131">
        <f t="shared" si="5"/>
        <v>99637</v>
      </c>
      <c r="I53" s="131">
        <f t="shared" si="5"/>
        <v>355538154</v>
      </c>
      <c r="J53" s="131">
        <f t="shared" si="5"/>
        <v>3699</v>
      </c>
      <c r="K53" s="131">
        <v>28778294</v>
      </c>
      <c r="L53" s="131">
        <f t="shared" si="5"/>
        <v>104783</v>
      </c>
      <c r="M53" s="90" t="s">
        <v>132</v>
      </c>
    </row>
    <row r="54" ht="13.5">
      <c r="A54" s="91" t="s">
        <v>215</v>
      </c>
    </row>
    <row r="60" ht="14.25">
      <c r="G60" s="128"/>
    </row>
  </sheetData>
  <mergeCells count="15">
    <mergeCell ref="A53:C53"/>
    <mergeCell ref="B33:B39"/>
    <mergeCell ref="B41:B51"/>
    <mergeCell ref="B6:B31"/>
    <mergeCell ref="J2:K3"/>
    <mergeCell ref="L2:L3"/>
    <mergeCell ref="D3:E3"/>
    <mergeCell ref="F3:G3"/>
    <mergeCell ref="H3:I3"/>
    <mergeCell ref="A1:F1"/>
    <mergeCell ref="A2:B2"/>
    <mergeCell ref="A3:B3"/>
    <mergeCell ref="A4:B4"/>
    <mergeCell ref="C2:C4"/>
    <mergeCell ref="D2:I2"/>
  </mergeCells>
  <printOptions/>
  <pageMargins left="1.24" right="0.7874015748031497" top="0.92" bottom="0.73" header="0.5118110236220472" footer="0.5118110236220472"/>
  <pageSetup orientation="landscape" paperSize="9" scale="69" r:id="rId2"/>
  <headerFooter alignWithMargins="0">
    <oddHeader>&amp;L&amp;"ＭＳ Ｐゴシック,太字"&amp;14消　費　税
&amp;"ＭＳ Ｐゴシック,標準"&amp;12　7　消　費　税</oddHeader>
  </headerFooter>
  <drawing r:id="rId1"/>
</worksheet>
</file>

<file path=xl/worksheets/sheet6.xml><?xml version="1.0" encoding="utf-8"?>
<worksheet xmlns="http://schemas.openxmlformats.org/spreadsheetml/2006/main" xmlns:r="http://schemas.openxmlformats.org/officeDocument/2006/relationships">
  <dimension ref="A1:O53"/>
  <sheetViews>
    <sheetView showGridLines="0" zoomScale="70" zoomScaleNormal="70" workbookViewId="0" topLeftCell="A1">
      <pane xSplit="3" ySplit="4" topLeftCell="D5" activePane="bottomRight" state="frozen"/>
      <selection pane="topLeft" activeCell="A1" sqref="A1"/>
      <selection pane="topRight" activeCell="D1" sqref="D1"/>
      <selection pane="bottomLeft" activeCell="A5" sqref="A5"/>
      <selection pane="bottomRight" activeCell="A2" sqref="A2:B3"/>
    </sheetView>
  </sheetViews>
  <sheetFormatPr defaultColWidth="9.00390625" defaultRowHeight="13.5"/>
  <cols>
    <col min="1" max="1" width="2.75390625" style="1" customWidth="1"/>
    <col min="2" max="2" width="3.00390625" style="1" customWidth="1"/>
    <col min="3" max="3" width="12.125" style="1" bestFit="1" customWidth="1"/>
    <col min="4" max="5" width="10.75390625" style="1" customWidth="1"/>
    <col min="6" max="6" width="10.75390625" style="1" bestFit="1" customWidth="1"/>
    <col min="7" max="8" width="10.625" style="1" customWidth="1"/>
    <col min="9" max="9" width="9.25390625" style="1" customWidth="1"/>
    <col min="10" max="10" width="10.75390625" style="1" bestFit="1" customWidth="1"/>
    <col min="11" max="11" width="11.125" style="1" customWidth="1"/>
    <col min="12" max="12" width="10.75390625" style="1" customWidth="1"/>
    <col min="13" max="13" width="9.25390625" style="1" bestFit="1" customWidth="1"/>
    <col min="14" max="14" width="12.00390625" style="1" bestFit="1" customWidth="1"/>
    <col min="15" max="15" width="6.00390625" style="1" bestFit="1" customWidth="1"/>
    <col min="16" max="16384" width="9.00390625" style="1" customWidth="1"/>
  </cols>
  <sheetData>
    <row r="1" spans="1:2" ht="18" customHeight="1">
      <c r="A1" s="102" t="s">
        <v>213</v>
      </c>
      <c r="B1" s="102"/>
    </row>
    <row r="2" spans="1:15" ht="13.5">
      <c r="A2" s="178" t="s">
        <v>209</v>
      </c>
      <c r="B2" s="179"/>
      <c r="C2" s="174" t="s">
        <v>208</v>
      </c>
      <c r="D2" s="174" t="s">
        <v>207</v>
      </c>
      <c r="E2" s="174"/>
      <c r="F2" s="174"/>
      <c r="G2" s="174" t="s">
        <v>205</v>
      </c>
      <c r="H2" s="174"/>
      <c r="I2" s="174"/>
      <c r="J2" s="174"/>
      <c r="K2" s="174" t="s">
        <v>206</v>
      </c>
      <c r="L2" s="174"/>
      <c r="M2" s="174"/>
      <c r="N2" s="174"/>
      <c r="O2" s="175" t="s">
        <v>211</v>
      </c>
    </row>
    <row r="3" spans="1:15" ht="43.5" customHeight="1">
      <c r="A3" s="180"/>
      <c r="B3" s="181"/>
      <c r="C3" s="174"/>
      <c r="D3" s="15" t="s">
        <v>212</v>
      </c>
      <c r="E3" s="15" t="s">
        <v>188</v>
      </c>
      <c r="F3" s="14" t="s">
        <v>189</v>
      </c>
      <c r="G3" s="15" t="s">
        <v>212</v>
      </c>
      <c r="H3" s="15" t="s">
        <v>188</v>
      </c>
      <c r="I3" s="16" t="s">
        <v>210</v>
      </c>
      <c r="J3" s="17" t="s">
        <v>189</v>
      </c>
      <c r="K3" s="15" t="s">
        <v>187</v>
      </c>
      <c r="L3" s="15" t="s">
        <v>188</v>
      </c>
      <c r="M3" s="16" t="s">
        <v>210</v>
      </c>
      <c r="N3" s="17" t="s">
        <v>86</v>
      </c>
      <c r="O3" s="176"/>
    </row>
    <row r="4" spans="1:15" ht="13.5">
      <c r="A4" s="2"/>
      <c r="B4" s="2"/>
      <c r="C4" s="3"/>
      <c r="D4" s="4" t="s">
        <v>2</v>
      </c>
      <c r="E4" s="4" t="s">
        <v>2</v>
      </c>
      <c r="F4" s="4" t="s">
        <v>2</v>
      </c>
      <c r="G4" s="4" t="s">
        <v>2</v>
      </c>
      <c r="H4" s="4" t="s">
        <v>2</v>
      </c>
      <c r="I4" s="4" t="s">
        <v>2</v>
      </c>
      <c r="J4" s="4" t="s">
        <v>2</v>
      </c>
      <c r="K4" s="4" t="s">
        <v>2</v>
      </c>
      <c r="L4" s="4" t="s">
        <v>2</v>
      </c>
      <c r="M4" s="4" t="s">
        <v>2</v>
      </c>
      <c r="N4" s="4" t="s">
        <v>2</v>
      </c>
      <c r="O4" s="5"/>
    </row>
    <row r="5" spans="1:15" ht="14.25" customHeight="1">
      <c r="A5" s="177" t="s">
        <v>190</v>
      </c>
      <c r="B5" s="177"/>
      <c r="C5" s="7" t="s">
        <v>48</v>
      </c>
      <c r="D5" s="132">
        <v>515</v>
      </c>
      <c r="E5" s="132">
        <v>9</v>
      </c>
      <c r="F5" s="132">
        <f>SUM(D5:E5)</f>
        <v>524</v>
      </c>
      <c r="G5" s="132">
        <v>1239</v>
      </c>
      <c r="H5" s="132">
        <v>24</v>
      </c>
      <c r="I5" s="132">
        <v>8</v>
      </c>
      <c r="J5" s="132">
        <f>SUM(G5:I5)</f>
        <v>1271</v>
      </c>
      <c r="K5" s="132">
        <f aca="true" t="shared" si="0" ref="K5:L9">+D5+G5</f>
        <v>1754</v>
      </c>
      <c r="L5" s="132">
        <f t="shared" si="0"/>
        <v>33</v>
      </c>
      <c r="M5" s="132">
        <f>+I5</f>
        <v>8</v>
      </c>
      <c r="N5" s="132">
        <f>SUM(K5:M5)</f>
        <v>1795</v>
      </c>
      <c r="O5" s="8" t="s">
        <v>49</v>
      </c>
    </row>
    <row r="6" spans="1:15" ht="14.25" customHeight="1">
      <c r="A6" s="177"/>
      <c r="B6" s="177"/>
      <c r="C6" s="7" t="s">
        <v>137</v>
      </c>
      <c r="D6" s="132">
        <v>1184</v>
      </c>
      <c r="E6" s="132">
        <v>17</v>
      </c>
      <c r="F6" s="132">
        <f>SUM(D6:E6)</f>
        <v>1201</v>
      </c>
      <c r="G6" s="132">
        <v>2062</v>
      </c>
      <c r="H6" s="132">
        <v>54</v>
      </c>
      <c r="I6" s="132">
        <v>37</v>
      </c>
      <c r="J6" s="132">
        <f>SUM(G6:I6)</f>
        <v>2153</v>
      </c>
      <c r="K6" s="132">
        <f t="shared" si="0"/>
        <v>3246</v>
      </c>
      <c r="L6" s="132">
        <f t="shared" si="0"/>
        <v>71</v>
      </c>
      <c r="M6" s="132">
        <f>+I6</f>
        <v>37</v>
      </c>
      <c r="N6" s="132">
        <f>SUM(K6:M6)</f>
        <v>3354</v>
      </c>
      <c r="O6" s="8" t="s">
        <v>51</v>
      </c>
    </row>
    <row r="7" spans="1:15" ht="14.25" customHeight="1">
      <c r="A7" s="177"/>
      <c r="B7" s="177"/>
      <c r="C7" s="7" t="s">
        <v>139</v>
      </c>
      <c r="D7" s="132">
        <v>1337</v>
      </c>
      <c r="E7" s="132">
        <v>50</v>
      </c>
      <c r="F7" s="132">
        <f>SUM(D7:E7)</f>
        <v>1387</v>
      </c>
      <c r="G7" s="132">
        <v>5493</v>
      </c>
      <c r="H7" s="132">
        <v>137</v>
      </c>
      <c r="I7" s="132">
        <v>95</v>
      </c>
      <c r="J7" s="132">
        <f>SUM(G7:I7)</f>
        <v>5725</v>
      </c>
      <c r="K7" s="132">
        <f t="shared" si="0"/>
        <v>6830</v>
      </c>
      <c r="L7" s="132">
        <f t="shared" si="0"/>
        <v>187</v>
      </c>
      <c r="M7" s="132">
        <f>+I7</f>
        <v>95</v>
      </c>
      <c r="N7" s="132">
        <f>SUM(K7:M7)</f>
        <v>7112</v>
      </c>
      <c r="O7" s="8" t="s">
        <v>191</v>
      </c>
    </row>
    <row r="8" spans="1:15" ht="14.25" customHeight="1">
      <c r="A8" s="177"/>
      <c r="B8" s="177"/>
      <c r="C8" s="7" t="s">
        <v>140</v>
      </c>
      <c r="D8" s="132">
        <v>2080</v>
      </c>
      <c r="E8" s="132">
        <v>29</v>
      </c>
      <c r="F8" s="132">
        <f>SUM(D8:E8)</f>
        <v>2109</v>
      </c>
      <c r="G8" s="132">
        <v>4232</v>
      </c>
      <c r="H8" s="132">
        <v>74</v>
      </c>
      <c r="I8" s="132">
        <v>69</v>
      </c>
      <c r="J8" s="132">
        <f>SUM(G8:I8)</f>
        <v>4375</v>
      </c>
      <c r="K8" s="132">
        <f t="shared" si="0"/>
        <v>6312</v>
      </c>
      <c r="L8" s="132">
        <f t="shared" si="0"/>
        <v>103</v>
      </c>
      <c r="M8" s="132">
        <f>+I8</f>
        <v>69</v>
      </c>
      <c r="N8" s="132">
        <f>SUM(K8:M8)</f>
        <v>6484</v>
      </c>
      <c r="O8" s="8" t="s">
        <v>55</v>
      </c>
    </row>
    <row r="9" spans="1:15" ht="14.25" customHeight="1">
      <c r="A9" s="177"/>
      <c r="B9" s="177"/>
      <c r="C9" s="7" t="s">
        <v>141</v>
      </c>
      <c r="D9" s="132">
        <v>1852</v>
      </c>
      <c r="E9" s="132">
        <v>42</v>
      </c>
      <c r="F9" s="132">
        <f>SUM(D9:E9)</f>
        <v>1894</v>
      </c>
      <c r="G9" s="132">
        <v>7380</v>
      </c>
      <c r="H9" s="132">
        <v>208</v>
      </c>
      <c r="I9" s="132">
        <v>338</v>
      </c>
      <c r="J9" s="132">
        <f>SUM(G9:I9)</f>
        <v>7926</v>
      </c>
      <c r="K9" s="132">
        <f t="shared" si="0"/>
        <v>9232</v>
      </c>
      <c r="L9" s="132">
        <f t="shared" si="0"/>
        <v>250</v>
      </c>
      <c r="M9" s="132">
        <f>+I9</f>
        <v>338</v>
      </c>
      <c r="N9" s="132">
        <f>SUM(K9:M9)</f>
        <v>9820</v>
      </c>
      <c r="O9" s="8" t="s">
        <v>192</v>
      </c>
    </row>
    <row r="10" spans="1:15" ht="14.25" customHeight="1">
      <c r="A10" s="177"/>
      <c r="B10" s="177"/>
      <c r="C10" s="7"/>
      <c r="D10" s="132"/>
      <c r="E10" s="132"/>
      <c r="F10" s="132"/>
      <c r="G10" s="132"/>
      <c r="H10" s="132"/>
      <c r="I10" s="132"/>
      <c r="J10" s="132"/>
      <c r="K10" s="132"/>
      <c r="L10" s="132"/>
      <c r="M10" s="132"/>
      <c r="N10" s="132"/>
      <c r="O10" s="8"/>
    </row>
    <row r="11" spans="1:15" ht="14.25" customHeight="1">
      <c r="A11" s="177"/>
      <c r="B11" s="177"/>
      <c r="C11" s="7" t="s">
        <v>142</v>
      </c>
      <c r="D11" s="132">
        <v>2857</v>
      </c>
      <c r="E11" s="132">
        <v>80</v>
      </c>
      <c r="F11" s="132">
        <f>SUM(D11:E11)</f>
        <v>2937</v>
      </c>
      <c r="G11" s="132">
        <v>4980</v>
      </c>
      <c r="H11" s="132">
        <v>128</v>
      </c>
      <c r="I11" s="132">
        <v>111</v>
      </c>
      <c r="J11" s="132">
        <f>SUM(G11:I11)</f>
        <v>5219</v>
      </c>
      <c r="K11" s="132">
        <f aca="true" t="shared" si="1" ref="K11:L15">+D11+G11</f>
        <v>7837</v>
      </c>
      <c r="L11" s="132">
        <f t="shared" si="1"/>
        <v>208</v>
      </c>
      <c r="M11" s="132">
        <f>+I11</f>
        <v>111</v>
      </c>
      <c r="N11" s="132">
        <f>SUM(K11:M11)</f>
        <v>8156</v>
      </c>
      <c r="O11" s="8" t="s">
        <v>60</v>
      </c>
    </row>
    <row r="12" spans="1:15" ht="14.25" customHeight="1">
      <c r="A12" s="177"/>
      <c r="B12" s="177"/>
      <c r="C12" s="7" t="s">
        <v>143</v>
      </c>
      <c r="D12" s="132">
        <v>1784</v>
      </c>
      <c r="E12" s="132">
        <v>73</v>
      </c>
      <c r="F12" s="132">
        <f>SUM(D12:E12)</f>
        <v>1857</v>
      </c>
      <c r="G12" s="132">
        <v>7764</v>
      </c>
      <c r="H12" s="132">
        <v>249</v>
      </c>
      <c r="I12" s="132">
        <v>333</v>
      </c>
      <c r="J12" s="132">
        <f>SUM(G12:I12)</f>
        <v>8346</v>
      </c>
      <c r="K12" s="132">
        <f t="shared" si="1"/>
        <v>9548</v>
      </c>
      <c r="L12" s="132">
        <f t="shared" si="1"/>
        <v>322</v>
      </c>
      <c r="M12" s="132">
        <f>+I12</f>
        <v>333</v>
      </c>
      <c r="N12" s="132">
        <f>SUM(K12:M12)</f>
        <v>10203</v>
      </c>
      <c r="O12" s="8" t="s">
        <v>58</v>
      </c>
    </row>
    <row r="13" spans="1:15" ht="14.25" customHeight="1">
      <c r="A13" s="177"/>
      <c r="B13" s="177"/>
      <c r="C13" s="7" t="s">
        <v>145</v>
      </c>
      <c r="D13" s="132">
        <v>2806</v>
      </c>
      <c r="E13" s="132">
        <v>71</v>
      </c>
      <c r="F13" s="132">
        <f>SUM(D13:E13)</f>
        <v>2877</v>
      </c>
      <c r="G13" s="132">
        <v>4385</v>
      </c>
      <c r="H13" s="132">
        <v>122</v>
      </c>
      <c r="I13" s="132">
        <v>117</v>
      </c>
      <c r="J13" s="132">
        <f>SUM(G13:I13)</f>
        <v>4624</v>
      </c>
      <c r="K13" s="132">
        <f t="shared" si="1"/>
        <v>7191</v>
      </c>
      <c r="L13" s="132">
        <f t="shared" si="1"/>
        <v>193</v>
      </c>
      <c r="M13" s="132">
        <f>+I13</f>
        <v>117</v>
      </c>
      <c r="N13" s="132">
        <f>SUM(K13:M13)</f>
        <v>7501</v>
      </c>
      <c r="O13" s="8" t="s">
        <v>63</v>
      </c>
    </row>
    <row r="14" spans="1:15" ht="14.25" customHeight="1">
      <c r="A14" s="177"/>
      <c r="B14" s="177"/>
      <c r="C14" s="7" t="s">
        <v>146</v>
      </c>
      <c r="D14" s="132">
        <v>1251</v>
      </c>
      <c r="E14" s="132">
        <v>23</v>
      </c>
      <c r="F14" s="132">
        <f>SUM(D14:E14)</f>
        <v>1274</v>
      </c>
      <c r="G14" s="132">
        <v>2162</v>
      </c>
      <c r="H14" s="132">
        <v>40</v>
      </c>
      <c r="I14" s="132">
        <v>33</v>
      </c>
      <c r="J14" s="132">
        <f>SUM(G14:I14)</f>
        <v>2235</v>
      </c>
      <c r="K14" s="132">
        <f t="shared" si="1"/>
        <v>3413</v>
      </c>
      <c r="L14" s="132">
        <f t="shared" si="1"/>
        <v>63</v>
      </c>
      <c r="M14" s="132">
        <f>+I14</f>
        <v>33</v>
      </c>
      <c r="N14" s="132">
        <f>SUM(K14:M14)</f>
        <v>3509</v>
      </c>
      <c r="O14" s="8" t="s">
        <v>65</v>
      </c>
    </row>
    <row r="15" spans="1:15" ht="14.25" customHeight="1">
      <c r="A15" s="177"/>
      <c r="B15" s="177"/>
      <c r="C15" s="7" t="s">
        <v>147</v>
      </c>
      <c r="D15" s="132">
        <v>1846</v>
      </c>
      <c r="E15" s="132">
        <v>30</v>
      </c>
      <c r="F15" s="132">
        <f>SUM(D15:E15)</f>
        <v>1876</v>
      </c>
      <c r="G15" s="132">
        <v>3847</v>
      </c>
      <c r="H15" s="132">
        <v>63</v>
      </c>
      <c r="I15" s="132">
        <v>76</v>
      </c>
      <c r="J15" s="132">
        <f>SUM(G15:I15)</f>
        <v>3986</v>
      </c>
      <c r="K15" s="132">
        <f t="shared" si="1"/>
        <v>5693</v>
      </c>
      <c r="L15" s="132">
        <f t="shared" si="1"/>
        <v>93</v>
      </c>
      <c r="M15" s="132">
        <f>+I15</f>
        <v>76</v>
      </c>
      <c r="N15" s="132">
        <f>SUM(K15:M15)</f>
        <v>5862</v>
      </c>
      <c r="O15" s="8" t="s">
        <v>67</v>
      </c>
    </row>
    <row r="16" spans="1:15" ht="14.25" customHeight="1">
      <c r="A16" s="177"/>
      <c r="B16" s="177"/>
      <c r="C16" s="7"/>
      <c r="D16" s="132"/>
      <c r="E16" s="132"/>
      <c r="F16" s="132"/>
      <c r="G16" s="132"/>
      <c r="H16" s="132"/>
      <c r="I16" s="132"/>
      <c r="J16" s="132"/>
      <c r="K16" s="132"/>
      <c r="L16" s="132"/>
      <c r="M16" s="132"/>
      <c r="N16" s="132"/>
      <c r="O16" s="8"/>
    </row>
    <row r="17" spans="1:15" ht="14.25" customHeight="1">
      <c r="A17" s="177"/>
      <c r="B17" s="177"/>
      <c r="C17" s="7" t="s">
        <v>148</v>
      </c>
      <c r="D17" s="132">
        <v>698</v>
      </c>
      <c r="E17" s="132">
        <v>11</v>
      </c>
      <c r="F17" s="132">
        <f>SUM(D17:E17)</f>
        <v>709</v>
      </c>
      <c r="G17" s="132">
        <v>1257</v>
      </c>
      <c r="H17" s="132">
        <v>35</v>
      </c>
      <c r="I17" s="132">
        <v>13</v>
      </c>
      <c r="J17" s="132">
        <f>SUM(G17:I17)</f>
        <v>1305</v>
      </c>
      <c r="K17" s="132">
        <f aca="true" t="shared" si="2" ref="K17:L21">+D17+G17</f>
        <v>1955</v>
      </c>
      <c r="L17" s="132">
        <f t="shared" si="2"/>
        <v>46</v>
      </c>
      <c r="M17" s="132">
        <f>+I17</f>
        <v>13</v>
      </c>
      <c r="N17" s="132">
        <f>SUM(K17:M17)</f>
        <v>2014</v>
      </c>
      <c r="O17" s="8" t="s">
        <v>69</v>
      </c>
    </row>
    <row r="18" spans="1:15" ht="14.25" customHeight="1">
      <c r="A18" s="177"/>
      <c r="B18" s="177"/>
      <c r="C18" s="7" t="s">
        <v>149</v>
      </c>
      <c r="D18" s="132">
        <v>1219</v>
      </c>
      <c r="E18" s="132">
        <v>9</v>
      </c>
      <c r="F18" s="132">
        <f>SUM(D18:E18)</f>
        <v>1228</v>
      </c>
      <c r="G18" s="132">
        <v>1974</v>
      </c>
      <c r="H18" s="132">
        <v>51</v>
      </c>
      <c r="I18" s="132">
        <v>24</v>
      </c>
      <c r="J18" s="132">
        <f>SUM(G18:I18)</f>
        <v>2049</v>
      </c>
      <c r="K18" s="132">
        <f t="shared" si="2"/>
        <v>3193</v>
      </c>
      <c r="L18" s="132">
        <f t="shared" si="2"/>
        <v>60</v>
      </c>
      <c r="M18" s="132">
        <f>+I18</f>
        <v>24</v>
      </c>
      <c r="N18" s="132">
        <f>SUM(K18:M18)</f>
        <v>3277</v>
      </c>
      <c r="O18" s="8" t="s">
        <v>72</v>
      </c>
    </row>
    <row r="19" spans="1:15" ht="14.25" customHeight="1">
      <c r="A19" s="177"/>
      <c r="B19" s="177"/>
      <c r="C19" s="7" t="s">
        <v>150</v>
      </c>
      <c r="D19" s="132">
        <v>1208</v>
      </c>
      <c r="E19" s="132">
        <v>3</v>
      </c>
      <c r="F19" s="132">
        <f>SUM(D19:E19)</f>
        <v>1211</v>
      </c>
      <c r="G19" s="132">
        <v>1230</v>
      </c>
      <c r="H19" s="132">
        <v>28</v>
      </c>
      <c r="I19" s="132">
        <v>11</v>
      </c>
      <c r="J19" s="132">
        <f>SUM(G19:I19)</f>
        <v>1269</v>
      </c>
      <c r="K19" s="132">
        <f t="shared" si="2"/>
        <v>2438</v>
      </c>
      <c r="L19" s="132">
        <f t="shared" si="2"/>
        <v>31</v>
      </c>
      <c r="M19" s="132">
        <f>+I19</f>
        <v>11</v>
      </c>
      <c r="N19" s="132">
        <f>SUM(K19:M19)</f>
        <v>2480</v>
      </c>
      <c r="O19" s="8" t="s">
        <v>74</v>
      </c>
    </row>
    <row r="20" spans="1:15" ht="14.25" customHeight="1">
      <c r="A20" s="177"/>
      <c r="B20" s="177"/>
      <c r="C20" s="7" t="s">
        <v>151</v>
      </c>
      <c r="D20" s="132">
        <v>595</v>
      </c>
      <c r="E20" s="132">
        <v>5</v>
      </c>
      <c r="F20" s="132">
        <f>SUM(D20:E20)</f>
        <v>600</v>
      </c>
      <c r="G20" s="132">
        <v>877</v>
      </c>
      <c r="H20" s="132">
        <v>26</v>
      </c>
      <c r="I20" s="132">
        <v>7</v>
      </c>
      <c r="J20" s="132">
        <f>SUM(G20:I20)</f>
        <v>910</v>
      </c>
      <c r="K20" s="132">
        <f t="shared" si="2"/>
        <v>1472</v>
      </c>
      <c r="L20" s="132">
        <f t="shared" si="2"/>
        <v>31</v>
      </c>
      <c r="M20" s="132">
        <f>+I20</f>
        <v>7</v>
      </c>
      <c r="N20" s="132">
        <f>SUM(K20:M20)</f>
        <v>1510</v>
      </c>
      <c r="O20" s="8" t="s">
        <v>76</v>
      </c>
    </row>
    <row r="21" spans="1:15" ht="14.25" customHeight="1">
      <c r="A21" s="177"/>
      <c r="B21" s="177"/>
      <c r="C21" s="7" t="s">
        <v>152</v>
      </c>
      <c r="D21" s="132">
        <v>1104</v>
      </c>
      <c r="E21" s="132">
        <v>9</v>
      </c>
      <c r="F21" s="132">
        <f>SUM(D21:E21)</f>
        <v>1113</v>
      </c>
      <c r="G21" s="132">
        <v>1213</v>
      </c>
      <c r="H21" s="132">
        <v>39</v>
      </c>
      <c r="I21" s="132">
        <v>17</v>
      </c>
      <c r="J21" s="132">
        <f>SUM(G21:I21)</f>
        <v>1269</v>
      </c>
      <c r="K21" s="132">
        <f t="shared" si="2"/>
        <v>2317</v>
      </c>
      <c r="L21" s="132">
        <f t="shared" si="2"/>
        <v>48</v>
      </c>
      <c r="M21" s="132">
        <f>+I21</f>
        <v>17</v>
      </c>
      <c r="N21" s="132">
        <f>SUM(K21:M21)</f>
        <v>2382</v>
      </c>
      <c r="O21" s="8" t="s">
        <v>78</v>
      </c>
    </row>
    <row r="22" spans="1:15" ht="14.25" customHeight="1">
      <c r="A22" s="177"/>
      <c r="B22" s="177"/>
      <c r="C22" s="7"/>
      <c r="D22" s="132"/>
      <c r="E22" s="132"/>
      <c r="F22" s="132"/>
      <c r="G22" s="132"/>
      <c r="H22" s="132"/>
      <c r="I22" s="132"/>
      <c r="J22" s="132"/>
      <c r="K22" s="132"/>
      <c r="L22" s="132"/>
      <c r="M22" s="132"/>
      <c r="N22" s="132"/>
      <c r="O22" s="8"/>
    </row>
    <row r="23" spans="1:15" ht="14.25" customHeight="1">
      <c r="A23" s="177"/>
      <c r="B23" s="177"/>
      <c r="C23" s="7" t="s">
        <v>153</v>
      </c>
      <c r="D23" s="132">
        <v>629</v>
      </c>
      <c r="E23" s="132">
        <v>7</v>
      </c>
      <c r="F23" s="132">
        <f>SUM(D23:E23)</f>
        <v>636</v>
      </c>
      <c r="G23" s="132">
        <v>1047</v>
      </c>
      <c r="H23" s="132">
        <v>31</v>
      </c>
      <c r="I23" s="132">
        <v>14</v>
      </c>
      <c r="J23" s="132">
        <f>SUM(G23:I23)</f>
        <v>1092</v>
      </c>
      <c r="K23" s="132">
        <f aca="true" t="shared" si="3" ref="K23:L25">+D23+G23</f>
        <v>1676</v>
      </c>
      <c r="L23" s="132">
        <f t="shared" si="3"/>
        <v>38</v>
      </c>
      <c r="M23" s="132">
        <f>+I23</f>
        <v>14</v>
      </c>
      <c r="N23" s="132">
        <f>SUM(K23:M23)</f>
        <v>1728</v>
      </c>
      <c r="O23" s="8" t="s">
        <v>80</v>
      </c>
    </row>
    <row r="24" spans="1:15" ht="14.25" customHeight="1">
      <c r="A24" s="177"/>
      <c r="B24" s="177"/>
      <c r="C24" s="7" t="s">
        <v>154</v>
      </c>
      <c r="D24" s="132">
        <v>604</v>
      </c>
      <c r="E24" s="132">
        <v>11</v>
      </c>
      <c r="F24" s="132">
        <f>SUM(D24:E24)</f>
        <v>615</v>
      </c>
      <c r="G24" s="132">
        <v>1570</v>
      </c>
      <c r="H24" s="132">
        <v>51</v>
      </c>
      <c r="I24" s="132">
        <v>22</v>
      </c>
      <c r="J24" s="132">
        <f>SUM(G24:I24)</f>
        <v>1643</v>
      </c>
      <c r="K24" s="132">
        <f t="shared" si="3"/>
        <v>2174</v>
      </c>
      <c r="L24" s="132">
        <f t="shared" si="3"/>
        <v>62</v>
      </c>
      <c r="M24" s="132">
        <f>+I24</f>
        <v>22</v>
      </c>
      <c r="N24" s="132">
        <f>SUM(K24:M24)</f>
        <v>2258</v>
      </c>
      <c r="O24" s="8" t="s">
        <v>193</v>
      </c>
    </row>
    <row r="25" spans="1:15" ht="14.25" customHeight="1">
      <c r="A25" s="177"/>
      <c r="B25" s="177"/>
      <c r="C25" s="7" t="s">
        <v>155</v>
      </c>
      <c r="D25" s="132">
        <v>2163</v>
      </c>
      <c r="E25" s="132">
        <v>46</v>
      </c>
      <c r="F25" s="132">
        <f>SUM(D25:E25)</f>
        <v>2209</v>
      </c>
      <c r="G25" s="132">
        <v>3514</v>
      </c>
      <c r="H25" s="132">
        <v>83</v>
      </c>
      <c r="I25" s="132">
        <v>73</v>
      </c>
      <c r="J25" s="132">
        <f>SUM(G25:I25)</f>
        <v>3670</v>
      </c>
      <c r="K25" s="132">
        <f t="shared" si="3"/>
        <v>5677</v>
      </c>
      <c r="L25" s="132">
        <f t="shared" si="3"/>
        <v>129</v>
      </c>
      <c r="M25" s="132">
        <f>+I25</f>
        <v>73</v>
      </c>
      <c r="N25" s="132">
        <f>SUM(K25:M25)</f>
        <v>5879</v>
      </c>
      <c r="O25" s="8" t="s">
        <v>84</v>
      </c>
    </row>
    <row r="26" spans="1:15" ht="14.25" customHeight="1">
      <c r="A26" s="177"/>
      <c r="B26" s="177"/>
      <c r="C26" s="7"/>
      <c r="D26" s="132"/>
      <c r="E26" s="132"/>
      <c r="F26" s="132"/>
      <c r="G26" s="132"/>
      <c r="H26" s="132"/>
      <c r="I26" s="132"/>
      <c r="J26" s="132"/>
      <c r="K26" s="132"/>
      <c r="L26" s="132"/>
      <c r="M26" s="132"/>
      <c r="N26" s="132"/>
      <c r="O26" s="8"/>
    </row>
    <row r="27" spans="1:15" ht="14.25" customHeight="1">
      <c r="A27" s="177"/>
      <c r="B27" s="177"/>
      <c r="C27" s="9" t="s">
        <v>194</v>
      </c>
      <c r="D27" s="133">
        <f>SUM(D5:D25)</f>
        <v>25732</v>
      </c>
      <c r="E27" s="133">
        <f aca="true" t="shared" si="4" ref="E27:N27">SUM(E5:E25)</f>
        <v>525</v>
      </c>
      <c r="F27" s="133">
        <f t="shared" si="4"/>
        <v>26257</v>
      </c>
      <c r="G27" s="133">
        <f t="shared" si="4"/>
        <v>56226</v>
      </c>
      <c r="H27" s="133">
        <f t="shared" si="4"/>
        <v>1443</v>
      </c>
      <c r="I27" s="133">
        <f t="shared" si="4"/>
        <v>1398</v>
      </c>
      <c r="J27" s="133">
        <f t="shared" si="4"/>
        <v>59067</v>
      </c>
      <c r="K27" s="133">
        <f t="shared" si="4"/>
        <v>81958</v>
      </c>
      <c r="L27" s="133">
        <f t="shared" si="4"/>
        <v>1968</v>
      </c>
      <c r="M27" s="133">
        <f t="shared" si="4"/>
        <v>1398</v>
      </c>
      <c r="N27" s="133">
        <f t="shared" si="4"/>
        <v>85324</v>
      </c>
      <c r="O27" s="10" t="s">
        <v>86</v>
      </c>
    </row>
    <row r="28" spans="1:15" ht="14.25" customHeight="1">
      <c r="A28" s="177"/>
      <c r="B28" s="177"/>
      <c r="C28" s="9"/>
      <c r="D28" s="133"/>
      <c r="E28" s="133"/>
      <c r="F28" s="133"/>
      <c r="G28" s="133"/>
      <c r="H28" s="133"/>
      <c r="I28" s="133"/>
      <c r="J28" s="133"/>
      <c r="K28" s="133"/>
      <c r="L28" s="133"/>
      <c r="M28" s="133"/>
      <c r="N28" s="133"/>
      <c r="O28" s="10"/>
    </row>
    <row r="29" spans="1:15" ht="14.25" customHeight="1">
      <c r="A29" s="177"/>
      <c r="B29" s="177"/>
      <c r="C29" s="9" t="s">
        <v>195</v>
      </c>
      <c r="D29" s="133">
        <f>SUM(D5:D8)</f>
        <v>5116</v>
      </c>
      <c r="E29" s="133">
        <f aca="true" t="shared" si="5" ref="E29:N29">SUM(E5:E8)</f>
        <v>105</v>
      </c>
      <c r="F29" s="133">
        <f t="shared" si="5"/>
        <v>5221</v>
      </c>
      <c r="G29" s="133">
        <f t="shared" si="5"/>
        <v>13026</v>
      </c>
      <c r="H29" s="133">
        <f t="shared" si="5"/>
        <v>289</v>
      </c>
      <c r="I29" s="133">
        <f t="shared" si="5"/>
        <v>209</v>
      </c>
      <c r="J29" s="133">
        <f t="shared" si="5"/>
        <v>13524</v>
      </c>
      <c r="K29" s="133">
        <f t="shared" si="5"/>
        <v>18142</v>
      </c>
      <c r="L29" s="133">
        <f t="shared" si="5"/>
        <v>394</v>
      </c>
      <c r="M29" s="133">
        <f t="shared" si="5"/>
        <v>209</v>
      </c>
      <c r="N29" s="133">
        <f t="shared" si="5"/>
        <v>18745</v>
      </c>
      <c r="O29" s="10" t="s">
        <v>88</v>
      </c>
    </row>
    <row r="30" spans="1:15" ht="14.25" customHeight="1">
      <c r="A30" s="177"/>
      <c r="B30" s="177"/>
      <c r="C30" s="9" t="s">
        <v>196</v>
      </c>
      <c r="D30" s="133">
        <f>SUM(D9:D13)</f>
        <v>9299</v>
      </c>
      <c r="E30" s="133">
        <f aca="true" t="shared" si="6" ref="E30:N30">SUM(E9:E13)</f>
        <v>266</v>
      </c>
      <c r="F30" s="133">
        <f t="shared" si="6"/>
        <v>9565</v>
      </c>
      <c r="G30" s="133">
        <f t="shared" si="6"/>
        <v>24509</v>
      </c>
      <c r="H30" s="133">
        <f t="shared" si="6"/>
        <v>707</v>
      </c>
      <c r="I30" s="133">
        <f t="shared" si="6"/>
        <v>899</v>
      </c>
      <c r="J30" s="133">
        <f t="shared" si="6"/>
        <v>26115</v>
      </c>
      <c r="K30" s="133">
        <f t="shared" si="6"/>
        <v>33808</v>
      </c>
      <c r="L30" s="133">
        <f t="shared" si="6"/>
        <v>973</v>
      </c>
      <c r="M30" s="133">
        <f t="shared" si="6"/>
        <v>899</v>
      </c>
      <c r="N30" s="133">
        <f t="shared" si="6"/>
        <v>35680</v>
      </c>
      <c r="O30" s="10" t="s">
        <v>58</v>
      </c>
    </row>
    <row r="31" spans="1:15" ht="14.25" customHeight="1">
      <c r="A31" s="6"/>
      <c r="B31" s="6"/>
      <c r="C31" s="9"/>
      <c r="D31" s="133"/>
      <c r="E31" s="133"/>
      <c r="F31" s="133"/>
      <c r="G31" s="133"/>
      <c r="H31" s="133"/>
      <c r="I31" s="133"/>
      <c r="J31" s="133"/>
      <c r="K31" s="133"/>
      <c r="L31" s="133"/>
      <c r="M31" s="133"/>
      <c r="N31" s="133"/>
      <c r="O31" s="10"/>
    </row>
    <row r="32" spans="1:15" ht="14.25" customHeight="1">
      <c r="A32" s="177" t="s">
        <v>197</v>
      </c>
      <c r="B32" s="177"/>
      <c r="C32" s="7" t="s">
        <v>161</v>
      </c>
      <c r="D32" s="132">
        <v>1467</v>
      </c>
      <c r="E32" s="132">
        <v>20</v>
      </c>
      <c r="F32" s="132">
        <f>SUM(D32:E32)</f>
        <v>1487</v>
      </c>
      <c r="G32" s="132">
        <v>3111</v>
      </c>
      <c r="H32" s="132">
        <v>106</v>
      </c>
      <c r="I32" s="132">
        <v>45</v>
      </c>
      <c r="J32" s="132">
        <f>SUM(G32:I32)</f>
        <v>3262</v>
      </c>
      <c r="K32" s="132">
        <f aca="true" t="shared" si="7" ref="K32:L36">+D32+G32</f>
        <v>4578</v>
      </c>
      <c r="L32" s="132">
        <f t="shared" si="7"/>
        <v>126</v>
      </c>
      <c r="M32" s="132">
        <f>+I32</f>
        <v>45</v>
      </c>
      <c r="N32" s="132">
        <f>SUM(K32:M32)</f>
        <v>4749</v>
      </c>
      <c r="O32" s="8" t="s">
        <v>91</v>
      </c>
    </row>
    <row r="33" spans="1:15" ht="14.25" customHeight="1">
      <c r="A33" s="177"/>
      <c r="B33" s="177"/>
      <c r="C33" s="7" t="s">
        <v>163</v>
      </c>
      <c r="D33" s="132">
        <v>760</v>
      </c>
      <c r="E33" s="132">
        <v>4</v>
      </c>
      <c r="F33" s="132">
        <f>SUM(D33:E33)</f>
        <v>764</v>
      </c>
      <c r="G33" s="132">
        <v>1313</v>
      </c>
      <c r="H33" s="132">
        <v>38</v>
      </c>
      <c r="I33" s="132">
        <v>10</v>
      </c>
      <c r="J33" s="132">
        <f>SUM(G33:I33)</f>
        <v>1361</v>
      </c>
      <c r="K33" s="132">
        <f t="shared" si="7"/>
        <v>2073</v>
      </c>
      <c r="L33" s="132">
        <f t="shared" si="7"/>
        <v>42</v>
      </c>
      <c r="M33" s="132">
        <f>+I33</f>
        <v>10</v>
      </c>
      <c r="N33" s="132">
        <f>SUM(K33:M33)</f>
        <v>2125</v>
      </c>
      <c r="O33" s="8" t="s">
        <v>94</v>
      </c>
    </row>
    <row r="34" spans="1:15" ht="14.25" customHeight="1">
      <c r="A34" s="177"/>
      <c r="B34" s="177"/>
      <c r="C34" s="7" t="s">
        <v>165</v>
      </c>
      <c r="D34" s="132">
        <v>990</v>
      </c>
      <c r="E34" s="132">
        <v>9</v>
      </c>
      <c r="F34" s="132">
        <f>SUM(D34:E34)</f>
        <v>999</v>
      </c>
      <c r="G34" s="132">
        <v>1330</v>
      </c>
      <c r="H34" s="132">
        <v>37</v>
      </c>
      <c r="I34" s="132">
        <v>20</v>
      </c>
      <c r="J34" s="132">
        <f>SUM(G34:I34)</f>
        <v>1387</v>
      </c>
      <c r="K34" s="132">
        <f t="shared" si="7"/>
        <v>2320</v>
      </c>
      <c r="L34" s="132">
        <f t="shared" si="7"/>
        <v>46</v>
      </c>
      <c r="M34" s="132">
        <f>+I34</f>
        <v>20</v>
      </c>
      <c r="N34" s="132">
        <f>SUM(K34:M34)</f>
        <v>2386</v>
      </c>
      <c r="O34" s="8" t="s">
        <v>96</v>
      </c>
    </row>
    <row r="35" spans="1:15" ht="14.25" customHeight="1">
      <c r="A35" s="177"/>
      <c r="B35" s="177"/>
      <c r="C35" s="7" t="s">
        <v>167</v>
      </c>
      <c r="D35" s="132">
        <v>384</v>
      </c>
      <c r="E35" s="132">
        <v>13</v>
      </c>
      <c r="F35" s="132">
        <f>SUM(D35:E35)</f>
        <v>397</v>
      </c>
      <c r="G35" s="132">
        <v>1065</v>
      </c>
      <c r="H35" s="132">
        <v>31</v>
      </c>
      <c r="I35" s="132">
        <v>8</v>
      </c>
      <c r="J35" s="132">
        <f>SUM(G35:I35)</f>
        <v>1104</v>
      </c>
      <c r="K35" s="132">
        <f t="shared" si="7"/>
        <v>1449</v>
      </c>
      <c r="L35" s="132">
        <f t="shared" si="7"/>
        <v>44</v>
      </c>
      <c r="M35" s="132">
        <f>+I35</f>
        <v>8</v>
      </c>
      <c r="N35" s="132">
        <f>SUM(K35:M35)</f>
        <v>1501</v>
      </c>
      <c r="O35" s="8" t="s">
        <v>98</v>
      </c>
    </row>
    <row r="36" spans="1:15" ht="14.25" customHeight="1">
      <c r="A36" s="177"/>
      <c r="B36" s="177"/>
      <c r="C36" s="7" t="s">
        <v>169</v>
      </c>
      <c r="D36" s="132">
        <v>1474</v>
      </c>
      <c r="E36" s="132">
        <v>27</v>
      </c>
      <c r="F36" s="132">
        <f>SUM(D36:E36)</f>
        <v>1501</v>
      </c>
      <c r="G36" s="132">
        <v>1602</v>
      </c>
      <c r="H36" s="132">
        <v>38</v>
      </c>
      <c r="I36" s="132">
        <v>11</v>
      </c>
      <c r="J36" s="132">
        <f>SUM(G36:I36)</f>
        <v>1651</v>
      </c>
      <c r="K36" s="132">
        <f t="shared" si="7"/>
        <v>3076</v>
      </c>
      <c r="L36" s="132">
        <f t="shared" si="7"/>
        <v>65</v>
      </c>
      <c r="M36" s="132">
        <f>+I36</f>
        <v>11</v>
      </c>
      <c r="N36" s="132">
        <f>SUM(K36:M36)</f>
        <v>3152</v>
      </c>
      <c r="O36" s="8" t="s">
        <v>198</v>
      </c>
    </row>
    <row r="37" spans="1:15" ht="14.25" customHeight="1">
      <c r="A37" s="177"/>
      <c r="B37" s="177"/>
      <c r="C37" s="7"/>
      <c r="D37" s="132"/>
      <c r="E37" s="132"/>
      <c r="F37" s="132"/>
      <c r="G37" s="132"/>
      <c r="H37" s="132"/>
      <c r="I37" s="132"/>
      <c r="J37" s="132"/>
      <c r="K37" s="132"/>
      <c r="L37" s="132"/>
      <c r="M37" s="132"/>
      <c r="N37" s="132"/>
      <c r="O37" s="8"/>
    </row>
    <row r="38" spans="1:15" ht="14.25" customHeight="1">
      <c r="A38" s="177"/>
      <c r="B38" s="177"/>
      <c r="C38" s="9" t="s">
        <v>101</v>
      </c>
      <c r="D38" s="133">
        <f>SUM(D32:D37)</f>
        <v>5075</v>
      </c>
      <c r="E38" s="133">
        <f aca="true" t="shared" si="8" ref="E38:N38">SUM(E32:E37)</f>
        <v>73</v>
      </c>
      <c r="F38" s="133">
        <f t="shared" si="8"/>
        <v>5148</v>
      </c>
      <c r="G38" s="133">
        <f t="shared" si="8"/>
        <v>8421</v>
      </c>
      <c r="H38" s="133">
        <f t="shared" si="8"/>
        <v>250</v>
      </c>
      <c r="I38" s="133">
        <f t="shared" si="8"/>
        <v>94</v>
      </c>
      <c r="J38" s="133">
        <f t="shared" si="8"/>
        <v>8765</v>
      </c>
      <c r="K38" s="133">
        <f t="shared" si="8"/>
        <v>13496</v>
      </c>
      <c r="L38" s="133">
        <f t="shared" si="8"/>
        <v>323</v>
      </c>
      <c r="M38" s="133">
        <f t="shared" si="8"/>
        <v>94</v>
      </c>
      <c r="N38" s="133">
        <f t="shared" si="8"/>
        <v>13913</v>
      </c>
      <c r="O38" s="10" t="s">
        <v>86</v>
      </c>
    </row>
    <row r="39" spans="1:15" ht="14.25" customHeight="1">
      <c r="A39" s="6"/>
      <c r="B39" s="6"/>
      <c r="C39" s="9"/>
      <c r="D39" s="133"/>
      <c r="E39" s="133"/>
      <c r="F39" s="133"/>
      <c r="G39" s="133"/>
      <c r="H39" s="133"/>
      <c r="I39" s="133"/>
      <c r="J39" s="133"/>
      <c r="K39" s="133"/>
      <c r="L39" s="133"/>
      <c r="M39" s="133"/>
      <c r="N39" s="133"/>
      <c r="O39" s="10"/>
    </row>
    <row r="40" spans="1:15" ht="14.25" customHeight="1">
      <c r="A40" s="177" t="s">
        <v>199</v>
      </c>
      <c r="B40" s="177"/>
      <c r="C40" s="7" t="s">
        <v>171</v>
      </c>
      <c r="D40" s="132">
        <v>3015</v>
      </c>
      <c r="E40" s="132">
        <v>68</v>
      </c>
      <c r="F40" s="132">
        <f aca="true" t="shared" si="9" ref="F40:F47">SUM(D40:E40)</f>
        <v>3083</v>
      </c>
      <c r="G40" s="132">
        <v>6331</v>
      </c>
      <c r="H40" s="132">
        <v>178</v>
      </c>
      <c r="I40" s="132">
        <v>95</v>
      </c>
      <c r="J40" s="132">
        <f aca="true" t="shared" si="10" ref="J40:J47">SUM(G40:I40)</f>
        <v>6604</v>
      </c>
      <c r="K40" s="132">
        <f aca="true" t="shared" si="11" ref="K40:K47">+D40+G40</f>
        <v>9346</v>
      </c>
      <c r="L40" s="132">
        <f aca="true" t="shared" si="12" ref="L40:L47">+E40+H40</f>
        <v>246</v>
      </c>
      <c r="M40" s="132">
        <f aca="true" t="shared" si="13" ref="M40:M47">+I40</f>
        <v>95</v>
      </c>
      <c r="N40" s="132">
        <f aca="true" t="shared" si="14" ref="N40:N47">SUM(K40:M40)</f>
        <v>9687</v>
      </c>
      <c r="O40" s="8" t="s">
        <v>103</v>
      </c>
    </row>
    <row r="41" spans="1:15" ht="14.25" customHeight="1">
      <c r="A41" s="177"/>
      <c r="B41" s="177"/>
      <c r="C41" s="7" t="s">
        <v>173</v>
      </c>
      <c r="D41" s="132">
        <v>1467</v>
      </c>
      <c r="E41" s="132">
        <v>13</v>
      </c>
      <c r="F41" s="132">
        <f t="shared" si="9"/>
        <v>1480</v>
      </c>
      <c r="G41" s="132">
        <v>3356</v>
      </c>
      <c r="H41" s="132">
        <v>90</v>
      </c>
      <c r="I41" s="132">
        <v>37</v>
      </c>
      <c r="J41" s="132">
        <f t="shared" si="10"/>
        <v>3483</v>
      </c>
      <c r="K41" s="132">
        <f t="shared" si="11"/>
        <v>4823</v>
      </c>
      <c r="L41" s="132">
        <f t="shared" si="12"/>
        <v>103</v>
      </c>
      <c r="M41" s="132">
        <f t="shared" si="13"/>
        <v>37</v>
      </c>
      <c r="N41" s="132">
        <f t="shared" si="14"/>
        <v>4963</v>
      </c>
      <c r="O41" s="8" t="s">
        <v>200</v>
      </c>
    </row>
    <row r="42" spans="1:15" ht="14.25" customHeight="1">
      <c r="A42" s="177"/>
      <c r="B42" s="177"/>
      <c r="C42" s="7" t="s">
        <v>174</v>
      </c>
      <c r="D42" s="132">
        <v>2092</v>
      </c>
      <c r="E42" s="132">
        <v>10</v>
      </c>
      <c r="F42" s="132">
        <f t="shared" si="9"/>
        <v>2102</v>
      </c>
      <c r="G42" s="132">
        <v>1297</v>
      </c>
      <c r="H42" s="132">
        <v>48</v>
      </c>
      <c r="I42" s="132">
        <v>14</v>
      </c>
      <c r="J42" s="132">
        <f t="shared" si="10"/>
        <v>1359</v>
      </c>
      <c r="K42" s="132">
        <f t="shared" si="11"/>
        <v>3389</v>
      </c>
      <c r="L42" s="132">
        <f t="shared" si="12"/>
        <v>58</v>
      </c>
      <c r="M42" s="132">
        <f t="shared" si="13"/>
        <v>14</v>
      </c>
      <c r="N42" s="132">
        <f t="shared" si="14"/>
        <v>3461</v>
      </c>
      <c r="O42" s="8" t="s">
        <v>106</v>
      </c>
    </row>
    <row r="43" spans="1:15" ht="14.25" customHeight="1">
      <c r="A43" s="177"/>
      <c r="B43" s="177"/>
      <c r="C43" s="7" t="s">
        <v>176</v>
      </c>
      <c r="D43" s="132">
        <v>921</v>
      </c>
      <c r="E43" s="132">
        <v>16</v>
      </c>
      <c r="F43" s="132">
        <f t="shared" si="9"/>
        <v>937</v>
      </c>
      <c r="G43" s="132">
        <v>1896</v>
      </c>
      <c r="H43" s="132">
        <v>74</v>
      </c>
      <c r="I43" s="132">
        <v>32</v>
      </c>
      <c r="J43" s="132">
        <f t="shared" si="10"/>
        <v>2002</v>
      </c>
      <c r="K43" s="132">
        <f t="shared" si="11"/>
        <v>2817</v>
      </c>
      <c r="L43" s="132">
        <f t="shared" si="12"/>
        <v>90</v>
      </c>
      <c r="M43" s="132">
        <f t="shared" si="13"/>
        <v>32</v>
      </c>
      <c r="N43" s="132">
        <f t="shared" si="14"/>
        <v>2939</v>
      </c>
      <c r="O43" s="8" t="s">
        <v>108</v>
      </c>
    </row>
    <row r="44" spans="1:15" ht="14.25" customHeight="1">
      <c r="A44" s="177"/>
      <c r="B44" s="177"/>
      <c r="C44" s="7" t="s">
        <v>179</v>
      </c>
      <c r="D44" s="132">
        <v>646</v>
      </c>
      <c r="E44" s="132">
        <v>4</v>
      </c>
      <c r="F44" s="132">
        <f t="shared" si="9"/>
        <v>650</v>
      </c>
      <c r="G44" s="132">
        <v>610</v>
      </c>
      <c r="H44" s="132">
        <v>16</v>
      </c>
      <c r="I44" s="132">
        <v>7</v>
      </c>
      <c r="J44" s="132">
        <f t="shared" si="10"/>
        <v>633</v>
      </c>
      <c r="K44" s="132">
        <f t="shared" si="11"/>
        <v>1256</v>
      </c>
      <c r="L44" s="132">
        <f t="shared" si="12"/>
        <v>20</v>
      </c>
      <c r="M44" s="132">
        <f t="shared" si="13"/>
        <v>7</v>
      </c>
      <c r="N44" s="132">
        <f t="shared" si="14"/>
        <v>1283</v>
      </c>
      <c r="O44" s="8" t="s">
        <v>111</v>
      </c>
    </row>
    <row r="45" spans="1:15" ht="14.25" customHeight="1">
      <c r="A45" s="177"/>
      <c r="B45" s="177"/>
      <c r="C45" s="7" t="s">
        <v>181</v>
      </c>
      <c r="D45" s="132">
        <v>1144</v>
      </c>
      <c r="E45" s="132">
        <v>5</v>
      </c>
      <c r="F45" s="132">
        <f t="shared" si="9"/>
        <v>1149</v>
      </c>
      <c r="G45" s="132">
        <v>1053</v>
      </c>
      <c r="H45" s="132">
        <v>25</v>
      </c>
      <c r="I45" s="132">
        <v>8</v>
      </c>
      <c r="J45" s="132">
        <f t="shared" si="10"/>
        <v>1086</v>
      </c>
      <c r="K45" s="132">
        <f t="shared" si="11"/>
        <v>2197</v>
      </c>
      <c r="L45" s="132">
        <f t="shared" si="12"/>
        <v>30</v>
      </c>
      <c r="M45" s="132">
        <f t="shared" si="13"/>
        <v>8</v>
      </c>
      <c r="N45" s="132">
        <f t="shared" si="14"/>
        <v>2235</v>
      </c>
      <c r="O45" s="8" t="s">
        <v>113</v>
      </c>
    </row>
    <row r="46" spans="1:15" ht="14.25" customHeight="1">
      <c r="A46" s="177"/>
      <c r="B46" s="177"/>
      <c r="C46" s="7" t="s">
        <v>183</v>
      </c>
      <c r="D46" s="132">
        <v>396</v>
      </c>
      <c r="E46" s="132">
        <v>2</v>
      </c>
      <c r="F46" s="132">
        <f t="shared" si="9"/>
        <v>398</v>
      </c>
      <c r="G46" s="132">
        <v>436</v>
      </c>
      <c r="H46" s="132">
        <v>17</v>
      </c>
      <c r="I46" s="132">
        <v>2</v>
      </c>
      <c r="J46" s="132">
        <f t="shared" si="10"/>
        <v>455</v>
      </c>
      <c r="K46" s="132">
        <f t="shared" si="11"/>
        <v>832</v>
      </c>
      <c r="L46" s="132">
        <f t="shared" si="12"/>
        <v>19</v>
      </c>
      <c r="M46" s="132">
        <f t="shared" si="13"/>
        <v>2</v>
      </c>
      <c r="N46" s="132">
        <f t="shared" si="14"/>
        <v>853</v>
      </c>
      <c r="O46" s="8" t="s">
        <v>115</v>
      </c>
    </row>
    <row r="47" spans="1:15" ht="14.25" customHeight="1">
      <c r="A47" s="177"/>
      <c r="B47" s="177"/>
      <c r="C47" s="7" t="s">
        <v>185</v>
      </c>
      <c r="D47" s="132">
        <v>319</v>
      </c>
      <c r="E47" s="132">
        <v>6</v>
      </c>
      <c r="F47" s="132">
        <f t="shared" si="9"/>
        <v>325</v>
      </c>
      <c r="G47" s="132">
        <v>364</v>
      </c>
      <c r="H47" s="132">
        <v>12</v>
      </c>
      <c r="I47" s="132">
        <v>13</v>
      </c>
      <c r="J47" s="132">
        <f t="shared" si="10"/>
        <v>389</v>
      </c>
      <c r="K47" s="132">
        <f t="shared" si="11"/>
        <v>683</v>
      </c>
      <c r="L47" s="132">
        <f t="shared" si="12"/>
        <v>18</v>
      </c>
      <c r="M47" s="132">
        <f t="shared" si="13"/>
        <v>13</v>
      </c>
      <c r="N47" s="132">
        <f t="shared" si="14"/>
        <v>714</v>
      </c>
      <c r="O47" s="8" t="s">
        <v>201</v>
      </c>
    </row>
    <row r="48" spans="1:15" ht="14.25" customHeight="1">
      <c r="A48" s="177"/>
      <c r="B48" s="177"/>
      <c r="C48" s="7"/>
      <c r="D48" s="132"/>
      <c r="E48" s="132"/>
      <c r="F48" s="132"/>
      <c r="G48" s="132"/>
      <c r="H48" s="132"/>
      <c r="I48" s="132"/>
      <c r="J48" s="132"/>
      <c r="K48" s="132"/>
      <c r="L48" s="132"/>
      <c r="M48" s="132"/>
      <c r="N48" s="132"/>
      <c r="O48" s="8"/>
    </row>
    <row r="49" spans="1:15" ht="14.25" customHeight="1">
      <c r="A49" s="177"/>
      <c r="B49" s="177"/>
      <c r="C49" s="9" t="s">
        <v>118</v>
      </c>
      <c r="D49" s="133">
        <f>SUM(D40:D48)</f>
        <v>10000</v>
      </c>
      <c r="E49" s="133">
        <f aca="true" t="shared" si="15" ref="E49:N49">SUM(E40:E48)</f>
        <v>124</v>
      </c>
      <c r="F49" s="133">
        <f t="shared" si="15"/>
        <v>10124</v>
      </c>
      <c r="G49" s="133">
        <f t="shared" si="15"/>
        <v>15343</v>
      </c>
      <c r="H49" s="133">
        <f t="shared" si="15"/>
        <v>460</v>
      </c>
      <c r="I49" s="133">
        <f t="shared" si="15"/>
        <v>208</v>
      </c>
      <c r="J49" s="133">
        <f t="shared" si="15"/>
        <v>16011</v>
      </c>
      <c r="K49" s="133">
        <f t="shared" si="15"/>
        <v>25343</v>
      </c>
      <c r="L49" s="133">
        <f t="shared" si="15"/>
        <v>584</v>
      </c>
      <c r="M49" s="133">
        <f t="shared" si="15"/>
        <v>208</v>
      </c>
      <c r="N49" s="133">
        <f t="shared" si="15"/>
        <v>26135</v>
      </c>
      <c r="O49" s="10" t="s">
        <v>86</v>
      </c>
    </row>
    <row r="50" spans="1:15" ht="14.25" customHeight="1">
      <c r="A50" s="6"/>
      <c r="B50" s="6"/>
      <c r="C50" s="9"/>
      <c r="D50" s="133"/>
      <c r="E50" s="133"/>
      <c r="F50" s="133"/>
      <c r="G50" s="133"/>
      <c r="H50" s="133"/>
      <c r="I50" s="133"/>
      <c r="J50" s="133"/>
      <c r="K50" s="133"/>
      <c r="L50" s="133"/>
      <c r="M50" s="133"/>
      <c r="N50" s="133"/>
      <c r="O50" s="10"/>
    </row>
    <row r="51" spans="1:15" ht="14.25" customHeight="1">
      <c r="A51" s="11"/>
      <c r="B51" s="11"/>
      <c r="C51" s="12" t="s">
        <v>119</v>
      </c>
      <c r="D51" s="126">
        <f>SUM(D27+D38+D49)</f>
        <v>40807</v>
      </c>
      <c r="E51" s="126">
        <f aca="true" t="shared" si="16" ref="E51:N51">SUM(E27+E38+E49)</f>
        <v>722</v>
      </c>
      <c r="F51" s="126">
        <f t="shared" si="16"/>
        <v>41529</v>
      </c>
      <c r="G51" s="126">
        <f t="shared" si="16"/>
        <v>79990</v>
      </c>
      <c r="H51" s="126">
        <f t="shared" si="16"/>
        <v>2153</v>
      </c>
      <c r="I51" s="126">
        <f t="shared" si="16"/>
        <v>1700</v>
      </c>
      <c r="J51" s="126">
        <f t="shared" si="16"/>
        <v>83843</v>
      </c>
      <c r="K51" s="126">
        <f t="shared" si="16"/>
        <v>120797</v>
      </c>
      <c r="L51" s="126">
        <f t="shared" si="16"/>
        <v>2875</v>
      </c>
      <c r="M51" s="126">
        <f t="shared" si="16"/>
        <v>1700</v>
      </c>
      <c r="N51" s="126">
        <f t="shared" si="16"/>
        <v>125372</v>
      </c>
      <c r="O51" s="13" t="s">
        <v>119</v>
      </c>
    </row>
    <row r="52" ht="18.75" customHeight="1">
      <c r="A52" s="1" t="s">
        <v>216</v>
      </c>
    </row>
    <row r="53" ht="18.75" customHeight="1">
      <c r="A53" s="1" t="s">
        <v>222</v>
      </c>
    </row>
  </sheetData>
  <mergeCells count="9">
    <mergeCell ref="A5:B30"/>
    <mergeCell ref="A32:B38"/>
    <mergeCell ref="A40:B49"/>
    <mergeCell ref="A2:B3"/>
    <mergeCell ref="K2:N2"/>
    <mergeCell ref="C2:C3"/>
    <mergeCell ref="O2:O3"/>
    <mergeCell ref="D2:F2"/>
    <mergeCell ref="G2:J2"/>
  </mergeCells>
  <printOptions/>
  <pageMargins left="0.75" right="0.75" top="1" bottom="1" header="0.512" footer="0.512"/>
  <pageSetup orientation="landscape" paperSize="9" scale="62" r:id="rId2"/>
  <headerFooter alignWithMargins="0">
    <oddHeader>&amp;L&amp;14消費税&amp;11
　7&amp;12　消費税&amp;11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国税庁</cp:lastModifiedBy>
  <cp:lastPrinted>2005-04-14T01:19:53Z</cp:lastPrinted>
  <dcterms:created xsi:type="dcterms:W3CDTF">1997-01-08T22:48:59Z</dcterms:created>
  <dcterms:modified xsi:type="dcterms:W3CDTF">2005-06-21T06:32:08Z</dcterms:modified>
  <cp:category/>
  <cp:version/>
  <cp:contentType/>
  <cp:contentStatus/>
</cp:coreProperties>
</file>