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  <sheet name="(6)" sheetId="6" r:id="rId6"/>
    <sheet name="(7)" sheetId="7" r:id="rId7"/>
    <sheet name="(8)" sheetId="8" r:id="rId8"/>
    <sheet name="(9)" sheetId="9" r:id="rId9"/>
  </sheets>
  <definedNames>
    <definedName name="_xlnm.Print_Area" localSheetId="0">'(1)'!$A$1:$H$20</definedName>
    <definedName name="_xlnm.Print_Area" localSheetId="1">'(2)'!$A$1:$I$19</definedName>
    <definedName name="_xlnm.Print_Area" localSheetId="2">'(3)'!$A$1:$H$19</definedName>
    <definedName name="_xlnm.Print_Area" localSheetId="4">'(5)'!$A$1:$J$30</definedName>
    <definedName name="_xlnm.Print_Area" localSheetId="5">'(6)'!$A$1:$G$23</definedName>
    <definedName name="_xlnm.Print_Area" localSheetId="6">'(7)'!$A$1:$M$17</definedName>
    <definedName name="_xlnm.Print_Area" localSheetId="7">'(8)'!$A$1:$H$41</definedName>
    <definedName name="_xlnm.Print_Area" localSheetId="8">'(9)'!$A$1:$M$27</definedName>
  </definedNames>
  <calcPr fullCalcOnLoad="1"/>
</workbook>
</file>

<file path=xl/sharedStrings.xml><?xml version="1.0" encoding="utf-8"?>
<sst xmlns="http://schemas.openxmlformats.org/spreadsheetml/2006/main" count="319" uniqueCount="140">
  <si>
    <t>資本金階級</t>
  </si>
  <si>
    <t>法人数</t>
  </si>
  <si>
    <t>営業収入金額</t>
  </si>
  <si>
    <t>申告所得金額</t>
  </si>
  <si>
    <t>調査所得金額</t>
  </si>
  <si>
    <t>法人税額</t>
  </si>
  <si>
    <t>利益</t>
  </si>
  <si>
    <t>欠損</t>
  </si>
  <si>
    <t>件</t>
  </si>
  <si>
    <t>百万円</t>
  </si>
  <si>
    <t>１００万円未満</t>
  </si>
  <si>
    <t>１００万円以上</t>
  </si>
  <si>
    <t>合計</t>
  </si>
  <si>
    <t>利益計上法人</t>
  </si>
  <si>
    <t>欠損法人</t>
  </si>
  <si>
    <t>欠損法人の割合</t>
  </si>
  <si>
    <t>１社当たり</t>
  </si>
  <si>
    <t>所得金額</t>
  </si>
  <si>
    <t>欠損金額</t>
  </si>
  <si>
    <t>％</t>
  </si>
  <si>
    <t>万円</t>
  </si>
  <si>
    <t>区分</t>
  </si>
  <si>
    <t>配当</t>
  </si>
  <si>
    <t>役員賞与</t>
  </si>
  <si>
    <t>法人税</t>
  </si>
  <si>
    <t>社内留保</t>
  </si>
  <si>
    <t>100万円</t>
  </si>
  <si>
    <t>500万円</t>
  </si>
  <si>
    <t>1,000万円</t>
  </si>
  <si>
    <t>5,000万円</t>
  </si>
  <si>
    <t>1億円</t>
  </si>
  <si>
    <t>10億円</t>
  </si>
  <si>
    <t>50億円</t>
  </si>
  <si>
    <t>所得階級</t>
  </si>
  <si>
    <t>未満</t>
  </si>
  <si>
    <t>以上</t>
  </si>
  <si>
    <t xml:space="preserve"> </t>
  </si>
  <si>
    <t>小計</t>
  </si>
  <si>
    <t>構成比</t>
  </si>
  <si>
    <t>累積比</t>
  </si>
  <si>
    <t>１０億円以上</t>
  </si>
  <si>
    <t>計</t>
  </si>
  <si>
    <t>計（Ａ）</t>
  </si>
  <si>
    <t xml:space="preserve"> (A)/利益計上法人の計（％）</t>
  </si>
  <si>
    <t>交際費</t>
  </si>
  <si>
    <t>減価償却費</t>
  </si>
  <si>
    <t>参考</t>
  </si>
  <si>
    <t>支出額</t>
  </si>
  <si>
    <t>損金算入額</t>
  </si>
  <si>
    <t>営業収入</t>
  </si>
  <si>
    <t>円</t>
  </si>
  <si>
    <t>資本金階級別</t>
  </si>
  <si>
    <t>業種別</t>
  </si>
  <si>
    <t>農林水産業</t>
  </si>
  <si>
    <t>鉱業</t>
  </si>
  <si>
    <t>建設業</t>
  </si>
  <si>
    <t>繊維工業</t>
  </si>
  <si>
    <t>化学工業</t>
  </si>
  <si>
    <t>鉄鋼金属工業</t>
  </si>
  <si>
    <t>機械工業</t>
  </si>
  <si>
    <t>食料品製造業</t>
  </si>
  <si>
    <t>出版印刷業</t>
  </si>
  <si>
    <t>その他の製造業</t>
  </si>
  <si>
    <t>卸売業</t>
  </si>
  <si>
    <t>小売業</t>
  </si>
  <si>
    <t>料理飲食旅館業</t>
  </si>
  <si>
    <t>金融保険業</t>
  </si>
  <si>
    <t>不動産業</t>
  </si>
  <si>
    <t>運輸通信公益事業</t>
  </si>
  <si>
    <t>サービス業</t>
  </si>
  <si>
    <t>その他の法人</t>
  </si>
  <si>
    <t>500万円未満</t>
  </si>
  <si>
    <t>10億円以上</t>
  </si>
  <si>
    <t>社</t>
  </si>
  <si>
    <t>資本金階級</t>
  </si>
  <si>
    <t>業種別</t>
  </si>
  <si>
    <t>500万円以上1,000万円未満</t>
  </si>
  <si>
    <t>1,000万円以上1億円未満</t>
  </si>
  <si>
    <t>その他の　　社外流出</t>
  </si>
  <si>
    <t>営業収入1,000円　　当たり</t>
  </si>
  <si>
    <t>営業収入1,000円　　　当たり</t>
  </si>
  <si>
    <t>-</t>
  </si>
  <si>
    <t>1億円以上10億円未満</t>
  </si>
  <si>
    <t>(注）　年２回決算の法人の所得階級区分は次による。</t>
  </si>
  <si>
    <t>（６）所得階級別法人数及び所得金額</t>
  </si>
  <si>
    <t>（５）所得階級別法人数</t>
  </si>
  <si>
    <t>（７）高額所得法人の累年比較</t>
  </si>
  <si>
    <t>（３）資本金階級別の益金処分（利益計上法人）</t>
  </si>
  <si>
    <t>（４）益金処分の累年比較（利益計上法人）</t>
  </si>
  <si>
    <t>その他の　社外流出</t>
  </si>
  <si>
    <t>　　　1　　年２回の事業年度がいずれも利益である場合は、その合計額による。</t>
  </si>
  <si>
    <t>　　　3　｢欠損」行に掲げた法人は、年2回の事業年度がいずれも欠損の法人である。　　</t>
  </si>
  <si>
    <t>その他の法人</t>
  </si>
  <si>
    <t>合計</t>
  </si>
  <si>
    <t>５００万円　〃</t>
  </si>
  <si>
    <t>１，０００万円　〃</t>
  </si>
  <si>
    <t>２，０００万円　〃</t>
  </si>
  <si>
    <t>５，０００万円　〃</t>
  </si>
  <si>
    <t>１億円　〃</t>
  </si>
  <si>
    <t>５億円　〃</t>
  </si>
  <si>
    <t>１０億円　〃</t>
  </si>
  <si>
    <t>５０億円　〃</t>
  </si>
  <si>
    <t>１００億円　〃</t>
  </si>
  <si>
    <t>２００万円　〃</t>
  </si>
  <si>
    <t>５億円　〃</t>
  </si>
  <si>
    <t>２億円　〃</t>
  </si>
  <si>
    <t>１億円　〃</t>
  </si>
  <si>
    <t>５００万円　〃</t>
  </si>
  <si>
    <t>３００万円　〃</t>
  </si>
  <si>
    <t>２００万円　〃</t>
  </si>
  <si>
    <t>１００万円　〃</t>
  </si>
  <si>
    <t>(注）　「利益計上法人の計」とは、4-3（2）「資本金階級別の利益及び欠損の状況」に掲げる利益計上法人の法人数又は所得金額の計をいう。</t>
  </si>
  <si>
    <t>（８）交際費、寄附金及び減価償却費</t>
  </si>
  <si>
    <t>寄附金</t>
  </si>
  <si>
    <t>(1) 総括</t>
  </si>
  <si>
    <t>(２) 資本金階級別の利益及び欠損の状況</t>
  </si>
  <si>
    <t>（９） 業種別、資本金階級別法人数</t>
  </si>
  <si>
    <t>１３</t>
  </si>
  <si>
    <t>5,000万円　〃</t>
  </si>
  <si>
    <t>利益計上法人</t>
  </si>
  <si>
    <t>欠損法人</t>
  </si>
  <si>
    <t>２００万円　〃</t>
  </si>
  <si>
    <t>３００万円　〃</t>
  </si>
  <si>
    <t>５００万円　〃</t>
  </si>
  <si>
    <t>１，０００万円〃</t>
  </si>
  <si>
    <t>２，０００万円〃</t>
  </si>
  <si>
    <t>５，０００万円〃</t>
  </si>
  <si>
    <t>１億円　　　〃</t>
  </si>
  <si>
    <t>２億円　　　〃</t>
  </si>
  <si>
    <t>５億円　　　〃</t>
  </si>
  <si>
    <t>１０億円　　〃</t>
  </si>
  <si>
    <t>平成9年分</t>
  </si>
  <si>
    <t>平成９年分</t>
  </si>
  <si>
    <t>１０</t>
  </si>
  <si>
    <t>１１</t>
  </si>
  <si>
    <t>１２</t>
  </si>
  <si>
    <t>１４</t>
  </si>
  <si>
    <t>　　　2　　年２回の事業年度のいずれかが利益である場合、その利益の金額による。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</si>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</sst>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\-#,##0;\-"/>
    <numFmt numFmtId="180" formatCode="0.00_);[Red]\(0.00\)"/>
    <numFmt numFmtId="181" formatCode="0.00_ "/>
    <numFmt numFmtId="182" formatCode="#,##0;\-#,##0;&quot;\&quot;"/>
    <numFmt numFmtId="183" formatCode="#,##0.0;\-#,##0.0;\-"/>
    <numFmt numFmtId="184" formatCode="#,##0.00;\-#,##0.00;\-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179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4" fillId="0" borderId="3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176" fontId="4" fillId="0" borderId="5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79" fontId="4" fillId="0" borderId="1" xfId="0" applyNumberFormat="1" applyFont="1" applyBorder="1" applyAlignment="1">
      <alignment horizontal="right"/>
    </xf>
    <xf numFmtId="179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179" fontId="6" fillId="0" borderId="1" xfId="0" applyNumberFormat="1" applyFont="1" applyBorder="1" applyAlignment="1">
      <alignment horizontal="right"/>
    </xf>
    <xf numFmtId="179" fontId="6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distributed" vertical="center"/>
    </xf>
    <xf numFmtId="179" fontId="6" fillId="0" borderId="5" xfId="0" applyNumberFormat="1" applyFont="1" applyBorder="1" applyAlignment="1">
      <alignment horizontal="right"/>
    </xf>
    <xf numFmtId="179" fontId="6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right" vertical="top"/>
    </xf>
    <xf numFmtId="0" fontId="4" fillId="2" borderId="1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3" xfId="0" applyFont="1" applyBorder="1" applyAlignment="1">
      <alignment horizontal="right"/>
    </xf>
    <xf numFmtId="177" fontId="4" fillId="0" borderId="1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4" fillId="2" borderId="11" xfId="0" applyFont="1" applyFill="1" applyBorder="1" applyAlignment="1">
      <alignment horizontal="distributed" vertical="center" wrapText="1"/>
    </xf>
    <xf numFmtId="176" fontId="4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181" fontId="4" fillId="0" borderId="1" xfId="0" applyNumberFormat="1" applyFont="1" applyBorder="1" applyAlignment="1">
      <alignment horizontal="right"/>
    </xf>
    <xf numFmtId="181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176" fontId="6" fillId="0" borderId="1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0" fontId="4" fillId="0" borderId="3" xfId="0" applyFont="1" applyFill="1" applyBorder="1" applyAlignment="1">
      <alignment/>
    </xf>
    <xf numFmtId="177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178" fontId="4" fillId="0" borderId="1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0" fontId="3" fillId="2" borderId="14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/>
    </xf>
    <xf numFmtId="179" fontId="4" fillId="0" borderId="3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179" fontId="6" fillId="0" borderId="4" xfId="0" applyNumberFormat="1" applyFont="1" applyBorder="1" applyAlignment="1">
      <alignment horizontal="right"/>
    </xf>
    <xf numFmtId="177" fontId="6" fillId="0" borderId="5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 vertical="top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/>
    </xf>
    <xf numFmtId="176" fontId="4" fillId="2" borderId="2" xfId="0" applyNumberFormat="1" applyFont="1" applyFill="1" applyBorder="1" applyAlignment="1">
      <alignment horizontal="distributed" vertical="center" wrapText="1"/>
    </xf>
    <xf numFmtId="176" fontId="4" fillId="2" borderId="3" xfId="0" applyNumberFormat="1" applyFont="1" applyFill="1" applyBorder="1" applyAlignment="1">
      <alignment horizontal="distributed" vertical="center" wrapText="1"/>
    </xf>
    <xf numFmtId="0" fontId="4" fillId="2" borderId="17" xfId="0" applyFont="1" applyFill="1" applyBorder="1" applyAlignment="1">
      <alignment/>
    </xf>
    <xf numFmtId="176" fontId="4" fillId="2" borderId="5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distributed" vertical="center"/>
    </xf>
    <xf numFmtId="176" fontId="7" fillId="0" borderId="5" xfId="0" applyNumberFormat="1" applyFont="1" applyBorder="1" applyAlignment="1">
      <alignment/>
    </xf>
    <xf numFmtId="177" fontId="7" fillId="0" borderId="5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6" fontId="7" fillId="0" borderId="5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4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3" xfId="0" applyFont="1" applyBorder="1" applyAlignment="1">
      <alignment horizontal="center"/>
    </xf>
    <xf numFmtId="184" fontId="6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2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176" fontId="4" fillId="2" borderId="19" xfId="0" applyNumberFormat="1" applyFont="1" applyFill="1" applyBorder="1" applyAlignment="1">
      <alignment horizontal="distributed" vertical="center" wrapText="1"/>
    </xf>
    <xf numFmtId="176" fontId="4" fillId="2" borderId="1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942975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933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9525" y="304800"/>
          <a:ext cx="13049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50390625" style="0" customWidth="1"/>
    <col min="2" max="2" width="12.625" style="0" customWidth="1"/>
    <col min="3" max="3" width="14.50390625" style="0" bestFit="1" customWidth="1"/>
    <col min="4" max="8" width="12.625" style="0" customWidth="1"/>
  </cols>
  <sheetData>
    <row r="1" spans="1:8" ht="14.25" thickBot="1">
      <c r="A1" s="102" t="s">
        <v>114</v>
      </c>
      <c r="B1" s="10" t="s">
        <v>139</v>
      </c>
      <c r="C1" s="10"/>
      <c r="D1" s="10"/>
      <c r="E1" s="10"/>
      <c r="F1" s="10"/>
      <c r="G1" s="10"/>
      <c r="H1" s="10"/>
    </row>
    <row r="2" spans="1:8" ht="14.25" thickTop="1">
      <c r="A2" s="111" t="s">
        <v>0</v>
      </c>
      <c r="B2" s="108" t="s">
        <v>1</v>
      </c>
      <c r="C2" s="108" t="s">
        <v>2</v>
      </c>
      <c r="D2" s="108" t="s">
        <v>3</v>
      </c>
      <c r="E2" s="108"/>
      <c r="F2" s="108" t="s">
        <v>4</v>
      </c>
      <c r="G2" s="108"/>
      <c r="H2" s="109" t="s">
        <v>5</v>
      </c>
    </row>
    <row r="3" spans="1:8" ht="13.5">
      <c r="A3" s="112"/>
      <c r="B3" s="113"/>
      <c r="C3" s="113"/>
      <c r="D3" s="38" t="s">
        <v>119</v>
      </c>
      <c r="E3" s="38" t="s">
        <v>120</v>
      </c>
      <c r="F3" s="38" t="s">
        <v>119</v>
      </c>
      <c r="G3" s="38" t="s">
        <v>120</v>
      </c>
      <c r="H3" s="110"/>
    </row>
    <row r="4" spans="1:8" s="44" customFormat="1" ht="12.75" customHeight="1">
      <c r="A4" s="41"/>
      <c r="B4" s="42" t="s">
        <v>8</v>
      </c>
      <c r="C4" s="42" t="s">
        <v>9</v>
      </c>
      <c r="D4" s="42" t="s">
        <v>9</v>
      </c>
      <c r="E4" s="42" t="s">
        <v>9</v>
      </c>
      <c r="F4" s="42" t="s">
        <v>9</v>
      </c>
      <c r="G4" s="42" t="s">
        <v>9</v>
      </c>
      <c r="H4" s="43" t="s">
        <v>9</v>
      </c>
    </row>
    <row r="5" spans="1:8" ht="13.5">
      <c r="A5" s="40" t="s">
        <v>10</v>
      </c>
      <c r="B5" s="11">
        <v>829</v>
      </c>
      <c r="C5" s="11">
        <v>83991</v>
      </c>
      <c r="D5" s="11">
        <v>5276</v>
      </c>
      <c r="E5" s="11">
        <v>978</v>
      </c>
      <c r="F5" s="11">
        <v>5391</v>
      </c>
      <c r="G5" s="11">
        <v>978</v>
      </c>
      <c r="H5" s="12">
        <v>1465</v>
      </c>
    </row>
    <row r="6" spans="1:8" ht="13.5">
      <c r="A6" s="40" t="s">
        <v>11</v>
      </c>
      <c r="B6" s="11">
        <v>377</v>
      </c>
      <c r="C6" s="11">
        <v>76473</v>
      </c>
      <c r="D6" s="11">
        <v>6807</v>
      </c>
      <c r="E6" s="11">
        <v>424</v>
      </c>
      <c r="F6" s="11">
        <v>6807</v>
      </c>
      <c r="G6" s="11">
        <v>424</v>
      </c>
      <c r="H6" s="12">
        <v>2001</v>
      </c>
    </row>
    <row r="7" spans="1:8" ht="13.5">
      <c r="A7" s="40" t="s">
        <v>103</v>
      </c>
      <c r="B7" s="11">
        <v>48209</v>
      </c>
      <c r="C7" s="11">
        <v>3249460</v>
      </c>
      <c r="D7" s="11">
        <v>26277</v>
      </c>
      <c r="E7" s="11">
        <v>134178</v>
      </c>
      <c r="F7" s="11">
        <v>26332</v>
      </c>
      <c r="G7" s="11">
        <v>133771</v>
      </c>
      <c r="H7" s="12">
        <v>6390</v>
      </c>
    </row>
    <row r="8" spans="1:8" ht="13.5">
      <c r="A8" s="40" t="s">
        <v>94</v>
      </c>
      <c r="B8" s="11">
        <v>15082</v>
      </c>
      <c r="C8" s="11">
        <v>1790234</v>
      </c>
      <c r="D8" s="11">
        <v>31393</v>
      </c>
      <c r="E8" s="11">
        <v>23545</v>
      </c>
      <c r="F8" s="11">
        <v>31611</v>
      </c>
      <c r="G8" s="11">
        <v>23470</v>
      </c>
      <c r="H8" s="12">
        <v>8404</v>
      </c>
    </row>
    <row r="9" spans="1:8" ht="13.5">
      <c r="A9" s="40" t="s">
        <v>95</v>
      </c>
      <c r="B9" s="11">
        <v>33067</v>
      </c>
      <c r="C9" s="11">
        <v>11824958</v>
      </c>
      <c r="D9" s="11">
        <v>284934</v>
      </c>
      <c r="E9" s="11">
        <v>92105</v>
      </c>
      <c r="F9" s="11">
        <v>286616</v>
      </c>
      <c r="G9" s="11">
        <v>92105</v>
      </c>
      <c r="H9" s="12">
        <v>86130</v>
      </c>
    </row>
    <row r="10" spans="1:8" ht="13.5">
      <c r="A10" s="40" t="s">
        <v>96</v>
      </c>
      <c r="B10" s="11">
        <v>9930</v>
      </c>
      <c r="C10" s="11">
        <v>7355506</v>
      </c>
      <c r="D10" s="11">
        <v>167889</v>
      </c>
      <c r="E10" s="11">
        <v>56351</v>
      </c>
      <c r="F10" s="11">
        <v>169795</v>
      </c>
      <c r="G10" s="11">
        <v>56391</v>
      </c>
      <c r="H10" s="12">
        <v>49484</v>
      </c>
    </row>
    <row r="11" spans="1:8" ht="13.5">
      <c r="A11" s="40" t="s">
        <v>97</v>
      </c>
      <c r="B11" s="11">
        <v>2168</v>
      </c>
      <c r="C11" s="11">
        <v>4071794</v>
      </c>
      <c r="D11" s="11">
        <v>132854</v>
      </c>
      <c r="E11" s="11">
        <v>39887</v>
      </c>
      <c r="F11" s="11">
        <v>133514</v>
      </c>
      <c r="G11" s="11">
        <v>39900</v>
      </c>
      <c r="H11" s="12">
        <v>40376</v>
      </c>
    </row>
    <row r="12" spans="1:8" ht="13.5">
      <c r="A12" s="40" t="s">
        <v>98</v>
      </c>
      <c r="B12" s="11">
        <v>1044</v>
      </c>
      <c r="C12" s="11">
        <v>5661839</v>
      </c>
      <c r="D12" s="11">
        <v>136031</v>
      </c>
      <c r="E12" s="11">
        <v>62835</v>
      </c>
      <c r="F12" s="11">
        <v>136251</v>
      </c>
      <c r="G12" s="11">
        <v>62818</v>
      </c>
      <c r="H12" s="12">
        <v>40906</v>
      </c>
    </row>
    <row r="13" spans="1:8" ht="13.5">
      <c r="A13" s="40" t="s">
        <v>99</v>
      </c>
      <c r="B13" s="11">
        <v>57</v>
      </c>
      <c r="C13" s="11">
        <v>1343325</v>
      </c>
      <c r="D13" s="11">
        <v>6634</v>
      </c>
      <c r="E13" s="11">
        <v>24373</v>
      </c>
      <c r="F13" s="11">
        <v>6649</v>
      </c>
      <c r="G13" s="11">
        <v>24359</v>
      </c>
      <c r="H13" s="12">
        <v>2175</v>
      </c>
    </row>
    <row r="14" spans="1:8" ht="13.5">
      <c r="A14" s="40" t="s">
        <v>100</v>
      </c>
      <c r="B14" s="11">
        <v>144</v>
      </c>
      <c r="C14" s="11">
        <v>2537829</v>
      </c>
      <c r="D14" s="11">
        <v>58625</v>
      </c>
      <c r="E14" s="11">
        <v>46160</v>
      </c>
      <c r="F14" s="11">
        <v>58364</v>
      </c>
      <c r="G14" s="11">
        <v>46160</v>
      </c>
      <c r="H14" s="12">
        <v>17985</v>
      </c>
    </row>
    <row r="15" spans="1:8" ht="13.5">
      <c r="A15" s="40" t="s">
        <v>101</v>
      </c>
      <c r="B15" s="11">
        <v>20</v>
      </c>
      <c r="C15" s="11">
        <v>729224</v>
      </c>
      <c r="D15" s="11">
        <v>20414</v>
      </c>
      <c r="E15" s="11">
        <v>3910</v>
      </c>
      <c r="F15" s="11">
        <v>20777</v>
      </c>
      <c r="G15" s="11">
        <v>3910</v>
      </c>
      <c r="H15" s="12">
        <v>6104</v>
      </c>
    </row>
    <row r="16" spans="1:8" ht="13.5">
      <c r="A16" s="40" t="s">
        <v>102</v>
      </c>
      <c r="B16" s="11">
        <v>35</v>
      </c>
      <c r="C16" s="11">
        <v>6407265</v>
      </c>
      <c r="D16" s="11">
        <v>312306</v>
      </c>
      <c r="E16" s="11">
        <v>126899</v>
      </c>
      <c r="F16" s="11">
        <v>313189</v>
      </c>
      <c r="G16" s="11">
        <v>126931</v>
      </c>
      <c r="H16" s="12">
        <v>91553</v>
      </c>
    </row>
    <row r="17" spans="1:8" ht="13.5">
      <c r="A17" s="40"/>
      <c r="B17" s="11"/>
      <c r="C17" s="11"/>
      <c r="D17" s="11"/>
      <c r="E17" s="11"/>
      <c r="F17" s="11"/>
      <c r="G17" s="11"/>
      <c r="H17" s="12"/>
    </row>
    <row r="18" spans="1:8" s="97" customFormat="1" ht="14.25">
      <c r="A18" s="92" t="s">
        <v>12</v>
      </c>
      <c r="B18" s="93">
        <f>SUM(B5:B17)</f>
        <v>110962</v>
      </c>
      <c r="C18" s="93">
        <f>SUM(C5:C17)</f>
        <v>45131898</v>
      </c>
      <c r="D18" s="93">
        <f>SUM(D5:D17)</f>
        <v>1189440</v>
      </c>
      <c r="E18" s="93">
        <f>SUM(E5:E17)</f>
        <v>611645</v>
      </c>
      <c r="F18" s="93">
        <v>1195297</v>
      </c>
      <c r="G18" s="93">
        <v>611218</v>
      </c>
      <c r="H18" s="95">
        <v>352972</v>
      </c>
    </row>
    <row r="22" ht="13.5">
      <c r="B22" t="s">
        <v>138</v>
      </c>
    </row>
  </sheetData>
  <mergeCells count="6">
    <mergeCell ref="F2:G2"/>
    <mergeCell ref="H2:H3"/>
    <mergeCell ref="A2:A3"/>
    <mergeCell ref="B2:B3"/>
    <mergeCell ref="C2:C3"/>
    <mergeCell ref="D2:E2"/>
  </mergeCells>
  <printOptions/>
  <pageMargins left="0.75" right="0.75" top="1.2" bottom="1" header="0.512" footer="0.512"/>
  <pageSetup orientation="landscape" paperSize="9" scale="115" r:id="rId1"/>
  <headerFooter alignWithMargins="0">
    <oddHeader>&amp;L&amp;"ＭＳ Ｐゴシック,太字"&amp;14法　人　税
&amp;"ＭＳ Ｐゴシック,標準"&amp;12　4-3　会社標本調査結果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7.625" style="0" customWidth="1"/>
    <col min="2" max="3" width="10.625" style="0" customWidth="1"/>
    <col min="4" max="4" width="14.50390625" style="0" bestFit="1" customWidth="1"/>
    <col min="5" max="7" width="10.625" style="0" customWidth="1"/>
    <col min="8" max="8" width="12.75390625" style="0" bestFit="1" customWidth="1"/>
    <col min="9" max="9" width="10.625" style="0" customWidth="1"/>
  </cols>
  <sheetData>
    <row r="1" spans="1:10" ht="14.25" thickBot="1">
      <c r="A1" s="102" t="s">
        <v>115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3.5" customHeight="1" thickTop="1">
      <c r="A2" s="111" t="s">
        <v>0</v>
      </c>
      <c r="B2" s="108" t="s">
        <v>1</v>
      </c>
      <c r="C2" s="108" t="s">
        <v>13</v>
      </c>
      <c r="D2" s="108"/>
      <c r="E2" s="108" t="s">
        <v>14</v>
      </c>
      <c r="F2" s="108"/>
      <c r="G2" s="108" t="s">
        <v>15</v>
      </c>
      <c r="H2" s="108" t="s">
        <v>16</v>
      </c>
      <c r="I2" s="109"/>
      <c r="J2" s="10"/>
    </row>
    <row r="3" spans="1:10" ht="13.5">
      <c r="A3" s="112"/>
      <c r="B3" s="113"/>
      <c r="C3" s="38" t="s">
        <v>1</v>
      </c>
      <c r="D3" s="38" t="s">
        <v>17</v>
      </c>
      <c r="E3" s="38" t="s">
        <v>1</v>
      </c>
      <c r="F3" s="38" t="s">
        <v>18</v>
      </c>
      <c r="G3" s="113"/>
      <c r="H3" s="38" t="s">
        <v>17</v>
      </c>
      <c r="I3" s="39" t="s">
        <v>18</v>
      </c>
      <c r="J3" s="10"/>
    </row>
    <row r="4" spans="1:10" s="44" customFormat="1" ht="13.5" customHeight="1">
      <c r="A4" s="41"/>
      <c r="B4" s="42" t="s">
        <v>8</v>
      </c>
      <c r="C4" s="42" t="s">
        <v>8</v>
      </c>
      <c r="D4" s="42" t="s">
        <v>9</v>
      </c>
      <c r="E4" s="42" t="s">
        <v>8</v>
      </c>
      <c r="F4" s="42" t="s">
        <v>9</v>
      </c>
      <c r="G4" s="42" t="s">
        <v>19</v>
      </c>
      <c r="H4" s="42" t="s">
        <v>20</v>
      </c>
      <c r="I4" s="43" t="s">
        <v>20</v>
      </c>
      <c r="J4" s="48"/>
    </row>
    <row r="5" spans="1:10" ht="13.5">
      <c r="A5" s="40" t="s">
        <v>10</v>
      </c>
      <c r="B5" s="11">
        <v>829</v>
      </c>
      <c r="C5" s="11">
        <v>165</v>
      </c>
      <c r="D5" s="11">
        <v>5276</v>
      </c>
      <c r="E5" s="11">
        <v>664</v>
      </c>
      <c r="F5" s="11">
        <v>978</v>
      </c>
      <c r="G5" s="46">
        <f>+E5/B5*100</f>
        <v>80.09650180940892</v>
      </c>
      <c r="H5" s="11">
        <f>+D5/C5*100</f>
        <v>3197.5757575757575</v>
      </c>
      <c r="I5" s="12">
        <f>+F5/E5*100</f>
        <v>147.28915662650604</v>
      </c>
      <c r="J5" s="10"/>
    </row>
    <row r="6" spans="1:10" ht="13.5">
      <c r="A6" s="40" t="s">
        <v>11</v>
      </c>
      <c r="B6" s="11">
        <v>377</v>
      </c>
      <c r="C6" s="11">
        <v>165</v>
      </c>
      <c r="D6" s="11">
        <v>6807</v>
      </c>
      <c r="E6" s="11">
        <v>212</v>
      </c>
      <c r="F6" s="11">
        <v>424</v>
      </c>
      <c r="G6" s="46">
        <f aca="true" t="shared" si="0" ref="G6:G18">+E6/B6*100</f>
        <v>56.233421750663126</v>
      </c>
      <c r="H6" s="11">
        <f aca="true" t="shared" si="1" ref="H6:H18">+D6/C6*100</f>
        <v>4125.454545454546</v>
      </c>
      <c r="I6" s="12">
        <f aca="true" t="shared" si="2" ref="I6:I18">+F6/E6*100</f>
        <v>200</v>
      </c>
      <c r="J6" s="10"/>
    </row>
    <row r="7" spans="1:10" ht="13.5">
      <c r="A7" s="40" t="s">
        <v>103</v>
      </c>
      <c r="B7" s="11">
        <v>48209</v>
      </c>
      <c r="C7" s="11">
        <v>11893</v>
      </c>
      <c r="D7" s="11">
        <v>26277</v>
      </c>
      <c r="E7" s="11">
        <v>36316</v>
      </c>
      <c r="F7" s="11">
        <v>134178</v>
      </c>
      <c r="G7" s="46">
        <f t="shared" si="0"/>
        <v>75.33033251052707</v>
      </c>
      <c r="H7" s="11">
        <f t="shared" si="1"/>
        <v>220.9450937526276</v>
      </c>
      <c r="I7" s="12">
        <f t="shared" si="2"/>
        <v>369.473510298491</v>
      </c>
      <c r="J7" s="10"/>
    </row>
    <row r="8" spans="1:10" ht="13.5">
      <c r="A8" s="40" t="s">
        <v>94</v>
      </c>
      <c r="B8" s="11">
        <v>15082</v>
      </c>
      <c r="C8" s="11">
        <v>5952</v>
      </c>
      <c r="D8" s="11">
        <v>31393</v>
      </c>
      <c r="E8" s="11">
        <v>9130</v>
      </c>
      <c r="F8" s="11">
        <v>23545</v>
      </c>
      <c r="G8" s="46">
        <f t="shared" si="0"/>
        <v>60.53573796578703</v>
      </c>
      <c r="H8" s="11">
        <f t="shared" si="1"/>
        <v>527.4361559139785</v>
      </c>
      <c r="I8" s="12">
        <f t="shared" si="2"/>
        <v>257.88608981380065</v>
      </c>
      <c r="J8" s="10"/>
    </row>
    <row r="9" spans="1:10" ht="13.5">
      <c r="A9" s="40" t="s">
        <v>95</v>
      </c>
      <c r="B9" s="11">
        <v>33067</v>
      </c>
      <c r="C9" s="11">
        <v>13965</v>
      </c>
      <c r="D9" s="11">
        <v>284934</v>
      </c>
      <c r="E9" s="11">
        <v>19102</v>
      </c>
      <c r="F9" s="11">
        <v>92105</v>
      </c>
      <c r="G9" s="46">
        <f t="shared" si="0"/>
        <v>57.76756282698763</v>
      </c>
      <c r="H9" s="11">
        <f t="shared" si="1"/>
        <v>2040.3437164339418</v>
      </c>
      <c r="I9" s="12">
        <f t="shared" si="2"/>
        <v>482.17464139880644</v>
      </c>
      <c r="J9" s="10"/>
    </row>
    <row r="10" spans="1:10" ht="13.5">
      <c r="A10" s="40" t="s">
        <v>96</v>
      </c>
      <c r="B10" s="11">
        <v>9930</v>
      </c>
      <c r="C10" s="11">
        <v>6078</v>
      </c>
      <c r="D10" s="11">
        <v>167889</v>
      </c>
      <c r="E10" s="11">
        <v>3852</v>
      </c>
      <c r="F10" s="11">
        <v>56351</v>
      </c>
      <c r="G10" s="46">
        <f t="shared" si="0"/>
        <v>38.79154078549849</v>
      </c>
      <c r="H10" s="11">
        <f t="shared" si="1"/>
        <v>2762.240868706812</v>
      </c>
      <c r="I10" s="12">
        <f t="shared" si="2"/>
        <v>1462.9023883696782</v>
      </c>
      <c r="J10" s="10"/>
    </row>
    <row r="11" spans="1:10" ht="13.5">
      <c r="A11" s="40" t="s">
        <v>97</v>
      </c>
      <c r="B11" s="11">
        <v>2168</v>
      </c>
      <c r="C11" s="11">
        <v>1251</v>
      </c>
      <c r="D11" s="11">
        <v>132854</v>
      </c>
      <c r="E11" s="11">
        <v>917</v>
      </c>
      <c r="F11" s="11">
        <v>39887</v>
      </c>
      <c r="G11" s="46">
        <f t="shared" si="0"/>
        <v>42.29704797047971</v>
      </c>
      <c r="H11" s="11">
        <f t="shared" si="1"/>
        <v>10619.82414068745</v>
      </c>
      <c r="I11" s="12">
        <f t="shared" si="2"/>
        <v>4349.727371864776</v>
      </c>
      <c r="J11" s="10"/>
    </row>
    <row r="12" spans="1:10" ht="13.5">
      <c r="A12" s="40" t="s">
        <v>98</v>
      </c>
      <c r="B12" s="11">
        <v>1044</v>
      </c>
      <c r="C12" s="11">
        <v>533</v>
      </c>
      <c r="D12" s="11">
        <v>136031</v>
      </c>
      <c r="E12" s="11">
        <v>511</v>
      </c>
      <c r="F12" s="11">
        <v>62835</v>
      </c>
      <c r="G12" s="46">
        <f t="shared" si="0"/>
        <v>48.946360153256705</v>
      </c>
      <c r="H12" s="11">
        <f t="shared" si="1"/>
        <v>25521.76360225141</v>
      </c>
      <c r="I12" s="12">
        <f t="shared" si="2"/>
        <v>12296.477495107632</v>
      </c>
      <c r="J12" s="10"/>
    </row>
    <row r="13" spans="1:10" ht="13.5">
      <c r="A13" s="40" t="s">
        <v>99</v>
      </c>
      <c r="B13" s="11">
        <v>57</v>
      </c>
      <c r="C13" s="11">
        <v>27</v>
      </c>
      <c r="D13" s="11">
        <v>6634</v>
      </c>
      <c r="E13" s="11">
        <v>30</v>
      </c>
      <c r="F13" s="11">
        <v>24373</v>
      </c>
      <c r="G13" s="46">
        <f t="shared" si="0"/>
        <v>52.63157894736842</v>
      </c>
      <c r="H13" s="11">
        <f t="shared" si="1"/>
        <v>24570.37037037037</v>
      </c>
      <c r="I13" s="12">
        <f t="shared" si="2"/>
        <v>81243.33333333333</v>
      </c>
      <c r="J13" s="10"/>
    </row>
    <row r="14" spans="1:10" ht="13.5">
      <c r="A14" s="40" t="s">
        <v>100</v>
      </c>
      <c r="B14" s="11">
        <v>144</v>
      </c>
      <c r="C14" s="11">
        <v>57</v>
      </c>
      <c r="D14" s="11">
        <v>58625</v>
      </c>
      <c r="E14" s="11">
        <v>87</v>
      </c>
      <c r="F14" s="11">
        <v>46160</v>
      </c>
      <c r="G14" s="46">
        <f t="shared" si="0"/>
        <v>60.416666666666664</v>
      </c>
      <c r="H14" s="11">
        <f t="shared" si="1"/>
        <v>102850.87719298247</v>
      </c>
      <c r="I14" s="12">
        <f t="shared" si="2"/>
        <v>53057.471264367814</v>
      </c>
      <c r="J14" s="10"/>
    </row>
    <row r="15" spans="1:10" ht="13.5">
      <c r="A15" s="40" t="s">
        <v>101</v>
      </c>
      <c r="B15" s="11">
        <v>20</v>
      </c>
      <c r="C15" s="11">
        <v>9</v>
      </c>
      <c r="D15" s="11">
        <v>20414</v>
      </c>
      <c r="E15" s="11">
        <v>11</v>
      </c>
      <c r="F15" s="11">
        <v>3910</v>
      </c>
      <c r="G15" s="46">
        <f t="shared" si="0"/>
        <v>55.00000000000001</v>
      </c>
      <c r="H15" s="11">
        <f t="shared" si="1"/>
        <v>226822.22222222222</v>
      </c>
      <c r="I15" s="12">
        <f t="shared" si="2"/>
        <v>35545.454545454544</v>
      </c>
      <c r="J15" s="10"/>
    </row>
    <row r="16" spans="1:10" ht="13.5">
      <c r="A16" s="40" t="s">
        <v>102</v>
      </c>
      <c r="B16" s="11">
        <v>35</v>
      </c>
      <c r="C16" s="11">
        <v>15</v>
      </c>
      <c r="D16" s="11">
        <v>312306</v>
      </c>
      <c r="E16" s="11">
        <v>20</v>
      </c>
      <c r="F16" s="11">
        <v>126899</v>
      </c>
      <c r="G16" s="46">
        <f t="shared" si="0"/>
        <v>57.14285714285714</v>
      </c>
      <c r="H16" s="11">
        <f t="shared" si="1"/>
        <v>2082040.0000000002</v>
      </c>
      <c r="I16" s="12">
        <f t="shared" si="2"/>
        <v>634495</v>
      </c>
      <c r="J16" s="10"/>
    </row>
    <row r="17" spans="1:10" ht="13.5" hidden="1">
      <c r="A17" s="45"/>
      <c r="B17" s="11"/>
      <c r="C17" s="11"/>
      <c r="D17" s="11"/>
      <c r="E17" s="11"/>
      <c r="F17" s="11"/>
      <c r="G17" s="46" t="e">
        <f t="shared" si="0"/>
        <v>#DIV/0!</v>
      </c>
      <c r="H17" s="11" t="e">
        <f t="shared" si="1"/>
        <v>#DIV/0!</v>
      </c>
      <c r="I17" s="12" t="e">
        <f t="shared" si="2"/>
        <v>#DIV/0!</v>
      </c>
      <c r="J17" s="10"/>
    </row>
    <row r="18" spans="1:10" s="97" customFormat="1" ht="14.25">
      <c r="A18" s="92" t="s">
        <v>12</v>
      </c>
      <c r="B18" s="93">
        <f>SUM(B5:B16)</f>
        <v>110962</v>
      </c>
      <c r="C18" s="93">
        <f>SUM(C5:C16)</f>
        <v>40110</v>
      </c>
      <c r="D18" s="93">
        <f>SUM(D5:D16)</f>
        <v>1189440</v>
      </c>
      <c r="E18" s="93">
        <f>SUM(E5:E16)</f>
        <v>70852</v>
      </c>
      <c r="F18" s="93">
        <f>SUM(F5:F16)</f>
        <v>611645</v>
      </c>
      <c r="G18" s="94">
        <f t="shared" si="0"/>
        <v>63.85249004163588</v>
      </c>
      <c r="H18" s="93">
        <f t="shared" si="1"/>
        <v>2965.4450261780107</v>
      </c>
      <c r="I18" s="95">
        <f t="shared" si="2"/>
        <v>863.2713261446396</v>
      </c>
      <c r="J18" s="96"/>
    </row>
    <row r="19" spans="1:10" ht="13.5">
      <c r="A19" s="10"/>
      <c r="B19" s="47"/>
      <c r="C19" s="47"/>
      <c r="D19" s="47"/>
      <c r="E19" s="47"/>
      <c r="F19" s="47"/>
      <c r="G19" s="47"/>
      <c r="H19" s="47"/>
      <c r="I19" s="47"/>
      <c r="J19" s="10"/>
    </row>
    <row r="20" spans="1:10" ht="13.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3.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3.5">
      <c r="A22" s="10"/>
      <c r="B22" s="10"/>
      <c r="C22" s="10"/>
      <c r="D22" s="10"/>
      <c r="E22" s="10"/>
      <c r="F22" s="10"/>
      <c r="G22" s="10"/>
      <c r="H22" s="10"/>
      <c r="I22" s="10"/>
      <c r="J22" s="10"/>
    </row>
  </sheetData>
  <mergeCells count="6">
    <mergeCell ref="G2:G3"/>
    <mergeCell ref="H2:I2"/>
    <mergeCell ref="B2:B3"/>
    <mergeCell ref="A2:A3"/>
    <mergeCell ref="C2:D2"/>
    <mergeCell ref="E2:F2"/>
  </mergeCells>
  <printOptions/>
  <pageMargins left="0.75" right="0.75" top="1.24" bottom="1" header="0.512" footer="0.512"/>
  <pageSetup orientation="landscape" paperSize="9" scale="115" r:id="rId1"/>
  <headerFooter alignWithMargins="0">
    <oddHeader>&amp;L&amp;"ＭＳ Ｐゴシック,太字"&amp;14法　人　税
&amp;"ＭＳ Ｐゴシック,標準"&amp;12　4-3　会社標本調査結果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7.75390625" style="0" customWidth="1"/>
    <col min="2" max="6" width="10.625" style="0" customWidth="1"/>
    <col min="7" max="7" width="13.25390625" style="0" bestFit="1" customWidth="1"/>
    <col min="8" max="8" width="2.875" style="0" customWidth="1"/>
  </cols>
  <sheetData>
    <row r="1" spans="1:7" ht="14.25" thickBot="1">
      <c r="A1" s="102" t="s">
        <v>87</v>
      </c>
      <c r="B1" s="10"/>
      <c r="C1" s="10"/>
      <c r="D1" s="10"/>
      <c r="E1" s="10"/>
      <c r="F1" s="10"/>
      <c r="G1" s="10"/>
    </row>
    <row r="2" spans="1:7" ht="33.75" customHeight="1" thickTop="1">
      <c r="A2" s="20" t="s">
        <v>21</v>
      </c>
      <c r="B2" s="21" t="s">
        <v>22</v>
      </c>
      <c r="C2" s="21" t="s">
        <v>23</v>
      </c>
      <c r="D2" s="21" t="s">
        <v>24</v>
      </c>
      <c r="E2" s="49" t="s">
        <v>78</v>
      </c>
      <c r="F2" s="21" t="s">
        <v>25</v>
      </c>
      <c r="G2" s="22" t="s">
        <v>12</v>
      </c>
    </row>
    <row r="3" spans="1:7" s="44" customFormat="1" ht="13.5" customHeight="1">
      <c r="A3" s="52"/>
      <c r="B3" s="53" t="s">
        <v>9</v>
      </c>
      <c r="C3" s="53" t="s">
        <v>9</v>
      </c>
      <c r="D3" s="53" t="s">
        <v>9</v>
      </c>
      <c r="E3" s="53" t="s">
        <v>9</v>
      </c>
      <c r="F3" s="53" t="s">
        <v>9</v>
      </c>
      <c r="G3" s="54" t="s">
        <v>9</v>
      </c>
    </row>
    <row r="4" spans="1:7" ht="13.5">
      <c r="A4" s="40" t="s">
        <v>10</v>
      </c>
      <c r="B4" s="50">
        <v>7</v>
      </c>
      <c r="C4" s="50">
        <v>10</v>
      </c>
      <c r="D4" s="50">
        <v>1465</v>
      </c>
      <c r="E4" s="50">
        <v>446</v>
      </c>
      <c r="F4" s="50">
        <v>3641</v>
      </c>
      <c r="G4" s="51">
        <v>5569</v>
      </c>
    </row>
    <row r="5" spans="1:7" ht="13.5">
      <c r="A5" s="40" t="s">
        <v>11</v>
      </c>
      <c r="B5" s="50">
        <v>80</v>
      </c>
      <c r="C5" s="50">
        <v>234</v>
      </c>
      <c r="D5" s="50">
        <v>2000</v>
      </c>
      <c r="E5" s="50">
        <v>525</v>
      </c>
      <c r="F5" s="50">
        <v>4022</v>
      </c>
      <c r="G5" s="51">
        <v>6862</v>
      </c>
    </row>
    <row r="6" spans="1:7" ht="13.5">
      <c r="A6" s="40" t="s">
        <v>103</v>
      </c>
      <c r="B6" s="50">
        <v>28</v>
      </c>
      <c r="C6" s="50">
        <v>139</v>
      </c>
      <c r="D6" s="50">
        <v>6390</v>
      </c>
      <c r="E6" s="50">
        <v>3641</v>
      </c>
      <c r="F6" s="50">
        <v>17586</v>
      </c>
      <c r="G6" s="51">
        <v>27783</v>
      </c>
    </row>
    <row r="7" spans="1:7" ht="13.5">
      <c r="A7" s="40" t="s">
        <v>94</v>
      </c>
      <c r="B7" s="50">
        <v>5746</v>
      </c>
      <c r="C7" s="50">
        <v>84</v>
      </c>
      <c r="D7" s="50">
        <v>8260</v>
      </c>
      <c r="E7" s="50">
        <v>3696</v>
      </c>
      <c r="F7" s="50">
        <v>15229</v>
      </c>
      <c r="G7" s="51">
        <v>33014</v>
      </c>
    </row>
    <row r="8" spans="1:7" ht="13.5">
      <c r="A8" s="40" t="s">
        <v>95</v>
      </c>
      <c r="B8" s="50">
        <v>16668</v>
      </c>
      <c r="C8" s="50">
        <v>8648</v>
      </c>
      <c r="D8" s="50">
        <v>85468</v>
      </c>
      <c r="E8" s="50">
        <v>28136</v>
      </c>
      <c r="F8" s="50">
        <v>152939</v>
      </c>
      <c r="G8" s="51">
        <v>291859</v>
      </c>
    </row>
    <row r="9" spans="1:7" ht="13.5">
      <c r="A9" s="40" t="s">
        <v>96</v>
      </c>
      <c r="B9" s="50">
        <v>6855</v>
      </c>
      <c r="C9" s="50">
        <v>4495</v>
      </c>
      <c r="D9" s="50">
        <v>49416</v>
      </c>
      <c r="E9" s="50">
        <v>26713</v>
      </c>
      <c r="F9" s="50">
        <v>87581</v>
      </c>
      <c r="G9" s="51">
        <v>175060</v>
      </c>
    </row>
    <row r="10" spans="1:7" ht="13.5">
      <c r="A10" s="40" t="s">
        <v>97</v>
      </c>
      <c r="B10" s="50">
        <v>2956</v>
      </c>
      <c r="C10" s="50">
        <v>2329</v>
      </c>
      <c r="D10" s="50">
        <v>40376</v>
      </c>
      <c r="E10" s="50">
        <v>17213</v>
      </c>
      <c r="F10" s="50">
        <v>72339</v>
      </c>
      <c r="G10" s="51">
        <v>135213</v>
      </c>
    </row>
    <row r="11" spans="1:7" ht="13.5">
      <c r="A11" s="40" t="s">
        <v>98</v>
      </c>
      <c r="B11" s="50">
        <v>9180</v>
      </c>
      <c r="C11" s="50">
        <v>2827</v>
      </c>
      <c r="D11" s="50">
        <v>40879</v>
      </c>
      <c r="E11" s="50">
        <v>20169</v>
      </c>
      <c r="F11" s="50">
        <v>68058</v>
      </c>
      <c r="G11" s="51">
        <v>141112</v>
      </c>
    </row>
    <row r="12" spans="1:7" ht="13.5">
      <c r="A12" s="40" t="s">
        <v>99</v>
      </c>
      <c r="B12" s="50">
        <v>861</v>
      </c>
      <c r="C12" s="50">
        <v>196</v>
      </c>
      <c r="D12" s="50">
        <v>1992</v>
      </c>
      <c r="E12" s="50">
        <v>1865</v>
      </c>
      <c r="F12" s="50">
        <v>2486</v>
      </c>
      <c r="G12" s="51">
        <v>7399</v>
      </c>
    </row>
    <row r="13" spans="1:7" ht="13.5">
      <c r="A13" s="40" t="s">
        <v>100</v>
      </c>
      <c r="B13" s="50">
        <v>5180</v>
      </c>
      <c r="C13" s="50">
        <v>741</v>
      </c>
      <c r="D13" s="50">
        <v>17985</v>
      </c>
      <c r="E13" s="50">
        <v>7693</v>
      </c>
      <c r="F13" s="50">
        <v>30084</v>
      </c>
      <c r="G13" s="51">
        <v>61682</v>
      </c>
    </row>
    <row r="14" spans="1:7" ht="13.5">
      <c r="A14" s="40" t="s">
        <v>101</v>
      </c>
      <c r="B14" s="50">
        <v>2887</v>
      </c>
      <c r="C14" s="50">
        <v>221</v>
      </c>
      <c r="D14" s="50">
        <v>6104</v>
      </c>
      <c r="E14" s="50">
        <v>5608</v>
      </c>
      <c r="F14" s="50">
        <v>6645</v>
      </c>
      <c r="G14" s="51">
        <v>21465</v>
      </c>
    </row>
    <row r="15" spans="1:7" ht="13.5">
      <c r="A15" s="40" t="s">
        <v>102</v>
      </c>
      <c r="B15" s="50">
        <v>48241</v>
      </c>
      <c r="C15" s="50">
        <v>494</v>
      </c>
      <c r="D15" s="50">
        <v>91553</v>
      </c>
      <c r="E15" s="50">
        <v>25347</v>
      </c>
      <c r="F15" s="50">
        <v>157214</v>
      </c>
      <c r="G15" s="51">
        <v>322849</v>
      </c>
    </row>
    <row r="16" spans="1:7" ht="13.5">
      <c r="A16" s="45"/>
      <c r="B16" s="50"/>
      <c r="C16" s="50"/>
      <c r="D16" s="50"/>
      <c r="E16" s="50"/>
      <c r="F16" s="50"/>
      <c r="G16" s="51"/>
    </row>
    <row r="17" spans="1:7" s="100" customFormat="1" ht="14.25">
      <c r="A17" s="92" t="s">
        <v>12</v>
      </c>
      <c r="B17" s="98">
        <v>98688</v>
      </c>
      <c r="C17" s="98">
        <v>20417</v>
      </c>
      <c r="D17" s="98">
        <v>351886</v>
      </c>
      <c r="E17" s="98">
        <v>141051</v>
      </c>
      <c r="F17" s="98">
        <v>617825</v>
      </c>
      <c r="G17" s="99">
        <f>SUM(G4:G15)</f>
        <v>1229867</v>
      </c>
    </row>
  </sheetData>
  <printOptions/>
  <pageMargins left="0.75" right="0.75" top="1.32" bottom="1" header="0.512" footer="0.512"/>
  <pageSetup orientation="landscape" paperSize="9" scale="140" r:id="rId1"/>
  <headerFooter alignWithMargins="0">
    <oddHeader>&amp;L&amp;"ＭＳ Ｐゴシック,太字"&amp;14法　人　税
&amp;"ＭＳ Ｐゴシック,標準"&amp;12　4-3　会社標本調査結果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1.25390625" style="0" customWidth="1"/>
    <col min="2" max="7" width="10.625" style="0" customWidth="1"/>
    <col min="8" max="8" width="3.25390625" style="0" customWidth="1"/>
  </cols>
  <sheetData>
    <row r="1" spans="1:7" ht="14.25" thickBot="1">
      <c r="A1" s="102" t="s">
        <v>88</v>
      </c>
      <c r="B1" s="10"/>
      <c r="C1" s="10"/>
      <c r="D1" s="10"/>
      <c r="E1" s="10"/>
      <c r="F1" s="10"/>
      <c r="G1" s="10"/>
    </row>
    <row r="2" spans="1:7" ht="26.25" customHeight="1" thickTop="1">
      <c r="A2" s="20" t="s">
        <v>21</v>
      </c>
      <c r="B2" s="21" t="s">
        <v>22</v>
      </c>
      <c r="C2" s="21" t="s">
        <v>23</v>
      </c>
      <c r="D2" s="21" t="s">
        <v>24</v>
      </c>
      <c r="E2" s="21" t="s">
        <v>89</v>
      </c>
      <c r="F2" s="21" t="s">
        <v>25</v>
      </c>
      <c r="G2" s="22" t="s">
        <v>12</v>
      </c>
    </row>
    <row r="3" spans="1:7" s="9" customFormat="1" ht="13.5" customHeight="1">
      <c r="A3" s="17"/>
      <c r="B3" s="18" t="s">
        <v>9</v>
      </c>
      <c r="C3" s="18" t="s">
        <v>9</v>
      </c>
      <c r="D3" s="18" t="s">
        <v>9</v>
      </c>
      <c r="E3" s="18" t="s">
        <v>9</v>
      </c>
      <c r="F3" s="18" t="s">
        <v>9</v>
      </c>
      <c r="G3" s="19" t="s">
        <v>9</v>
      </c>
    </row>
    <row r="4" spans="1:7" ht="13.5">
      <c r="A4" s="13" t="s">
        <v>132</v>
      </c>
      <c r="B4" s="11">
        <v>117834</v>
      </c>
      <c r="C4" s="11">
        <v>39736</v>
      </c>
      <c r="D4" s="11">
        <v>465715</v>
      </c>
      <c r="E4" s="11">
        <v>224100</v>
      </c>
      <c r="F4" s="11">
        <v>504765</v>
      </c>
      <c r="G4" s="12">
        <v>1352150</v>
      </c>
    </row>
    <row r="5" spans="1:7" ht="13.5">
      <c r="A5" s="13" t="s">
        <v>133</v>
      </c>
      <c r="B5" s="11">
        <v>97522</v>
      </c>
      <c r="C5" s="11">
        <v>16089</v>
      </c>
      <c r="D5" s="11">
        <v>367384</v>
      </c>
      <c r="E5" s="11">
        <v>178392</v>
      </c>
      <c r="F5" s="11">
        <v>444253</v>
      </c>
      <c r="G5" s="12">
        <v>1103640</v>
      </c>
    </row>
    <row r="6" spans="1:7" ht="13.5">
      <c r="A6" s="13" t="s">
        <v>134</v>
      </c>
      <c r="B6" s="11">
        <v>93498</v>
      </c>
      <c r="C6" s="11">
        <v>19998</v>
      </c>
      <c r="D6" s="11">
        <v>348313</v>
      </c>
      <c r="E6" s="11">
        <v>159535</v>
      </c>
      <c r="F6" s="11">
        <v>493731</v>
      </c>
      <c r="G6" s="12">
        <v>1115074</v>
      </c>
    </row>
    <row r="7" spans="1:7" ht="13.5">
      <c r="A7" s="13" t="s">
        <v>135</v>
      </c>
      <c r="B7" s="11">
        <v>217606</v>
      </c>
      <c r="C7" s="11">
        <v>27668</v>
      </c>
      <c r="D7" s="11">
        <v>419511</v>
      </c>
      <c r="E7" s="11">
        <v>228728</v>
      </c>
      <c r="F7" s="11">
        <v>715332</v>
      </c>
      <c r="G7" s="12">
        <v>1608844</v>
      </c>
    </row>
    <row r="8" spans="1:7" ht="13.5">
      <c r="A8" s="13" t="s">
        <v>117</v>
      </c>
      <c r="B8" s="11">
        <v>161815</v>
      </c>
      <c r="C8" s="11">
        <v>18927</v>
      </c>
      <c r="D8" s="11">
        <v>322139</v>
      </c>
      <c r="E8" s="11">
        <v>131099</v>
      </c>
      <c r="F8" s="11">
        <v>531572</v>
      </c>
      <c r="G8" s="12">
        <v>1165552</v>
      </c>
    </row>
    <row r="9" spans="1:7" ht="13.5">
      <c r="A9" s="14" t="s">
        <v>136</v>
      </c>
      <c r="B9" s="15">
        <v>98688</v>
      </c>
      <c r="C9" s="15">
        <v>20417</v>
      </c>
      <c r="D9" s="15">
        <v>351886</v>
      </c>
      <c r="E9" s="15">
        <v>141051</v>
      </c>
      <c r="F9" s="15">
        <v>617825</v>
      </c>
      <c r="G9" s="16">
        <v>1229867</v>
      </c>
    </row>
  </sheetData>
  <printOptions/>
  <pageMargins left="0.75" right="0.75" top="1.29" bottom="1" header="0.512" footer="0.512"/>
  <pageSetup horizontalDpi="600" verticalDpi="600" orientation="landscape" paperSize="9" scale="150" r:id="rId1"/>
  <headerFooter alignWithMargins="0">
    <oddHeader>&amp;L&amp;"ＭＳ Ｐゴシック,太字"&amp;14法　人　税
&amp;"ＭＳ Ｐゴシック,標準"&amp;12　4-3　会社標本調査結果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6.25390625" style="0" customWidth="1"/>
    <col min="2" max="2" width="9.25390625" style="0" bestFit="1" customWidth="1"/>
    <col min="3" max="5" width="9.75390625" style="0" bestFit="1" customWidth="1"/>
    <col min="6" max="6" width="9.75390625" style="0" customWidth="1"/>
    <col min="7" max="9" width="9.25390625" style="0" bestFit="1" customWidth="1"/>
    <col min="10" max="10" width="11.00390625" style="0" bestFit="1" customWidth="1"/>
    <col min="11" max="11" width="2.875" style="0" customWidth="1"/>
    <col min="12" max="12" width="5.375" style="0" bestFit="1" customWidth="1"/>
  </cols>
  <sheetData>
    <row r="1" spans="1:10" ht="14.25" thickBot="1">
      <c r="A1" s="102" t="s">
        <v>85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 thickTop="1">
      <c r="A2" s="37" t="s">
        <v>0</v>
      </c>
      <c r="B2" s="23" t="s">
        <v>26</v>
      </c>
      <c r="C2" s="23" t="s">
        <v>26</v>
      </c>
      <c r="D2" s="23" t="s">
        <v>27</v>
      </c>
      <c r="E2" s="23" t="s">
        <v>28</v>
      </c>
      <c r="F2" s="23" t="s">
        <v>29</v>
      </c>
      <c r="G2" s="23" t="s">
        <v>30</v>
      </c>
      <c r="H2" s="23" t="s">
        <v>31</v>
      </c>
      <c r="I2" s="23" t="s">
        <v>32</v>
      </c>
      <c r="J2" s="114" t="s">
        <v>12</v>
      </c>
    </row>
    <row r="3" spans="1:12" ht="13.5">
      <c r="A3" s="36" t="s">
        <v>33</v>
      </c>
      <c r="B3" s="24" t="s">
        <v>34</v>
      </c>
      <c r="C3" s="24" t="s">
        <v>35</v>
      </c>
      <c r="D3" s="24" t="s">
        <v>35</v>
      </c>
      <c r="E3" s="24" t="s">
        <v>35</v>
      </c>
      <c r="F3" s="24" t="s">
        <v>35</v>
      </c>
      <c r="G3" s="24" t="s">
        <v>35</v>
      </c>
      <c r="H3" s="24" t="s">
        <v>35</v>
      </c>
      <c r="I3" s="24" t="s">
        <v>35</v>
      </c>
      <c r="J3" s="115"/>
      <c r="L3" s="4"/>
    </row>
    <row r="4" spans="1:10" s="9" customFormat="1" ht="13.5" customHeight="1">
      <c r="A4" s="17"/>
      <c r="B4" s="18" t="s">
        <v>8</v>
      </c>
      <c r="C4" s="18" t="s">
        <v>8</v>
      </c>
      <c r="D4" s="18" t="s">
        <v>8</v>
      </c>
      <c r="E4" s="18" t="s">
        <v>8</v>
      </c>
      <c r="F4" s="18" t="s">
        <v>8</v>
      </c>
      <c r="G4" s="18" t="s">
        <v>8</v>
      </c>
      <c r="H4" s="18" t="s">
        <v>8</v>
      </c>
      <c r="I4" s="18" t="s">
        <v>8</v>
      </c>
      <c r="J4" s="19" t="s">
        <v>8</v>
      </c>
    </row>
    <row r="5" spans="1:12" ht="13.5">
      <c r="A5" s="25" t="s">
        <v>7</v>
      </c>
      <c r="B5" s="26">
        <v>664</v>
      </c>
      <c r="C5" s="26">
        <v>36528</v>
      </c>
      <c r="D5" s="26">
        <v>9130</v>
      </c>
      <c r="E5" s="26">
        <v>22977</v>
      </c>
      <c r="F5" s="26">
        <v>917</v>
      </c>
      <c r="G5" s="26">
        <v>541</v>
      </c>
      <c r="H5" s="26">
        <v>87</v>
      </c>
      <c r="I5" s="26">
        <v>31</v>
      </c>
      <c r="J5" s="27">
        <f>SUM(B5:I5)</f>
        <v>70875</v>
      </c>
      <c r="L5" s="2"/>
    </row>
    <row r="6" spans="1:12" ht="13.5">
      <c r="A6" s="28"/>
      <c r="B6" s="26"/>
      <c r="C6" s="26"/>
      <c r="D6" s="26"/>
      <c r="E6" s="26"/>
      <c r="F6" s="26"/>
      <c r="G6" s="26"/>
      <c r="H6" s="26"/>
      <c r="I6" s="26"/>
      <c r="J6" s="27"/>
      <c r="L6" s="2"/>
    </row>
    <row r="7" spans="1:12" ht="13.5">
      <c r="A7" s="25" t="s">
        <v>6</v>
      </c>
      <c r="B7" s="26"/>
      <c r="C7" s="26" t="s">
        <v>36</v>
      </c>
      <c r="D7" s="26"/>
      <c r="E7" s="26"/>
      <c r="F7" s="26"/>
      <c r="G7" s="26"/>
      <c r="H7" s="26"/>
      <c r="I7" s="26"/>
      <c r="J7" s="27"/>
      <c r="L7" s="2"/>
    </row>
    <row r="8" spans="1:12" ht="13.5">
      <c r="A8" s="28" t="s">
        <v>10</v>
      </c>
      <c r="B8" s="26">
        <v>64</v>
      </c>
      <c r="C8" s="26">
        <v>7293</v>
      </c>
      <c r="D8" s="26">
        <v>3505</v>
      </c>
      <c r="E8" s="26">
        <v>3312</v>
      </c>
      <c r="F8" s="26">
        <v>55</v>
      </c>
      <c r="G8" s="26">
        <v>10</v>
      </c>
      <c r="H8" s="26">
        <v>0</v>
      </c>
      <c r="I8" s="26">
        <v>0</v>
      </c>
      <c r="J8" s="27">
        <f aca="true" t="shared" si="0" ref="J8:J21">SUM(B8:I8)</f>
        <v>14239</v>
      </c>
      <c r="L8" s="2"/>
    </row>
    <row r="9" spans="1:12" ht="13.5">
      <c r="A9" s="28" t="s">
        <v>11</v>
      </c>
      <c r="B9" s="26">
        <v>28</v>
      </c>
      <c r="C9" s="26">
        <v>1850</v>
      </c>
      <c r="D9" s="26">
        <v>316</v>
      </c>
      <c r="E9" s="26">
        <v>3720</v>
      </c>
      <c r="F9" s="26">
        <v>100</v>
      </c>
      <c r="G9" s="26">
        <v>8</v>
      </c>
      <c r="H9" s="26">
        <v>0</v>
      </c>
      <c r="I9" s="26">
        <v>0</v>
      </c>
      <c r="J9" s="27">
        <f t="shared" si="0"/>
        <v>6022</v>
      </c>
      <c r="L9" s="2"/>
    </row>
    <row r="10" spans="1:12" ht="13.5">
      <c r="A10" s="28" t="s">
        <v>121</v>
      </c>
      <c r="B10" s="26">
        <v>19</v>
      </c>
      <c r="C10" s="26">
        <v>931</v>
      </c>
      <c r="D10" s="26">
        <v>107</v>
      </c>
      <c r="E10" s="26">
        <v>1174</v>
      </c>
      <c r="F10" s="26">
        <v>0</v>
      </c>
      <c r="G10" s="26">
        <v>9</v>
      </c>
      <c r="H10" s="26">
        <v>0</v>
      </c>
      <c r="I10" s="26">
        <v>0</v>
      </c>
      <c r="J10" s="27">
        <f t="shared" si="0"/>
        <v>2240</v>
      </c>
      <c r="L10" s="2"/>
    </row>
    <row r="11" spans="1:12" ht="13.5">
      <c r="A11" s="28" t="s">
        <v>122</v>
      </c>
      <c r="B11" s="26">
        <v>11</v>
      </c>
      <c r="C11" s="26">
        <v>1097</v>
      </c>
      <c r="D11" s="26">
        <v>690</v>
      </c>
      <c r="E11" s="26">
        <v>2906</v>
      </c>
      <c r="F11" s="26">
        <v>13</v>
      </c>
      <c r="G11" s="26">
        <v>14</v>
      </c>
      <c r="H11" s="26">
        <v>1</v>
      </c>
      <c r="I11" s="26">
        <v>0</v>
      </c>
      <c r="J11" s="27">
        <f t="shared" si="0"/>
        <v>4732</v>
      </c>
      <c r="L11" s="2"/>
    </row>
    <row r="12" spans="1:12" ht="13.5" hidden="1">
      <c r="A12" s="28"/>
      <c r="B12" s="26"/>
      <c r="C12" s="26"/>
      <c r="D12" s="26"/>
      <c r="E12" s="26"/>
      <c r="F12" s="26"/>
      <c r="G12" s="26"/>
      <c r="H12" s="26"/>
      <c r="I12" s="26"/>
      <c r="J12" s="27">
        <f t="shared" si="0"/>
        <v>0</v>
      </c>
      <c r="L12" s="2"/>
    </row>
    <row r="13" spans="1:12" ht="13.5">
      <c r="A13" s="28" t="s">
        <v>123</v>
      </c>
      <c r="B13" s="26">
        <v>15</v>
      </c>
      <c r="C13" s="26">
        <v>173</v>
      </c>
      <c r="D13" s="26">
        <v>320</v>
      </c>
      <c r="E13" s="26">
        <v>2298</v>
      </c>
      <c r="F13" s="26">
        <v>129</v>
      </c>
      <c r="G13" s="26">
        <v>32</v>
      </c>
      <c r="H13" s="26">
        <v>3</v>
      </c>
      <c r="I13" s="26">
        <v>0</v>
      </c>
      <c r="J13" s="27">
        <f t="shared" si="0"/>
        <v>2970</v>
      </c>
      <c r="L13" s="2"/>
    </row>
    <row r="14" spans="1:12" ht="13.5">
      <c r="A14" s="28" t="s">
        <v>124</v>
      </c>
      <c r="B14" s="26">
        <v>5</v>
      </c>
      <c r="C14" s="26">
        <v>94</v>
      </c>
      <c r="D14" s="26">
        <v>616</v>
      </c>
      <c r="E14" s="26">
        <v>2599</v>
      </c>
      <c r="F14" s="26">
        <v>97</v>
      </c>
      <c r="G14" s="26">
        <v>38</v>
      </c>
      <c r="H14" s="26">
        <v>2</v>
      </c>
      <c r="I14" s="26">
        <v>0</v>
      </c>
      <c r="J14" s="27">
        <f t="shared" si="0"/>
        <v>3451</v>
      </c>
      <c r="L14" s="2"/>
    </row>
    <row r="15" spans="1:12" ht="13.5">
      <c r="A15" s="28" t="s">
        <v>125</v>
      </c>
      <c r="B15" s="26">
        <v>0</v>
      </c>
      <c r="C15" s="26">
        <v>587</v>
      </c>
      <c r="D15" s="26">
        <v>329</v>
      </c>
      <c r="E15" s="26">
        <v>1373</v>
      </c>
      <c r="F15" s="26">
        <v>376</v>
      </c>
      <c r="G15" s="26">
        <v>94</v>
      </c>
      <c r="H15" s="26">
        <v>2</v>
      </c>
      <c r="I15" s="26">
        <v>0</v>
      </c>
      <c r="J15" s="27">
        <f t="shared" si="0"/>
        <v>2761</v>
      </c>
      <c r="L15" s="2"/>
    </row>
    <row r="16" spans="1:12" ht="13.5">
      <c r="A16" s="28" t="s">
        <v>126</v>
      </c>
      <c r="B16" s="26">
        <v>4</v>
      </c>
      <c r="C16" s="26">
        <v>5</v>
      </c>
      <c r="D16" s="26">
        <v>45</v>
      </c>
      <c r="E16" s="26">
        <v>1306</v>
      </c>
      <c r="F16" s="26">
        <v>267</v>
      </c>
      <c r="G16" s="26">
        <v>96</v>
      </c>
      <c r="H16" s="26">
        <v>5</v>
      </c>
      <c r="I16" s="26">
        <v>0</v>
      </c>
      <c r="J16" s="27">
        <f t="shared" si="0"/>
        <v>1728</v>
      </c>
      <c r="L16" s="2"/>
    </row>
    <row r="17" spans="1:12" ht="13.5" hidden="1">
      <c r="A17" s="28"/>
      <c r="B17" s="26"/>
      <c r="C17" s="26"/>
      <c r="D17" s="26"/>
      <c r="E17" s="26"/>
      <c r="F17" s="26"/>
      <c r="G17" s="26"/>
      <c r="H17" s="26"/>
      <c r="I17" s="26"/>
      <c r="J17" s="27">
        <f t="shared" si="0"/>
        <v>0</v>
      </c>
      <c r="L17" s="2"/>
    </row>
    <row r="18" spans="1:12" ht="13.5">
      <c r="A18" s="28" t="s">
        <v>127</v>
      </c>
      <c r="B18" s="26">
        <v>8</v>
      </c>
      <c r="C18" s="26">
        <v>14</v>
      </c>
      <c r="D18" s="26">
        <v>24</v>
      </c>
      <c r="E18" s="26">
        <v>925</v>
      </c>
      <c r="F18" s="26">
        <v>92</v>
      </c>
      <c r="G18" s="26">
        <v>101</v>
      </c>
      <c r="H18" s="26">
        <v>4</v>
      </c>
      <c r="I18" s="26">
        <v>1</v>
      </c>
      <c r="J18" s="27">
        <f t="shared" si="0"/>
        <v>1169</v>
      </c>
      <c r="L18" s="2"/>
    </row>
    <row r="19" spans="1:12" ht="13.5">
      <c r="A19" s="28" t="s">
        <v>128</v>
      </c>
      <c r="B19" s="26">
        <v>11</v>
      </c>
      <c r="C19" s="26">
        <v>14</v>
      </c>
      <c r="D19" s="26">
        <v>0</v>
      </c>
      <c r="E19" s="26">
        <v>426</v>
      </c>
      <c r="F19" s="26">
        <v>64</v>
      </c>
      <c r="G19" s="26">
        <v>98</v>
      </c>
      <c r="H19" s="26">
        <v>11</v>
      </c>
      <c r="I19" s="26">
        <v>3</v>
      </c>
      <c r="J19" s="27">
        <f t="shared" si="0"/>
        <v>627</v>
      </c>
      <c r="L19" s="2"/>
    </row>
    <row r="20" spans="1:12" ht="13.5">
      <c r="A20" s="28" t="s">
        <v>129</v>
      </c>
      <c r="B20" s="26">
        <v>0</v>
      </c>
      <c r="C20" s="26">
        <v>0</v>
      </c>
      <c r="D20" s="26">
        <v>0</v>
      </c>
      <c r="E20" s="26">
        <v>4</v>
      </c>
      <c r="F20" s="26">
        <v>24</v>
      </c>
      <c r="G20" s="26">
        <v>34</v>
      </c>
      <c r="H20" s="26">
        <v>12</v>
      </c>
      <c r="I20" s="26">
        <v>1</v>
      </c>
      <c r="J20" s="27">
        <f t="shared" si="0"/>
        <v>75</v>
      </c>
      <c r="L20" s="2"/>
    </row>
    <row r="21" spans="1:12" ht="13.5">
      <c r="A21" s="28" t="s">
        <v>130</v>
      </c>
      <c r="B21" s="26">
        <v>0</v>
      </c>
      <c r="C21" s="26">
        <v>0</v>
      </c>
      <c r="D21" s="26">
        <v>0</v>
      </c>
      <c r="E21" s="26">
        <v>0</v>
      </c>
      <c r="F21" s="26">
        <v>34</v>
      </c>
      <c r="G21" s="26">
        <v>26</v>
      </c>
      <c r="H21" s="26">
        <v>17</v>
      </c>
      <c r="I21" s="26">
        <v>19</v>
      </c>
      <c r="J21" s="27">
        <f t="shared" si="0"/>
        <v>96</v>
      </c>
      <c r="L21" s="2"/>
    </row>
    <row r="22" spans="1:12" ht="13.5" hidden="1">
      <c r="A22" s="28"/>
      <c r="B22" s="26"/>
      <c r="C22" s="26"/>
      <c r="D22" s="26"/>
      <c r="E22" s="26"/>
      <c r="F22" s="26"/>
      <c r="G22" s="26"/>
      <c r="H22" s="26"/>
      <c r="I22" s="26"/>
      <c r="J22" s="27"/>
      <c r="L22" s="2"/>
    </row>
    <row r="23" spans="1:12" ht="13.5">
      <c r="A23" s="25" t="s">
        <v>37</v>
      </c>
      <c r="B23" s="29">
        <f>SUM(B8:B21)</f>
        <v>165</v>
      </c>
      <c r="C23" s="29">
        <f aca="true" t="shared" si="1" ref="C23:J23">SUM(C8:C21)</f>
        <v>12058</v>
      </c>
      <c r="D23" s="29">
        <f t="shared" si="1"/>
        <v>5952</v>
      </c>
      <c r="E23" s="29">
        <f t="shared" si="1"/>
        <v>20043</v>
      </c>
      <c r="F23" s="29">
        <f t="shared" si="1"/>
        <v>1251</v>
      </c>
      <c r="G23" s="29">
        <f t="shared" si="1"/>
        <v>560</v>
      </c>
      <c r="H23" s="29">
        <f t="shared" si="1"/>
        <v>57</v>
      </c>
      <c r="I23" s="29">
        <f t="shared" si="1"/>
        <v>24</v>
      </c>
      <c r="J23" s="30">
        <f t="shared" si="1"/>
        <v>40110</v>
      </c>
      <c r="L23" s="2"/>
    </row>
    <row r="24" spans="1:12" ht="13.5">
      <c r="A24" s="28"/>
      <c r="B24" s="26"/>
      <c r="C24" s="26"/>
      <c r="D24" s="26"/>
      <c r="E24" s="26"/>
      <c r="F24" s="26"/>
      <c r="G24" s="26"/>
      <c r="H24" s="26"/>
      <c r="I24" s="26"/>
      <c r="J24" s="27"/>
      <c r="L24" s="2"/>
    </row>
    <row r="25" spans="1:12" ht="13.5">
      <c r="A25" s="31" t="s">
        <v>12</v>
      </c>
      <c r="B25" s="32">
        <f>+B5+B23</f>
        <v>829</v>
      </c>
      <c r="C25" s="32">
        <f aca="true" t="shared" si="2" ref="C25:J25">+C5+C23</f>
        <v>48586</v>
      </c>
      <c r="D25" s="32">
        <f t="shared" si="2"/>
        <v>15082</v>
      </c>
      <c r="E25" s="32">
        <f t="shared" si="2"/>
        <v>43020</v>
      </c>
      <c r="F25" s="32">
        <f t="shared" si="2"/>
        <v>2168</v>
      </c>
      <c r="G25" s="32">
        <f t="shared" si="2"/>
        <v>1101</v>
      </c>
      <c r="H25" s="32">
        <f t="shared" si="2"/>
        <v>144</v>
      </c>
      <c r="I25" s="32">
        <f t="shared" si="2"/>
        <v>55</v>
      </c>
      <c r="J25" s="33">
        <f t="shared" si="2"/>
        <v>110985</v>
      </c>
      <c r="L25" s="2"/>
    </row>
    <row r="26" spans="1:12" ht="13.5">
      <c r="A26" s="34" t="s">
        <v>83</v>
      </c>
      <c r="B26" s="35"/>
      <c r="C26" s="35"/>
      <c r="D26" s="35"/>
      <c r="E26" s="35"/>
      <c r="F26" s="35"/>
      <c r="G26" s="35"/>
      <c r="H26" s="35"/>
      <c r="I26" s="35"/>
      <c r="J26" s="35"/>
      <c r="L26" s="2"/>
    </row>
    <row r="27" spans="1:12" ht="13.5">
      <c r="A27" s="34" t="s">
        <v>90</v>
      </c>
      <c r="B27" s="35"/>
      <c r="C27" s="35"/>
      <c r="D27" s="35"/>
      <c r="E27" s="35"/>
      <c r="F27" s="35"/>
      <c r="G27" s="35"/>
      <c r="H27" s="35"/>
      <c r="I27" s="35"/>
      <c r="J27" s="35"/>
      <c r="L27" s="2"/>
    </row>
    <row r="28" spans="1:12" ht="13.5">
      <c r="A28" s="34" t="s">
        <v>137</v>
      </c>
      <c r="B28" s="35"/>
      <c r="C28" s="35"/>
      <c r="D28" s="35"/>
      <c r="E28" s="35"/>
      <c r="F28" s="35"/>
      <c r="G28" s="35"/>
      <c r="H28" s="35"/>
      <c r="I28" s="35"/>
      <c r="J28" s="35"/>
      <c r="L28" s="2"/>
    </row>
    <row r="29" spans="1:12" ht="13.5">
      <c r="A29" s="34" t="s">
        <v>91</v>
      </c>
      <c r="B29" s="35"/>
      <c r="C29" s="35"/>
      <c r="D29" s="35"/>
      <c r="E29" s="35"/>
      <c r="F29" s="35"/>
      <c r="G29" s="35"/>
      <c r="H29" s="35"/>
      <c r="I29" s="35"/>
      <c r="J29" s="35"/>
      <c r="L29" s="2"/>
    </row>
    <row r="30" ht="13.5">
      <c r="A30" s="7"/>
    </row>
    <row r="32" spans="2:10" ht="13.5">
      <c r="B32" s="2"/>
      <c r="C32" s="2"/>
      <c r="D32" s="2"/>
      <c r="E32" s="2"/>
      <c r="F32" s="2"/>
      <c r="G32" s="2"/>
      <c r="H32" s="2"/>
      <c r="I32" s="2"/>
      <c r="J32" s="2"/>
    </row>
    <row r="33" spans="2:10" ht="13.5">
      <c r="B33" s="2"/>
      <c r="C33" s="2"/>
      <c r="D33" s="2"/>
      <c r="E33" s="2"/>
      <c r="F33" s="2"/>
      <c r="G33" s="2"/>
      <c r="H33" s="2"/>
      <c r="I33" s="2"/>
      <c r="J33" s="2"/>
    </row>
  </sheetData>
  <mergeCells count="1">
    <mergeCell ref="J2:J3"/>
  </mergeCells>
  <printOptions/>
  <pageMargins left="0.75" right="0.75" top="1.11" bottom="0.69" header="0.512" footer="0.512"/>
  <pageSetup orientation="landscape" paperSize="9" scale="120" r:id="rId2"/>
  <headerFooter alignWithMargins="0">
    <oddHeader>&amp;L&amp;"ＭＳ Ｐゴシック,太字"&amp;14法　人　税
&amp;"ＭＳ Ｐゴシック,標準"&amp;12　4-3　会社標本調査結果</oddHeader>
  </headerFooter>
  <colBreaks count="1" manualBreakCount="1">
    <brk id="10" max="2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0" customWidth="1"/>
    <col min="2" max="4" width="10.625" style="0" customWidth="1"/>
    <col min="5" max="5" width="12.75390625" style="0" bestFit="1" customWidth="1"/>
    <col min="6" max="7" width="10.625" style="0" customWidth="1"/>
  </cols>
  <sheetData>
    <row r="1" spans="1:7" ht="14.25" thickBot="1">
      <c r="A1" s="102" t="s">
        <v>84</v>
      </c>
      <c r="B1" s="10"/>
      <c r="C1" s="10"/>
      <c r="D1" s="10"/>
      <c r="E1" s="10"/>
      <c r="F1" s="10"/>
      <c r="G1" s="10"/>
    </row>
    <row r="2" spans="1:7" ht="14.25" thickTop="1">
      <c r="A2" s="116" t="s">
        <v>21</v>
      </c>
      <c r="B2" s="114" t="s">
        <v>1</v>
      </c>
      <c r="C2" s="118"/>
      <c r="D2" s="116"/>
      <c r="E2" s="114" t="s">
        <v>17</v>
      </c>
      <c r="F2" s="118"/>
      <c r="G2" s="118"/>
    </row>
    <row r="3" spans="1:7" ht="13.5">
      <c r="A3" s="117"/>
      <c r="B3" s="24"/>
      <c r="C3" s="38" t="s">
        <v>38</v>
      </c>
      <c r="D3" s="38" t="s">
        <v>39</v>
      </c>
      <c r="E3" s="24"/>
      <c r="F3" s="38" t="s">
        <v>38</v>
      </c>
      <c r="G3" s="39" t="s">
        <v>39</v>
      </c>
    </row>
    <row r="4" spans="1:7" s="44" customFormat="1" ht="12.75" customHeight="1">
      <c r="A4" s="41"/>
      <c r="B4" s="42" t="s">
        <v>8</v>
      </c>
      <c r="C4" s="42" t="s">
        <v>19</v>
      </c>
      <c r="D4" s="42" t="s">
        <v>19</v>
      </c>
      <c r="E4" s="42" t="s">
        <v>9</v>
      </c>
      <c r="F4" s="42" t="s">
        <v>19</v>
      </c>
      <c r="G4" s="43" t="s">
        <v>19</v>
      </c>
    </row>
    <row r="5" spans="1:7" ht="13.5">
      <c r="A5" s="45" t="s">
        <v>40</v>
      </c>
      <c r="B5" s="26">
        <v>96</v>
      </c>
      <c r="C5" s="55">
        <f>B5/$B$20*100</f>
        <v>0.23934181002243832</v>
      </c>
      <c r="D5" s="55">
        <f>B5/B20*100</f>
        <v>0.23934181002243832</v>
      </c>
      <c r="E5" s="26">
        <v>480749</v>
      </c>
      <c r="F5" s="55">
        <f>E5/$E$20*100</f>
        <v>40.22004572922044</v>
      </c>
      <c r="G5" s="56">
        <f>E5/E20*100</f>
        <v>40.22004572922044</v>
      </c>
    </row>
    <row r="6" spans="1:7" ht="13.5">
      <c r="A6" s="45" t="s">
        <v>104</v>
      </c>
      <c r="B6" s="26">
        <v>75</v>
      </c>
      <c r="C6" s="55">
        <f aca="true" t="shared" si="0" ref="C6:C18">B6/$B$20*100</f>
        <v>0.1869857890800299</v>
      </c>
      <c r="D6" s="55">
        <f>D5+C6</f>
        <v>0.4263275991024682</v>
      </c>
      <c r="E6" s="26">
        <v>59995</v>
      </c>
      <c r="F6" s="55">
        <f aca="true" t="shared" si="1" ref="F6:F18">E6/$E$20*100</f>
        <v>5.019254628765904</v>
      </c>
      <c r="G6" s="56">
        <f>G5+F6</f>
        <v>45.239300357986345</v>
      </c>
    </row>
    <row r="7" spans="1:7" ht="13.5">
      <c r="A7" s="45" t="s">
        <v>105</v>
      </c>
      <c r="B7" s="26">
        <v>627</v>
      </c>
      <c r="C7" s="55">
        <f t="shared" si="0"/>
        <v>1.5632011967090502</v>
      </c>
      <c r="D7" s="55">
        <f aca="true" t="shared" si="2" ref="D7:D17">D6+C7</f>
        <v>1.9895287958115184</v>
      </c>
      <c r="E7" s="26">
        <v>217831</v>
      </c>
      <c r="F7" s="55">
        <f t="shared" si="1"/>
        <v>18.224006251166028</v>
      </c>
      <c r="G7" s="56">
        <f aca="true" t="shared" si="3" ref="G7:G18">G6+F7</f>
        <v>63.46330660915237</v>
      </c>
    </row>
    <row r="8" spans="1:7" ht="13.5">
      <c r="A8" s="45" t="s">
        <v>106</v>
      </c>
      <c r="B8" s="26">
        <v>1169</v>
      </c>
      <c r="C8" s="55">
        <f t="shared" si="0"/>
        <v>2.9144851657940665</v>
      </c>
      <c r="D8" s="55">
        <f t="shared" si="2"/>
        <v>4.904013961605585</v>
      </c>
      <c r="E8" s="26">
        <v>132612</v>
      </c>
      <c r="F8" s="55">
        <f t="shared" si="1"/>
        <v>11.094481120591785</v>
      </c>
      <c r="G8" s="56">
        <f t="shared" si="3"/>
        <v>74.55778772974415</v>
      </c>
    </row>
    <row r="9" spans="1:7" ht="13.5" hidden="1">
      <c r="A9" s="45"/>
      <c r="B9" s="26"/>
      <c r="C9" s="55"/>
      <c r="D9" s="55"/>
      <c r="E9" s="26"/>
      <c r="F9" s="55"/>
      <c r="G9" s="56"/>
    </row>
    <row r="10" spans="1:7" ht="13.5">
      <c r="A10" s="45" t="s">
        <v>97</v>
      </c>
      <c r="B10" s="26">
        <v>1728</v>
      </c>
      <c r="C10" s="55">
        <f t="shared" si="0"/>
        <v>4.308152580403889</v>
      </c>
      <c r="D10" s="55">
        <f>D8+C10</f>
        <v>9.212166542009474</v>
      </c>
      <c r="E10" s="26">
        <v>117809</v>
      </c>
      <c r="F10" s="55">
        <f t="shared" si="1"/>
        <v>9.856044146350238</v>
      </c>
      <c r="G10" s="56">
        <f>G8+F10</f>
        <v>84.41383187609439</v>
      </c>
    </row>
    <row r="11" spans="1:7" ht="13.5">
      <c r="A11" s="45" t="s">
        <v>96</v>
      </c>
      <c r="B11" s="26">
        <v>2761</v>
      </c>
      <c r="C11" s="55">
        <f t="shared" si="0"/>
        <v>6.883570181999501</v>
      </c>
      <c r="D11" s="55">
        <f t="shared" si="2"/>
        <v>16.095736724008976</v>
      </c>
      <c r="E11" s="26">
        <v>77405</v>
      </c>
      <c r="F11" s="55">
        <f t="shared" si="1"/>
        <v>6.475796392026417</v>
      </c>
      <c r="G11" s="56">
        <f t="shared" si="3"/>
        <v>90.88962826812082</v>
      </c>
    </row>
    <row r="12" spans="1:7" ht="13.5">
      <c r="A12" s="45" t="s">
        <v>95</v>
      </c>
      <c r="B12" s="26">
        <v>3451</v>
      </c>
      <c r="C12" s="55">
        <f t="shared" si="0"/>
        <v>8.603839441535776</v>
      </c>
      <c r="D12" s="55">
        <f t="shared" si="2"/>
        <v>24.69957616554475</v>
      </c>
      <c r="E12" s="26">
        <v>49834</v>
      </c>
      <c r="F12" s="55">
        <f t="shared" si="1"/>
        <v>4.169173017250106</v>
      </c>
      <c r="G12" s="56">
        <f t="shared" si="3"/>
        <v>95.05880128537092</v>
      </c>
    </row>
    <row r="13" spans="1:7" ht="13.5">
      <c r="A13" s="45" t="s">
        <v>107</v>
      </c>
      <c r="B13" s="26">
        <v>2970</v>
      </c>
      <c r="C13" s="55">
        <f t="shared" si="0"/>
        <v>7.404637247569185</v>
      </c>
      <c r="D13" s="55">
        <f t="shared" si="2"/>
        <v>32.10421341311394</v>
      </c>
      <c r="E13" s="26">
        <v>21015</v>
      </c>
      <c r="F13" s="55">
        <f t="shared" si="1"/>
        <v>1.7581404454290441</v>
      </c>
      <c r="G13" s="56">
        <f t="shared" si="3"/>
        <v>96.81694173079997</v>
      </c>
    </row>
    <row r="14" spans="1:7" ht="13.5">
      <c r="A14" s="45" t="s">
        <v>108</v>
      </c>
      <c r="B14" s="26">
        <v>4732</v>
      </c>
      <c r="C14" s="55">
        <f t="shared" si="0"/>
        <v>11.797556719022689</v>
      </c>
      <c r="D14" s="55">
        <f t="shared" si="2"/>
        <v>43.901770132136626</v>
      </c>
      <c r="E14" s="26">
        <v>18251</v>
      </c>
      <c r="F14" s="55">
        <f t="shared" si="1"/>
        <v>1.526900845563906</v>
      </c>
      <c r="G14" s="56">
        <f t="shared" si="3"/>
        <v>98.34384257636387</v>
      </c>
    </row>
    <row r="15" spans="1:7" ht="13.5" hidden="1">
      <c r="A15" s="45"/>
      <c r="B15" s="26"/>
      <c r="C15" s="55"/>
      <c r="D15" s="55"/>
      <c r="E15" s="26"/>
      <c r="F15" s="55"/>
      <c r="G15" s="56"/>
    </row>
    <row r="16" spans="1:7" ht="13.5">
      <c r="A16" s="45" t="s">
        <v>109</v>
      </c>
      <c r="B16" s="26">
        <v>2240</v>
      </c>
      <c r="C16" s="55">
        <f t="shared" si="0"/>
        <v>5.5846422338568935</v>
      </c>
      <c r="D16" s="55">
        <f>D14+C16</f>
        <v>49.486412365993516</v>
      </c>
      <c r="E16" s="26">
        <v>5955</v>
      </c>
      <c r="F16" s="55">
        <f t="shared" si="1"/>
        <v>0.498202538783248</v>
      </c>
      <c r="G16" s="56">
        <f>G14+F16</f>
        <v>98.84204511514712</v>
      </c>
    </row>
    <row r="17" spans="1:7" ht="13.5">
      <c r="A17" s="45" t="s">
        <v>110</v>
      </c>
      <c r="B17" s="26">
        <v>6022</v>
      </c>
      <c r="C17" s="55">
        <f t="shared" si="0"/>
        <v>15.013712291199202</v>
      </c>
      <c r="D17" s="55">
        <f t="shared" si="2"/>
        <v>64.50012465719271</v>
      </c>
      <c r="E17" s="26">
        <v>8621</v>
      </c>
      <c r="F17" s="55">
        <f t="shared" si="1"/>
        <v>0.7212433395214746</v>
      </c>
      <c r="G17" s="56">
        <f t="shared" si="3"/>
        <v>99.5632884546686</v>
      </c>
    </row>
    <row r="18" spans="1:7" ht="13.5">
      <c r="A18" s="45" t="s">
        <v>10</v>
      </c>
      <c r="B18" s="26">
        <v>14239</v>
      </c>
      <c r="C18" s="55">
        <f t="shared" si="0"/>
        <v>35.49987534280728</v>
      </c>
      <c r="D18" s="55">
        <f>D17+C18</f>
        <v>100</v>
      </c>
      <c r="E18" s="26">
        <v>5220</v>
      </c>
      <c r="F18" s="55">
        <f t="shared" si="1"/>
        <v>0.4367115453314113</v>
      </c>
      <c r="G18" s="56">
        <f t="shared" si="3"/>
        <v>100</v>
      </c>
    </row>
    <row r="19" spans="1:7" ht="13.5" hidden="1">
      <c r="A19" s="45"/>
      <c r="B19" s="26"/>
      <c r="C19" s="26"/>
      <c r="D19" s="26"/>
      <c r="E19" s="26"/>
      <c r="F19" s="26"/>
      <c r="G19" s="27"/>
    </row>
    <row r="20" spans="1:7" ht="13.5">
      <c r="A20" s="31" t="s">
        <v>41</v>
      </c>
      <c r="B20" s="32">
        <f>SUM(B5:B18)</f>
        <v>40110</v>
      </c>
      <c r="C20" s="104">
        <v>100</v>
      </c>
      <c r="D20" s="32" t="s">
        <v>81</v>
      </c>
      <c r="E20" s="32">
        <f>SUM(E5:E18)</f>
        <v>1195297</v>
      </c>
      <c r="F20" s="104">
        <v>100</v>
      </c>
      <c r="G20" s="33" t="s">
        <v>81</v>
      </c>
    </row>
    <row r="21" spans="1:7" ht="13.5">
      <c r="A21" s="8"/>
      <c r="B21" s="6"/>
      <c r="C21" s="6"/>
      <c r="D21" s="6"/>
      <c r="E21" s="6"/>
      <c r="F21" s="6"/>
      <c r="G21" s="6"/>
    </row>
    <row r="22" spans="1:7" ht="13.5">
      <c r="A22" s="8"/>
      <c r="B22" s="6"/>
      <c r="C22" s="6"/>
      <c r="D22" s="6"/>
      <c r="E22" s="6"/>
      <c r="F22" s="6"/>
      <c r="G22" s="6"/>
    </row>
    <row r="23" spans="1:7" ht="13.5">
      <c r="A23" s="8"/>
      <c r="B23" s="6"/>
      <c r="C23" s="6"/>
      <c r="D23" s="6"/>
      <c r="E23" s="6"/>
      <c r="F23" s="6"/>
      <c r="G23" s="6"/>
    </row>
    <row r="24" spans="2:7" ht="13.5">
      <c r="B24" s="2"/>
      <c r="C24" s="3"/>
      <c r="D24" s="3"/>
      <c r="E24" s="2"/>
      <c r="F24" s="3"/>
      <c r="G24" s="3"/>
    </row>
    <row r="25" spans="2:7" ht="13.5">
      <c r="B25" s="2"/>
      <c r="C25" s="2"/>
      <c r="D25" s="2"/>
      <c r="E25" s="2"/>
      <c r="F25" s="2"/>
      <c r="G25" s="2"/>
    </row>
    <row r="26" ht="13.5">
      <c r="G26" s="3"/>
    </row>
  </sheetData>
  <mergeCells count="3">
    <mergeCell ref="A2:A3"/>
    <mergeCell ref="B2:D2"/>
    <mergeCell ref="E2:G2"/>
  </mergeCells>
  <printOptions/>
  <pageMargins left="0.75" right="0.75" top="1.19" bottom="1" header="0.512" footer="0.512"/>
  <pageSetup orientation="landscape" paperSize="9" scale="130" r:id="rId1"/>
  <headerFooter alignWithMargins="0">
    <oddHeader>&amp;L&amp;"ＭＳ Ｐゴシック,太字"&amp;14法　人　税
&amp;"ＭＳ Ｐゴシック,標準"&amp;12　4-3　会社標本調査結果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B1"/>
    </sheetView>
  </sheetViews>
  <sheetFormatPr defaultColWidth="9.00390625" defaultRowHeight="13.5"/>
  <cols>
    <col min="1" max="1" width="22.625" style="10" customWidth="1"/>
    <col min="2" max="10" width="10.75390625" style="10" customWidth="1"/>
    <col min="11" max="11" width="14.00390625" style="10" bestFit="1" customWidth="1"/>
    <col min="12" max="12" width="11.375" style="10" bestFit="1" customWidth="1"/>
    <col min="13" max="13" width="14.00390625" style="10" bestFit="1" customWidth="1"/>
    <col min="14" max="16384" width="9.00390625" style="10" customWidth="1"/>
  </cols>
  <sheetData>
    <row r="1" spans="1:2" ht="14.25" thickBot="1">
      <c r="A1" s="119" t="s">
        <v>86</v>
      </c>
      <c r="B1" s="119"/>
    </row>
    <row r="2" spans="1:13" ht="22.5" customHeight="1" thickTop="1">
      <c r="A2" s="111" t="s">
        <v>21</v>
      </c>
      <c r="B2" s="108" t="s">
        <v>1</v>
      </c>
      <c r="C2" s="108"/>
      <c r="D2" s="108"/>
      <c r="E2" s="108"/>
      <c r="F2" s="108"/>
      <c r="G2" s="109"/>
      <c r="H2" s="108" t="s">
        <v>17</v>
      </c>
      <c r="I2" s="108"/>
      <c r="J2" s="108"/>
      <c r="K2" s="108"/>
      <c r="L2" s="108"/>
      <c r="M2" s="109"/>
    </row>
    <row r="3" spans="1:13" ht="22.5" customHeight="1">
      <c r="A3" s="112"/>
      <c r="B3" s="38" t="s">
        <v>131</v>
      </c>
      <c r="C3" s="38">
        <v>10</v>
      </c>
      <c r="D3" s="38">
        <v>11</v>
      </c>
      <c r="E3" s="38">
        <v>12</v>
      </c>
      <c r="F3" s="38">
        <v>13</v>
      </c>
      <c r="G3" s="39">
        <v>14</v>
      </c>
      <c r="H3" s="38" t="s">
        <v>131</v>
      </c>
      <c r="I3" s="38">
        <v>10</v>
      </c>
      <c r="J3" s="38">
        <v>11</v>
      </c>
      <c r="K3" s="38">
        <v>12</v>
      </c>
      <c r="L3" s="38">
        <v>13</v>
      </c>
      <c r="M3" s="39">
        <v>14</v>
      </c>
    </row>
    <row r="4" spans="1:13" s="48" customFormat="1" ht="13.5" customHeight="1">
      <c r="A4" s="84"/>
      <c r="B4" s="42" t="s">
        <v>8</v>
      </c>
      <c r="C4" s="42" t="s">
        <v>8</v>
      </c>
      <c r="D4" s="42" t="s">
        <v>8</v>
      </c>
      <c r="E4" s="42" t="s">
        <v>8</v>
      </c>
      <c r="F4" s="42" t="s">
        <v>8</v>
      </c>
      <c r="G4" s="43" t="s">
        <v>8</v>
      </c>
      <c r="H4" s="42" t="s">
        <v>9</v>
      </c>
      <c r="I4" s="42" t="s">
        <v>9</v>
      </c>
      <c r="J4" s="42" t="s">
        <v>9</v>
      </c>
      <c r="K4" s="42" t="s">
        <v>9</v>
      </c>
      <c r="L4" s="42" t="s">
        <v>9</v>
      </c>
      <c r="M4" s="43" t="s">
        <v>9</v>
      </c>
    </row>
    <row r="5" spans="1:13" ht="22.5" customHeight="1">
      <c r="A5" s="103" t="s">
        <v>40</v>
      </c>
      <c r="B5" s="50">
        <v>85</v>
      </c>
      <c r="C5" s="50">
        <v>109</v>
      </c>
      <c r="D5" s="50">
        <v>75</v>
      </c>
      <c r="E5" s="50">
        <v>137</v>
      </c>
      <c r="F5" s="51">
        <v>72</v>
      </c>
      <c r="G5" s="51">
        <v>96</v>
      </c>
      <c r="H5" s="50">
        <v>462280</v>
      </c>
      <c r="I5" s="50">
        <v>555822</v>
      </c>
      <c r="J5" s="50">
        <v>535511</v>
      </c>
      <c r="K5" s="51">
        <v>664588</v>
      </c>
      <c r="L5" s="51">
        <v>503450</v>
      </c>
      <c r="M5" s="51">
        <v>480749</v>
      </c>
    </row>
    <row r="6" spans="1:13" ht="22.5" customHeight="1">
      <c r="A6" s="103" t="s">
        <v>104</v>
      </c>
      <c r="B6" s="50">
        <v>181</v>
      </c>
      <c r="C6" s="50">
        <v>66</v>
      </c>
      <c r="D6" s="50">
        <v>67</v>
      </c>
      <c r="E6" s="50">
        <v>94</v>
      </c>
      <c r="F6" s="51">
        <v>183</v>
      </c>
      <c r="G6" s="51">
        <v>75</v>
      </c>
      <c r="H6" s="50">
        <v>112807</v>
      </c>
      <c r="I6" s="50">
        <v>46577</v>
      </c>
      <c r="J6" s="50">
        <v>49003</v>
      </c>
      <c r="K6" s="51">
        <v>62934</v>
      </c>
      <c r="L6" s="51">
        <v>126032</v>
      </c>
      <c r="M6" s="51">
        <v>59995</v>
      </c>
    </row>
    <row r="7" spans="1:13" ht="22.5" customHeight="1">
      <c r="A7" s="103" t="s">
        <v>105</v>
      </c>
      <c r="B7" s="50">
        <v>382</v>
      </c>
      <c r="C7" s="50">
        <v>343</v>
      </c>
      <c r="D7" s="50">
        <v>300</v>
      </c>
      <c r="E7" s="50">
        <v>1093</v>
      </c>
      <c r="F7" s="51">
        <v>350</v>
      </c>
      <c r="G7" s="51">
        <v>627</v>
      </c>
      <c r="H7" s="50">
        <v>121150</v>
      </c>
      <c r="I7" s="50">
        <v>108341</v>
      </c>
      <c r="J7" s="50">
        <v>86442</v>
      </c>
      <c r="K7" s="51">
        <v>304974</v>
      </c>
      <c r="L7" s="51">
        <v>114602</v>
      </c>
      <c r="M7" s="51">
        <v>217831</v>
      </c>
    </row>
    <row r="8" spans="1:13" ht="22.5" customHeight="1">
      <c r="A8" s="103" t="s">
        <v>106</v>
      </c>
      <c r="B8" s="50">
        <v>1545</v>
      </c>
      <c r="C8" s="50">
        <v>390</v>
      </c>
      <c r="D8" s="50">
        <v>404</v>
      </c>
      <c r="E8" s="50">
        <v>313</v>
      </c>
      <c r="F8" s="51">
        <v>626</v>
      </c>
      <c r="G8" s="51">
        <v>1169</v>
      </c>
      <c r="H8" s="50">
        <v>200979</v>
      </c>
      <c r="I8" s="50">
        <v>54717</v>
      </c>
      <c r="J8" s="50">
        <v>55642</v>
      </c>
      <c r="K8" s="51">
        <v>47005</v>
      </c>
      <c r="L8" s="51">
        <v>87953</v>
      </c>
      <c r="M8" s="51">
        <v>132612</v>
      </c>
    </row>
    <row r="9" spans="1:13" ht="22.5" customHeight="1">
      <c r="A9" s="103" t="s">
        <v>118</v>
      </c>
      <c r="B9" s="50">
        <v>1277</v>
      </c>
      <c r="C9" s="50">
        <v>863</v>
      </c>
      <c r="D9" s="50">
        <v>1031</v>
      </c>
      <c r="E9" s="50">
        <v>978</v>
      </c>
      <c r="F9" s="51">
        <v>1344</v>
      </c>
      <c r="G9" s="51">
        <v>1728</v>
      </c>
      <c r="H9" s="50">
        <v>90586</v>
      </c>
      <c r="I9" s="50">
        <v>59572</v>
      </c>
      <c r="J9" s="50">
        <v>68213</v>
      </c>
      <c r="K9" s="51">
        <v>68745</v>
      </c>
      <c r="L9" s="51">
        <v>91820</v>
      </c>
      <c r="M9" s="51">
        <v>117809</v>
      </c>
    </row>
    <row r="10" spans="1:13" ht="22.5" customHeight="1">
      <c r="A10" s="45"/>
      <c r="B10" s="50"/>
      <c r="C10" s="50"/>
      <c r="D10" s="50"/>
      <c r="E10" s="50"/>
      <c r="F10" s="51"/>
      <c r="G10" s="51"/>
      <c r="H10" s="50"/>
      <c r="I10" s="50"/>
      <c r="J10" s="50"/>
      <c r="K10" s="51"/>
      <c r="L10" s="51"/>
      <c r="M10" s="51"/>
    </row>
    <row r="11" spans="1:13" s="91" customFormat="1" ht="22.5" customHeight="1">
      <c r="A11" s="58" t="s">
        <v>42</v>
      </c>
      <c r="B11" s="59">
        <v>3470</v>
      </c>
      <c r="C11" s="59">
        <v>1771</v>
      </c>
      <c r="D11" s="59">
        <v>1877</v>
      </c>
      <c r="E11" s="59">
        <v>2615</v>
      </c>
      <c r="F11" s="60">
        <f>SUM(F5:F9)</f>
        <v>2575</v>
      </c>
      <c r="G11" s="60">
        <f>SUM(G5:G9)</f>
        <v>3695</v>
      </c>
      <c r="H11" s="59">
        <v>987802</v>
      </c>
      <c r="I11" s="59">
        <v>825029</v>
      </c>
      <c r="J11" s="59">
        <v>794811</v>
      </c>
      <c r="K11" s="60">
        <v>1148246</v>
      </c>
      <c r="L11" s="60">
        <f>SUM(L5:L9)</f>
        <v>923857</v>
      </c>
      <c r="M11" s="60">
        <v>1008996</v>
      </c>
    </row>
    <row r="12" spans="1:13" ht="22.5" customHeight="1">
      <c r="A12" s="45"/>
      <c r="B12" s="57"/>
      <c r="C12" s="57"/>
      <c r="D12" s="57"/>
      <c r="E12" s="57"/>
      <c r="F12" s="57"/>
      <c r="G12" s="61"/>
      <c r="H12" s="57"/>
      <c r="I12" s="57"/>
      <c r="J12" s="57"/>
      <c r="K12" s="61"/>
      <c r="L12" s="61"/>
      <c r="M12" s="61"/>
    </row>
    <row r="13" spans="1:13" ht="22.5" customHeight="1">
      <c r="A13" s="101" t="s">
        <v>43</v>
      </c>
      <c r="B13" s="62">
        <v>7.3</v>
      </c>
      <c r="C13" s="62">
        <v>3.8</v>
      </c>
      <c r="D13" s="62">
        <v>4.036385531805084</v>
      </c>
      <c r="E13" s="62">
        <v>5.8</v>
      </c>
      <c r="F13" s="62">
        <v>6.4</v>
      </c>
      <c r="G13" s="63">
        <f>+G11/'(6)'!B20*100</f>
        <v>9.212166542009474</v>
      </c>
      <c r="H13" s="62">
        <v>76</v>
      </c>
      <c r="I13" s="62">
        <v>79.2</v>
      </c>
      <c r="J13" s="62">
        <v>74.58685945620289</v>
      </c>
      <c r="K13" s="63">
        <v>81.4</v>
      </c>
      <c r="L13" s="63">
        <v>83.2</v>
      </c>
      <c r="M13" s="63">
        <v>84.8</v>
      </c>
    </row>
    <row r="14" spans="1:7" ht="13.5">
      <c r="A14" s="64" t="s">
        <v>111</v>
      </c>
      <c r="B14" s="65"/>
      <c r="C14" s="65"/>
      <c r="D14" s="65"/>
      <c r="E14" s="65"/>
      <c r="F14" s="65"/>
      <c r="G14" s="65"/>
    </row>
    <row r="15" spans="8:13" ht="13.5">
      <c r="H15" s="47"/>
      <c r="I15" s="47"/>
      <c r="J15" s="47"/>
      <c r="K15" s="47"/>
      <c r="L15" s="47"/>
      <c r="M15" s="47"/>
    </row>
    <row r="16" spans="8:13" ht="13.5">
      <c r="H16" s="47"/>
      <c r="I16" s="47"/>
      <c r="J16" s="47"/>
      <c r="K16" s="47"/>
      <c r="L16" s="47"/>
      <c r="M16" s="47"/>
    </row>
    <row r="18" ht="13.5">
      <c r="A18" s="66"/>
    </row>
    <row r="19" ht="13.5">
      <c r="A19" s="66"/>
    </row>
  </sheetData>
  <mergeCells count="4">
    <mergeCell ref="A1:B1"/>
    <mergeCell ref="A2:A3"/>
    <mergeCell ref="H2:M2"/>
    <mergeCell ref="B2:G2"/>
  </mergeCells>
  <printOptions/>
  <pageMargins left="0.75" right="0.75" top="1" bottom="1" header="0.512" footer="0.512"/>
  <pageSetup orientation="landscape" paperSize="9" scale="80" r:id="rId1"/>
  <headerFooter alignWithMargins="0">
    <oddHeader>&amp;L&amp;"ＭＳ Ｐゴシック,太字"&amp;14法　人　数
&amp;"ＭＳ Ｐゴシック,標準"&amp;12　4-3　会社標本調査結果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C1"/>
    </sheetView>
  </sheetViews>
  <sheetFormatPr defaultColWidth="9.00390625" defaultRowHeight="13.5"/>
  <cols>
    <col min="1" max="1" width="18.75390625" style="10" customWidth="1"/>
    <col min="2" max="8" width="16.875" style="10" customWidth="1"/>
    <col min="9" max="16384" width="9.00390625" style="10" customWidth="1"/>
  </cols>
  <sheetData>
    <row r="1" spans="1:3" ht="14.25" thickBot="1">
      <c r="A1" s="119" t="s">
        <v>112</v>
      </c>
      <c r="B1" s="119"/>
      <c r="C1" s="119"/>
    </row>
    <row r="2" spans="1:8" ht="14.25" thickTop="1">
      <c r="A2" s="111" t="s">
        <v>21</v>
      </c>
      <c r="B2" s="108" t="s">
        <v>44</v>
      </c>
      <c r="C2" s="108"/>
      <c r="D2" s="108" t="s">
        <v>113</v>
      </c>
      <c r="E2" s="108"/>
      <c r="F2" s="108" t="s">
        <v>45</v>
      </c>
      <c r="G2" s="108"/>
      <c r="H2" s="22" t="s">
        <v>46</v>
      </c>
    </row>
    <row r="3" spans="1:8" ht="45" customHeight="1">
      <c r="A3" s="112"/>
      <c r="B3" s="38" t="s">
        <v>47</v>
      </c>
      <c r="C3" s="38" t="s">
        <v>79</v>
      </c>
      <c r="D3" s="38" t="s">
        <v>47</v>
      </c>
      <c r="E3" s="38" t="s">
        <v>80</v>
      </c>
      <c r="F3" s="38" t="s">
        <v>48</v>
      </c>
      <c r="G3" s="38" t="s">
        <v>80</v>
      </c>
      <c r="H3" s="39" t="s">
        <v>49</v>
      </c>
    </row>
    <row r="4" spans="1:8" s="48" customFormat="1" ht="15" customHeight="1">
      <c r="A4" s="41"/>
      <c r="B4" s="42" t="s">
        <v>9</v>
      </c>
      <c r="C4" s="42" t="s">
        <v>50</v>
      </c>
      <c r="D4" s="42" t="s">
        <v>9</v>
      </c>
      <c r="E4" s="42" t="s">
        <v>50</v>
      </c>
      <c r="F4" s="42" t="s">
        <v>9</v>
      </c>
      <c r="G4" s="42" t="s">
        <v>50</v>
      </c>
      <c r="H4" s="43" t="s">
        <v>9</v>
      </c>
    </row>
    <row r="5" spans="1:8" ht="15" customHeight="1">
      <c r="A5" s="67" t="s">
        <v>51</v>
      </c>
      <c r="B5" s="57"/>
      <c r="C5" s="57"/>
      <c r="D5" s="57"/>
      <c r="E5" s="57"/>
      <c r="F5" s="57"/>
      <c r="G5" s="57"/>
      <c r="H5" s="61"/>
    </row>
    <row r="6" spans="1:8" ht="15" customHeight="1">
      <c r="A6" s="40" t="s">
        <v>10</v>
      </c>
      <c r="B6" s="11">
        <v>283</v>
      </c>
      <c r="C6" s="68">
        <f>B6/H6*1000</f>
        <v>3.3694086271148103</v>
      </c>
      <c r="D6" s="11">
        <v>122</v>
      </c>
      <c r="E6" s="68">
        <f>D6/H6*1000</f>
        <v>1.4525365813003774</v>
      </c>
      <c r="F6" s="11">
        <v>3710</v>
      </c>
      <c r="G6" s="68">
        <f>F6/H6*1000</f>
        <v>44.171399316593444</v>
      </c>
      <c r="H6" s="12">
        <v>83991</v>
      </c>
    </row>
    <row r="7" spans="1:8" ht="15" customHeight="1">
      <c r="A7" s="40" t="s">
        <v>11</v>
      </c>
      <c r="B7" s="11">
        <v>339</v>
      </c>
      <c r="C7" s="68">
        <f aca="true" t="shared" si="0" ref="C7:C39">B7/H7*1000</f>
        <v>4.432937115060217</v>
      </c>
      <c r="D7" s="11">
        <v>140</v>
      </c>
      <c r="E7" s="68">
        <f aca="true" t="shared" si="1" ref="E7:E39">D7/H7*1000</f>
        <v>1.8307114929452224</v>
      </c>
      <c r="F7" s="11">
        <v>3380</v>
      </c>
      <c r="G7" s="68">
        <f aca="true" t="shared" si="2" ref="G7:G39">F7/H7*1000</f>
        <v>44.19860604396323</v>
      </c>
      <c r="H7" s="12">
        <v>76473</v>
      </c>
    </row>
    <row r="8" spans="1:8" ht="15" customHeight="1">
      <c r="A8" s="40" t="s">
        <v>103</v>
      </c>
      <c r="B8" s="11">
        <v>23115</v>
      </c>
      <c r="C8" s="68">
        <f t="shared" si="0"/>
        <v>7.113489625968622</v>
      </c>
      <c r="D8" s="11">
        <v>333</v>
      </c>
      <c r="E8" s="68">
        <f t="shared" si="1"/>
        <v>0.10247856566937276</v>
      </c>
      <c r="F8" s="11">
        <v>72101</v>
      </c>
      <c r="G8" s="68">
        <f t="shared" si="2"/>
        <v>22.188609799782117</v>
      </c>
      <c r="H8" s="12">
        <v>3249460</v>
      </c>
    </row>
    <row r="9" spans="1:8" ht="15" customHeight="1">
      <c r="A9" s="40" t="s">
        <v>94</v>
      </c>
      <c r="B9" s="11">
        <v>10913</v>
      </c>
      <c r="C9" s="68">
        <f t="shared" si="0"/>
        <v>6.09585115688787</v>
      </c>
      <c r="D9" s="11">
        <v>127</v>
      </c>
      <c r="E9" s="68">
        <f t="shared" si="1"/>
        <v>0.07094044689130025</v>
      </c>
      <c r="F9" s="11">
        <v>55915</v>
      </c>
      <c r="G9" s="68">
        <f t="shared" si="2"/>
        <v>31.233347149031914</v>
      </c>
      <c r="H9" s="12">
        <v>1790234</v>
      </c>
    </row>
    <row r="10" spans="1:8" ht="15" customHeight="1">
      <c r="A10" s="40" t="s">
        <v>95</v>
      </c>
      <c r="B10" s="11">
        <v>44820</v>
      </c>
      <c r="C10" s="68">
        <f t="shared" si="0"/>
        <v>3.790288303772411</v>
      </c>
      <c r="D10" s="11">
        <v>1048</v>
      </c>
      <c r="E10" s="68">
        <f t="shared" si="1"/>
        <v>0.08862610759378596</v>
      </c>
      <c r="F10" s="11">
        <v>133580</v>
      </c>
      <c r="G10" s="68">
        <f t="shared" si="2"/>
        <v>11.296446042345352</v>
      </c>
      <c r="H10" s="12">
        <v>11824958</v>
      </c>
    </row>
    <row r="11" spans="1:8" ht="15" customHeight="1">
      <c r="A11" s="40" t="s">
        <v>96</v>
      </c>
      <c r="B11" s="11">
        <v>26876</v>
      </c>
      <c r="C11" s="68">
        <f t="shared" si="0"/>
        <v>3.6538614746558564</v>
      </c>
      <c r="D11" s="11">
        <v>1969</v>
      </c>
      <c r="E11" s="68">
        <f t="shared" si="1"/>
        <v>0.26769062522687087</v>
      </c>
      <c r="F11" s="11">
        <v>126005</v>
      </c>
      <c r="G11" s="68">
        <f t="shared" si="2"/>
        <v>17.130704536166515</v>
      </c>
      <c r="H11" s="12">
        <v>7355506</v>
      </c>
    </row>
    <row r="12" spans="1:8" ht="15" customHeight="1">
      <c r="A12" s="40" t="s">
        <v>97</v>
      </c>
      <c r="B12" s="11">
        <v>10739</v>
      </c>
      <c r="C12" s="68">
        <f t="shared" si="0"/>
        <v>2.6374124034762074</v>
      </c>
      <c r="D12" s="11">
        <v>817</v>
      </c>
      <c r="E12" s="68">
        <f t="shared" si="1"/>
        <v>0.2006486575696118</v>
      </c>
      <c r="F12" s="11">
        <v>62683</v>
      </c>
      <c r="G12" s="68">
        <f t="shared" si="2"/>
        <v>15.394442842638895</v>
      </c>
      <c r="H12" s="12">
        <v>4071794</v>
      </c>
    </row>
    <row r="13" spans="1:8" ht="15" customHeight="1">
      <c r="A13" s="40" t="s">
        <v>98</v>
      </c>
      <c r="B13" s="11">
        <v>11716</v>
      </c>
      <c r="C13" s="68">
        <f t="shared" si="0"/>
        <v>2.0692923271043204</v>
      </c>
      <c r="D13" s="11">
        <v>1615</v>
      </c>
      <c r="E13" s="68">
        <f t="shared" si="1"/>
        <v>0.2852430102657458</v>
      </c>
      <c r="F13" s="11">
        <v>132959</v>
      </c>
      <c r="G13" s="68">
        <f t="shared" si="2"/>
        <v>23.48335938199585</v>
      </c>
      <c r="H13" s="12">
        <v>5661839</v>
      </c>
    </row>
    <row r="14" spans="1:8" ht="15" customHeight="1">
      <c r="A14" s="40" t="s">
        <v>99</v>
      </c>
      <c r="B14" s="11">
        <v>2170</v>
      </c>
      <c r="C14" s="68">
        <f t="shared" si="0"/>
        <v>1.6153946364431542</v>
      </c>
      <c r="D14" s="11">
        <v>199</v>
      </c>
      <c r="E14" s="68">
        <f t="shared" si="1"/>
        <v>0.14813987679824314</v>
      </c>
      <c r="F14" s="11">
        <v>21569</v>
      </c>
      <c r="G14" s="68">
        <f t="shared" si="2"/>
        <v>16.056427149051792</v>
      </c>
      <c r="H14" s="12">
        <v>1343325</v>
      </c>
    </row>
    <row r="15" spans="1:8" ht="15" customHeight="1">
      <c r="A15" s="40" t="s">
        <v>100</v>
      </c>
      <c r="B15" s="11">
        <v>3542</v>
      </c>
      <c r="C15" s="68">
        <f t="shared" si="0"/>
        <v>1.3956811116903465</v>
      </c>
      <c r="D15" s="11">
        <v>708</v>
      </c>
      <c r="E15" s="68">
        <f t="shared" si="1"/>
        <v>0.2789786073056932</v>
      </c>
      <c r="F15" s="11">
        <v>116875</v>
      </c>
      <c r="G15" s="68">
        <f t="shared" si="2"/>
        <v>46.053142272391085</v>
      </c>
      <c r="H15" s="12">
        <v>2537829</v>
      </c>
    </row>
    <row r="16" spans="1:8" ht="15" customHeight="1">
      <c r="A16" s="40" t="s">
        <v>101</v>
      </c>
      <c r="B16" s="11">
        <v>2983</v>
      </c>
      <c r="C16" s="68">
        <f t="shared" si="0"/>
        <v>4.090649786622492</v>
      </c>
      <c r="D16" s="11">
        <v>1061</v>
      </c>
      <c r="E16" s="68">
        <f t="shared" si="1"/>
        <v>1.4549713119699845</v>
      </c>
      <c r="F16" s="11">
        <v>23205</v>
      </c>
      <c r="G16" s="68">
        <f t="shared" si="2"/>
        <v>31.821497921077746</v>
      </c>
      <c r="H16" s="12">
        <v>729224</v>
      </c>
    </row>
    <row r="17" spans="1:8" ht="15" customHeight="1">
      <c r="A17" s="40" t="s">
        <v>102</v>
      </c>
      <c r="B17" s="11">
        <v>8124</v>
      </c>
      <c r="C17" s="68">
        <f t="shared" si="0"/>
        <v>1.2679356948713687</v>
      </c>
      <c r="D17" s="11">
        <v>3271</v>
      </c>
      <c r="E17" s="68">
        <f t="shared" si="1"/>
        <v>0.5105142365736395</v>
      </c>
      <c r="F17" s="11">
        <v>515578</v>
      </c>
      <c r="G17" s="68">
        <f t="shared" si="2"/>
        <v>80.46771906577924</v>
      </c>
      <c r="H17" s="12">
        <v>6407265</v>
      </c>
    </row>
    <row r="18" spans="1:8" ht="15" customHeight="1">
      <c r="A18" s="25" t="s">
        <v>12</v>
      </c>
      <c r="B18" s="69">
        <v>145621</v>
      </c>
      <c r="C18" s="68">
        <f t="shared" si="0"/>
        <v>3.226564945263326</v>
      </c>
      <c r="D18" s="69">
        <v>11408</v>
      </c>
      <c r="E18" s="68">
        <f t="shared" si="1"/>
        <v>0.252770224731076</v>
      </c>
      <c r="F18" s="69">
        <v>1267560</v>
      </c>
      <c r="G18" s="68">
        <f t="shared" si="2"/>
        <v>28.085679002465174</v>
      </c>
      <c r="H18" s="70">
        <f>SUM(H6:H17)</f>
        <v>45131898</v>
      </c>
    </row>
    <row r="19" spans="1:8" ht="15" customHeight="1">
      <c r="A19" s="28"/>
      <c r="B19" s="11"/>
      <c r="C19" s="68"/>
      <c r="D19" s="11"/>
      <c r="E19" s="68"/>
      <c r="F19" s="11"/>
      <c r="G19" s="68"/>
      <c r="H19" s="12"/>
    </row>
    <row r="20" spans="1:8" ht="15" customHeight="1">
      <c r="A20" s="67" t="s">
        <v>52</v>
      </c>
      <c r="B20" s="11"/>
      <c r="C20" s="68"/>
      <c r="D20" s="11"/>
      <c r="E20" s="68"/>
      <c r="F20" s="11"/>
      <c r="G20" s="68"/>
      <c r="H20" s="12"/>
    </row>
    <row r="21" spans="1:8" ht="15" customHeight="1">
      <c r="A21" s="71" t="s">
        <v>53</v>
      </c>
      <c r="B21" s="11">
        <v>696</v>
      </c>
      <c r="C21" s="68">
        <f t="shared" si="0"/>
        <v>2.5700770653855667</v>
      </c>
      <c r="D21" s="11">
        <v>34</v>
      </c>
      <c r="E21" s="68">
        <f t="shared" si="1"/>
        <v>0.12554974169986965</v>
      </c>
      <c r="F21" s="11">
        <v>19579</v>
      </c>
      <c r="G21" s="68">
        <f t="shared" si="2"/>
        <v>72.29818802181612</v>
      </c>
      <c r="H21" s="12">
        <v>270809</v>
      </c>
    </row>
    <row r="22" spans="1:8" ht="15" customHeight="1">
      <c r="A22" s="71" t="s">
        <v>54</v>
      </c>
      <c r="B22" s="11">
        <v>559</v>
      </c>
      <c r="C22" s="68">
        <f t="shared" si="0"/>
        <v>5.3954404185085805</v>
      </c>
      <c r="D22" s="11">
        <v>28</v>
      </c>
      <c r="E22" s="68">
        <f t="shared" si="1"/>
        <v>0.27025461845839044</v>
      </c>
      <c r="F22" s="11">
        <v>3836</v>
      </c>
      <c r="G22" s="68">
        <f t="shared" si="2"/>
        <v>37.02488272879949</v>
      </c>
      <c r="H22" s="12">
        <v>103606</v>
      </c>
    </row>
    <row r="23" spans="1:8" ht="15" customHeight="1">
      <c r="A23" s="71" t="s">
        <v>55</v>
      </c>
      <c r="B23" s="11">
        <v>38565</v>
      </c>
      <c r="C23" s="68">
        <f t="shared" si="0"/>
        <v>7.934244830242342</v>
      </c>
      <c r="D23" s="11">
        <v>1857</v>
      </c>
      <c r="E23" s="68">
        <f t="shared" si="1"/>
        <v>0.38205348501905945</v>
      </c>
      <c r="F23" s="11">
        <v>38394</v>
      </c>
      <c r="G23" s="68">
        <f t="shared" si="2"/>
        <v>7.899063814659003</v>
      </c>
      <c r="H23" s="12">
        <v>4860576</v>
      </c>
    </row>
    <row r="24" spans="1:8" ht="15" customHeight="1">
      <c r="A24" s="71" t="s">
        <v>56</v>
      </c>
      <c r="B24" s="11">
        <v>79</v>
      </c>
      <c r="C24" s="68">
        <f t="shared" si="0"/>
        <v>1.9230301112436408</v>
      </c>
      <c r="D24" s="11">
        <v>5</v>
      </c>
      <c r="E24" s="68">
        <f t="shared" si="1"/>
        <v>0.12171076653440763</v>
      </c>
      <c r="F24" s="11">
        <v>1448</v>
      </c>
      <c r="G24" s="68">
        <f t="shared" si="2"/>
        <v>35.24743798836445</v>
      </c>
      <c r="H24" s="12">
        <v>41081</v>
      </c>
    </row>
    <row r="25" spans="1:8" ht="15" customHeight="1">
      <c r="A25" s="71" t="s">
        <v>57</v>
      </c>
      <c r="B25" s="11">
        <v>5326</v>
      </c>
      <c r="C25" s="68">
        <f t="shared" si="0"/>
        <v>2.3399232825002647</v>
      </c>
      <c r="D25" s="11">
        <v>1555</v>
      </c>
      <c r="E25" s="68">
        <f t="shared" si="1"/>
        <v>0.6831732452662245</v>
      </c>
      <c r="F25" s="11">
        <v>60341</v>
      </c>
      <c r="G25" s="68">
        <f t="shared" si="2"/>
        <v>26.510197294282477</v>
      </c>
      <c r="H25" s="12">
        <v>2276143</v>
      </c>
    </row>
    <row r="26" spans="1:8" ht="15" customHeight="1">
      <c r="A26" s="71" t="s">
        <v>58</v>
      </c>
      <c r="B26" s="11">
        <v>2845</v>
      </c>
      <c r="C26" s="68">
        <f t="shared" si="0"/>
        <v>3.8837787734084697</v>
      </c>
      <c r="D26" s="11">
        <v>329</v>
      </c>
      <c r="E26" s="68">
        <f t="shared" si="1"/>
        <v>0.449125910879222</v>
      </c>
      <c r="F26" s="11">
        <v>30205</v>
      </c>
      <c r="G26" s="68">
        <f t="shared" si="2"/>
        <v>41.23358096689027</v>
      </c>
      <c r="H26" s="12">
        <v>732534</v>
      </c>
    </row>
    <row r="27" spans="1:8" ht="15" customHeight="1">
      <c r="A27" s="71" t="s">
        <v>59</v>
      </c>
      <c r="B27" s="11">
        <v>6905</v>
      </c>
      <c r="C27" s="68">
        <f t="shared" si="0"/>
        <v>1.9329938393344792</v>
      </c>
      <c r="D27" s="11">
        <v>254</v>
      </c>
      <c r="E27" s="68">
        <f t="shared" si="1"/>
        <v>0.07110505940491783</v>
      </c>
      <c r="F27" s="11">
        <v>135961</v>
      </c>
      <c r="G27" s="68">
        <f t="shared" si="2"/>
        <v>38.061082605322966</v>
      </c>
      <c r="H27" s="12">
        <v>3572179</v>
      </c>
    </row>
    <row r="28" spans="1:8" ht="15" customHeight="1">
      <c r="A28" s="71" t="s">
        <v>60</v>
      </c>
      <c r="B28" s="11">
        <v>3296</v>
      </c>
      <c r="C28" s="68">
        <f t="shared" si="0"/>
        <v>2.8684390765645222</v>
      </c>
      <c r="D28" s="11">
        <v>188</v>
      </c>
      <c r="E28" s="68">
        <f t="shared" si="1"/>
        <v>0.16361242305647153</v>
      </c>
      <c r="F28" s="11">
        <v>37245</v>
      </c>
      <c r="G28" s="68">
        <f t="shared" si="2"/>
        <v>32.41353562094831</v>
      </c>
      <c r="H28" s="12">
        <v>1149057</v>
      </c>
    </row>
    <row r="29" spans="1:8" ht="15" customHeight="1">
      <c r="A29" s="71" t="s">
        <v>61</v>
      </c>
      <c r="B29" s="11">
        <v>936</v>
      </c>
      <c r="C29" s="68">
        <f t="shared" si="0"/>
        <v>4.214697406340058</v>
      </c>
      <c r="D29" s="11">
        <v>95</v>
      </c>
      <c r="E29" s="68">
        <f t="shared" si="1"/>
        <v>0.42777377521613835</v>
      </c>
      <c r="F29" s="11">
        <v>4397</v>
      </c>
      <c r="G29" s="68">
        <f t="shared" si="2"/>
        <v>19.79917146974063</v>
      </c>
      <c r="H29" s="12">
        <v>222080</v>
      </c>
    </row>
    <row r="30" spans="1:8" ht="15" customHeight="1">
      <c r="A30" s="71" t="s">
        <v>62</v>
      </c>
      <c r="B30" s="11">
        <v>3247</v>
      </c>
      <c r="C30" s="68">
        <f t="shared" si="0"/>
        <v>2.7185106546863542</v>
      </c>
      <c r="D30" s="11">
        <v>92</v>
      </c>
      <c r="E30" s="68">
        <f t="shared" si="1"/>
        <v>0.07702586394553267</v>
      </c>
      <c r="F30" s="11">
        <v>27575</v>
      </c>
      <c r="G30" s="68">
        <f t="shared" si="2"/>
        <v>23.086828242370252</v>
      </c>
      <c r="H30" s="12">
        <v>1194404</v>
      </c>
    </row>
    <row r="31" spans="1:8" ht="15" customHeight="1">
      <c r="A31" s="71" t="s">
        <v>63</v>
      </c>
      <c r="B31" s="11">
        <v>19280</v>
      </c>
      <c r="C31" s="68">
        <f t="shared" si="0"/>
        <v>1.8242392766096476</v>
      </c>
      <c r="D31" s="11">
        <v>683</v>
      </c>
      <c r="E31" s="68">
        <f t="shared" si="1"/>
        <v>0.06462424408321521</v>
      </c>
      <c r="F31" s="11">
        <v>60220</v>
      </c>
      <c r="G31" s="68">
        <f t="shared" si="2"/>
        <v>5.697909192812913</v>
      </c>
      <c r="H31" s="12">
        <v>10568789</v>
      </c>
    </row>
    <row r="32" spans="1:8" ht="15" customHeight="1">
      <c r="A32" s="71" t="s">
        <v>64</v>
      </c>
      <c r="B32" s="11">
        <v>12676</v>
      </c>
      <c r="C32" s="68">
        <f t="shared" si="0"/>
        <v>2.334737564888612</v>
      </c>
      <c r="D32" s="11">
        <v>308</v>
      </c>
      <c r="E32" s="68">
        <f t="shared" si="1"/>
        <v>0.05672918665081197</v>
      </c>
      <c r="F32" s="11">
        <v>65661</v>
      </c>
      <c r="G32" s="68">
        <f t="shared" si="2"/>
        <v>12.093815339866767</v>
      </c>
      <c r="H32" s="12">
        <v>5429304</v>
      </c>
    </row>
    <row r="33" spans="1:8" ht="15" customHeight="1">
      <c r="A33" s="71" t="s">
        <v>65</v>
      </c>
      <c r="B33" s="11">
        <v>2330</v>
      </c>
      <c r="C33" s="68">
        <f t="shared" si="0"/>
        <v>2.9479602771841793</v>
      </c>
      <c r="D33" s="11">
        <v>54</v>
      </c>
      <c r="E33" s="68">
        <f t="shared" si="1"/>
        <v>0.0683218261665003</v>
      </c>
      <c r="F33" s="11">
        <v>41781</v>
      </c>
      <c r="G33" s="68">
        <f t="shared" si="2"/>
        <v>52.862115167824975</v>
      </c>
      <c r="H33" s="12">
        <v>790377</v>
      </c>
    </row>
    <row r="34" spans="1:8" ht="15" customHeight="1">
      <c r="A34" s="71" t="s">
        <v>66</v>
      </c>
      <c r="B34" s="11">
        <v>3743</v>
      </c>
      <c r="C34" s="68">
        <f t="shared" si="0"/>
        <v>3.7746237981811617</v>
      </c>
      <c r="D34" s="11">
        <v>765</v>
      </c>
      <c r="E34" s="68">
        <f t="shared" si="1"/>
        <v>0.7714633196923828</v>
      </c>
      <c r="F34" s="11">
        <v>27319</v>
      </c>
      <c r="G34" s="68">
        <f t="shared" si="2"/>
        <v>27.549812327681312</v>
      </c>
      <c r="H34" s="12">
        <v>991622</v>
      </c>
    </row>
    <row r="35" spans="1:8" ht="15" customHeight="1">
      <c r="A35" s="71" t="s">
        <v>67</v>
      </c>
      <c r="B35" s="11">
        <v>5791</v>
      </c>
      <c r="C35" s="68">
        <f t="shared" si="0"/>
        <v>3.600640417825999</v>
      </c>
      <c r="D35" s="11">
        <v>817</v>
      </c>
      <c r="E35" s="68">
        <f t="shared" si="1"/>
        <v>0.5079819066420034</v>
      </c>
      <c r="F35" s="11">
        <v>111446</v>
      </c>
      <c r="G35" s="68">
        <f t="shared" si="2"/>
        <v>69.29320877310245</v>
      </c>
      <c r="H35" s="12">
        <v>1608325</v>
      </c>
    </row>
    <row r="36" spans="1:8" ht="15" customHeight="1">
      <c r="A36" s="71" t="s">
        <v>68</v>
      </c>
      <c r="B36" s="11">
        <v>9302</v>
      </c>
      <c r="C36" s="68">
        <f t="shared" si="0"/>
        <v>2.499322238191159</v>
      </c>
      <c r="D36" s="11">
        <v>2257</v>
      </c>
      <c r="E36" s="68">
        <f t="shared" si="1"/>
        <v>0.606425531240319</v>
      </c>
      <c r="F36" s="11">
        <v>383822</v>
      </c>
      <c r="G36" s="68">
        <f t="shared" si="2"/>
        <v>103.12780693474598</v>
      </c>
      <c r="H36" s="12">
        <v>3721809</v>
      </c>
    </row>
    <row r="37" spans="1:8" ht="15" customHeight="1">
      <c r="A37" s="71" t="s">
        <v>69</v>
      </c>
      <c r="B37" s="11">
        <v>24737</v>
      </c>
      <c r="C37" s="68">
        <f t="shared" si="0"/>
        <v>3.7542595297136203</v>
      </c>
      <c r="D37" s="11">
        <v>843</v>
      </c>
      <c r="E37" s="68">
        <f t="shared" si="1"/>
        <v>0.12793955546543972</v>
      </c>
      <c r="F37" s="11">
        <v>179808</v>
      </c>
      <c r="G37" s="68">
        <f t="shared" si="2"/>
        <v>27.28891528959642</v>
      </c>
      <c r="H37" s="12">
        <v>6589049</v>
      </c>
    </row>
    <row r="38" spans="1:8" ht="15" customHeight="1">
      <c r="A38" s="71" t="s">
        <v>70</v>
      </c>
      <c r="B38" s="11">
        <v>5308</v>
      </c>
      <c r="C38" s="68">
        <f t="shared" si="0"/>
        <v>5.254644341357853</v>
      </c>
      <c r="D38" s="11">
        <v>1244</v>
      </c>
      <c r="E38" s="68">
        <f t="shared" si="1"/>
        <v>1.2314953957515389</v>
      </c>
      <c r="F38" s="11">
        <v>38524</v>
      </c>
      <c r="G38" s="68">
        <f t="shared" si="2"/>
        <v>38.13675934560473</v>
      </c>
      <c r="H38" s="12">
        <v>1010154</v>
      </c>
    </row>
    <row r="39" spans="1:8" ht="15" customHeight="1">
      <c r="A39" s="31" t="s">
        <v>12</v>
      </c>
      <c r="B39" s="72">
        <f>SUM(B21:B38)</f>
        <v>145621</v>
      </c>
      <c r="C39" s="73">
        <f t="shared" si="0"/>
        <v>3.226564945263326</v>
      </c>
      <c r="D39" s="72">
        <f>SUM(D21:D38)</f>
        <v>11408</v>
      </c>
      <c r="E39" s="73">
        <f t="shared" si="1"/>
        <v>0.252770224731076</v>
      </c>
      <c r="F39" s="72">
        <v>1267560</v>
      </c>
      <c r="G39" s="73">
        <f t="shared" si="2"/>
        <v>28.085679002465174</v>
      </c>
      <c r="H39" s="74">
        <f>SUM(H21:H38)</f>
        <v>45131898</v>
      </c>
    </row>
    <row r="43" spans="2:8" ht="13.5">
      <c r="B43" s="107"/>
      <c r="C43" s="107"/>
      <c r="D43" s="107"/>
      <c r="E43" s="107"/>
      <c r="F43" s="107"/>
      <c r="G43" s="107"/>
      <c r="H43" s="107"/>
    </row>
    <row r="44" spans="1:8" ht="13.5">
      <c r="A44" s="105"/>
      <c r="C44" s="47"/>
      <c r="D44" s="47"/>
      <c r="E44" s="47"/>
      <c r="F44" s="47"/>
      <c r="G44" s="47"/>
      <c r="H44" s="47"/>
    </row>
    <row r="45" spans="1:8" ht="13.5">
      <c r="A45" s="105"/>
      <c r="C45" s="47"/>
      <c r="D45" s="47"/>
      <c r="E45" s="47"/>
      <c r="F45" s="47"/>
      <c r="G45" s="47"/>
      <c r="H45" s="47"/>
    </row>
    <row r="46" ht="13.5">
      <c r="A46" s="105"/>
    </row>
    <row r="47" ht="13.5">
      <c r="A47" s="105"/>
    </row>
    <row r="48" ht="13.5">
      <c r="A48" s="105"/>
    </row>
    <row r="49" ht="13.5">
      <c r="A49" s="105"/>
    </row>
    <row r="50" spans="1:2" ht="13.5">
      <c r="A50" s="105"/>
      <c r="B50" s="107"/>
    </row>
    <row r="51" spans="1:2" ht="13.5">
      <c r="A51" s="105"/>
      <c r="B51" s="107"/>
    </row>
    <row r="52" spans="1:2" ht="13.5">
      <c r="A52" s="105"/>
      <c r="B52" s="107"/>
    </row>
    <row r="53" spans="1:2" ht="13.5">
      <c r="A53" s="105"/>
      <c r="B53" s="107"/>
    </row>
    <row r="54" spans="1:2" ht="13.5">
      <c r="A54" s="105"/>
      <c r="B54" s="107"/>
    </row>
    <row r="55" spans="1:2" ht="13.5">
      <c r="A55" s="105"/>
      <c r="B55" s="107"/>
    </row>
    <row r="56" spans="1:2" ht="13.5">
      <c r="A56" s="106"/>
      <c r="B56" s="107"/>
    </row>
    <row r="57" ht="13.5">
      <c r="B57" s="107"/>
    </row>
    <row r="58" ht="13.5">
      <c r="B58" s="107"/>
    </row>
    <row r="59" ht="13.5">
      <c r="B59" s="107"/>
    </row>
    <row r="60" ht="13.5">
      <c r="B60" s="107"/>
    </row>
  </sheetData>
  <mergeCells count="5">
    <mergeCell ref="F2:G2"/>
    <mergeCell ref="A1:C1"/>
    <mergeCell ref="A2:A3"/>
    <mergeCell ref="B2:C2"/>
    <mergeCell ref="D2:E2"/>
  </mergeCells>
  <printOptions/>
  <pageMargins left="0.75" right="0.75" top="0.98" bottom="1" header="0.512" footer="0.512"/>
  <pageSetup orientation="landscape" paperSize="9" scale="77" r:id="rId1"/>
  <headerFooter alignWithMargins="0">
    <oddHeader>&amp;L&amp;"ＭＳ Ｐゴシック,太字"&amp;14法　人　税
&amp;"ＭＳ Ｐゴシック,標準"&amp;12　4-3　会社標本調査結果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D1"/>
    </sheetView>
  </sheetViews>
  <sheetFormatPr defaultColWidth="9.00390625" defaultRowHeight="13.5"/>
  <cols>
    <col min="1" max="1" width="17.25390625" style="0" bestFit="1" customWidth="1"/>
    <col min="2" max="13" width="8.875" style="0" customWidth="1"/>
    <col min="14" max="14" width="4.75390625" style="0" customWidth="1"/>
    <col min="15" max="15" width="8.50390625" style="0" bestFit="1" customWidth="1"/>
  </cols>
  <sheetData>
    <row r="1" spans="1:4" ht="21.75" customHeight="1" thickBot="1">
      <c r="A1" s="119" t="s">
        <v>116</v>
      </c>
      <c r="B1" s="119"/>
      <c r="C1" s="119"/>
      <c r="D1" s="119"/>
    </row>
    <row r="2" spans="1:13" ht="34.5" customHeight="1" thickTop="1">
      <c r="A2" s="75" t="s">
        <v>74</v>
      </c>
      <c r="B2" s="114" t="s">
        <v>71</v>
      </c>
      <c r="C2" s="116"/>
      <c r="D2" s="120" t="s">
        <v>76</v>
      </c>
      <c r="E2" s="121"/>
      <c r="F2" s="114" t="s">
        <v>77</v>
      </c>
      <c r="G2" s="116"/>
      <c r="H2" s="114" t="s">
        <v>82</v>
      </c>
      <c r="I2" s="116"/>
      <c r="J2" s="114" t="s">
        <v>72</v>
      </c>
      <c r="K2" s="116"/>
      <c r="L2" s="114" t="s">
        <v>12</v>
      </c>
      <c r="M2" s="118"/>
    </row>
    <row r="3" spans="1:13" ht="21.75" customHeight="1">
      <c r="A3" s="76"/>
      <c r="B3" s="85"/>
      <c r="C3" s="86"/>
      <c r="D3" s="87"/>
      <c r="E3" s="88"/>
      <c r="F3" s="85"/>
      <c r="G3" s="86"/>
      <c r="H3" s="85"/>
      <c r="I3" s="86"/>
      <c r="J3" s="85"/>
      <c r="K3" s="86"/>
      <c r="L3" s="85"/>
      <c r="M3" s="89"/>
    </row>
    <row r="4" spans="1:15" ht="21.75" customHeight="1">
      <c r="A4" s="77" t="s">
        <v>75</v>
      </c>
      <c r="B4" s="24"/>
      <c r="C4" s="38" t="s">
        <v>38</v>
      </c>
      <c r="D4" s="90"/>
      <c r="E4" s="38" t="s">
        <v>38</v>
      </c>
      <c r="F4" s="24"/>
      <c r="G4" s="38" t="s">
        <v>38</v>
      </c>
      <c r="H4" s="24"/>
      <c r="I4" s="38" t="s">
        <v>38</v>
      </c>
      <c r="J4" s="24"/>
      <c r="K4" s="38" t="s">
        <v>38</v>
      </c>
      <c r="L4" s="24"/>
      <c r="M4" s="39" t="s">
        <v>38</v>
      </c>
      <c r="O4" s="4"/>
    </row>
    <row r="5" spans="1:13" s="48" customFormat="1" ht="21.75" customHeight="1">
      <c r="A5" s="41"/>
      <c r="B5" s="84" t="s">
        <v>73</v>
      </c>
      <c r="C5" s="42" t="s">
        <v>19</v>
      </c>
      <c r="D5" s="42" t="s">
        <v>73</v>
      </c>
      <c r="E5" s="42" t="s">
        <v>19</v>
      </c>
      <c r="F5" s="42" t="s">
        <v>73</v>
      </c>
      <c r="G5" s="42" t="s">
        <v>19</v>
      </c>
      <c r="H5" s="42" t="s">
        <v>73</v>
      </c>
      <c r="I5" s="42" t="s">
        <v>19</v>
      </c>
      <c r="J5" s="42" t="s">
        <v>73</v>
      </c>
      <c r="K5" s="42" t="s">
        <v>19</v>
      </c>
      <c r="L5" s="42" t="s">
        <v>73</v>
      </c>
      <c r="M5" s="43" t="s">
        <v>19</v>
      </c>
    </row>
    <row r="6" spans="1:15" ht="21.75" customHeight="1">
      <c r="A6" s="71" t="s">
        <v>53</v>
      </c>
      <c r="B6" s="78">
        <v>465</v>
      </c>
      <c r="C6" s="79">
        <f>B6/$B$25*100</f>
        <v>0.9410098148335525</v>
      </c>
      <c r="D6" s="26">
        <v>138</v>
      </c>
      <c r="E6" s="79">
        <f>D6/$D$25*100</f>
        <v>0.9149980108738895</v>
      </c>
      <c r="F6" s="26">
        <v>164</v>
      </c>
      <c r="G6" s="79">
        <f>F6/$F$25*100</f>
        <v>0.36311303000110706</v>
      </c>
      <c r="H6" s="26">
        <v>4</v>
      </c>
      <c r="I6" s="80">
        <f aca="true" t="shared" si="0" ref="I6:I23">H6/$H$25*100</f>
        <v>0.36330608537693004</v>
      </c>
      <c r="J6" s="26">
        <v>0</v>
      </c>
      <c r="K6" s="79">
        <f>J6/$J$25*100</f>
        <v>0</v>
      </c>
      <c r="L6" s="26">
        <f>+J6+H6+F6+D6+B6</f>
        <v>771</v>
      </c>
      <c r="M6" s="80">
        <f>L6/$L$25*100</f>
        <v>0.6948324651682558</v>
      </c>
      <c r="O6" s="2"/>
    </row>
    <row r="7" spans="1:15" ht="21.75" customHeight="1">
      <c r="A7" s="71" t="s">
        <v>54</v>
      </c>
      <c r="B7" s="78">
        <v>24</v>
      </c>
      <c r="C7" s="79">
        <f aca="true" t="shared" si="1" ref="C7:C23">B7/$B$25*100</f>
        <v>0.04856824850753819</v>
      </c>
      <c r="D7" s="26">
        <v>32</v>
      </c>
      <c r="E7" s="79">
        <f aca="true" t="shared" si="2" ref="E7:E23">D7/$D$25*100</f>
        <v>0.2121734517968439</v>
      </c>
      <c r="F7" s="26">
        <v>107</v>
      </c>
      <c r="G7" s="79">
        <f aca="true" t="shared" si="3" ref="G7:G23">F7/$F$25*100</f>
        <v>0.23690911103730763</v>
      </c>
      <c r="H7" s="26">
        <v>0</v>
      </c>
      <c r="I7" s="79">
        <f t="shared" si="0"/>
        <v>0</v>
      </c>
      <c r="J7" s="26">
        <v>0</v>
      </c>
      <c r="K7" s="79">
        <f>J7/$J$25*100</f>
        <v>0</v>
      </c>
      <c r="L7" s="26">
        <f aca="true" t="shared" si="4" ref="L7:L23">+J7+H7+F7+D7+B7</f>
        <v>163</v>
      </c>
      <c r="M7" s="80">
        <f aca="true" t="shared" si="5" ref="M7:M23">L7/$L$25*100</f>
        <v>0.14689713595645357</v>
      </c>
      <c r="O7" s="2"/>
    </row>
    <row r="8" spans="1:15" ht="21.75" customHeight="1">
      <c r="A8" s="71" t="s">
        <v>55</v>
      </c>
      <c r="B8" s="78">
        <v>9823</v>
      </c>
      <c r="C8" s="79">
        <f t="shared" si="1"/>
        <v>19.878579378731153</v>
      </c>
      <c r="D8" s="26">
        <v>3556</v>
      </c>
      <c r="E8" s="79">
        <f t="shared" si="2"/>
        <v>23.57777483092428</v>
      </c>
      <c r="F8" s="26">
        <v>9322</v>
      </c>
      <c r="G8" s="79">
        <f t="shared" si="3"/>
        <v>20.639876010184878</v>
      </c>
      <c r="H8" s="26">
        <v>76</v>
      </c>
      <c r="I8" s="79">
        <f t="shared" si="0"/>
        <v>6.902815622161672</v>
      </c>
      <c r="J8" s="26">
        <v>3</v>
      </c>
      <c r="K8" s="79">
        <f>J8/$J$25*100</f>
        <v>1.507537688442211</v>
      </c>
      <c r="L8" s="26">
        <f t="shared" si="4"/>
        <v>22780</v>
      </c>
      <c r="M8" s="80">
        <f t="shared" si="5"/>
        <v>20.52955065698167</v>
      </c>
      <c r="O8" s="2"/>
    </row>
    <row r="9" spans="1:15" ht="21.75" customHeight="1">
      <c r="A9" s="71" t="s">
        <v>56</v>
      </c>
      <c r="B9" s="78">
        <v>67</v>
      </c>
      <c r="C9" s="79">
        <f t="shared" si="1"/>
        <v>0.13558636041687747</v>
      </c>
      <c r="D9" s="26">
        <v>0</v>
      </c>
      <c r="E9" s="79">
        <f t="shared" si="2"/>
        <v>0</v>
      </c>
      <c r="F9" s="26">
        <v>96</v>
      </c>
      <c r="G9" s="79">
        <f t="shared" si="3"/>
        <v>0.21255396878113583</v>
      </c>
      <c r="H9" s="26">
        <v>4</v>
      </c>
      <c r="I9" s="79">
        <f t="shared" si="0"/>
        <v>0.36330608537693004</v>
      </c>
      <c r="J9" s="26">
        <v>0</v>
      </c>
      <c r="K9" s="79">
        <f>J9/$J$25*100</f>
        <v>0</v>
      </c>
      <c r="L9" s="26">
        <f t="shared" si="4"/>
        <v>167</v>
      </c>
      <c r="M9" s="80">
        <f t="shared" si="5"/>
        <v>0.1505019736486365</v>
      </c>
      <c r="O9" s="2"/>
    </row>
    <row r="10" spans="1:15" ht="21.75" customHeight="1">
      <c r="A10" s="71" t="s">
        <v>57</v>
      </c>
      <c r="B10" s="78">
        <v>475</v>
      </c>
      <c r="C10" s="79">
        <f t="shared" si="1"/>
        <v>0.9612465850450268</v>
      </c>
      <c r="D10" s="26">
        <v>189</v>
      </c>
      <c r="E10" s="79">
        <f t="shared" si="2"/>
        <v>1.2531494496751094</v>
      </c>
      <c r="F10" s="26">
        <v>928</v>
      </c>
      <c r="G10" s="79">
        <f t="shared" si="3"/>
        <v>2.054688364884313</v>
      </c>
      <c r="H10" s="26">
        <v>46</v>
      </c>
      <c r="I10" s="79">
        <f t="shared" si="0"/>
        <v>4.178019981834695</v>
      </c>
      <c r="J10" s="26">
        <v>10</v>
      </c>
      <c r="K10" s="79">
        <f aca="true" t="shared" si="6" ref="K10:K23">J10/$J$25*100</f>
        <v>5.025125628140704</v>
      </c>
      <c r="L10" s="26">
        <f t="shared" si="4"/>
        <v>1648</v>
      </c>
      <c r="M10" s="80">
        <f t="shared" si="5"/>
        <v>1.4851931291793585</v>
      </c>
      <c r="O10" s="2"/>
    </row>
    <row r="11" spans="1:15" ht="21.75" customHeight="1">
      <c r="A11" s="71" t="s">
        <v>58</v>
      </c>
      <c r="B11" s="78">
        <v>515</v>
      </c>
      <c r="C11" s="79">
        <f t="shared" si="1"/>
        <v>1.0421936658909237</v>
      </c>
      <c r="D11" s="26">
        <v>244</v>
      </c>
      <c r="E11" s="79">
        <f t="shared" si="2"/>
        <v>1.6178225699509348</v>
      </c>
      <c r="F11" s="26">
        <v>715</v>
      </c>
      <c r="G11" s="79">
        <f t="shared" si="3"/>
        <v>1.5830842466511679</v>
      </c>
      <c r="H11" s="26">
        <v>32</v>
      </c>
      <c r="I11" s="79">
        <f t="shared" si="0"/>
        <v>2.9064486830154403</v>
      </c>
      <c r="J11" s="26">
        <v>4</v>
      </c>
      <c r="K11" s="79">
        <f t="shared" si="6"/>
        <v>2.0100502512562812</v>
      </c>
      <c r="L11" s="26">
        <f t="shared" si="4"/>
        <v>1510</v>
      </c>
      <c r="M11" s="80">
        <f t="shared" si="5"/>
        <v>1.3608262287990482</v>
      </c>
      <c r="O11" s="2"/>
    </row>
    <row r="12" spans="1:15" ht="21.75" customHeight="1">
      <c r="A12" s="71" t="s">
        <v>59</v>
      </c>
      <c r="B12" s="78">
        <v>630</v>
      </c>
      <c r="C12" s="79">
        <f t="shared" si="1"/>
        <v>1.2749165233228776</v>
      </c>
      <c r="D12" s="26">
        <v>356</v>
      </c>
      <c r="E12" s="79">
        <f t="shared" si="2"/>
        <v>2.3604296512398886</v>
      </c>
      <c r="F12" s="26">
        <v>1086</v>
      </c>
      <c r="G12" s="79">
        <f t="shared" si="3"/>
        <v>2.404516771836599</v>
      </c>
      <c r="H12" s="26">
        <v>68</v>
      </c>
      <c r="I12" s="79">
        <f t="shared" si="0"/>
        <v>6.176203451407812</v>
      </c>
      <c r="J12" s="26">
        <v>20</v>
      </c>
      <c r="K12" s="79">
        <f t="shared" si="6"/>
        <v>10.050251256281408</v>
      </c>
      <c r="L12" s="26">
        <f t="shared" si="4"/>
        <v>2160</v>
      </c>
      <c r="M12" s="80">
        <f t="shared" si="5"/>
        <v>1.9466123537787712</v>
      </c>
      <c r="O12" s="2"/>
    </row>
    <row r="13" spans="1:15" ht="21.75" customHeight="1">
      <c r="A13" s="71" t="s">
        <v>60</v>
      </c>
      <c r="B13" s="78">
        <v>952</v>
      </c>
      <c r="C13" s="79">
        <f t="shared" si="1"/>
        <v>1.9265405241323486</v>
      </c>
      <c r="D13" s="26">
        <v>264</v>
      </c>
      <c r="E13" s="79">
        <f t="shared" si="2"/>
        <v>1.7504309773239624</v>
      </c>
      <c r="F13" s="26">
        <v>1112</v>
      </c>
      <c r="G13" s="79">
        <f t="shared" si="3"/>
        <v>2.4620834717148234</v>
      </c>
      <c r="H13" s="26">
        <v>34</v>
      </c>
      <c r="I13" s="79">
        <f t="shared" si="0"/>
        <v>3.088101725703906</v>
      </c>
      <c r="J13" s="26">
        <v>8</v>
      </c>
      <c r="K13" s="79">
        <f t="shared" si="6"/>
        <v>4.0201005025125625</v>
      </c>
      <c r="L13" s="26">
        <f t="shared" si="4"/>
        <v>2370</v>
      </c>
      <c r="M13" s="80">
        <f t="shared" si="5"/>
        <v>2.1358663326183738</v>
      </c>
      <c r="O13" s="2"/>
    </row>
    <row r="14" spans="1:15" ht="21.75" customHeight="1">
      <c r="A14" s="71" t="s">
        <v>61</v>
      </c>
      <c r="B14" s="78">
        <v>314</v>
      </c>
      <c r="C14" s="79">
        <f t="shared" si="1"/>
        <v>0.6354345846402913</v>
      </c>
      <c r="D14" s="26">
        <v>99</v>
      </c>
      <c r="E14" s="79">
        <f t="shared" si="2"/>
        <v>0.6564116164964858</v>
      </c>
      <c r="F14" s="26">
        <v>458</v>
      </c>
      <c r="G14" s="79">
        <f t="shared" si="3"/>
        <v>1.0140595593933357</v>
      </c>
      <c r="H14" s="26">
        <v>10</v>
      </c>
      <c r="I14" s="79">
        <f t="shared" si="0"/>
        <v>0.9082652134423252</v>
      </c>
      <c r="J14" s="26">
        <v>1</v>
      </c>
      <c r="K14" s="79">
        <f t="shared" si="6"/>
        <v>0.5025125628140703</v>
      </c>
      <c r="L14" s="26">
        <f t="shared" si="4"/>
        <v>882</v>
      </c>
      <c r="M14" s="80">
        <f t="shared" si="5"/>
        <v>0.7948667111263316</v>
      </c>
      <c r="O14" s="2"/>
    </row>
    <row r="15" spans="1:15" ht="21.75" customHeight="1">
      <c r="A15" s="71" t="s">
        <v>62</v>
      </c>
      <c r="B15" s="78">
        <v>1114</v>
      </c>
      <c r="C15" s="79">
        <f t="shared" si="1"/>
        <v>2.254376201558231</v>
      </c>
      <c r="D15" s="26">
        <v>573</v>
      </c>
      <c r="E15" s="79">
        <f t="shared" si="2"/>
        <v>3.7992308712372367</v>
      </c>
      <c r="F15" s="26">
        <v>1399</v>
      </c>
      <c r="G15" s="79">
        <f t="shared" si="3"/>
        <v>3.0975312742167604</v>
      </c>
      <c r="H15" s="26">
        <v>20</v>
      </c>
      <c r="I15" s="79">
        <f t="shared" si="0"/>
        <v>1.8165304268846505</v>
      </c>
      <c r="J15" s="26">
        <v>2</v>
      </c>
      <c r="K15" s="79">
        <f t="shared" si="6"/>
        <v>1.0050251256281406</v>
      </c>
      <c r="L15" s="26">
        <f t="shared" si="4"/>
        <v>3108</v>
      </c>
      <c r="M15" s="80">
        <f t="shared" si="5"/>
        <v>2.8009588868261206</v>
      </c>
      <c r="O15" s="2"/>
    </row>
    <row r="16" spans="1:15" ht="21.75" customHeight="1">
      <c r="A16" s="71" t="s">
        <v>63</v>
      </c>
      <c r="B16" s="78">
        <v>4606</v>
      </c>
      <c r="C16" s="79">
        <f t="shared" si="1"/>
        <v>9.32105635940504</v>
      </c>
      <c r="D16" s="26">
        <v>1278</v>
      </c>
      <c r="E16" s="79">
        <f t="shared" si="2"/>
        <v>8.473677231136454</v>
      </c>
      <c r="F16" s="26">
        <v>6971</v>
      </c>
      <c r="G16" s="79">
        <f t="shared" si="3"/>
        <v>15.43451787888852</v>
      </c>
      <c r="H16" s="26">
        <v>158</v>
      </c>
      <c r="I16" s="79">
        <f t="shared" si="0"/>
        <v>14.350590372388739</v>
      </c>
      <c r="J16" s="26">
        <v>9</v>
      </c>
      <c r="K16" s="79">
        <f t="shared" si="6"/>
        <v>4.522613065326634</v>
      </c>
      <c r="L16" s="26">
        <f t="shared" si="4"/>
        <v>13022</v>
      </c>
      <c r="M16" s="80">
        <f t="shared" si="5"/>
        <v>11.735549106901463</v>
      </c>
      <c r="O16" s="2"/>
    </row>
    <row r="17" spans="1:15" ht="21.75" customHeight="1">
      <c r="A17" s="71" t="s">
        <v>64</v>
      </c>
      <c r="B17" s="78">
        <v>10704</v>
      </c>
      <c r="C17" s="79">
        <f t="shared" si="1"/>
        <v>21.661438834362034</v>
      </c>
      <c r="D17" s="26">
        <v>2592</v>
      </c>
      <c r="E17" s="79">
        <f t="shared" si="2"/>
        <v>17.186049595544358</v>
      </c>
      <c r="F17" s="26">
        <v>5234</v>
      </c>
      <c r="G17" s="79">
        <f t="shared" si="3"/>
        <v>11.588619506254844</v>
      </c>
      <c r="H17" s="26">
        <v>108</v>
      </c>
      <c r="I17" s="79">
        <f t="shared" si="0"/>
        <v>9.809264305177113</v>
      </c>
      <c r="J17" s="26">
        <v>30</v>
      </c>
      <c r="K17" s="79">
        <f t="shared" si="6"/>
        <v>15.07537688442211</v>
      </c>
      <c r="L17" s="26">
        <f t="shared" si="4"/>
        <v>18668</v>
      </c>
      <c r="M17" s="80">
        <f t="shared" si="5"/>
        <v>16.82377750941764</v>
      </c>
      <c r="O17" s="2"/>
    </row>
    <row r="18" spans="1:15" ht="21.75" customHeight="1">
      <c r="A18" s="71" t="s">
        <v>65</v>
      </c>
      <c r="B18" s="78">
        <v>2585</v>
      </c>
      <c r="C18" s="79">
        <f t="shared" si="1"/>
        <v>5.231205099666093</v>
      </c>
      <c r="D18" s="26">
        <v>535</v>
      </c>
      <c r="E18" s="79">
        <f t="shared" si="2"/>
        <v>3.547274897228484</v>
      </c>
      <c r="F18" s="26">
        <v>1347</v>
      </c>
      <c r="G18" s="79">
        <f t="shared" si="3"/>
        <v>2.9823978744603123</v>
      </c>
      <c r="H18" s="26">
        <v>48</v>
      </c>
      <c r="I18" s="79">
        <f t="shared" si="0"/>
        <v>4.35967302452316</v>
      </c>
      <c r="J18" s="26">
        <v>16</v>
      </c>
      <c r="K18" s="79">
        <f t="shared" si="6"/>
        <v>8.040201005025125</v>
      </c>
      <c r="L18" s="26">
        <f t="shared" si="4"/>
        <v>4531</v>
      </c>
      <c r="M18" s="80">
        <f t="shared" si="5"/>
        <v>4.08337989582019</v>
      </c>
      <c r="O18" s="2"/>
    </row>
    <row r="19" spans="1:15" ht="21.75" customHeight="1">
      <c r="A19" s="71" t="s">
        <v>66</v>
      </c>
      <c r="B19" s="78">
        <v>1026</v>
      </c>
      <c r="C19" s="79">
        <f t="shared" si="1"/>
        <v>2.076292623697258</v>
      </c>
      <c r="D19" s="26">
        <v>370</v>
      </c>
      <c r="E19" s="79">
        <f t="shared" si="2"/>
        <v>2.4532555364010076</v>
      </c>
      <c r="F19" s="26">
        <v>588</v>
      </c>
      <c r="G19" s="79">
        <f t="shared" si="3"/>
        <v>1.301893058784457</v>
      </c>
      <c r="H19" s="26">
        <v>42</v>
      </c>
      <c r="I19" s="79">
        <f t="shared" si="0"/>
        <v>3.8147138964577656</v>
      </c>
      <c r="J19" s="26">
        <v>18</v>
      </c>
      <c r="K19" s="79">
        <f t="shared" si="6"/>
        <v>9.045226130653267</v>
      </c>
      <c r="L19" s="26">
        <f t="shared" si="4"/>
        <v>2044</v>
      </c>
      <c r="M19" s="80">
        <f t="shared" si="5"/>
        <v>1.8420720607054668</v>
      </c>
      <c r="O19" s="2"/>
    </row>
    <row r="20" spans="1:15" ht="21.75" customHeight="1">
      <c r="A20" s="71" t="s">
        <v>67</v>
      </c>
      <c r="B20" s="78">
        <v>4172</v>
      </c>
      <c r="C20" s="79">
        <f t="shared" si="1"/>
        <v>8.442780532227056</v>
      </c>
      <c r="D20" s="26">
        <v>1416</v>
      </c>
      <c r="E20" s="79">
        <f t="shared" si="2"/>
        <v>9.388675242010343</v>
      </c>
      <c r="F20" s="26">
        <v>3655</v>
      </c>
      <c r="G20" s="79">
        <f t="shared" si="3"/>
        <v>8.092549540573453</v>
      </c>
      <c r="H20" s="26">
        <v>124</v>
      </c>
      <c r="I20" s="79">
        <f t="shared" si="0"/>
        <v>11.262488646684831</v>
      </c>
      <c r="J20" s="26">
        <v>22</v>
      </c>
      <c r="K20" s="79">
        <f t="shared" si="6"/>
        <v>11.055276381909549</v>
      </c>
      <c r="L20" s="26">
        <f t="shared" si="4"/>
        <v>9389</v>
      </c>
      <c r="M20" s="80">
        <f t="shared" si="5"/>
        <v>8.461455272976334</v>
      </c>
      <c r="O20" s="2"/>
    </row>
    <row r="21" spans="1:15" ht="21.75" customHeight="1">
      <c r="A21" s="71" t="s">
        <v>68</v>
      </c>
      <c r="B21" s="78">
        <v>1558</v>
      </c>
      <c r="C21" s="79">
        <f t="shared" si="1"/>
        <v>3.152888798947688</v>
      </c>
      <c r="D21" s="26">
        <v>603</v>
      </c>
      <c r="E21" s="79">
        <f t="shared" si="2"/>
        <v>3.9981434822967774</v>
      </c>
      <c r="F21" s="26">
        <v>2160</v>
      </c>
      <c r="G21" s="79">
        <f t="shared" si="3"/>
        <v>4.782464297575556</v>
      </c>
      <c r="H21" s="26">
        <v>90</v>
      </c>
      <c r="I21" s="79">
        <f t="shared" si="0"/>
        <v>8.174386920980927</v>
      </c>
      <c r="J21" s="26">
        <v>28</v>
      </c>
      <c r="K21" s="79">
        <f t="shared" si="6"/>
        <v>14.07035175879397</v>
      </c>
      <c r="L21" s="26">
        <f t="shared" si="4"/>
        <v>4439</v>
      </c>
      <c r="M21" s="80">
        <f t="shared" si="5"/>
        <v>4.000468628899983</v>
      </c>
      <c r="O21" s="2"/>
    </row>
    <row r="22" spans="1:15" ht="21.75" customHeight="1">
      <c r="A22" s="71" t="s">
        <v>69</v>
      </c>
      <c r="B22" s="78">
        <v>10140</v>
      </c>
      <c r="C22" s="79">
        <f t="shared" si="1"/>
        <v>20.52008499443489</v>
      </c>
      <c r="D22" s="26">
        <v>2280</v>
      </c>
      <c r="E22" s="79">
        <f t="shared" si="2"/>
        <v>15.11735844052513</v>
      </c>
      <c r="F22" s="26">
        <v>7761</v>
      </c>
      <c r="G22" s="79">
        <f t="shared" si="3"/>
        <v>17.18365991364995</v>
      </c>
      <c r="H22" s="26">
        <v>184</v>
      </c>
      <c r="I22" s="79">
        <f t="shared" si="0"/>
        <v>16.71207992733878</v>
      </c>
      <c r="J22" s="26">
        <v>27</v>
      </c>
      <c r="K22" s="79">
        <f t="shared" si="6"/>
        <v>13.5678391959799</v>
      </c>
      <c r="L22" s="26">
        <f t="shared" si="4"/>
        <v>20392</v>
      </c>
      <c r="M22" s="80">
        <f t="shared" si="5"/>
        <v>18.377462554748472</v>
      </c>
      <c r="O22" s="2"/>
    </row>
    <row r="23" spans="1:15" ht="21.75" customHeight="1">
      <c r="A23" s="71" t="s">
        <v>92</v>
      </c>
      <c r="B23" s="78">
        <v>245</v>
      </c>
      <c r="C23" s="79">
        <f t="shared" si="1"/>
        <v>0.49580087018111907</v>
      </c>
      <c r="D23" s="26">
        <v>557</v>
      </c>
      <c r="E23" s="79">
        <f t="shared" si="2"/>
        <v>3.693144145338814</v>
      </c>
      <c r="F23" s="26">
        <v>2062</v>
      </c>
      <c r="G23" s="79">
        <f t="shared" si="3"/>
        <v>4.56548212111148</v>
      </c>
      <c r="H23" s="26">
        <v>53</v>
      </c>
      <c r="I23" s="79">
        <f t="shared" si="0"/>
        <v>4.813805631244324</v>
      </c>
      <c r="J23" s="26">
        <v>1</v>
      </c>
      <c r="K23" s="79">
        <f t="shared" si="6"/>
        <v>0.5025125628140703</v>
      </c>
      <c r="L23" s="26">
        <f t="shared" si="4"/>
        <v>2918</v>
      </c>
      <c r="M23" s="80">
        <f t="shared" si="5"/>
        <v>2.6297290964474325</v>
      </c>
      <c r="O23" s="2"/>
    </row>
    <row r="24" spans="1:15" ht="21.75" customHeight="1">
      <c r="A24" s="71"/>
      <c r="B24" s="78"/>
      <c r="C24" s="79"/>
      <c r="D24" s="26"/>
      <c r="E24" s="79"/>
      <c r="F24" s="26"/>
      <c r="G24" s="79"/>
      <c r="H24" s="26"/>
      <c r="I24" s="79"/>
      <c r="J24" s="26"/>
      <c r="K24" s="79"/>
      <c r="L24" s="26"/>
      <c r="M24" s="80"/>
      <c r="O24" s="2"/>
    </row>
    <row r="25" spans="1:15" ht="21.75" customHeight="1">
      <c r="A25" s="31" t="s">
        <v>93</v>
      </c>
      <c r="B25" s="81">
        <f>SUM(B6:B24)</f>
        <v>49415</v>
      </c>
      <c r="C25" s="82">
        <v>100</v>
      </c>
      <c r="D25" s="32">
        <f aca="true" t="shared" si="7" ref="D25:L25">SUM(D6:D24)</f>
        <v>15082</v>
      </c>
      <c r="E25" s="82">
        <f t="shared" si="7"/>
        <v>100.00000000000001</v>
      </c>
      <c r="F25" s="32">
        <f t="shared" si="7"/>
        <v>45165</v>
      </c>
      <c r="G25" s="82">
        <f t="shared" si="7"/>
        <v>100.00000000000001</v>
      </c>
      <c r="H25" s="32">
        <f t="shared" si="7"/>
        <v>1101</v>
      </c>
      <c r="I25" s="82">
        <f t="shared" si="7"/>
        <v>100</v>
      </c>
      <c r="J25" s="32">
        <f t="shared" si="7"/>
        <v>199</v>
      </c>
      <c r="K25" s="82">
        <f t="shared" si="7"/>
        <v>100.00000000000001</v>
      </c>
      <c r="L25" s="32">
        <f t="shared" si="7"/>
        <v>110962</v>
      </c>
      <c r="M25" s="83">
        <v>100</v>
      </c>
      <c r="O25" s="2"/>
    </row>
    <row r="26" spans="1:12" ht="13.5">
      <c r="A26" s="1"/>
      <c r="D26" s="5"/>
      <c r="L26" s="5"/>
    </row>
    <row r="28" spans="1:1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mergeCells count="7">
    <mergeCell ref="H2:I2"/>
    <mergeCell ref="J2:K2"/>
    <mergeCell ref="L2:M2"/>
    <mergeCell ref="A1:D1"/>
    <mergeCell ref="B2:C2"/>
    <mergeCell ref="D2:E2"/>
    <mergeCell ref="F2:G2"/>
  </mergeCells>
  <printOptions/>
  <pageMargins left="0.9055118110236221" right="0.1968503937007874" top="0.984251968503937" bottom="0.66" header="0.5118110236220472" footer="0.5118110236220472"/>
  <pageSetup horizontalDpi="600" verticalDpi="600" orientation="landscape" paperSize="9" scale="85" r:id="rId2"/>
  <headerFooter alignWithMargins="0">
    <oddHeader>&amp;L&amp;"ＭＳ Ｐゴシック,太字"&amp;14法　人　税
&amp;"ＭＳ Ｐゴシック,標準"&amp;12　4-3　会社標本調査結果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国税庁</cp:lastModifiedBy>
  <cp:lastPrinted>2004-04-19T07:02:34Z</cp:lastPrinted>
  <dcterms:created xsi:type="dcterms:W3CDTF">2001-03-22T02:08:25Z</dcterms:created>
  <dcterms:modified xsi:type="dcterms:W3CDTF">2004-07-08T06:00:13Z</dcterms:modified>
  <cp:category/>
  <cp:version/>
  <cp:contentType/>
  <cp:contentStatus/>
</cp:coreProperties>
</file>