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075" tabRatio="778" activeTab="0"/>
  </bookViews>
  <sheets>
    <sheet name="(1)" sheetId="1" r:id="rId1"/>
    <sheet name="(2)その１" sheetId="2" r:id="rId2"/>
    <sheet name="(2)その２" sheetId="3" r:id="rId3"/>
  </sheets>
  <definedNames>
    <definedName name="_xlnm.Print_Area" localSheetId="1">'(2)その１'!$A$1:$O$31</definedName>
  </definedNames>
  <calcPr fullCalcOnLoad="1"/>
</workbook>
</file>

<file path=xl/sharedStrings.xml><?xml version="1.0" encoding="utf-8"?>
<sst xmlns="http://schemas.openxmlformats.org/spreadsheetml/2006/main" count="154" uniqueCount="67">
  <si>
    <t>区分</t>
  </si>
  <si>
    <t>人員</t>
  </si>
  <si>
    <t>人</t>
  </si>
  <si>
    <t>千円</t>
  </si>
  <si>
    <t>営業所得</t>
  </si>
  <si>
    <t>農業所得</t>
  </si>
  <si>
    <t>計</t>
  </si>
  <si>
    <t>利子所得</t>
  </si>
  <si>
    <t>配当所得</t>
  </si>
  <si>
    <t>不動産所得</t>
  </si>
  <si>
    <t>給与所得</t>
  </si>
  <si>
    <t>総合譲渡所得</t>
  </si>
  <si>
    <t>一時所得</t>
  </si>
  <si>
    <t>雑所得</t>
  </si>
  <si>
    <t>合計</t>
  </si>
  <si>
    <t>山林所得</t>
  </si>
  <si>
    <t>退職所得</t>
  </si>
  <si>
    <t>分離短期譲渡所得</t>
  </si>
  <si>
    <t>分離長期譲渡所得</t>
  </si>
  <si>
    <t>株式等の譲渡等</t>
  </si>
  <si>
    <t>総計</t>
  </si>
  <si>
    <t>（注)1　１人で２以上の種類の所得を併有する場合は、各種類の所得のうち最も大きいものを「主</t>
  </si>
  <si>
    <t>事業所得</t>
  </si>
  <si>
    <t>（2）人員及び所得金額の累年比較（その1）人員</t>
  </si>
  <si>
    <t>人員</t>
  </si>
  <si>
    <t>指数</t>
  </si>
  <si>
    <t>人</t>
  </si>
  <si>
    <t>調査時点：翌年3月31日</t>
  </si>
  <si>
    <t>関連表：2-3（1）人員及び所得金額</t>
  </si>
  <si>
    <t>（注）　人員は、関連表の「主たるもの」欄及び「従たるもの」欄の本書の合計人員を掲げている。</t>
  </si>
  <si>
    <t>（2）人員及び所得金額の累年比較（その2）所得金額</t>
  </si>
  <si>
    <t>百万円</t>
  </si>
  <si>
    <t>（損益通算による差額）</t>
  </si>
  <si>
    <t>(所得損失額)</t>
  </si>
  <si>
    <t>損益通算による差額</t>
  </si>
  <si>
    <t xml:space="preserve">外      </t>
  </si>
  <si>
    <t>一人当たり所得金
額｛(③の本書÷
（①+②の本書）｝</t>
  </si>
  <si>
    <t>③所得金額</t>
  </si>
  <si>
    <t>①主たるもの</t>
  </si>
  <si>
    <t>②従たるもの</t>
  </si>
  <si>
    <t>（1）人員及び所得金額</t>
  </si>
  <si>
    <t xml:space="preserve">   　2　「所得金額」欄は、「主たるもの」及び「従たるもの」に区分することなく、各種類ごとの</t>
  </si>
  <si>
    <t xml:space="preserve">   　3　「人員」及び「所得金額」欄の外書は、損失額のある者の人員及びその損失額を示す。</t>
  </si>
  <si>
    <t>総計</t>
  </si>
  <si>
    <t>所得金額</t>
  </si>
  <si>
    <t>(注）　所得金額については、関連表中掲記の損失額を各種類ごとの所得金額では相殺せず、最後に「（所得損失額）」欄を設けて一括外書きした。</t>
  </si>
  <si>
    <t>外</t>
  </si>
  <si>
    <t>営業等所得</t>
  </si>
  <si>
    <t>事業所得</t>
  </si>
  <si>
    <t>外　　　　</t>
  </si>
  <si>
    <r>
      <t xml:space="preserve">　    </t>
    </r>
    <r>
      <rPr>
        <sz val="10"/>
        <rFont val="ＭＳ 明朝"/>
        <family val="1"/>
      </rPr>
      <t>所得金額の合計額である。</t>
    </r>
  </si>
  <si>
    <t>　　　 たるもの」欄に、その他のものを「従たるもの」欄に、それぞれ該当する種類ごとに１人として</t>
  </si>
  <si>
    <t>　　　 掲げた。</t>
  </si>
  <si>
    <t>その他事業所得</t>
  </si>
  <si>
    <t>…</t>
  </si>
  <si>
    <t>…</t>
  </si>
  <si>
    <t>営業所得</t>
  </si>
  <si>
    <t>…</t>
  </si>
  <si>
    <t>調査対象：平成１４年分の申告所得税について納税額がある者</t>
  </si>
  <si>
    <t>調査時点:平成１５年３月３１日</t>
  </si>
  <si>
    <t>平成9年分</t>
  </si>
  <si>
    <t>平成9年分</t>
  </si>
  <si>
    <t>(指数：平成9年分＝100）</t>
  </si>
  <si>
    <t xml:space="preserve">      平成13年分以降の「営業所得」欄の計数には、「その他事業所得」欄の計数を含む。</t>
  </si>
  <si>
    <t xml:space="preserve">        平成13年分以降の「営業所得」欄の計数には、「その他事業所得」欄の計数を含む。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</si>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</sst>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8" fillId="0" borderId="1" xfId="0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5" fillId="0" borderId="9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horizontal="distributed" vertical="center"/>
    </xf>
    <xf numFmtId="38" fontId="3" fillId="0" borderId="2" xfId="16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8" fontId="8" fillId="0" borderId="2" xfId="16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8" fillId="0" borderId="5" xfId="16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38" fontId="5" fillId="0" borderId="10" xfId="16" applyFont="1" applyBorder="1" applyAlignment="1">
      <alignment horizontal="right" vertical="top"/>
    </xf>
    <xf numFmtId="177" fontId="3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38" fontId="5" fillId="0" borderId="9" xfId="16" applyFont="1" applyBorder="1" applyAlignment="1">
      <alignment horizontal="right" vertical="top"/>
    </xf>
    <xf numFmtId="38" fontId="3" fillId="0" borderId="1" xfId="16" applyFont="1" applyBorder="1" applyAlignment="1">
      <alignment vertical="center"/>
    </xf>
    <xf numFmtId="38" fontId="8" fillId="0" borderId="1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177" fontId="3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vertical="top"/>
    </xf>
    <xf numFmtId="177" fontId="3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177" fontId="3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/>
    </xf>
    <xf numFmtId="177" fontId="3" fillId="0" borderId="2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38" fontId="5" fillId="0" borderId="9" xfId="16" applyFont="1" applyFill="1" applyBorder="1" applyAlignment="1">
      <alignment horizontal="right" vertical="top"/>
    </xf>
    <xf numFmtId="38" fontId="3" fillId="0" borderId="1" xfId="16" applyFont="1" applyFill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38" fontId="8" fillId="0" borderId="7" xfId="16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38" fontId="3" fillId="0" borderId="2" xfId="16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0" fontId="5" fillId="0" borderId="11" xfId="0" applyFont="1" applyFill="1" applyBorder="1" applyAlignment="1">
      <alignment vertical="top"/>
    </xf>
    <xf numFmtId="177" fontId="3" fillId="0" borderId="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4" fillId="2" borderId="15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7" fillId="2" borderId="14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57150</xdr:rowOff>
    </xdr:from>
    <xdr:to>
      <xdr:col>1</xdr:col>
      <xdr:colOff>152400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5775" y="1133475"/>
          <a:ext cx="1238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47625</xdr:rowOff>
    </xdr:from>
    <xdr:to>
      <xdr:col>1</xdr:col>
      <xdr:colOff>133350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819150"/>
          <a:ext cx="1714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85725</xdr:rowOff>
    </xdr:from>
    <xdr:to>
      <xdr:col>1</xdr:col>
      <xdr:colOff>190500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2900" y="885825"/>
          <a:ext cx="2095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85" zoomScaleNormal="8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00390625" style="0" customWidth="1"/>
    <col min="2" max="2" width="3.375" style="0" customWidth="1"/>
    <col min="3" max="3" width="15.25390625" style="0" bestFit="1" customWidth="1"/>
    <col min="4" max="4" width="11.125" style="0" bestFit="1" customWidth="1"/>
    <col min="5" max="5" width="9.875" style="0" bestFit="1" customWidth="1"/>
    <col min="6" max="6" width="11.125" style="0" bestFit="1" customWidth="1"/>
    <col min="7" max="7" width="13.625" style="0" bestFit="1" customWidth="1"/>
    <col min="8" max="8" width="19.375" style="0" bestFit="1" customWidth="1"/>
    <col min="9" max="9" width="14.875" style="0" customWidth="1"/>
  </cols>
  <sheetData>
    <row r="1" spans="1:9" ht="14.25" thickBot="1">
      <c r="A1" s="18" t="s">
        <v>40</v>
      </c>
      <c r="B1" s="19"/>
      <c r="C1" s="19"/>
      <c r="D1" s="1"/>
      <c r="E1" s="1"/>
      <c r="F1" s="1"/>
      <c r="G1" s="1"/>
      <c r="H1" s="1"/>
      <c r="I1" s="1"/>
    </row>
    <row r="2" spans="1:9" ht="33" customHeight="1" thickTop="1">
      <c r="A2" s="107" t="s">
        <v>0</v>
      </c>
      <c r="B2" s="108"/>
      <c r="C2" s="108"/>
      <c r="D2" s="111" t="s">
        <v>1</v>
      </c>
      <c r="E2" s="111"/>
      <c r="F2" s="111"/>
      <c r="G2" s="111" t="s">
        <v>37</v>
      </c>
      <c r="H2" s="111"/>
      <c r="I2" s="99" t="s">
        <v>36</v>
      </c>
    </row>
    <row r="3" spans="1:9" ht="18.75" customHeight="1">
      <c r="A3" s="109"/>
      <c r="B3" s="110"/>
      <c r="C3" s="110"/>
      <c r="D3" s="65" t="s">
        <v>38</v>
      </c>
      <c r="E3" s="112" t="s">
        <v>39</v>
      </c>
      <c r="F3" s="112"/>
      <c r="G3" s="112"/>
      <c r="H3" s="112"/>
      <c r="I3" s="113"/>
    </row>
    <row r="4" spans="1:9" s="34" customFormat="1" ht="18.75" customHeight="1">
      <c r="A4" s="28"/>
      <c r="B4" s="28"/>
      <c r="C4" s="29"/>
      <c r="D4" s="30" t="s">
        <v>2</v>
      </c>
      <c r="E4" s="31" t="s">
        <v>35</v>
      </c>
      <c r="F4" s="32" t="s">
        <v>2</v>
      </c>
      <c r="G4" s="31" t="s">
        <v>49</v>
      </c>
      <c r="H4" s="32" t="s">
        <v>3</v>
      </c>
      <c r="I4" s="33" t="s">
        <v>3</v>
      </c>
    </row>
    <row r="5" spans="1:9" ht="16.5" customHeight="1">
      <c r="A5" s="104" t="s">
        <v>22</v>
      </c>
      <c r="B5" s="100"/>
      <c r="C5" s="3" t="s">
        <v>47</v>
      </c>
      <c r="D5" s="4">
        <v>103135</v>
      </c>
      <c r="E5" s="6">
        <v>2792</v>
      </c>
      <c r="F5" s="15">
        <v>11703</v>
      </c>
      <c r="G5" s="6">
        <v>3441441</v>
      </c>
      <c r="H5" s="15">
        <v>381737396</v>
      </c>
      <c r="I5" s="5">
        <f>H5/(D5+F5)</f>
        <v>3324.1383165851025</v>
      </c>
    </row>
    <row r="6" spans="1:9" ht="16.5" customHeight="1">
      <c r="A6" s="104"/>
      <c r="B6" s="100"/>
      <c r="C6" s="3" t="s">
        <v>5</v>
      </c>
      <c r="D6" s="4">
        <v>7532</v>
      </c>
      <c r="E6" s="6">
        <v>4696</v>
      </c>
      <c r="F6" s="15">
        <v>15942</v>
      </c>
      <c r="G6" s="6">
        <v>2235400</v>
      </c>
      <c r="H6" s="15">
        <v>30056466</v>
      </c>
      <c r="I6" s="6">
        <f aca="true" t="shared" si="0" ref="I6:I26">H6/(D6+F6)</f>
        <v>1280.415182755389</v>
      </c>
    </row>
    <row r="7" spans="1:9" s="24" customFormat="1" ht="16.5" customHeight="1">
      <c r="A7" s="104"/>
      <c r="B7" s="100"/>
      <c r="C7" s="20" t="s">
        <v>6</v>
      </c>
      <c r="D7" s="21">
        <f>SUM(D5:D6)</f>
        <v>110667</v>
      </c>
      <c r="E7" s="22">
        <f>SUM(E5:E6)</f>
        <v>7488</v>
      </c>
      <c r="F7" s="23">
        <f>SUM(F5:F6)</f>
        <v>27645</v>
      </c>
      <c r="G7" s="22">
        <f>SUM(G5:G6)</f>
        <v>5676841</v>
      </c>
      <c r="H7" s="23">
        <f>SUM(H5:H6)</f>
        <v>411793862</v>
      </c>
      <c r="I7" s="22">
        <f t="shared" si="0"/>
        <v>2977.2822459367226</v>
      </c>
    </row>
    <row r="8" spans="1:9" ht="13.5">
      <c r="A8" s="2"/>
      <c r="B8" s="2"/>
      <c r="C8" s="7"/>
      <c r="D8" s="8"/>
      <c r="E8" s="17"/>
      <c r="F8" s="16"/>
      <c r="G8" s="17"/>
      <c r="H8" s="16"/>
      <c r="I8" s="6"/>
    </row>
    <row r="9" spans="1:9" ht="13.5">
      <c r="A9" s="100" t="s">
        <v>7</v>
      </c>
      <c r="B9" s="100"/>
      <c r="C9" s="101"/>
      <c r="D9" s="4">
        <v>23</v>
      </c>
      <c r="E9" s="6">
        <v>0</v>
      </c>
      <c r="F9" s="15">
        <v>409</v>
      </c>
      <c r="G9" s="6">
        <v>0</v>
      </c>
      <c r="H9" s="15">
        <v>204179</v>
      </c>
      <c r="I9" s="6">
        <f t="shared" si="0"/>
        <v>472.6365740740741</v>
      </c>
    </row>
    <row r="10" spans="1:9" ht="13.5">
      <c r="A10" s="100" t="s">
        <v>8</v>
      </c>
      <c r="B10" s="100"/>
      <c r="C10" s="101"/>
      <c r="D10" s="4">
        <v>224</v>
      </c>
      <c r="E10" s="6">
        <v>0</v>
      </c>
      <c r="F10" s="15">
        <v>12099</v>
      </c>
      <c r="G10" s="6">
        <v>0</v>
      </c>
      <c r="H10" s="15">
        <v>17653033</v>
      </c>
      <c r="I10" s="6">
        <f t="shared" si="0"/>
        <v>1432.527225513268</v>
      </c>
    </row>
    <row r="11" spans="1:9" ht="13.5">
      <c r="A11" s="100" t="s">
        <v>9</v>
      </c>
      <c r="B11" s="100"/>
      <c r="C11" s="101"/>
      <c r="D11" s="4">
        <v>40360</v>
      </c>
      <c r="E11" s="6">
        <v>2563</v>
      </c>
      <c r="F11" s="15">
        <v>61195</v>
      </c>
      <c r="G11" s="6">
        <v>1531530</v>
      </c>
      <c r="H11" s="15">
        <v>252968662</v>
      </c>
      <c r="I11" s="6">
        <f t="shared" si="0"/>
        <v>2490.9523115553147</v>
      </c>
    </row>
    <row r="12" spans="1:9" ht="13.5">
      <c r="A12" s="100" t="s">
        <v>10</v>
      </c>
      <c r="B12" s="100"/>
      <c r="C12" s="101"/>
      <c r="D12" s="4">
        <v>133144</v>
      </c>
      <c r="E12" s="6">
        <v>0</v>
      </c>
      <c r="F12" s="15">
        <v>34185</v>
      </c>
      <c r="G12" s="6">
        <v>0</v>
      </c>
      <c r="H12" s="15">
        <v>787816078</v>
      </c>
      <c r="I12" s="6">
        <f t="shared" si="0"/>
        <v>4708.186136294366</v>
      </c>
    </row>
    <row r="13" spans="1:9" ht="13.5">
      <c r="A13" s="100" t="s">
        <v>11</v>
      </c>
      <c r="B13" s="100"/>
      <c r="C13" s="101"/>
      <c r="D13" s="4">
        <v>146</v>
      </c>
      <c r="E13" s="6">
        <v>981</v>
      </c>
      <c r="F13" s="15">
        <v>713</v>
      </c>
      <c r="G13" s="6">
        <v>662402</v>
      </c>
      <c r="H13" s="15">
        <v>2204405</v>
      </c>
      <c r="I13" s="6">
        <f t="shared" si="0"/>
        <v>2566.245634458673</v>
      </c>
    </row>
    <row r="14" spans="1:9" ht="13.5">
      <c r="A14" s="100" t="s">
        <v>12</v>
      </c>
      <c r="B14" s="100"/>
      <c r="C14" s="101"/>
      <c r="D14" s="4">
        <v>4207</v>
      </c>
      <c r="E14" s="6">
        <v>0</v>
      </c>
      <c r="F14" s="15">
        <v>17786</v>
      </c>
      <c r="G14" s="6">
        <v>0</v>
      </c>
      <c r="H14" s="15">
        <v>23527489</v>
      </c>
      <c r="I14" s="6">
        <f t="shared" si="0"/>
        <v>1069.771700086391</v>
      </c>
    </row>
    <row r="15" spans="1:9" ht="13.5">
      <c r="A15" s="100" t="s">
        <v>13</v>
      </c>
      <c r="B15" s="100"/>
      <c r="C15" s="101"/>
      <c r="D15" s="4">
        <v>51439</v>
      </c>
      <c r="E15" s="6">
        <v>0</v>
      </c>
      <c r="F15" s="15">
        <v>64546</v>
      </c>
      <c r="G15" s="6">
        <v>0</v>
      </c>
      <c r="H15" s="15">
        <v>146000101</v>
      </c>
      <c r="I15" s="6">
        <f t="shared" si="0"/>
        <v>1258.784334181144</v>
      </c>
    </row>
    <row r="16" spans="1:9" ht="13.5">
      <c r="A16" s="100" t="s">
        <v>34</v>
      </c>
      <c r="B16" s="100"/>
      <c r="C16" s="101"/>
      <c r="D16" s="4">
        <v>0</v>
      </c>
      <c r="E16" s="6">
        <v>0</v>
      </c>
      <c r="F16" s="15">
        <v>0</v>
      </c>
      <c r="G16" s="6">
        <v>4374802</v>
      </c>
      <c r="H16" s="15">
        <v>1654810</v>
      </c>
      <c r="I16" s="6"/>
    </row>
    <row r="17" spans="1:9" ht="13.5">
      <c r="A17" s="2"/>
      <c r="B17" s="2"/>
      <c r="C17" s="3"/>
      <c r="D17" s="4"/>
      <c r="E17" s="6"/>
      <c r="F17" s="15"/>
      <c r="G17" s="6"/>
      <c r="H17" s="15"/>
      <c r="I17" s="6"/>
    </row>
    <row r="18" spans="1:9" s="24" customFormat="1" ht="14.25">
      <c r="A18" s="105" t="s">
        <v>14</v>
      </c>
      <c r="B18" s="105"/>
      <c r="C18" s="106"/>
      <c r="D18" s="21">
        <f>SUM(D7:D16)</f>
        <v>340210</v>
      </c>
      <c r="E18" s="22">
        <f>SUM(E7:E16)</f>
        <v>11032</v>
      </c>
      <c r="F18" s="23">
        <f>SUM(F7:F16)</f>
        <v>218578</v>
      </c>
      <c r="G18" s="22">
        <f>SUM(G7:G16)</f>
        <v>12245575</v>
      </c>
      <c r="H18" s="23">
        <f>SUM(H7:H16)</f>
        <v>1643822619</v>
      </c>
      <c r="I18" s="22">
        <f t="shared" si="0"/>
        <v>2941.764352491464</v>
      </c>
    </row>
    <row r="19" spans="1:9" ht="13.5">
      <c r="A19" s="9"/>
      <c r="B19" s="9"/>
      <c r="C19" s="10"/>
      <c r="D19" s="8"/>
      <c r="E19" s="17"/>
      <c r="F19" s="16"/>
      <c r="G19" s="17"/>
      <c r="H19" s="16"/>
      <c r="I19" s="6"/>
    </row>
    <row r="20" spans="1:9" ht="13.5">
      <c r="A20" s="100" t="s">
        <v>15</v>
      </c>
      <c r="B20" s="100"/>
      <c r="C20" s="101"/>
      <c r="D20" s="4">
        <v>23</v>
      </c>
      <c r="E20" s="6">
        <v>2</v>
      </c>
      <c r="F20" s="15">
        <v>55</v>
      </c>
      <c r="G20" s="6">
        <v>0</v>
      </c>
      <c r="H20" s="15">
        <v>157309</v>
      </c>
      <c r="I20" s="6">
        <f t="shared" si="0"/>
        <v>2016.7820512820513</v>
      </c>
    </row>
    <row r="21" spans="1:9" ht="13.5">
      <c r="A21" s="100" t="s">
        <v>16</v>
      </c>
      <c r="B21" s="100"/>
      <c r="C21" s="101"/>
      <c r="D21" s="4">
        <v>205</v>
      </c>
      <c r="E21" s="6">
        <v>0</v>
      </c>
      <c r="F21" s="15">
        <v>548</v>
      </c>
      <c r="G21" s="6">
        <v>0</v>
      </c>
      <c r="H21" s="15">
        <v>4105131</v>
      </c>
      <c r="I21" s="6">
        <f t="shared" si="0"/>
        <v>5451.701195219123</v>
      </c>
    </row>
    <row r="22" spans="1:9" ht="13.5">
      <c r="A22" s="100" t="s">
        <v>17</v>
      </c>
      <c r="B22" s="100"/>
      <c r="C22" s="101"/>
      <c r="D22" s="4">
        <v>79</v>
      </c>
      <c r="E22" s="6">
        <v>58</v>
      </c>
      <c r="F22" s="15">
        <v>270</v>
      </c>
      <c r="G22" s="6">
        <v>0</v>
      </c>
      <c r="H22" s="15">
        <v>919765</v>
      </c>
      <c r="I22" s="6">
        <f t="shared" si="0"/>
        <v>2635.429799426934</v>
      </c>
    </row>
    <row r="23" spans="1:9" ht="13.5">
      <c r="A23" s="100" t="s">
        <v>18</v>
      </c>
      <c r="B23" s="100"/>
      <c r="C23" s="101"/>
      <c r="D23" s="4">
        <v>6766</v>
      </c>
      <c r="E23" s="6">
        <v>115</v>
      </c>
      <c r="F23" s="15">
        <v>2174</v>
      </c>
      <c r="G23" s="6">
        <v>0</v>
      </c>
      <c r="H23" s="15">
        <v>96769536</v>
      </c>
      <c r="I23" s="6">
        <f t="shared" si="0"/>
        <v>10824.33288590604</v>
      </c>
    </row>
    <row r="24" spans="1:9" ht="13.5">
      <c r="A24" s="100" t="s">
        <v>19</v>
      </c>
      <c r="B24" s="100"/>
      <c r="C24" s="101"/>
      <c r="D24" s="4">
        <v>259</v>
      </c>
      <c r="E24" s="6">
        <v>0</v>
      </c>
      <c r="F24" s="15">
        <v>684</v>
      </c>
      <c r="G24" s="6">
        <v>0</v>
      </c>
      <c r="H24" s="15">
        <v>7576488</v>
      </c>
      <c r="I24" s="6">
        <f t="shared" si="0"/>
        <v>8034.451749734889</v>
      </c>
    </row>
    <row r="25" spans="1:9" ht="13.5">
      <c r="A25" s="2"/>
      <c r="B25" s="2"/>
      <c r="C25" s="3"/>
      <c r="D25" s="4"/>
      <c r="E25" s="6"/>
      <c r="F25" s="15"/>
      <c r="G25" s="6"/>
      <c r="H25" s="15"/>
      <c r="I25" s="6"/>
    </row>
    <row r="26" spans="1:9" s="24" customFormat="1" ht="14.25">
      <c r="A26" s="102" t="s">
        <v>20</v>
      </c>
      <c r="B26" s="102"/>
      <c r="C26" s="103"/>
      <c r="D26" s="25">
        <f>SUM(D18:D24)</f>
        <v>347542</v>
      </c>
      <c r="E26" s="26">
        <f>SUM(E18:E24)</f>
        <v>11207</v>
      </c>
      <c r="F26" s="27">
        <f>SUM(F18:F24)</f>
        <v>222309</v>
      </c>
      <c r="G26" s="26">
        <f>SUM(G18:G24)</f>
        <v>12245575</v>
      </c>
      <c r="H26" s="27">
        <f>SUM(H18:H24)</f>
        <v>1753350848</v>
      </c>
      <c r="I26" s="26">
        <f t="shared" si="0"/>
        <v>3076.8584208854595</v>
      </c>
    </row>
    <row r="27" spans="1:9" ht="13.5">
      <c r="A27" s="11" t="s">
        <v>58</v>
      </c>
      <c r="B27" s="9"/>
      <c r="C27" s="9"/>
      <c r="D27" s="12"/>
      <c r="E27" s="12"/>
      <c r="F27" s="12"/>
      <c r="G27" s="12"/>
      <c r="H27" s="12"/>
      <c r="I27" s="13" t="s">
        <v>65</v>
      </c>
    </row>
    <row r="28" spans="1:9" ht="13.5">
      <c r="A28" s="11" t="s">
        <v>59</v>
      </c>
      <c r="B28" s="9"/>
      <c r="C28" s="9"/>
      <c r="D28" s="12"/>
      <c r="E28" s="12"/>
      <c r="F28" s="12"/>
      <c r="G28" s="12"/>
      <c r="H28" s="12"/>
      <c r="I28" s="13"/>
    </row>
    <row r="29" spans="1:9" ht="13.5">
      <c r="A29" s="11" t="s">
        <v>21</v>
      </c>
      <c r="B29" s="14"/>
      <c r="C29" s="9"/>
      <c r="D29" s="12"/>
      <c r="E29" s="12"/>
      <c r="F29" s="12"/>
      <c r="G29" s="12"/>
      <c r="H29" s="12"/>
      <c r="I29" s="13"/>
    </row>
    <row r="30" spans="1:9" ht="13.5">
      <c r="A30" s="11" t="s">
        <v>51</v>
      </c>
      <c r="B30" s="9"/>
      <c r="C30" s="9"/>
      <c r="D30" s="12"/>
      <c r="E30" s="12"/>
      <c r="F30" s="12"/>
      <c r="G30" s="12"/>
      <c r="H30" s="12"/>
      <c r="I30" s="13"/>
    </row>
    <row r="31" spans="1:9" ht="13.5">
      <c r="A31" s="11" t="s">
        <v>52</v>
      </c>
      <c r="B31" s="9"/>
      <c r="C31" s="9"/>
      <c r="D31" s="12"/>
      <c r="E31" s="12"/>
      <c r="F31" s="12"/>
      <c r="G31" s="12"/>
      <c r="H31" s="12"/>
      <c r="I31" s="13"/>
    </row>
    <row r="32" spans="1:9" ht="13.5">
      <c r="A32" s="11" t="s">
        <v>41</v>
      </c>
      <c r="B32" s="9"/>
      <c r="C32" s="9"/>
      <c r="D32" s="12"/>
      <c r="E32" s="12"/>
      <c r="F32" s="12"/>
      <c r="G32" s="12"/>
      <c r="H32" s="12"/>
      <c r="I32" s="13"/>
    </row>
    <row r="33" spans="1:9" ht="13.5">
      <c r="A33" s="14" t="s">
        <v>50</v>
      </c>
      <c r="B33" s="9"/>
      <c r="C33" s="9"/>
      <c r="D33" s="12"/>
      <c r="E33" s="12"/>
      <c r="F33" s="12"/>
      <c r="G33" s="12"/>
      <c r="H33" s="12"/>
      <c r="I33" s="13"/>
    </row>
    <row r="34" spans="1:9" ht="13.5">
      <c r="A34" s="11" t="s">
        <v>42</v>
      </c>
      <c r="B34" s="9"/>
      <c r="C34" s="9"/>
      <c r="D34" s="12"/>
      <c r="E34" s="12"/>
      <c r="F34" s="12"/>
      <c r="G34" s="12"/>
      <c r="H34" s="12"/>
      <c r="I34" s="13"/>
    </row>
  </sheetData>
  <mergeCells count="22">
    <mergeCell ref="A2:C3"/>
    <mergeCell ref="D2:F2"/>
    <mergeCell ref="G2:H3"/>
    <mergeCell ref="I2:I3"/>
    <mergeCell ref="E3:F3"/>
    <mergeCell ref="B5:B7"/>
    <mergeCell ref="A9:C9"/>
    <mergeCell ref="A18:C18"/>
    <mergeCell ref="A10:C10"/>
    <mergeCell ref="A11:C11"/>
    <mergeCell ref="A12:C12"/>
    <mergeCell ref="A13:C13"/>
    <mergeCell ref="A24:C24"/>
    <mergeCell ref="A26:C26"/>
    <mergeCell ref="A5:A7"/>
    <mergeCell ref="A20:C20"/>
    <mergeCell ref="A21:C21"/>
    <mergeCell ref="A22:C22"/>
    <mergeCell ref="A23:C23"/>
    <mergeCell ref="A14:C14"/>
    <mergeCell ref="A15:C15"/>
    <mergeCell ref="A16:C16"/>
  </mergeCells>
  <printOptions/>
  <pageMargins left="1.31" right="0.75" top="1.14" bottom="0.36" header="0.512" footer="0.33"/>
  <pageSetup orientation="landscape" paperSize="9" scale="101" r:id="rId2"/>
  <headerFooter alignWithMargins="0">
    <oddHeader>&amp;L&amp;"ＭＳ Ｐゴシック,太字"&amp;14申　告　所　得　税
&amp;"ＭＳ Ｐゴシック,標準"&amp;12　2-3　所得種類別の状況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50390625" style="0" customWidth="1"/>
    <col min="2" max="2" width="1.75390625" style="0" customWidth="1"/>
    <col min="3" max="3" width="13.125" style="0" bestFit="1" customWidth="1"/>
    <col min="4" max="4" width="11.125" style="0" bestFit="1" customWidth="1"/>
    <col min="5" max="5" width="6.00390625" style="0" customWidth="1"/>
    <col min="6" max="6" width="11.125" style="0" bestFit="1" customWidth="1"/>
    <col min="7" max="7" width="5.75390625" style="0" customWidth="1"/>
    <col min="8" max="8" width="11.125" style="0" bestFit="1" customWidth="1"/>
    <col min="9" max="9" width="6.75390625" style="0" customWidth="1"/>
    <col min="10" max="10" width="11.125" style="0" bestFit="1" customWidth="1"/>
    <col min="11" max="11" width="7.00390625" style="0" customWidth="1"/>
    <col min="12" max="12" width="11.125" style="0" bestFit="1" customWidth="1"/>
    <col min="13" max="13" width="7.625" style="0" customWidth="1"/>
    <col min="14" max="14" width="10.00390625" style="0" customWidth="1"/>
    <col min="15" max="15" width="7.00390625" style="0" customWidth="1"/>
  </cols>
  <sheetData>
    <row r="1" spans="1:16" ht="14.25" thickBot="1">
      <c r="A1" s="70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7" t="s">
        <v>62</v>
      </c>
      <c r="N1" s="117"/>
      <c r="O1" s="117"/>
      <c r="P1" s="117"/>
    </row>
    <row r="2" spans="1:15" s="71" customFormat="1" ht="14.25" thickTop="1">
      <c r="A2" s="126" t="s">
        <v>0</v>
      </c>
      <c r="B2" s="126"/>
      <c r="C2" s="127"/>
      <c r="D2" s="115" t="s">
        <v>60</v>
      </c>
      <c r="E2" s="125"/>
      <c r="F2" s="115">
        <v>10</v>
      </c>
      <c r="G2" s="125"/>
      <c r="H2" s="115">
        <v>11</v>
      </c>
      <c r="I2" s="125"/>
      <c r="J2" s="115">
        <v>12</v>
      </c>
      <c r="K2" s="125"/>
      <c r="L2" s="115">
        <v>13</v>
      </c>
      <c r="M2" s="125"/>
      <c r="N2" s="115">
        <v>14</v>
      </c>
      <c r="O2" s="116"/>
    </row>
    <row r="3" spans="1:15" s="71" customFormat="1" ht="13.5">
      <c r="A3" s="128"/>
      <c r="B3" s="128"/>
      <c r="C3" s="129"/>
      <c r="D3" s="84" t="s">
        <v>24</v>
      </c>
      <c r="E3" s="85" t="s">
        <v>25</v>
      </c>
      <c r="F3" s="84" t="s">
        <v>24</v>
      </c>
      <c r="G3" s="85" t="s">
        <v>25</v>
      </c>
      <c r="H3" s="84" t="s">
        <v>24</v>
      </c>
      <c r="I3" s="85" t="s">
        <v>25</v>
      </c>
      <c r="J3" s="84" t="s">
        <v>24</v>
      </c>
      <c r="K3" s="85" t="s">
        <v>25</v>
      </c>
      <c r="L3" s="84" t="s">
        <v>24</v>
      </c>
      <c r="M3" s="86" t="s">
        <v>25</v>
      </c>
      <c r="N3" s="84" t="s">
        <v>24</v>
      </c>
      <c r="O3" s="86" t="s">
        <v>25</v>
      </c>
    </row>
    <row r="4" spans="1:15" s="34" customFormat="1" ht="18.75" customHeight="1">
      <c r="A4" s="28"/>
      <c r="B4" s="28"/>
      <c r="C4" s="28"/>
      <c r="D4" s="45" t="s">
        <v>26</v>
      </c>
      <c r="E4" s="29"/>
      <c r="F4" s="45" t="s">
        <v>26</v>
      </c>
      <c r="G4" s="29"/>
      <c r="H4" s="45" t="s">
        <v>26</v>
      </c>
      <c r="I4" s="29"/>
      <c r="J4" s="45" t="s">
        <v>26</v>
      </c>
      <c r="K4" s="29"/>
      <c r="L4" s="45" t="s">
        <v>26</v>
      </c>
      <c r="M4" s="28"/>
      <c r="N4" s="45" t="s">
        <v>26</v>
      </c>
      <c r="O4" s="28"/>
    </row>
    <row r="5" spans="1:15" ht="18.75" customHeight="1">
      <c r="A5" s="122" t="s">
        <v>22</v>
      </c>
      <c r="B5" s="118"/>
      <c r="C5" s="35" t="s">
        <v>4</v>
      </c>
      <c r="D5" s="36">
        <v>121257</v>
      </c>
      <c r="E5" s="37">
        <v>100</v>
      </c>
      <c r="F5" s="36">
        <v>70954</v>
      </c>
      <c r="G5" s="37">
        <f>F5/$D$5*100</f>
        <v>58.51538467882267</v>
      </c>
      <c r="H5" s="36">
        <v>98971</v>
      </c>
      <c r="I5" s="37">
        <f>H5/$D$5*100</f>
        <v>81.62085487848124</v>
      </c>
      <c r="J5" s="36">
        <v>96670</v>
      </c>
      <c r="K5" s="37">
        <f>J5/$D$5*100</f>
        <v>79.72323247317681</v>
      </c>
      <c r="L5" s="36">
        <v>120339</v>
      </c>
      <c r="M5" s="46">
        <f>L5/$D$5*100</f>
        <v>99.24293030505456</v>
      </c>
      <c r="N5" s="36">
        <v>114838</v>
      </c>
      <c r="O5" s="46">
        <f>N5/$D$5*100</f>
        <v>94.7062849979795</v>
      </c>
    </row>
    <row r="6" spans="1:15" ht="18.75" customHeight="1">
      <c r="A6" s="122"/>
      <c r="B6" s="118"/>
      <c r="C6" s="35" t="s">
        <v>5</v>
      </c>
      <c r="D6" s="36">
        <v>36019</v>
      </c>
      <c r="E6" s="37">
        <v>100</v>
      </c>
      <c r="F6" s="36">
        <v>27363</v>
      </c>
      <c r="G6" s="37">
        <f>F6/$D$6*100</f>
        <v>75.96823898498015</v>
      </c>
      <c r="H6" s="36">
        <v>29422</v>
      </c>
      <c r="I6" s="37">
        <f>H6/$D$6*100</f>
        <v>81.68466642605293</v>
      </c>
      <c r="J6" s="36">
        <v>29667</v>
      </c>
      <c r="K6" s="37">
        <f>J6/$D$6*100</f>
        <v>82.36486298897803</v>
      </c>
      <c r="L6" s="36">
        <v>27576</v>
      </c>
      <c r="M6" s="46">
        <f>L6/$D$6*100</f>
        <v>76.55959354784974</v>
      </c>
      <c r="N6" s="36">
        <v>23474</v>
      </c>
      <c r="O6" s="46">
        <f>N6/$D$6*100</f>
        <v>65.17115966573198</v>
      </c>
    </row>
    <row r="7" spans="1:15" ht="18.75" customHeight="1">
      <c r="A7" s="122"/>
      <c r="B7" s="118"/>
      <c r="C7" s="35" t="s">
        <v>53</v>
      </c>
      <c r="D7" s="36">
        <v>44512</v>
      </c>
      <c r="E7" s="37">
        <v>100</v>
      </c>
      <c r="F7" s="36">
        <v>26577</v>
      </c>
      <c r="G7" s="37">
        <f>+F7/$D$7*100</f>
        <v>59.707494608195546</v>
      </c>
      <c r="H7" s="36">
        <v>34678</v>
      </c>
      <c r="I7" s="37">
        <f>+H7/$D$7*100</f>
        <v>77.9070812365205</v>
      </c>
      <c r="J7" s="36">
        <v>32768</v>
      </c>
      <c r="K7" s="37">
        <f>+J7/$D$7*100</f>
        <v>73.61610352264559</v>
      </c>
      <c r="L7" s="88" t="s">
        <v>54</v>
      </c>
      <c r="M7" s="98" t="s">
        <v>54</v>
      </c>
      <c r="N7" s="88" t="s">
        <v>54</v>
      </c>
      <c r="O7" s="91" t="s">
        <v>54</v>
      </c>
    </row>
    <row r="8" spans="1:15" s="42" customFormat="1" ht="18.75" customHeight="1">
      <c r="A8" s="122"/>
      <c r="B8" s="118"/>
      <c r="C8" s="39" t="s">
        <v>6</v>
      </c>
      <c r="D8" s="40">
        <f>SUM(D5:D7)</f>
        <v>201788</v>
      </c>
      <c r="E8" s="41">
        <v>100</v>
      </c>
      <c r="F8" s="40">
        <f>SUM(F5:F7)</f>
        <v>124894</v>
      </c>
      <c r="G8" s="41">
        <f>F8/$D$8*100</f>
        <v>61.89367058497036</v>
      </c>
      <c r="H8" s="40">
        <f>SUM(H5:H7)</f>
        <v>163071</v>
      </c>
      <c r="I8" s="41">
        <f>H8/$D$8*100</f>
        <v>80.81303149840426</v>
      </c>
      <c r="J8" s="40">
        <f>SUM(J5:J7)</f>
        <v>159105</v>
      </c>
      <c r="K8" s="41">
        <f>J8/$D$8*100</f>
        <v>78.84760243423791</v>
      </c>
      <c r="L8" s="40">
        <f>SUM(L5:L7)</f>
        <v>147915</v>
      </c>
      <c r="M8" s="47">
        <f>L8/$D$8*100</f>
        <v>73.30217852399548</v>
      </c>
      <c r="N8" s="40">
        <f>SUM(N5:N7)</f>
        <v>138312</v>
      </c>
      <c r="O8" s="47">
        <f>N8/$D$8*100</f>
        <v>68.54322358118421</v>
      </c>
    </row>
    <row r="9" spans="1:15" ht="18.75" customHeight="1">
      <c r="A9" s="35"/>
      <c r="B9" s="35"/>
      <c r="C9" s="38"/>
      <c r="D9" s="36"/>
      <c r="E9" s="37"/>
      <c r="F9" s="36"/>
      <c r="G9" s="37"/>
      <c r="H9" s="36"/>
      <c r="I9" s="37"/>
      <c r="J9" s="36"/>
      <c r="K9" s="37"/>
      <c r="L9" s="36"/>
      <c r="M9" s="46"/>
      <c r="N9" s="36"/>
      <c r="O9" s="46"/>
    </row>
    <row r="10" spans="1:15" ht="18.75" customHeight="1">
      <c r="A10" s="118" t="s">
        <v>7</v>
      </c>
      <c r="B10" s="118"/>
      <c r="C10" s="119"/>
      <c r="D10" s="36">
        <v>479</v>
      </c>
      <c r="E10" s="37">
        <v>100</v>
      </c>
      <c r="F10" s="36">
        <v>417</v>
      </c>
      <c r="G10" s="37">
        <f>F10/$D$10*100</f>
        <v>87.05636743215031</v>
      </c>
      <c r="H10" s="36">
        <v>428</v>
      </c>
      <c r="I10" s="37">
        <f>H10/$D$10*100</f>
        <v>89.35281837160751</v>
      </c>
      <c r="J10" s="36">
        <v>391</v>
      </c>
      <c r="K10" s="37">
        <f>J10/$D$10*100</f>
        <v>81.62839248434238</v>
      </c>
      <c r="L10" s="36">
        <v>461</v>
      </c>
      <c r="M10" s="46">
        <f>L10/$D$10*100</f>
        <v>96.24217118997912</v>
      </c>
      <c r="N10" s="36">
        <v>432</v>
      </c>
      <c r="O10" s="46">
        <f>N10/$D$10*100</f>
        <v>90.18789144050105</v>
      </c>
    </row>
    <row r="11" spans="1:15" ht="18.75" customHeight="1">
      <c r="A11" s="118" t="s">
        <v>8</v>
      </c>
      <c r="B11" s="118"/>
      <c r="C11" s="119"/>
      <c r="D11" s="36">
        <v>16836</v>
      </c>
      <c r="E11" s="37">
        <v>100</v>
      </c>
      <c r="F11" s="36">
        <v>14109</v>
      </c>
      <c r="G11" s="37">
        <f>F11/$D$11*100</f>
        <v>83.80256593014967</v>
      </c>
      <c r="H11" s="36">
        <v>12600</v>
      </c>
      <c r="I11" s="37">
        <f>H11/$D$11*100</f>
        <v>74.83962936564504</v>
      </c>
      <c r="J11" s="36">
        <v>12692</v>
      </c>
      <c r="K11" s="37">
        <f>J11/$D$11*100</f>
        <v>75.38607745307674</v>
      </c>
      <c r="L11" s="36">
        <v>12579</v>
      </c>
      <c r="M11" s="46">
        <f>L11/$D$11*100</f>
        <v>74.71489665003563</v>
      </c>
      <c r="N11" s="36">
        <v>12323</v>
      </c>
      <c r="O11" s="46">
        <f>N11/$D$11*100</f>
        <v>73.19434545022571</v>
      </c>
    </row>
    <row r="12" spans="1:15" ht="18.75" customHeight="1">
      <c r="A12" s="118" t="s">
        <v>9</v>
      </c>
      <c r="B12" s="118"/>
      <c r="C12" s="119"/>
      <c r="D12" s="36">
        <v>108963</v>
      </c>
      <c r="E12" s="37">
        <v>100</v>
      </c>
      <c r="F12" s="36">
        <v>92009</v>
      </c>
      <c r="G12" s="37">
        <f>F12/$D$12*100</f>
        <v>84.44058992502042</v>
      </c>
      <c r="H12" s="36">
        <v>103675</v>
      </c>
      <c r="I12" s="37">
        <f>H12/$D$12*100</f>
        <v>95.14697649660894</v>
      </c>
      <c r="J12" s="36">
        <v>104342</v>
      </c>
      <c r="K12" s="37">
        <f>J12/$D$12*100</f>
        <v>95.75911089085287</v>
      </c>
      <c r="L12" s="36">
        <v>102470</v>
      </c>
      <c r="M12" s="46">
        <f>L12/$D$12*100</f>
        <v>94.04109651900187</v>
      </c>
      <c r="N12" s="36">
        <v>101555</v>
      </c>
      <c r="O12" s="46">
        <f>N12/$D$12*100</f>
        <v>93.2013619301965</v>
      </c>
    </row>
    <row r="13" spans="1:15" ht="18.75" customHeight="1">
      <c r="A13" s="118" t="s">
        <v>10</v>
      </c>
      <c r="B13" s="118"/>
      <c r="C13" s="119"/>
      <c r="D13" s="36">
        <v>195827</v>
      </c>
      <c r="E13" s="37">
        <v>100</v>
      </c>
      <c r="F13" s="36">
        <v>163680</v>
      </c>
      <c r="G13" s="37">
        <f>F13/$D$13*100</f>
        <v>83.58397973721704</v>
      </c>
      <c r="H13" s="36">
        <v>176206</v>
      </c>
      <c r="I13" s="37">
        <f>H13/$D$13*100</f>
        <v>89.98044192067488</v>
      </c>
      <c r="J13" s="36">
        <v>177151</v>
      </c>
      <c r="K13" s="37">
        <f>J13/$D$13*100</f>
        <v>90.46301071864453</v>
      </c>
      <c r="L13" s="36">
        <v>171639</v>
      </c>
      <c r="M13" s="46">
        <f>L13/$D$13*100</f>
        <v>87.64828139122797</v>
      </c>
      <c r="N13" s="36">
        <v>167329</v>
      </c>
      <c r="O13" s="46">
        <f>N13/$D$13*100</f>
        <v>85.4473591486363</v>
      </c>
    </row>
    <row r="14" spans="1:15" ht="18.75" customHeight="1">
      <c r="A14" s="118" t="s">
        <v>11</v>
      </c>
      <c r="B14" s="118"/>
      <c r="C14" s="119"/>
      <c r="D14" s="36">
        <v>1607</v>
      </c>
      <c r="E14" s="37">
        <v>100</v>
      </c>
      <c r="F14" s="36">
        <v>1002</v>
      </c>
      <c r="G14" s="37">
        <f>F14/$D$14*100</f>
        <v>62.35220908525202</v>
      </c>
      <c r="H14" s="36">
        <v>1104</v>
      </c>
      <c r="I14" s="37">
        <f>H14/$D$14*100</f>
        <v>68.6994399502178</v>
      </c>
      <c r="J14" s="36">
        <v>964</v>
      </c>
      <c r="K14" s="37">
        <f>J14/$D$14*100</f>
        <v>59.98755444928439</v>
      </c>
      <c r="L14" s="36">
        <v>1079</v>
      </c>
      <c r="M14" s="46">
        <f>L14/$D$14*100</f>
        <v>67.1437461107654</v>
      </c>
      <c r="N14" s="36">
        <v>859</v>
      </c>
      <c r="O14" s="46">
        <f>N14/$D$14*100</f>
        <v>53.45364032358432</v>
      </c>
    </row>
    <row r="15" spans="1:15" ht="18.75" customHeight="1">
      <c r="A15" s="118" t="s">
        <v>12</v>
      </c>
      <c r="B15" s="118"/>
      <c r="C15" s="119"/>
      <c r="D15" s="36">
        <v>21301</v>
      </c>
      <c r="E15" s="37">
        <v>100</v>
      </c>
      <c r="F15" s="36">
        <v>22365</v>
      </c>
      <c r="G15" s="37">
        <f>F15/$D$15*100</f>
        <v>104.9950706539599</v>
      </c>
      <c r="H15" s="36">
        <v>22404</v>
      </c>
      <c r="I15" s="37">
        <f>H15/$D$15*100</f>
        <v>105.17816064973475</v>
      </c>
      <c r="J15" s="36">
        <v>19352</v>
      </c>
      <c r="K15" s="37">
        <f>J15/$D$15*100</f>
        <v>90.85019482653396</v>
      </c>
      <c r="L15" s="36">
        <v>18299</v>
      </c>
      <c r="M15" s="46">
        <f>L15/$D$15*100</f>
        <v>85.90676494061312</v>
      </c>
      <c r="N15" s="36">
        <v>21993</v>
      </c>
      <c r="O15" s="46">
        <f>N15/$D$15*100</f>
        <v>103.24867377118446</v>
      </c>
    </row>
    <row r="16" spans="1:15" ht="18.75" customHeight="1">
      <c r="A16" s="118" t="s">
        <v>13</v>
      </c>
      <c r="B16" s="118"/>
      <c r="C16" s="119"/>
      <c r="D16" s="36">
        <v>122989</v>
      </c>
      <c r="E16" s="37">
        <v>100</v>
      </c>
      <c r="F16" s="36">
        <v>94304</v>
      </c>
      <c r="G16" s="37">
        <f>F16/$D$16*100</f>
        <v>76.67677597183487</v>
      </c>
      <c r="H16" s="36">
        <v>120844</v>
      </c>
      <c r="I16" s="37">
        <f>H16/$D$16*100</f>
        <v>98.25594158827212</v>
      </c>
      <c r="J16" s="36">
        <v>120106</v>
      </c>
      <c r="K16" s="37">
        <f>J16/$D$16*100</f>
        <v>97.65588792493638</v>
      </c>
      <c r="L16" s="36">
        <v>118259</v>
      </c>
      <c r="M16" s="46">
        <f>L16/$D$16*100</f>
        <v>96.15412760490776</v>
      </c>
      <c r="N16" s="36">
        <v>115985</v>
      </c>
      <c r="O16" s="46">
        <f>N16/$D$16*100</f>
        <v>94.30518176422281</v>
      </c>
    </row>
    <row r="17" spans="1:15" ht="18.75" customHeight="1">
      <c r="A17" s="118"/>
      <c r="B17" s="118"/>
      <c r="C17" s="119"/>
      <c r="D17" s="36"/>
      <c r="E17" s="37"/>
      <c r="F17" s="36"/>
      <c r="G17" s="37"/>
      <c r="H17" s="36"/>
      <c r="I17" s="37"/>
      <c r="J17" s="36"/>
      <c r="K17" s="37"/>
      <c r="L17" s="36"/>
      <c r="M17" s="46"/>
      <c r="N17" s="36"/>
      <c r="O17" s="46"/>
    </row>
    <row r="18" spans="1:15" ht="18.75" customHeight="1">
      <c r="A18" s="35"/>
      <c r="B18" s="35"/>
      <c r="C18" s="35"/>
      <c r="D18" s="36"/>
      <c r="E18" s="37"/>
      <c r="F18" s="36"/>
      <c r="G18" s="37"/>
      <c r="H18" s="36"/>
      <c r="I18" s="37"/>
      <c r="J18" s="36"/>
      <c r="K18" s="37"/>
      <c r="L18" s="36"/>
      <c r="M18" s="46"/>
      <c r="N18" s="36"/>
      <c r="O18" s="46"/>
    </row>
    <row r="19" spans="1:15" s="42" customFormat="1" ht="18.75" customHeight="1">
      <c r="A19" s="123" t="s">
        <v>14</v>
      </c>
      <c r="B19" s="123"/>
      <c r="C19" s="124"/>
      <c r="D19" s="40">
        <f>SUM(D10:D18)+D8</f>
        <v>669790</v>
      </c>
      <c r="E19" s="41">
        <v>100</v>
      </c>
      <c r="F19" s="40">
        <f>SUM(F10:F18)+F8</f>
        <v>512780</v>
      </c>
      <c r="G19" s="41">
        <f>F19/$D$19*100</f>
        <v>76.5583242508846</v>
      </c>
      <c r="H19" s="40">
        <f>SUM(H10:H18)+H8</f>
        <v>600332</v>
      </c>
      <c r="I19" s="41">
        <f>H19/$D$19*100</f>
        <v>89.6298839934905</v>
      </c>
      <c r="J19" s="40">
        <f>SUM(J10:J18)+J8</f>
        <v>594103</v>
      </c>
      <c r="K19" s="41">
        <f>J19/$D$19*100</f>
        <v>88.69989101061527</v>
      </c>
      <c r="L19" s="40">
        <f>SUM(L10:L18)+L8</f>
        <v>572701</v>
      </c>
      <c r="M19" s="47">
        <f>L19/$D$19*100</f>
        <v>85.5045611311008</v>
      </c>
      <c r="N19" s="40">
        <f>SUM(N10:N18)+N8</f>
        <v>558788</v>
      </c>
      <c r="O19" s="47">
        <f>N19/$D$19*100</f>
        <v>83.42734289852044</v>
      </c>
    </row>
    <row r="20" spans="1:15" ht="18.75" customHeight="1">
      <c r="A20" s="38"/>
      <c r="B20" s="38"/>
      <c r="C20" s="38"/>
      <c r="D20" s="36"/>
      <c r="E20" s="37"/>
      <c r="F20" s="36"/>
      <c r="G20" s="37"/>
      <c r="H20" s="36"/>
      <c r="I20" s="37"/>
      <c r="J20" s="36"/>
      <c r="K20" s="37"/>
      <c r="L20" s="36"/>
      <c r="M20" s="46"/>
      <c r="N20" s="36"/>
      <c r="O20" s="46"/>
    </row>
    <row r="21" spans="1:15" ht="18.75" customHeight="1">
      <c r="A21" s="118" t="s">
        <v>15</v>
      </c>
      <c r="B21" s="118"/>
      <c r="C21" s="119"/>
      <c r="D21" s="36">
        <v>240</v>
      </c>
      <c r="E21" s="37">
        <v>100</v>
      </c>
      <c r="F21" s="36">
        <v>125</v>
      </c>
      <c r="G21" s="37">
        <f>F21/$D$21*100</f>
        <v>52.083333333333336</v>
      </c>
      <c r="H21" s="36">
        <v>131</v>
      </c>
      <c r="I21" s="37">
        <f>H21/$D$21*100</f>
        <v>54.58333333333333</v>
      </c>
      <c r="J21" s="36">
        <v>136</v>
      </c>
      <c r="K21" s="37">
        <f>J21/$D$21*100</f>
        <v>56.666666666666664</v>
      </c>
      <c r="L21" s="36">
        <v>112</v>
      </c>
      <c r="M21" s="46">
        <f>L21/$D$21*100</f>
        <v>46.666666666666664</v>
      </c>
      <c r="N21" s="36">
        <v>78</v>
      </c>
      <c r="O21" s="46">
        <f>N21/$D$21*100</f>
        <v>32.5</v>
      </c>
    </row>
    <row r="22" spans="1:15" ht="18.75" customHeight="1">
      <c r="A22" s="118" t="s">
        <v>16</v>
      </c>
      <c r="B22" s="118"/>
      <c r="C22" s="119"/>
      <c r="D22" s="36">
        <v>279</v>
      </c>
      <c r="E22" s="37">
        <v>100</v>
      </c>
      <c r="F22" s="36">
        <v>263</v>
      </c>
      <c r="G22" s="37">
        <f>F22/$D$22*100</f>
        <v>94.26523297491039</v>
      </c>
      <c r="H22" s="36">
        <v>533</v>
      </c>
      <c r="I22" s="37">
        <f>H22/$D$22*100</f>
        <v>191.0394265232975</v>
      </c>
      <c r="J22" s="36">
        <v>583</v>
      </c>
      <c r="K22" s="37">
        <f>J22/$D$22*100</f>
        <v>208.9605734767025</v>
      </c>
      <c r="L22" s="36">
        <v>610</v>
      </c>
      <c r="M22" s="46">
        <f>L22/$D$22*100</f>
        <v>218.63799283154123</v>
      </c>
      <c r="N22" s="36">
        <v>753</v>
      </c>
      <c r="O22" s="46">
        <f>N22/$D$22*100</f>
        <v>269.89247311827955</v>
      </c>
    </row>
    <row r="23" spans="1:15" ht="18.75" customHeight="1">
      <c r="A23" s="118" t="s">
        <v>17</v>
      </c>
      <c r="B23" s="118"/>
      <c r="C23" s="119"/>
      <c r="D23" s="36">
        <v>521</v>
      </c>
      <c r="E23" s="37">
        <v>100</v>
      </c>
      <c r="F23" s="36">
        <v>451</v>
      </c>
      <c r="G23" s="37">
        <f>F23/$D$23*100</f>
        <v>86.56429942418427</v>
      </c>
      <c r="H23" s="36">
        <v>425</v>
      </c>
      <c r="I23" s="37">
        <f>H23/$D$23*100</f>
        <v>81.57389635316699</v>
      </c>
      <c r="J23" s="36">
        <v>412</v>
      </c>
      <c r="K23" s="37">
        <f>J23/$D$23*100</f>
        <v>79.07869481765835</v>
      </c>
      <c r="L23" s="36">
        <v>342</v>
      </c>
      <c r="M23" s="46">
        <f>L23/$D$23*100</f>
        <v>65.64299424184262</v>
      </c>
      <c r="N23" s="36">
        <v>349</v>
      </c>
      <c r="O23" s="46">
        <f>N23/$D$23*100</f>
        <v>66.98656429942419</v>
      </c>
    </row>
    <row r="24" spans="1:15" ht="18.75" customHeight="1">
      <c r="A24" s="118" t="s">
        <v>18</v>
      </c>
      <c r="B24" s="118"/>
      <c r="C24" s="119"/>
      <c r="D24" s="36">
        <v>14227</v>
      </c>
      <c r="E24" s="37">
        <v>100</v>
      </c>
      <c r="F24" s="36">
        <v>11318</v>
      </c>
      <c r="G24" s="37">
        <f>F24/$D$24*100</f>
        <v>79.55296267660083</v>
      </c>
      <c r="H24" s="36">
        <v>11011</v>
      </c>
      <c r="I24" s="37">
        <f>H24/$D$24*100</f>
        <v>77.39509383566458</v>
      </c>
      <c r="J24" s="36">
        <v>10775</v>
      </c>
      <c r="K24" s="37">
        <f>J24/$D$24*100</f>
        <v>75.73627609474943</v>
      </c>
      <c r="L24" s="36">
        <v>9738</v>
      </c>
      <c r="M24" s="46">
        <f>L24/$D$24*100</f>
        <v>68.44731847894849</v>
      </c>
      <c r="N24" s="36">
        <v>8940</v>
      </c>
      <c r="O24" s="46">
        <f>N24/$D$24*100</f>
        <v>62.83826527026078</v>
      </c>
    </row>
    <row r="25" spans="1:15" ht="18.75" customHeight="1">
      <c r="A25" s="118" t="s">
        <v>19</v>
      </c>
      <c r="B25" s="118"/>
      <c r="C25" s="119"/>
      <c r="D25" s="36">
        <v>757</v>
      </c>
      <c r="E25" s="37">
        <v>100</v>
      </c>
      <c r="F25" s="36">
        <v>657</v>
      </c>
      <c r="G25" s="37">
        <f>F25/$D$25*100</f>
        <v>86.78996036988111</v>
      </c>
      <c r="H25" s="36">
        <v>1110</v>
      </c>
      <c r="I25" s="37">
        <f>H25/$D$25*100</f>
        <v>146.63143989431967</v>
      </c>
      <c r="J25" s="36">
        <v>847</v>
      </c>
      <c r="K25" s="37">
        <f>J25/$D$25*100</f>
        <v>111.889035667107</v>
      </c>
      <c r="L25" s="36">
        <v>755</v>
      </c>
      <c r="M25" s="46">
        <f>L25/$D$25*100</f>
        <v>99.73579920739762</v>
      </c>
      <c r="N25" s="36">
        <v>943</v>
      </c>
      <c r="O25" s="46">
        <f>N25/$D$25*100</f>
        <v>124.57067371202113</v>
      </c>
    </row>
    <row r="26" spans="1:15" ht="18.75" customHeight="1">
      <c r="A26" s="35"/>
      <c r="B26" s="35"/>
      <c r="C26" s="35"/>
      <c r="D26" s="36"/>
      <c r="E26" s="37"/>
      <c r="F26" s="36"/>
      <c r="G26" s="37"/>
      <c r="H26" s="36"/>
      <c r="I26" s="37"/>
      <c r="J26" s="36"/>
      <c r="K26" s="37"/>
      <c r="L26" s="36"/>
      <c r="M26" s="46"/>
      <c r="N26" s="36"/>
      <c r="O26" s="46"/>
    </row>
    <row r="27" spans="1:15" s="42" customFormat="1" ht="18.75" customHeight="1">
      <c r="A27" s="120" t="s">
        <v>43</v>
      </c>
      <c r="B27" s="120"/>
      <c r="C27" s="121"/>
      <c r="D27" s="43">
        <v>685814</v>
      </c>
      <c r="E27" s="44">
        <v>100</v>
      </c>
      <c r="F27" s="43">
        <v>525594</v>
      </c>
      <c r="G27" s="44">
        <f>F27/$D$27*100</f>
        <v>76.63798056032685</v>
      </c>
      <c r="H27" s="43">
        <v>613542</v>
      </c>
      <c r="I27" s="44">
        <f>H27/$D$27*100</f>
        <v>89.46186575368831</v>
      </c>
      <c r="J27" s="43">
        <v>606856</v>
      </c>
      <c r="K27" s="44">
        <f>J27/$D$27*100</f>
        <v>88.48696585371543</v>
      </c>
      <c r="L27" s="43">
        <v>584258</v>
      </c>
      <c r="M27" s="48">
        <f>L27/$D$27*100</f>
        <v>85.19190334405539</v>
      </c>
      <c r="N27" s="43">
        <v>569851</v>
      </c>
      <c r="O27" s="48">
        <f>N27/$D$27*100</f>
        <v>83.0911879897465</v>
      </c>
    </row>
    <row r="28" spans="1:15" ht="18.75" customHeight="1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 customHeight="1">
      <c r="A29" s="1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 customHeight="1">
      <c r="A30" s="114" t="s">
        <v>29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ht="13.5">
      <c r="A31" s="114" t="s">
        <v>64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27">
    <mergeCell ref="L2:M2"/>
    <mergeCell ref="B5:B8"/>
    <mergeCell ref="A2:C3"/>
    <mergeCell ref="D2:E2"/>
    <mergeCell ref="F2:G2"/>
    <mergeCell ref="H2:I2"/>
    <mergeCell ref="J2:K2"/>
    <mergeCell ref="A27:C27"/>
    <mergeCell ref="A5:A8"/>
    <mergeCell ref="A19:C19"/>
    <mergeCell ref="A21:C21"/>
    <mergeCell ref="A22:C22"/>
    <mergeCell ref="A23:C23"/>
    <mergeCell ref="A14:C14"/>
    <mergeCell ref="A15:C15"/>
    <mergeCell ref="A16:C16"/>
    <mergeCell ref="A17:C17"/>
    <mergeCell ref="A31:O31"/>
    <mergeCell ref="A30:O30"/>
    <mergeCell ref="N2:O2"/>
    <mergeCell ref="M1:P1"/>
    <mergeCell ref="A24:C24"/>
    <mergeCell ref="A25:C25"/>
    <mergeCell ref="A10:C10"/>
    <mergeCell ref="A11:C11"/>
    <mergeCell ref="A12:C12"/>
    <mergeCell ref="A13:C13"/>
  </mergeCells>
  <printOptions/>
  <pageMargins left="0.95" right="0.75" top="1.05" bottom="0.27" header="0.42" footer="0.27"/>
  <pageSetup orientation="landscape" paperSize="9" scale="97" r:id="rId2"/>
  <headerFooter alignWithMargins="0">
    <oddHeader>&amp;L&amp;"ＭＳ Ｐゴシック,太字"&amp;14申　告　所　得　税
&amp;"ＭＳ Ｐゴシック,標準"&amp;12　2-3　所得種類別の状況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showGridLines="0" zoomScale="75" zoomScaleNormal="75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75390625" style="0" customWidth="1"/>
    <col min="2" max="2" width="2.50390625" style="0" customWidth="1"/>
    <col min="3" max="3" width="16.625" style="0" customWidth="1"/>
    <col min="4" max="4" width="3.625" style="58" customWidth="1"/>
    <col min="5" max="5" width="14.25390625" style="0" bestFit="1" customWidth="1"/>
    <col min="6" max="6" width="7.875" style="0" bestFit="1" customWidth="1"/>
    <col min="7" max="7" width="3.625" style="58" customWidth="1"/>
    <col min="8" max="8" width="14.25390625" style="0" bestFit="1" customWidth="1"/>
    <col min="9" max="9" width="7.875" style="71" bestFit="1" customWidth="1"/>
    <col min="10" max="10" width="3.625" style="58" customWidth="1"/>
    <col min="11" max="11" width="12.75390625" style="0" customWidth="1"/>
    <col min="12" max="12" width="6.625" style="71" bestFit="1" customWidth="1"/>
    <col min="13" max="13" width="3.625" style="58" customWidth="1"/>
    <col min="14" max="14" width="12.75390625" style="0" customWidth="1"/>
    <col min="15" max="15" width="7.125" style="71" customWidth="1"/>
    <col min="16" max="16" width="3.625" style="58" customWidth="1"/>
    <col min="17" max="17" width="14.25390625" style="0" bestFit="1" customWidth="1"/>
    <col min="18" max="18" width="6.625" style="0" bestFit="1" customWidth="1"/>
    <col min="19" max="19" width="3.625" style="58" customWidth="1"/>
    <col min="20" max="20" width="12.75390625" style="71" customWidth="1"/>
    <col min="21" max="21" width="6.625" style="71" bestFit="1" customWidth="1"/>
  </cols>
  <sheetData>
    <row r="1" spans="1:21" ht="13.5">
      <c r="A1" s="69" t="s">
        <v>30</v>
      </c>
      <c r="B1" s="1"/>
      <c r="C1" s="1"/>
      <c r="D1" s="57"/>
      <c r="E1" s="1"/>
      <c r="F1" s="1"/>
      <c r="G1" s="57"/>
      <c r="H1" s="1"/>
      <c r="I1" s="69"/>
      <c r="J1" s="57"/>
      <c r="K1" s="1"/>
      <c r="L1" s="69"/>
      <c r="M1" s="57"/>
      <c r="O1" s="69"/>
      <c r="Q1" s="1"/>
      <c r="S1" s="1" t="s">
        <v>62</v>
      </c>
      <c r="U1" s="69"/>
    </row>
    <row r="2" spans="1:21" ht="13.5">
      <c r="A2" s="130" t="s">
        <v>0</v>
      </c>
      <c r="B2" s="131"/>
      <c r="C2" s="131"/>
      <c r="D2" s="132" t="s">
        <v>61</v>
      </c>
      <c r="E2" s="133"/>
      <c r="F2" s="134"/>
      <c r="G2" s="132">
        <v>10</v>
      </c>
      <c r="H2" s="133"/>
      <c r="I2" s="134"/>
      <c r="J2" s="132">
        <v>11</v>
      </c>
      <c r="K2" s="133"/>
      <c r="L2" s="134"/>
      <c r="M2" s="132">
        <v>12</v>
      </c>
      <c r="N2" s="133"/>
      <c r="O2" s="134"/>
      <c r="P2" s="132">
        <v>13</v>
      </c>
      <c r="Q2" s="133"/>
      <c r="R2" s="133"/>
      <c r="S2" s="132">
        <v>14</v>
      </c>
      <c r="T2" s="133"/>
      <c r="U2" s="133"/>
    </row>
    <row r="3" spans="1:21" ht="13.5">
      <c r="A3" s="130"/>
      <c r="B3" s="131"/>
      <c r="C3" s="131"/>
      <c r="D3" s="86"/>
      <c r="E3" s="87" t="s">
        <v>44</v>
      </c>
      <c r="F3" s="85" t="s">
        <v>25</v>
      </c>
      <c r="G3" s="86"/>
      <c r="H3" s="87" t="s">
        <v>44</v>
      </c>
      <c r="I3" s="85" t="s">
        <v>25</v>
      </c>
      <c r="J3" s="86"/>
      <c r="K3" s="87" t="s">
        <v>44</v>
      </c>
      <c r="L3" s="85" t="s">
        <v>25</v>
      </c>
      <c r="M3" s="86"/>
      <c r="N3" s="87" t="s">
        <v>44</v>
      </c>
      <c r="O3" s="85" t="s">
        <v>25</v>
      </c>
      <c r="P3" s="86"/>
      <c r="Q3" s="87" t="s">
        <v>44</v>
      </c>
      <c r="R3" s="85" t="s">
        <v>25</v>
      </c>
      <c r="S3" s="86"/>
      <c r="T3" s="87" t="s">
        <v>44</v>
      </c>
      <c r="U3" s="86" t="s">
        <v>25</v>
      </c>
    </row>
    <row r="4" spans="1:21" s="68" customFormat="1" ht="22.5" customHeight="1">
      <c r="A4" s="28"/>
      <c r="B4" s="28"/>
      <c r="C4" s="29" t="s">
        <v>66</v>
      </c>
      <c r="D4" s="28"/>
      <c r="E4" s="53" t="s">
        <v>31</v>
      </c>
      <c r="F4" s="29"/>
      <c r="G4" s="28"/>
      <c r="H4" s="53" t="s">
        <v>31</v>
      </c>
      <c r="I4" s="77"/>
      <c r="J4" s="28"/>
      <c r="K4" s="53" t="s">
        <v>31</v>
      </c>
      <c r="L4" s="77"/>
      <c r="M4" s="28"/>
      <c r="N4" s="53" t="s">
        <v>31</v>
      </c>
      <c r="O4" s="77"/>
      <c r="P4" s="62"/>
      <c r="Q4" s="53" t="s">
        <v>31</v>
      </c>
      <c r="R4" s="66"/>
      <c r="S4" s="62"/>
      <c r="T4" s="80" t="s">
        <v>31</v>
      </c>
      <c r="U4" s="92"/>
    </row>
    <row r="5" spans="1:32" ht="22.5" customHeight="1">
      <c r="A5" s="122" t="s">
        <v>48</v>
      </c>
      <c r="B5" s="118"/>
      <c r="C5" s="49" t="s">
        <v>56</v>
      </c>
      <c r="D5" s="59"/>
      <c r="E5" s="54">
        <v>333746</v>
      </c>
      <c r="F5" s="37">
        <f>100</f>
        <v>100</v>
      </c>
      <c r="G5" s="46"/>
      <c r="H5" s="54">
        <v>226366</v>
      </c>
      <c r="I5" s="73">
        <f>+H5/E5*100</f>
        <v>67.82583162045388</v>
      </c>
      <c r="J5" s="46"/>
      <c r="K5" s="54">
        <v>266779</v>
      </c>
      <c r="L5" s="73">
        <f>K5/E5*100</f>
        <v>79.93474079090086</v>
      </c>
      <c r="M5" s="46"/>
      <c r="N5" s="89">
        <v>260964</v>
      </c>
      <c r="O5" s="73">
        <f>N5/E5*100</f>
        <v>78.19239781150935</v>
      </c>
      <c r="P5" s="63"/>
      <c r="Q5" s="81">
        <v>403853.848</v>
      </c>
      <c r="R5" s="67">
        <f>Q5/E5*100</f>
        <v>121.00634854050685</v>
      </c>
      <c r="S5" s="63"/>
      <c r="T5" s="81">
        <v>381737</v>
      </c>
      <c r="U5" s="93">
        <f>T5/E5*100</f>
        <v>114.37949818125162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21" ht="22.5" customHeight="1">
      <c r="A6" s="122"/>
      <c r="B6" s="118"/>
      <c r="C6" s="49" t="s">
        <v>5</v>
      </c>
      <c r="D6" s="59"/>
      <c r="E6" s="54">
        <v>35572</v>
      </c>
      <c r="F6" s="37">
        <v>100</v>
      </c>
      <c r="G6" s="46"/>
      <c r="H6" s="54">
        <v>40251</v>
      </c>
      <c r="I6" s="73">
        <f>+H6/E6*100</f>
        <v>113.15360395816936</v>
      </c>
      <c r="J6" s="46"/>
      <c r="K6" s="54">
        <v>39757</v>
      </c>
      <c r="L6" s="73">
        <f>K6/E6*100</f>
        <v>111.76487124704823</v>
      </c>
      <c r="M6" s="46"/>
      <c r="N6" s="15">
        <v>40002</v>
      </c>
      <c r="O6" s="73">
        <f>N6/E6*100</f>
        <v>112.45361520296863</v>
      </c>
      <c r="P6" s="63"/>
      <c r="Q6" s="81">
        <v>35522.804</v>
      </c>
      <c r="R6" s="78">
        <f>Q6/E6*100</f>
        <v>99.86170021365118</v>
      </c>
      <c r="S6" s="63"/>
      <c r="T6" s="81">
        <v>30056</v>
      </c>
      <c r="U6" s="94">
        <f aca="true" t="shared" si="0" ref="U6:U28">T6/E6*100</f>
        <v>84.493421792421</v>
      </c>
    </row>
    <row r="7" spans="1:21" ht="22.5" customHeight="1">
      <c r="A7" s="122"/>
      <c r="B7" s="118"/>
      <c r="C7" s="49" t="s">
        <v>53</v>
      </c>
      <c r="D7" s="59"/>
      <c r="E7" s="54">
        <v>200300</v>
      </c>
      <c r="F7" s="37">
        <v>100</v>
      </c>
      <c r="G7" s="46"/>
      <c r="H7" s="54">
        <v>160083</v>
      </c>
      <c r="I7" s="73">
        <f>+H7/$E$7*100</f>
        <v>79.92161757363954</v>
      </c>
      <c r="J7" s="46"/>
      <c r="K7" s="54">
        <v>166982</v>
      </c>
      <c r="L7" s="73">
        <f>+K7/$E$7*100</f>
        <v>83.36595107338991</v>
      </c>
      <c r="M7" s="46"/>
      <c r="N7" s="15">
        <v>167340</v>
      </c>
      <c r="O7" s="73">
        <f>+N7/$E$7*100</f>
        <v>83.5446829755367</v>
      </c>
      <c r="P7" s="63"/>
      <c r="Q7" s="90" t="s">
        <v>55</v>
      </c>
      <c r="R7" s="95" t="s">
        <v>57</v>
      </c>
      <c r="S7" s="63"/>
      <c r="T7" s="90" t="s">
        <v>57</v>
      </c>
      <c r="U7" s="95" t="s">
        <v>57</v>
      </c>
    </row>
    <row r="8" spans="1:21" s="42" customFormat="1" ht="22.5" customHeight="1">
      <c r="A8" s="122"/>
      <c r="B8" s="118"/>
      <c r="C8" s="20" t="s">
        <v>6</v>
      </c>
      <c r="D8" s="60"/>
      <c r="E8" s="55">
        <v>569618</v>
      </c>
      <c r="F8" s="41">
        <v>100</v>
      </c>
      <c r="G8" s="47"/>
      <c r="H8" s="55">
        <v>426700</v>
      </c>
      <c r="I8" s="74">
        <f>+H8/E8*100</f>
        <v>74.90985186563627</v>
      </c>
      <c r="J8" s="47"/>
      <c r="K8" s="55">
        <v>473516</v>
      </c>
      <c r="L8" s="74">
        <f>K8/E8*100</f>
        <v>83.12869326460891</v>
      </c>
      <c r="M8" s="47"/>
      <c r="N8" s="23">
        <v>468306</v>
      </c>
      <c r="O8" s="74">
        <f>N8/E8*100</f>
        <v>82.21404520222325</v>
      </c>
      <c r="P8" s="64"/>
      <c r="Q8" s="82">
        <v>439376.652</v>
      </c>
      <c r="R8" s="79">
        <f>Q8/E8*100</f>
        <v>77.13531735303309</v>
      </c>
      <c r="S8" s="64"/>
      <c r="T8" s="82">
        <v>411794</v>
      </c>
      <c r="U8" s="96">
        <f t="shared" si="0"/>
        <v>72.29301040346337</v>
      </c>
    </row>
    <row r="9" spans="1:21" ht="22.5" customHeight="1">
      <c r="A9" s="35"/>
      <c r="B9" s="35"/>
      <c r="C9" s="50"/>
      <c r="D9" s="59"/>
      <c r="E9" s="54"/>
      <c r="F9" s="37"/>
      <c r="G9" s="46"/>
      <c r="H9" s="54"/>
      <c r="I9" s="73"/>
      <c r="J9" s="46"/>
      <c r="K9" s="54"/>
      <c r="L9" s="73"/>
      <c r="M9" s="46"/>
      <c r="N9" s="16"/>
      <c r="O9" s="73"/>
      <c r="P9" s="63"/>
      <c r="Q9" s="81"/>
      <c r="R9" s="76"/>
      <c r="S9" s="63"/>
      <c r="T9" s="81"/>
      <c r="U9" s="94"/>
    </row>
    <row r="10" spans="1:21" ht="22.5" customHeight="1">
      <c r="A10" s="118" t="s">
        <v>7</v>
      </c>
      <c r="B10" s="118"/>
      <c r="C10" s="119"/>
      <c r="D10" s="59"/>
      <c r="E10" s="54">
        <v>359</v>
      </c>
      <c r="F10" s="37">
        <v>100</v>
      </c>
      <c r="G10" s="46"/>
      <c r="H10" s="54">
        <v>259</v>
      </c>
      <c r="I10" s="73">
        <f aca="true" t="shared" si="1" ref="I10:I17">+H10/E10*100</f>
        <v>72.14484679665738</v>
      </c>
      <c r="J10" s="46"/>
      <c r="K10" s="54">
        <v>276</v>
      </c>
      <c r="L10" s="73">
        <f aca="true" t="shared" si="2" ref="L10:L17">K10/E10*100</f>
        <v>76.88022284122563</v>
      </c>
      <c r="M10" s="46"/>
      <c r="N10" s="15">
        <v>235</v>
      </c>
      <c r="O10" s="73">
        <f aca="true" t="shared" si="3" ref="O10:O17">N10/E10*100</f>
        <v>65.45961002785515</v>
      </c>
      <c r="P10" s="63"/>
      <c r="Q10" s="81">
        <v>282.65</v>
      </c>
      <c r="R10" s="78">
        <f aca="true" t="shared" si="4" ref="R10:R17">Q10/E10*100</f>
        <v>78.7325905292479</v>
      </c>
      <c r="S10" s="63"/>
      <c r="T10" s="81">
        <v>204</v>
      </c>
      <c r="U10" s="94">
        <f t="shared" si="0"/>
        <v>56.824512534818936</v>
      </c>
    </row>
    <row r="11" spans="1:21" ht="22.5" customHeight="1">
      <c r="A11" s="118" t="s">
        <v>8</v>
      </c>
      <c r="B11" s="118"/>
      <c r="C11" s="119"/>
      <c r="D11" s="59"/>
      <c r="E11" s="54">
        <v>18701</v>
      </c>
      <c r="F11" s="37">
        <v>100</v>
      </c>
      <c r="G11" s="46"/>
      <c r="H11" s="54">
        <v>16746</v>
      </c>
      <c r="I11" s="73">
        <f t="shared" si="1"/>
        <v>89.54601358216138</v>
      </c>
      <c r="J11" s="46"/>
      <c r="K11" s="54">
        <v>15355</v>
      </c>
      <c r="L11" s="73">
        <f t="shared" si="2"/>
        <v>82.10790866798567</v>
      </c>
      <c r="M11" s="46"/>
      <c r="N11" s="15">
        <v>16884</v>
      </c>
      <c r="O11" s="73">
        <f t="shared" si="3"/>
        <v>90.28394203518528</v>
      </c>
      <c r="P11" s="63"/>
      <c r="Q11" s="81">
        <v>17031.381</v>
      </c>
      <c r="R11" s="78">
        <f t="shared" si="4"/>
        <v>91.07203358109193</v>
      </c>
      <c r="S11" s="63"/>
      <c r="T11" s="81">
        <v>17653</v>
      </c>
      <c r="U11" s="94">
        <f t="shared" si="0"/>
        <v>94.39602160312283</v>
      </c>
    </row>
    <row r="12" spans="1:21" ht="22.5" customHeight="1">
      <c r="A12" s="118" t="s">
        <v>9</v>
      </c>
      <c r="B12" s="118"/>
      <c r="C12" s="119"/>
      <c r="D12" s="59"/>
      <c r="E12" s="54">
        <v>243923</v>
      </c>
      <c r="F12" s="37">
        <v>100</v>
      </c>
      <c r="G12" s="46"/>
      <c r="H12" s="54">
        <v>225890</v>
      </c>
      <c r="I12" s="73">
        <f t="shared" si="1"/>
        <v>92.60709322204139</v>
      </c>
      <c r="J12" s="46"/>
      <c r="K12" s="54">
        <v>241484</v>
      </c>
      <c r="L12" s="73">
        <f t="shared" si="2"/>
        <v>99.00009429205117</v>
      </c>
      <c r="M12" s="46"/>
      <c r="N12" s="15">
        <v>248759</v>
      </c>
      <c r="O12" s="73">
        <f t="shared" si="3"/>
        <v>101.98259286742129</v>
      </c>
      <c r="P12" s="63"/>
      <c r="Q12" s="81">
        <v>249912.055</v>
      </c>
      <c r="R12" s="78">
        <f t="shared" si="4"/>
        <v>102.45530556774062</v>
      </c>
      <c r="S12" s="63"/>
      <c r="T12" s="81">
        <v>252969</v>
      </c>
      <c r="U12" s="94">
        <f t="shared" si="0"/>
        <v>103.70854736945677</v>
      </c>
    </row>
    <row r="13" spans="1:21" ht="22.5" customHeight="1">
      <c r="A13" s="118" t="s">
        <v>10</v>
      </c>
      <c r="B13" s="118"/>
      <c r="C13" s="119"/>
      <c r="D13" s="59"/>
      <c r="E13" s="54">
        <v>903583</v>
      </c>
      <c r="F13" s="37">
        <v>100</v>
      </c>
      <c r="G13" s="46"/>
      <c r="H13" s="54">
        <v>845205</v>
      </c>
      <c r="I13" s="73">
        <f t="shared" si="1"/>
        <v>93.53927641400956</v>
      </c>
      <c r="J13" s="46"/>
      <c r="K13" s="54">
        <v>807033</v>
      </c>
      <c r="L13" s="73">
        <f t="shared" si="2"/>
        <v>89.31476134455828</v>
      </c>
      <c r="M13" s="46"/>
      <c r="N13" s="15">
        <v>827059</v>
      </c>
      <c r="O13" s="73">
        <f t="shared" si="3"/>
        <v>91.53104916759169</v>
      </c>
      <c r="P13" s="63"/>
      <c r="Q13" s="81">
        <v>808242.561</v>
      </c>
      <c r="R13" s="78">
        <f t="shared" si="4"/>
        <v>89.4486240887666</v>
      </c>
      <c r="S13" s="63"/>
      <c r="T13" s="81">
        <v>787816</v>
      </c>
      <c r="U13" s="94">
        <f t="shared" si="0"/>
        <v>87.18800597178124</v>
      </c>
    </row>
    <row r="14" spans="1:21" ht="22.5" customHeight="1">
      <c r="A14" s="118" t="s">
        <v>11</v>
      </c>
      <c r="B14" s="118"/>
      <c r="C14" s="119"/>
      <c r="D14" s="59"/>
      <c r="E14" s="54">
        <v>2591</v>
      </c>
      <c r="F14" s="37">
        <v>100</v>
      </c>
      <c r="G14" s="46"/>
      <c r="H14" s="54">
        <v>1627</v>
      </c>
      <c r="I14" s="73">
        <f t="shared" si="1"/>
        <v>62.794287919722116</v>
      </c>
      <c r="J14" s="46"/>
      <c r="K14" s="54">
        <v>1548</v>
      </c>
      <c r="L14" s="73">
        <f t="shared" si="2"/>
        <v>59.74527209571594</v>
      </c>
      <c r="M14" s="46"/>
      <c r="N14" s="15">
        <v>1437</v>
      </c>
      <c r="O14" s="73">
        <f t="shared" si="3"/>
        <v>55.4612118873022</v>
      </c>
      <c r="P14" s="63"/>
      <c r="Q14" s="81">
        <v>1778.935</v>
      </c>
      <c r="R14" s="78">
        <f t="shared" si="4"/>
        <v>68.65824006175222</v>
      </c>
      <c r="S14" s="63"/>
      <c r="T14" s="81">
        <v>2204</v>
      </c>
      <c r="U14" s="94">
        <f t="shared" si="0"/>
        <v>85.06368197607101</v>
      </c>
    </row>
    <row r="15" spans="1:21" ht="22.5" customHeight="1">
      <c r="A15" s="118" t="s">
        <v>12</v>
      </c>
      <c r="B15" s="118"/>
      <c r="C15" s="119"/>
      <c r="D15" s="59"/>
      <c r="E15" s="54">
        <v>22223</v>
      </c>
      <c r="F15" s="37">
        <v>100</v>
      </c>
      <c r="G15" s="46"/>
      <c r="H15" s="54">
        <v>26184</v>
      </c>
      <c r="I15" s="73">
        <f t="shared" si="1"/>
        <v>117.82387616433425</v>
      </c>
      <c r="J15" s="46"/>
      <c r="K15" s="54">
        <v>23827</v>
      </c>
      <c r="L15" s="73">
        <f t="shared" si="2"/>
        <v>107.21774737884174</v>
      </c>
      <c r="M15" s="46"/>
      <c r="N15" s="15">
        <v>20194</v>
      </c>
      <c r="O15" s="73">
        <f t="shared" si="3"/>
        <v>90.86981955631553</v>
      </c>
      <c r="P15" s="63"/>
      <c r="Q15" s="81">
        <v>22106.371</v>
      </c>
      <c r="R15" s="78">
        <f t="shared" si="4"/>
        <v>99.4751878684246</v>
      </c>
      <c r="S15" s="63"/>
      <c r="T15" s="81">
        <v>23527</v>
      </c>
      <c r="U15" s="94">
        <f t="shared" si="0"/>
        <v>105.86779462718805</v>
      </c>
    </row>
    <row r="16" spans="1:21" ht="22.5" customHeight="1">
      <c r="A16" s="118" t="s">
        <v>13</v>
      </c>
      <c r="B16" s="118"/>
      <c r="C16" s="119"/>
      <c r="D16" s="59"/>
      <c r="E16" s="54">
        <v>161752</v>
      </c>
      <c r="F16" s="37">
        <v>100</v>
      </c>
      <c r="G16" s="46"/>
      <c r="H16" s="54">
        <v>124173</v>
      </c>
      <c r="I16" s="73">
        <f t="shared" si="1"/>
        <v>76.7675206488946</v>
      </c>
      <c r="J16" s="46"/>
      <c r="K16" s="54">
        <v>159370</v>
      </c>
      <c r="L16" s="73">
        <f t="shared" si="2"/>
        <v>98.52737524110985</v>
      </c>
      <c r="M16" s="46"/>
      <c r="N16" s="15">
        <v>156577</v>
      </c>
      <c r="O16" s="73">
        <f t="shared" si="3"/>
        <v>96.80065779712152</v>
      </c>
      <c r="P16" s="63"/>
      <c r="Q16" s="81">
        <v>152263.876</v>
      </c>
      <c r="R16" s="78">
        <f t="shared" si="4"/>
        <v>94.1341535189673</v>
      </c>
      <c r="S16" s="63"/>
      <c r="T16" s="81">
        <v>146000</v>
      </c>
      <c r="U16" s="94">
        <f t="shared" si="0"/>
        <v>90.26163509570206</v>
      </c>
    </row>
    <row r="17" spans="1:21" ht="22.5" customHeight="1">
      <c r="A17" s="118" t="s">
        <v>32</v>
      </c>
      <c r="B17" s="118"/>
      <c r="C17" s="119"/>
      <c r="D17" s="59"/>
      <c r="E17" s="54">
        <v>1346</v>
      </c>
      <c r="F17" s="37">
        <v>100</v>
      </c>
      <c r="G17" s="46"/>
      <c r="H17" s="54">
        <v>955</v>
      </c>
      <c r="I17" s="73">
        <f t="shared" si="1"/>
        <v>70.95096582466567</v>
      </c>
      <c r="J17" s="46"/>
      <c r="K17" s="54">
        <v>762</v>
      </c>
      <c r="L17" s="73">
        <f t="shared" si="2"/>
        <v>56.61218424962853</v>
      </c>
      <c r="M17" s="46"/>
      <c r="N17" s="15">
        <v>778</v>
      </c>
      <c r="O17" s="73">
        <f t="shared" si="3"/>
        <v>57.80089153046062</v>
      </c>
      <c r="P17" s="63"/>
      <c r="Q17" s="81">
        <v>1912.033</v>
      </c>
      <c r="R17" s="78">
        <f t="shared" si="4"/>
        <v>142.05297176820207</v>
      </c>
      <c r="S17" s="63"/>
      <c r="T17" s="81">
        <v>1655</v>
      </c>
      <c r="U17" s="94">
        <f t="shared" si="0"/>
        <v>122.95690936106985</v>
      </c>
    </row>
    <row r="18" spans="1:21" ht="22.5" customHeight="1">
      <c r="A18" s="35"/>
      <c r="B18" s="35"/>
      <c r="C18" s="49"/>
      <c r="D18" s="59"/>
      <c r="E18" s="54"/>
      <c r="F18" s="37"/>
      <c r="G18" s="46"/>
      <c r="H18" s="54"/>
      <c r="I18" s="73"/>
      <c r="J18" s="46"/>
      <c r="K18" s="54"/>
      <c r="L18" s="73"/>
      <c r="M18" s="46"/>
      <c r="N18" s="15"/>
      <c r="O18" s="73"/>
      <c r="P18" s="63"/>
      <c r="Q18" s="81"/>
      <c r="R18" s="76"/>
      <c r="S18" s="63"/>
      <c r="T18" s="81"/>
      <c r="U18" s="94"/>
    </row>
    <row r="19" spans="1:21" s="42" customFormat="1" ht="22.5" customHeight="1">
      <c r="A19" s="105" t="s">
        <v>14</v>
      </c>
      <c r="B19" s="105"/>
      <c r="C19" s="106"/>
      <c r="D19" s="60"/>
      <c r="E19" s="55">
        <v>1924096</v>
      </c>
      <c r="F19" s="41">
        <v>100</v>
      </c>
      <c r="G19" s="47"/>
      <c r="H19" s="55">
        <v>1667739</v>
      </c>
      <c r="I19" s="74">
        <f>+H19/E19*100</f>
        <v>86.67649639103246</v>
      </c>
      <c r="J19" s="47"/>
      <c r="K19" s="55">
        <v>1723173</v>
      </c>
      <c r="L19" s="74">
        <f>K19/E19*100</f>
        <v>89.55753766963811</v>
      </c>
      <c r="M19" s="47"/>
      <c r="N19" s="23">
        <v>1740228</v>
      </c>
      <c r="O19" s="74">
        <f>N19/E19*100</f>
        <v>90.44392795369878</v>
      </c>
      <c r="P19" s="64"/>
      <c r="Q19" s="82">
        <v>1692906.514</v>
      </c>
      <c r="R19" s="79">
        <f>Q19/E19*100</f>
        <v>87.98451397435471</v>
      </c>
      <c r="S19" s="64"/>
      <c r="T19" s="82">
        <v>1643823</v>
      </c>
      <c r="U19" s="96">
        <f t="shared" si="0"/>
        <v>85.4335230674561</v>
      </c>
    </row>
    <row r="20" spans="1:21" ht="22.5" customHeight="1">
      <c r="A20" s="51"/>
      <c r="B20" s="51"/>
      <c r="C20" s="52"/>
      <c r="D20" s="59"/>
      <c r="E20" s="54"/>
      <c r="F20" s="37"/>
      <c r="G20" s="46"/>
      <c r="H20" s="54"/>
      <c r="I20" s="73"/>
      <c r="J20" s="46"/>
      <c r="K20" s="54"/>
      <c r="L20" s="73"/>
      <c r="M20" s="46"/>
      <c r="N20" s="16"/>
      <c r="O20" s="73"/>
      <c r="P20" s="63"/>
      <c r="Q20" s="81"/>
      <c r="R20" s="76"/>
      <c r="S20" s="63"/>
      <c r="T20" s="81"/>
      <c r="U20" s="94"/>
    </row>
    <row r="21" spans="1:21" ht="22.5" customHeight="1">
      <c r="A21" s="118" t="s">
        <v>15</v>
      </c>
      <c r="B21" s="118"/>
      <c r="C21" s="119"/>
      <c r="D21" s="59"/>
      <c r="E21" s="54">
        <v>441</v>
      </c>
      <c r="F21" s="37">
        <v>100</v>
      </c>
      <c r="G21" s="46"/>
      <c r="H21" s="54">
        <v>266</v>
      </c>
      <c r="I21" s="73">
        <f aca="true" t="shared" si="5" ref="I21:I28">+H21/E21*100</f>
        <v>60.317460317460316</v>
      </c>
      <c r="J21" s="46"/>
      <c r="K21" s="54">
        <v>320</v>
      </c>
      <c r="L21" s="73">
        <f aca="true" t="shared" si="6" ref="L21:L28">K21/E21*100</f>
        <v>72.56235827664399</v>
      </c>
      <c r="M21" s="46"/>
      <c r="N21" s="15">
        <v>230</v>
      </c>
      <c r="O21" s="73">
        <f aca="true" t="shared" si="7" ref="O21:O28">N21/E21*100</f>
        <v>52.15419501133787</v>
      </c>
      <c r="P21" s="63"/>
      <c r="Q21" s="81">
        <v>238.952</v>
      </c>
      <c r="R21" s="78">
        <f aca="true" t="shared" si="8" ref="R21:R28">Q21/E21*100</f>
        <v>54.184126984126976</v>
      </c>
      <c r="S21" s="63"/>
      <c r="T21" s="81">
        <v>157</v>
      </c>
      <c r="U21" s="94">
        <f t="shared" si="0"/>
        <v>35.600907029478456</v>
      </c>
    </row>
    <row r="22" spans="1:21" ht="22.5" customHeight="1">
      <c r="A22" s="118" t="s">
        <v>16</v>
      </c>
      <c r="B22" s="118"/>
      <c r="C22" s="119"/>
      <c r="D22" s="59"/>
      <c r="E22" s="54">
        <v>2334</v>
      </c>
      <c r="F22" s="37">
        <v>100</v>
      </c>
      <c r="G22" s="46"/>
      <c r="H22" s="54">
        <v>1738</v>
      </c>
      <c r="I22" s="73">
        <f t="shared" si="5"/>
        <v>74.46443873179092</v>
      </c>
      <c r="J22" s="46"/>
      <c r="K22" s="54">
        <v>2864</v>
      </c>
      <c r="L22" s="73">
        <f t="shared" si="6"/>
        <v>122.70779777206513</v>
      </c>
      <c r="M22" s="46"/>
      <c r="N22" s="15">
        <v>3818</v>
      </c>
      <c r="O22" s="73">
        <f t="shared" si="7"/>
        <v>163.58183376178235</v>
      </c>
      <c r="P22" s="63"/>
      <c r="Q22" s="81">
        <v>3342.512</v>
      </c>
      <c r="R22" s="78">
        <f t="shared" si="8"/>
        <v>143.20959725792633</v>
      </c>
      <c r="S22" s="63"/>
      <c r="T22" s="81">
        <v>4105</v>
      </c>
      <c r="U22" s="94">
        <f t="shared" si="0"/>
        <v>175.8783204798629</v>
      </c>
    </row>
    <row r="23" spans="1:21" ht="22.5" customHeight="1">
      <c r="A23" s="118" t="s">
        <v>17</v>
      </c>
      <c r="B23" s="118"/>
      <c r="C23" s="119"/>
      <c r="D23" s="59"/>
      <c r="E23" s="54">
        <v>1873</v>
      </c>
      <c r="F23" s="37">
        <v>100</v>
      </c>
      <c r="G23" s="46"/>
      <c r="H23" s="54">
        <v>1085</v>
      </c>
      <c r="I23" s="73">
        <f t="shared" si="5"/>
        <v>57.92845702082221</v>
      </c>
      <c r="J23" s="46"/>
      <c r="K23" s="54">
        <v>992</v>
      </c>
      <c r="L23" s="73">
        <f t="shared" si="6"/>
        <v>52.96316070475173</v>
      </c>
      <c r="M23" s="46"/>
      <c r="N23" s="15">
        <v>1046</v>
      </c>
      <c r="O23" s="73">
        <f t="shared" si="7"/>
        <v>55.84623598505072</v>
      </c>
      <c r="P23" s="63"/>
      <c r="Q23" s="81">
        <v>945.654</v>
      </c>
      <c r="R23" s="78">
        <f t="shared" si="8"/>
        <v>50.488734650293644</v>
      </c>
      <c r="S23" s="63"/>
      <c r="T23" s="81">
        <v>920</v>
      </c>
      <c r="U23" s="94">
        <f t="shared" si="0"/>
        <v>49.11906033101975</v>
      </c>
    </row>
    <row r="24" spans="1:21" ht="22.5" customHeight="1">
      <c r="A24" s="118" t="s">
        <v>18</v>
      </c>
      <c r="B24" s="118"/>
      <c r="C24" s="119"/>
      <c r="D24" s="59"/>
      <c r="E24" s="54">
        <v>190058</v>
      </c>
      <c r="F24" s="37">
        <v>100</v>
      </c>
      <c r="G24" s="46"/>
      <c r="H24" s="54">
        <v>150465</v>
      </c>
      <c r="I24" s="73">
        <f t="shared" si="5"/>
        <v>79.16793820833641</v>
      </c>
      <c r="J24" s="46"/>
      <c r="K24" s="54">
        <v>130530</v>
      </c>
      <c r="L24" s="73">
        <f t="shared" si="6"/>
        <v>68.6790348209494</v>
      </c>
      <c r="M24" s="46"/>
      <c r="N24" s="15">
        <v>127447</v>
      </c>
      <c r="O24" s="73">
        <f t="shared" si="7"/>
        <v>67.05689842048217</v>
      </c>
      <c r="P24" s="63"/>
      <c r="Q24" s="81">
        <v>111300.229</v>
      </c>
      <c r="R24" s="78">
        <f t="shared" si="8"/>
        <v>58.56119132054426</v>
      </c>
      <c r="S24" s="63"/>
      <c r="T24" s="81">
        <v>96770</v>
      </c>
      <c r="U24" s="94">
        <f t="shared" si="0"/>
        <v>50.91603615738354</v>
      </c>
    </row>
    <row r="25" spans="1:21" ht="22.5" customHeight="1">
      <c r="A25" s="118" t="s">
        <v>19</v>
      </c>
      <c r="B25" s="118"/>
      <c r="C25" s="119"/>
      <c r="D25" s="59"/>
      <c r="E25" s="54">
        <v>15495</v>
      </c>
      <c r="F25" s="37">
        <v>100</v>
      </c>
      <c r="G25" s="46"/>
      <c r="H25" s="54">
        <v>7992</v>
      </c>
      <c r="I25" s="73">
        <f t="shared" si="5"/>
        <v>51.57792836398838</v>
      </c>
      <c r="J25" s="46"/>
      <c r="K25" s="54">
        <v>13635</v>
      </c>
      <c r="L25" s="73">
        <f t="shared" si="6"/>
        <v>87.99612778315586</v>
      </c>
      <c r="M25" s="46"/>
      <c r="N25" s="15">
        <v>11549</v>
      </c>
      <c r="O25" s="73">
        <f t="shared" si="7"/>
        <v>74.53372055501775</v>
      </c>
      <c r="P25" s="63"/>
      <c r="Q25" s="81">
        <v>11927.046</v>
      </c>
      <c r="R25" s="78">
        <f t="shared" si="8"/>
        <v>76.97351403678606</v>
      </c>
      <c r="S25" s="63"/>
      <c r="T25" s="81">
        <v>7576</v>
      </c>
      <c r="U25" s="94">
        <f t="shared" si="0"/>
        <v>48.89319135204905</v>
      </c>
    </row>
    <row r="26" spans="1:21" ht="22.5" customHeight="1">
      <c r="A26" s="118" t="s">
        <v>33</v>
      </c>
      <c r="B26" s="118"/>
      <c r="C26" s="119"/>
      <c r="D26" s="59" t="s">
        <v>46</v>
      </c>
      <c r="E26" s="54">
        <v>8416</v>
      </c>
      <c r="F26" s="37">
        <v>100</v>
      </c>
      <c r="G26" s="46" t="s">
        <v>46</v>
      </c>
      <c r="H26" s="54">
        <v>7250</v>
      </c>
      <c r="I26" s="73">
        <f t="shared" si="5"/>
        <v>86.14543726235742</v>
      </c>
      <c r="J26" s="46" t="s">
        <v>46</v>
      </c>
      <c r="K26" s="54">
        <v>7620</v>
      </c>
      <c r="L26" s="73">
        <f t="shared" si="6"/>
        <v>90.54182509505704</v>
      </c>
      <c r="M26" s="46" t="s">
        <v>46</v>
      </c>
      <c r="N26" s="15">
        <v>7864</v>
      </c>
      <c r="O26" s="73">
        <f t="shared" si="7"/>
        <v>93.44106463878326</v>
      </c>
      <c r="P26" s="63" t="s">
        <v>46</v>
      </c>
      <c r="Q26" s="81">
        <v>13229.416</v>
      </c>
      <c r="R26" s="78">
        <f t="shared" si="8"/>
        <v>157.19363117870722</v>
      </c>
      <c r="S26" s="63" t="s">
        <v>46</v>
      </c>
      <c r="T26" s="81">
        <v>12246</v>
      </c>
      <c r="U26" s="94">
        <f t="shared" si="0"/>
        <v>145.50855513307985</v>
      </c>
    </row>
    <row r="27" spans="1:21" ht="22.5" customHeight="1">
      <c r="A27" s="35"/>
      <c r="B27" s="35"/>
      <c r="C27" s="49"/>
      <c r="D27" s="59" t="s">
        <v>46</v>
      </c>
      <c r="E27" s="54">
        <v>8416</v>
      </c>
      <c r="F27" s="37">
        <v>100</v>
      </c>
      <c r="G27" s="46" t="s">
        <v>46</v>
      </c>
      <c r="H27" s="54">
        <v>7250</v>
      </c>
      <c r="I27" s="73">
        <f t="shared" si="5"/>
        <v>86.14543726235742</v>
      </c>
      <c r="J27" s="46" t="s">
        <v>46</v>
      </c>
      <c r="K27" s="54">
        <v>7620</v>
      </c>
      <c r="L27" s="73">
        <f t="shared" si="6"/>
        <v>90.54182509505704</v>
      </c>
      <c r="M27" s="46" t="s">
        <v>46</v>
      </c>
      <c r="N27" s="15">
        <v>7864</v>
      </c>
      <c r="O27" s="73">
        <f t="shared" si="7"/>
        <v>93.44106463878326</v>
      </c>
      <c r="P27" s="63" t="s">
        <v>46</v>
      </c>
      <c r="Q27" s="81">
        <v>13229.416</v>
      </c>
      <c r="R27" s="78">
        <f t="shared" si="8"/>
        <v>157.19363117870722</v>
      </c>
      <c r="S27" s="63" t="s">
        <v>46</v>
      </c>
      <c r="T27" s="81">
        <v>12246</v>
      </c>
      <c r="U27" s="94">
        <f t="shared" si="0"/>
        <v>145.50855513307985</v>
      </c>
    </row>
    <row r="28" spans="1:21" s="42" customFormat="1" ht="22.5" customHeight="1">
      <c r="A28" s="102" t="s">
        <v>20</v>
      </c>
      <c r="B28" s="102"/>
      <c r="C28" s="103"/>
      <c r="D28" s="61"/>
      <c r="E28" s="56">
        <v>2134296</v>
      </c>
      <c r="F28" s="44">
        <v>100</v>
      </c>
      <c r="G28" s="48"/>
      <c r="H28" s="56">
        <v>1829286</v>
      </c>
      <c r="I28" s="75">
        <f t="shared" si="5"/>
        <v>85.70910501636136</v>
      </c>
      <c r="J28" s="48"/>
      <c r="K28" s="56">
        <v>1871514</v>
      </c>
      <c r="L28" s="75">
        <f t="shared" si="6"/>
        <v>87.68764969807374</v>
      </c>
      <c r="M28" s="48"/>
      <c r="N28" s="56">
        <v>1884317</v>
      </c>
      <c r="O28" s="75">
        <f t="shared" si="7"/>
        <v>88.28751963176616</v>
      </c>
      <c r="P28" s="48"/>
      <c r="Q28" s="83">
        <v>1820660.906</v>
      </c>
      <c r="R28" s="75">
        <f t="shared" si="8"/>
        <v>85.30498609377518</v>
      </c>
      <c r="S28" s="48"/>
      <c r="T28" s="83">
        <v>1753351</v>
      </c>
      <c r="U28" s="97">
        <f t="shared" si="0"/>
        <v>82.15125737011174</v>
      </c>
    </row>
    <row r="29" spans="1:21" ht="13.5">
      <c r="A29" s="1" t="s">
        <v>27</v>
      </c>
      <c r="B29" s="1"/>
      <c r="C29" s="1"/>
      <c r="D29" s="57"/>
      <c r="E29" s="1"/>
      <c r="F29" s="1"/>
      <c r="G29" s="57"/>
      <c r="H29" s="1"/>
      <c r="I29" s="69"/>
      <c r="J29" s="57"/>
      <c r="K29" s="1"/>
      <c r="L29" s="69"/>
      <c r="M29" s="57"/>
      <c r="N29" s="1"/>
      <c r="O29" s="69"/>
      <c r="P29" s="57"/>
      <c r="Q29" s="1"/>
      <c r="R29" s="1"/>
      <c r="S29" s="57"/>
      <c r="T29" s="69"/>
      <c r="U29" s="69"/>
    </row>
    <row r="30" spans="1:23" ht="13.5">
      <c r="A30" s="1" t="s">
        <v>28</v>
      </c>
      <c r="B30" s="1"/>
      <c r="C30" s="1"/>
      <c r="D30" s="57"/>
      <c r="E30" s="1"/>
      <c r="F30" s="1"/>
      <c r="G30" s="57"/>
      <c r="H30" s="1"/>
      <c r="I30" s="69"/>
      <c r="J30" s="57"/>
      <c r="K30" s="1"/>
      <c r="L30" s="69"/>
      <c r="M30" s="57"/>
      <c r="N30" s="1"/>
      <c r="O30" s="69"/>
      <c r="P30" s="57"/>
      <c r="Q30" s="1"/>
      <c r="R30" s="1"/>
      <c r="S30" s="57"/>
      <c r="T30" s="69"/>
      <c r="U30" s="69"/>
      <c r="W30" s="72"/>
    </row>
    <row r="31" spans="1:21" ht="13.5">
      <c r="A31" s="114" t="s">
        <v>45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ht="13.5">
      <c r="A32" s="114" t="s">
        <v>63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57"/>
      <c r="Q32" s="1"/>
      <c r="R32" s="1"/>
      <c r="S32" s="57"/>
      <c r="T32" s="69"/>
      <c r="U32" s="69"/>
    </row>
    <row r="33" spans="1:21" ht="13.5">
      <c r="A33" s="1"/>
      <c r="B33" s="1"/>
      <c r="C33" s="1"/>
      <c r="D33" s="57"/>
      <c r="E33" s="1"/>
      <c r="F33" s="1"/>
      <c r="G33" s="57"/>
      <c r="H33" s="1"/>
      <c r="I33" s="69"/>
      <c r="J33" s="57"/>
      <c r="K33" s="1"/>
      <c r="L33" s="69"/>
      <c r="M33" s="57"/>
      <c r="N33" s="1"/>
      <c r="O33" s="69"/>
      <c r="P33" s="57"/>
      <c r="Q33" s="1"/>
      <c r="R33" s="1"/>
      <c r="S33" s="57"/>
      <c r="T33" s="69"/>
      <c r="U33" s="69"/>
    </row>
    <row r="34" spans="1:21" ht="13.5">
      <c r="A34" s="1"/>
      <c r="B34" s="1"/>
      <c r="C34" s="1"/>
      <c r="D34" s="57"/>
      <c r="E34" s="1"/>
      <c r="F34" s="1"/>
      <c r="G34" s="57"/>
      <c r="H34" s="1"/>
      <c r="I34" s="69"/>
      <c r="J34" s="57"/>
      <c r="K34" s="1"/>
      <c r="L34" s="69"/>
      <c r="M34" s="57"/>
      <c r="N34" s="1"/>
      <c r="O34" s="69"/>
      <c r="P34" s="57"/>
      <c r="Q34" s="1"/>
      <c r="R34" s="1"/>
      <c r="S34" s="57"/>
      <c r="T34" s="69"/>
      <c r="U34" s="69"/>
    </row>
    <row r="35" spans="1:21" ht="13.5">
      <c r="A35" s="1"/>
      <c r="B35" s="1"/>
      <c r="C35" s="1"/>
      <c r="D35" s="57"/>
      <c r="E35" s="1"/>
      <c r="F35" s="1"/>
      <c r="G35" s="57"/>
      <c r="H35" s="1"/>
      <c r="I35" s="69"/>
      <c r="J35" s="57"/>
      <c r="K35" s="1"/>
      <c r="L35" s="69"/>
      <c r="M35" s="57"/>
      <c r="N35" s="1"/>
      <c r="O35" s="69"/>
      <c r="P35" s="57"/>
      <c r="Q35" s="1"/>
      <c r="R35" s="1"/>
      <c r="S35" s="57"/>
      <c r="T35" s="69"/>
      <c r="U35" s="69"/>
    </row>
    <row r="36" spans="1:21" ht="13.5">
      <c r="A36" s="1"/>
      <c r="B36" s="1"/>
      <c r="C36" s="1"/>
      <c r="D36" s="57"/>
      <c r="E36" s="1"/>
      <c r="F36" s="1"/>
      <c r="G36" s="57"/>
      <c r="H36" s="1"/>
      <c r="I36" s="69"/>
      <c r="J36" s="57"/>
      <c r="K36" s="1"/>
      <c r="L36" s="69"/>
      <c r="M36" s="57"/>
      <c r="N36" s="1"/>
      <c r="O36" s="69"/>
      <c r="P36" s="57"/>
      <c r="Q36" s="1"/>
      <c r="R36" s="1"/>
      <c r="S36" s="57"/>
      <c r="T36" s="69"/>
      <c r="U36" s="69"/>
    </row>
    <row r="37" spans="1:21" ht="13.5">
      <c r="A37" s="1"/>
      <c r="B37" s="1"/>
      <c r="C37" s="1"/>
      <c r="D37" s="57"/>
      <c r="E37" s="1"/>
      <c r="F37" s="1"/>
      <c r="G37" s="57"/>
      <c r="H37" s="1"/>
      <c r="I37" s="69"/>
      <c r="J37" s="57"/>
      <c r="K37" s="1"/>
      <c r="L37" s="69"/>
      <c r="M37" s="57"/>
      <c r="N37" s="1"/>
      <c r="O37" s="69"/>
      <c r="P37" s="57"/>
      <c r="Q37" s="1"/>
      <c r="R37" s="1"/>
      <c r="S37" s="57"/>
      <c r="T37" s="69"/>
      <c r="U37" s="69"/>
    </row>
  </sheetData>
  <mergeCells count="27">
    <mergeCell ref="S2:U2"/>
    <mergeCell ref="G2:I2"/>
    <mergeCell ref="J2:L2"/>
    <mergeCell ref="M2:O2"/>
    <mergeCell ref="P2:R2"/>
    <mergeCell ref="B5:B8"/>
    <mergeCell ref="A2:C3"/>
    <mergeCell ref="D2:F2"/>
    <mergeCell ref="A10:C10"/>
    <mergeCell ref="A5:A8"/>
    <mergeCell ref="A11:C11"/>
    <mergeCell ref="A12:C12"/>
    <mergeCell ref="A13:C13"/>
    <mergeCell ref="A14:C14"/>
    <mergeCell ref="A15:C15"/>
    <mergeCell ref="A16:C16"/>
    <mergeCell ref="A17:C17"/>
    <mergeCell ref="A19:C19"/>
    <mergeCell ref="A21:C21"/>
    <mergeCell ref="A22:C22"/>
    <mergeCell ref="A23:C23"/>
    <mergeCell ref="A24:C24"/>
    <mergeCell ref="A32:O32"/>
    <mergeCell ref="A31:U31"/>
    <mergeCell ref="A25:C25"/>
    <mergeCell ref="A26:C26"/>
    <mergeCell ref="A28:C28"/>
  </mergeCells>
  <printOptions/>
  <pageMargins left="0.75" right="0.75" top="1" bottom="1" header="0.512" footer="0.512"/>
  <pageSetup horizontalDpi="300" verticalDpi="300" orientation="landscape" paperSize="9" scale="73" r:id="rId2"/>
  <headerFooter alignWithMargins="0">
    <oddHeader>&amp;L&amp;"ＭＳ Ｐゴシック,太字"&amp;14申　告　所　得　税
&amp;"ＭＳ Ｐゴシック,標準"&amp;12　2-3　所得種類別の状況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国税庁</cp:lastModifiedBy>
  <cp:lastPrinted>2004-04-20T02:46:17Z</cp:lastPrinted>
  <dcterms:created xsi:type="dcterms:W3CDTF">2002-06-21T09:40:47Z</dcterms:created>
  <dcterms:modified xsi:type="dcterms:W3CDTF">2004-07-08T05:49:14Z</dcterms:modified>
  <cp:category/>
  <cp:version/>
  <cp:contentType/>
  <cp:contentStatus/>
</cp:coreProperties>
</file>