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9900" windowHeight="8210" tabRatio="822" activeTab="0"/>
  </bookViews>
  <sheets>
    <sheet name="課税額（単月・合計）" sheetId="1" r:id="rId1"/>
    <sheet name="課税額（単月・局）" sheetId="2" r:id="rId2"/>
    <sheet name="課税額（単月・税関）" sheetId="3" r:id="rId3"/>
  </sheets>
  <definedNames>
    <definedName name="Data">'課税額（単月・合計）'!$C$3:$N$21</definedName>
    <definedName name="_xlnm.Print_Area" localSheetId="1">'課税額（単月・局）'!$A$1:$P$84</definedName>
    <definedName name="_xlnm.Print_Area" localSheetId="0">'課税額（単月・合計）'!$A$1:$P$84</definedName>
    <definedName name="_xlnm.Print_Area" localSheetId="2">'課税額（単月・税関）'!$A$1:$P$84</definedName>
  </definedNames>
  <calcPr fullCalcOnLoad="1"/>
</workbook>
</file>

<file path=xl/sharedStrings.xml><?xml version="1.0" encoding="utf-8"?>
<sst xmlns="http://schemas.openxmlformats.org/spreadsheetml/2006/main" count="399" uniqueCount="50">
  <si>
    <t>合成清酒</t>
  </si>
  <si>
    <t>合　　　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</si>
  <si>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</si>
  <si>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</si>
  <si>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</si>
  <si>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</si>
  <si>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</si>
  <si>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</si>
  <si>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</si>
  <si>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</si>
  <si>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</si>
  <si>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</si>
  <si>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</si>
  <si>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</si>
  <si>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単月の課税額（国税局及び税関の合計）</t>
  </si>
  <si>
    <t>４月からの累計</t>
  </si>
  <si>
    <t>ウイスキー</t>
  </si>
  <si>
    <t>ブランデー</t>
  </si>
  <si>
    <t>月分</t>
  </si>
  <si>
    <t>（単位：千円）</t>
  </si>
  <si>
    <t>清　酒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</si>
  <si>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</si>
  <si>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</si>
  <si>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</si>
  <si>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</si>
  <si>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</si>
  <si>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</si>
  <si>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</si>
  <si>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その他の醸造酒</t>
  </si>
  <si>
    <t>リキュール</t>
  </si>
  <si>
    <t>雑酒等</t>
  </si>
  <si>
    <t>スピリッツ等</t>
  </si>
  <si>
    <t>リキュール</t>
  </si>
  <si>
    <t>単月の課税額（国税局）</t>
  </si>
  <si>
    <t>単月の課税額（税関）</t>
  </si>
  <si>
    <t>品目別</t>
  </si>
  <si>
    <t>連続式蒸留焼酎</t>
  </si>
  <si>
    <t>単式蒸留焼酎</t>
  </si>
  <si>
    <t>令和２年</t>
  </si>
  <si>
    <t>令和３年</t>
  </si>
  <si>
    <t>令和３年度（速報値）</t>
  </si>
  <si>
    <t>令和３年</t>
  </si>
  <si>
    <t>令和４年</t>
  </si>
  <si>
    <t>令和４年度（速報値）</t>
  </si>
  <si>
    <t>令和４年</t>
  </si>
  <si>
    <t>令和５年</t>
  </si>
  <si>
    <t>令和５年</t>
  </si>
  <si>
    <t>令和６年</t>
  </si>
  <si>
    <t>令和２年度（速報値）</t>
  </si>
  <si>
    <t>令和５年度（速報値）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</si>
</sst>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Alignment="1">
      <alignment/>
    </xf>
    <xf numFmtId="38" fontId="4" fillId="0" borderId="0" xfId="49" applyFont="1" applyAlignment="1">
      <alignment horizontal="center"/>
    </xf>
    <xf numFmtId="38" fontId="5" fillId="0" borderId="0" xfId="49" applyFont="1" applyFill="1" applyAlignment="1">
      <alignment/>
    </xf>
    <xf numFmtId="38" fontId="4" fillId="0" borderId="0" xfId="49" applyFont="1" applyFill="1" applyAlignment="1">
      <alignment horizont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176" fontId="4" fillId="33" borderId="10" xfId="49" applyNumberFormat="1" applyFont="1" applyFill="1" applyBorder="1" applyAlignment="1">
      <alignment vertical="center"/>
    </xf>
    <xf numFmtId="176" fontId="4" fillId="0" borderId="0" xfId="49" applyNumberFormat="1" applyFont="1" applyFill="1" applyAlignment="1">
      <alignment/>
    </xf>
    <xf numFmtId="176" fontId="4" fillId="0" borderId="0" xfId="49" applyNumberFormat="1" applyFont="1" applyFill="1" applyAlignment="1">
      <alignment vertical="center"/>
    </xf>
    <xf numFmtId="176" fontId="4" fillId="0" borderId="0" xfId="49" applyNumberFormat="1" applyFont="1" applyFill="1" applyAlignment="1">
      <alignment horizontal="center"/>
    </xf>
    <xf numFmtId="176" fontId="4" fillId="33" borderId="10" xfId="49" applyNumberFormat="1" applyFont="1" applyFill="1" applyBorder="1" applyAlignment="1">
      <alignment horizontal="center" vertical="center"/>
    </xf>
    <xf numFmtId="176" fontId="4" fillId="0" borderId="11" xfId="49" applyNumberFormat="1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" fillId="0" borderId="0" xfId="49" applyNumberFormat="1" applyFont="1" applyAlignment="1">
      <alignment/>
    </xf>
    <xf numFmtId="176" fontId="4" fillId="0" borderId="0" xfId="49" applyNumberFormat="1" applyFont="1" applyAlignment="1">
      <alignment vertical="center"/>
    </xf>
    <xf numFmtId="176" fontId="4" fillId="0" borderId="0" xfId="49" applyNumberFormat="1" applyFont="1" applyAlignment="1">
      <alignment horizontal="center"/>
    </xf>
    <xf numFmtId="176" fontId="4" fillId="0" borderId="10" xfId="49" applyNumberFormat="1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1" xfId="49" applyNumberFormat="1" applyFont="1" applyBorder="1" applyAlignment="1">
      <alignment horizontal="left" vertical="center"/>
    </xf>
    <xf numFmtId="176" fontId="4" fillId="0" borderId="12" xfId="49" applyNumberFormat="1" applyFont="1" applyBorder="1" applyAlignment="1">
      <alignment horizontal="left" vertical="center"/>
    </xf>
    <xf numFmtId="176" fontId="4" fillId="0" borderId="13" xfId="49" applyNumberFormat="1" applyFont="1" applyBorder="1" applyAlignment="1">
      <alignment horizontal="left" vertical="center"/>
    </xf>
    <xf numFmtId="38" fontId="4" fillId="0" borderId="14" xfId="49" applyFont="1" applyBorder="1" applyAlignment="1">
      <alignment horizontal="left" vertical="center"/>
    </xf>
    <xf numFmtId="38" fontId="4" fillId="0" borderId="15" xfId="49" applyFont="1" applyBorder="1" applyAlignment="1">
      <alignment horizontal="left" vertical="center"/>
    </xf>
    <xf numFmtId="38" fontId="4" fillId="0" borderId="10" xfId="49" applyFont="1" applyFill="1" applyBorder="1" applyAlignment="1">
      <alignment vertical="center"/>
    </xf>
    <xf numFmtId="176" fontId="4" fillId="34" borderId="10" xfId="49" applyNumberFormat="1" applyFont="1" applyFill="1" applyBorder="1" applyAlignment="1">
      <alignment vertical="center"/>
    </xf>
    <xf numFmtId="176" fontId="4" fillId="33" borderId="11" xfId="49" applyNumberFormat="1" applyFont="1" applyFill="1" applyBorder="1" applyAlignment="1">
      <alignment horizontal="left" vertical="center"/>
    </xf>
    <xf numFmtId="176" fontId="4" fillId="33" borderId="12" xfId="49" applyNumberFormat="1" applyFont="1" applyFill="1" applyBorder="1" applyAlignment="1">
      <alignment horizontal="left" vertical="center"/>
    </xf>
    <xf numFmtId="176" fontId="4" fillId="33" borderId="13" xfId="49" applyNumberFormat="1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vertical="center"/>
    </xf>
    <xf numFmtId="38" fontId="4" fillId="33" borderId="11" xfId="49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horizontal="center" vertical="center"/>
    </xf>
    <xf numFmtId="38" fontId="7" fillId="33" borderId="11" xfId="49" applyFont="1" applyFill="1" applyBorder="1" applyAlignment="1">
      <alignment horizontal="center" vertical="center"/>
    </xf>
    <xf numFmtId="38" fontId="7" fillId="33" borderId="13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right" vertical="center" wrapText="1"/>
    </xf>
    <xf numFmtId="38" fontId="4" fillId="33" borderId="17" xfId="49" applyFont="1" applyFill="1" applyBorder="1" applyAlignment="1">
      <alignment horizontal="right" vertical="center" wrapText="1"/>
    </xf>
    <xf numFmtId="176" fontId="4" fillId="33" borderId="11" xfId="49" applyNumberFormat="1" applyFont="1" applyFill="1" applyBorder="1" applyAlignment="1">
      <alignment horizontal="left" vertical="center"/>
    </xf>
    <xf numFmtId="176" fontId="4" fillId="33" borderId="12" xfId="49" applyNumberFormat="1" applyFont="1" applyFill="1" applyBorder="1" applyAlignment="1">
      <alignment horizontal="left" vertical="center"/>
    </xf>
    <xf numFmtId="176" fontId="4" fillId="33" borderId="13" xfId="49" applyNumberFormat="1" applyFont="1" applyFill="1" applyBorder="1" applyAlignment="1">
      <alignment horizontal="left" vertical="center"/>
    </xf>
    <xf numFmtId="176" fontId="7" fillId="33" borderId="10" xfId="49" applyNumberFormat="1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left" vertical="center"/>
    </xf>
    <xf numFmtId="38" fontId="4" fillId="33" borderId="15" xfId="49" applyFont="1" applyFill="1" applyBorder="1" applyAlignment="1">
      <alignment horizontal="left" vertical="center"/>
    </xf>
    <xf numFmtId="38" fontId="7" fillId="33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4" fillId="0" borderId="16" xfId="49" applyFont="1" applyBorder="1" applyAlignment="1">
      <alignment horizontal="right" vertical="center" wrapText="1"/>
    </xf>
    <xf numFmtId="38" fontId="4" fillId="0" borderId="17" xfId="49" applyFont="1" applyBorder="1" applyAlignment="1">
      <alignment horizontal="right" vertical="center" wrapText="1"/>
    </xf>
    <xf numFmtId="176" fontId="4" fillId="0" borderId="11" xfId="49" applyNumberFormat="1" applyFont="1" applyBorder="1" applyAlignment="1">
      <alignment horizontal="left" vertical="center"/>
    </xf>
    <xf numFmtId="176" fontId="4" fillId="0" borderId="12" xfId="49" applyNumberFormat="1" applyFont="1" applyBorder="1" applyAlignment="1">
      <alignment horizontal="left" vertical="center"/>
    </xf>
    <xf numFmtId="176" fontId="4" fillId="0" borderId="13" xfId="49" applyNumberFormat="1" applyFont="1" applyBorder="1" applyAlignment="1">
      <alignment horizontal="left" vertical="center"/>
    </xf>
    <xf numFmtId="176" fontId="7" fillId="0" borderId="10" xfId="49" applyNumberFormat="1" applyFont="1" applyBorder="1" applyAlignment="1">
      <alignment horizontal="center" vertical="center"/>
    </xf>
    <xf numFmtId="38" fontId="4" fillId="0" borderId="14" xfId="49" applyFont="1" applyBorder="1" applyAlignment="1">
      <alignment horizontal="left" vertical="center"/>
    </xf>
    <xf numFmtId="38" fontId="4" fillId="0" borderId="15" xfId="49" applyFont="1" applyBorder="1" applyAlignment="1">
      <alignment horizontal="left" vertical="center"/>
    </xf>
    <xf numFmtId="176" fontId="7" fillId="0" borderId="18" xfId="49" applyNumberFormat="1" applyFont="1" applyBorder="1" applyAlignment="1">
      <alignment horizontal="center" vertical="center"/>
    </xf>
    <xf numFmtId="176" fontId="7" fillId="0" borderId="19" xfId="49" applyNumberFormat="1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Zeros="0" tabSelected="1" view="pageBreakPreview" zoomScale="60" zoomScaleNormal="60" workbookViewId="0" topLeftCell="A61">
      <selection activeCell="L68" sqref="L68"/>
    </sheetView>
  </sheetViews>
  <sheetFormatPr defaultColWidth="9.00390625" defaultRowHeight="13.5"/>
  <cols>
    <col min="1" max="1" width="9.00390625" style="2" customWidth="1"/>
    <col min="2" max="2" width="11.875" style="2" customWidth="1"/>
    <col min="3" max="3" width="15.50390625" style="2" bestFit="1" customWidth="1"/>
    <col min="4" max="6" width="14.125" style="2" bestFit="1" customWidth="1"/>
    <col min="7" max="7" width="14.25390625" style="2" bestFit="1" customWidth="1"/>
    <col min="8" max="10" width="14.25390625" style="2" customWidth="1"/>
    <col min="11" max="11" width="14.25390625" style="2" bestFit="1" customWidth="1"/>
    <col min="12" max="12" width="13.125" style="2" bestFit="1" customWidth="1"/>
    <col min="13" max="13" width="14.25390625" style="2" bestFit="1" customWidth="1"/>
    <col min="14" max="14" width="14.125" style="2" bestFit="1" customWidth="1"/>
    <col min="15" max="15" width="3.00390625" style="2" customWidth="1"/>
    <col min="16" max="16" width="16.625" style="2" bestFit="1" customWidth="1"/>
    <col min="17" max="16384" width="9.00390625" style="2" customWidth="1"/>
  </cols>
  <sheetData>
    <row r="1" ht="23.25">
      <c r="A1" s="5" t="s">
        <v>14</v>
      </c>
    </row>
    <row r="2" ht="21" customHeight="1"/>
    <row r="3" spans="1:16" ht="21" customHeight="1">
      <c r="A3" s="8" t="str">
        <f>'課税額（単月・局）'!A3</f>
        <v>令和２年度（速報値）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6" t="s">
        <v>19</v>
      </c>
    </row>
    <row r="4" spans="1:16" ht="21" customHeight="1">
      <c r="A4" s="39" t="s">
        <v>18</v>
      </c>
      <c r="B4" s="40"/>
      <c r="C4" s="31" t="str">
        <f>'課税額（単月・局）'!C4:K4</f>
        <v>令和２年</v>
      </c>
      <c r="D4" s="32"/>
      <c r="E4" s="32"/>
      <c r="F4" s="32"/>
      <c r="G4" s="32"/>
      <c r="H4" s="32"/>
      <c r="I4" s="32"/>
      <c r="J4" s="32"/>
      <c r="K4" s="33"/>
      <c r="L4" s="31" t="str">
        <f>'課税額（単月・局）'!L4:N4</f>
        <v>令和３年</v>
      </c>
      <c r="M4" s="32"/>
      <c r="N4" s="33"/>
      <c r="P4" s="47" t="s">
        <v>15</v>
      </c>
    </row>
    <row r="5" spans="1:16" ht="21" customHeight="1">
      <c r="A5" s="45" t="s">
        <v>35</v>
      </c>
      <c r="B5" s="46"/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P5" s="47"/>
    </row>
    <row r="6" spans="1:16" ht="21" customHeight="1">
      <c r="A6" s="35" t="s">
        <v>20</v>
      </c>
      <c r="B6" s="36"/>
      <c r="C6" s="11">
        <f>SUM('課税額（単月・局）:課税額（単月・税関）'!C6)</f>
        <v>4000942.281</v>
      </c>
      <c r="D6" s="11">
        <f>SUM('課税額（単月・局）:課税額（単月・税関）'!D6)</f>
        <v>2512203.758000002</v>
      </c>
      <c r="E6" s="11">
        <f>SUM('課税額（単月・局）:課税額（単月・税関）'!E6)</f>
        <v>3203449.675999999</v>
      </c>
      <c r="F6" s="11">
        <f>SUM('課税額（単月・局）:課税額（単月・税関）'!F6)</f>
        <v>3469759.0370000023</v>
      </c>
      <c r="G6" s="11">
        <f>SUM('課税額（単月・局）:課税額（単月・税関）'!G6)</f>
        <v>2780913.8819999993</v>
      </c>
      <c r="H6" s="11">
        <f>SUM('課税額（単月・局）:課税額（単月・税関）'!H6)</f>
        <v>3225658.161999998</v>
      </c>
      <c r="I6" s="11">
        <f>SUM('課税額（単月・局）:課税額（単月・税関）'!I6)</f>
        <v>4058411.490000006</v>
      </c>
      <c r="J6" s="11">
        <f>SUM('課税額（単月・局）:課税額（単月・税関）'!J6)</f>
        <v>5036774.389999997</v>
      </c>
      <c r="K6" s="11">
        <f>SUM('課税額（単月・局）:課税額（単月・税関）'!K6)</f>
        <v>7054411.666999996</v>
      </c>
      <c r="L6" s="11">
        <f>SUM('課税額（単月・局）:課税額（単月・税関）'!L6)</f>
        <v>2521893.9430000037</v>
      </c>
      <c r="M6" s="11">
        <f>SUM('課税額（単月・局）:課税額（単月・税関）'!M6)</f>
        <v>3291749.1099999994</v>
      </c>
      <c r="N6" s="11">
        <f>SUM('課税額（単月・局）:課税額（単月・税関）'!N6)</f>
        <v>3940436.641999997</v>
      </c>
      <c r="O6" s="12"/>
      <c r="P6" s="11">
        <f>SUM(C6:N6)</f>
        <v>45096604.037999995</v>
      </c>
    </row>
    <row r="7" spans="1:16" ht="21" customHeight="1">
      <c r="A7" s="35" t="s">
        <v>0</v>
      </c>
      <c r="B7" s="36"/>
      <c r="C7" s="11">
        <f>SUM('課税額（単月・局）:課税額（単月・税関）'!C7)</f>
        <v>194965.933</v>
      </c>
      <c r="D7" s="11">
        <f>SUM('課税額（単月・局）:課税額（単月・税関）'!D7)</f>
        <v>120564.78700000004</v>
      </c>
      <c r="E7" s="11">
        <f>SUM('課税額（単月・局）:課税額（単月・税関）'!E7)</f>
        <v>129525.79699999996</v>
      </c>
      <c r="F7" s="11">
        <f>SUM('課税額（単月・局）:課税額（単月・税関）'!F7)</f>
        <v>172098.14899999998</v>
      </c>
      <c r="G7" s="11">
        <f>SUM('課税額（単月・局）:課税額（単月・税関）'!G7)</f>
        <v>151167.98200000008</v>
      </c>
      <c r="H7" s="11">
        <f>SUM('課税額（単月・局）:課税額（単月・税関）'!H7)</f>
        <v>166624.53699999992</v>
      </c>
      <c r="I7" s="11">
        <f>SUM('課税額（単月・局）:課税額（単月・税関）'!I7)</f>
        <v>170386.62500000012</v>
      </c>
      <c r="J7" s="11">
        <f>SUM('課税額（単月・局）:課税額（単月・税関）'!J7)</f>
        <v>195384.00399999996</v>
      </c>
      <c r="K7" s="11">
        <f>SUM('課税額（単月・局）:課税額（単月・税関）'!K7)</f>
        <v>241242.87199999974</v>
      </c>
      <c r="L7" s="11">
        <f>SUM('課税額（単月・局）:課税額（単月・税関）'!L7)</f>
        <v>137427.6540000001</v>
      </c>
      <c r="M7" s="11">
        <f>SUM('課税額（単月・局）:課税額（単月・税関）'!M7)</f>
        <v>137234.77500000014</v>
      </c>
      <c r="N7" s="11">
        <f>SUM('課税額（単月・局）:課税額（単月・税関）'!N7)</f>
        <v>152395.52099999995</v>
      </c>
      <c r="O7" s="12"/>
      <c r="P7" s="11">
        <f aca="true" t="shared" si="0" ref="P7:P21">SUM(C7:N7)</f>
        <v>1969018.636</v>
      </c>
    </row>
    <row r="8" spans="1:16" ht="21" customHeight="1">
      <c r="A8" s="37" t="s">
        <v>36</v>
      </c>
      <c r="B8" s="38"/>
      <c r="C8" s="11">
        <f>SUM('課税額（単月・局）:課税額（単月・税関）'!C8)</f>
        <v>7852947.372</v>
      </c>
      <c r="D8" s="11">
        <f>SUM('課税額（単月・局）:課税額（単月・税関）'!D8)</f>
        <v>6613135.494999999</v>
      </c>
      <c r="E8" s="11">
        <f>SUM('課税額（単月・局）:課税額（単月・税関）'!E8)</f>
        <v>6865082.483000003</v>
      </c>
      <c r="F8" s="11">
        <f>SUM('課税額（単月・局）:課税額（単月・税関）'!F8)</f>
        <v>6464849.454</v>
      </c>
      <c r="G8" s="11">
        <f>SUM('課税額（単月・局）:課税額（単月・税関）'!G8)</f>
        <v>6088215.634000003</v>
      </c>
      <c r="H8" s="11">
        <f>SUM('課税額（単月・局）:課税額（単月・税関）'!H8)</f>
        <v>5685042.320000001</v>
      </c>
      <c r="I8" s="11">
        <f>SUM('課税額（単月・局）:課税額（単月・税関）'!I8)</f>
        <v>6353683.481999993</v>
      </c>
      <c r="J8" s="11">
        <f>SUM('課税額（単月・局）:課税額（単月・税関）'!J8)</f>
        <v>6630885.82</v>
      </c>
      <c r="K8" s="11">
        <f>SUM('課税額（単月・局）:課税額（単月・税関）'!K8)</f>
        <v>7963965.802999981</v>
      </c>
      <c r="L8" s="11">
        <f>SUM('課税額（単月・局）:課税額（単月・税関）'!L8)</f>
        <v>4559534.645000033</v>
      </c>
      <c r="M8" s="11">
        <f>SUM('課税額（単月・局）:課税額（単月・税関）'!M8)</f>
        <v>5431687.659999989</v>
      </c>
      <c r="N8" s="11">
        <f>SUM('課税額（単月・局）:課税額（単月・税関）'!N8)</f>
        <v>6909767.7380000055</v>
      </c>
      <c r="O8" s="12"/>
      <c r="P8" s="11">
        <f t="shared" si="0"/>
        <v>77418797.90600002</v>
      </c>
    </row>
    <row r="9" spans="1:16" ht="21" customHeight="1">
      <c r="A9" s="37" t="s">
        <v>37</v>
      </c>
      <c r="B9" s="38"/>
      <c r="C9" s="11">
        <f>SUM('課税額（単月・局）:課税額（単月・税関）'!C9)</f>
        <v>9219632.058</v>
      </c>
      <c r="D9" s="11">
        <f>SUM('課税額（単月・局）:課税額（単月・税関）'!D9)</f>
        <v>6333025.860999998</v>
      </c>
      <c r="E9" s="11">
        <f>SUM('課税額（単月・局）:課税額（単月・税関）'!E9)</f>
        <v>7512984.967</v>
      </c>
      <c r="F9" s="11">
        <f>SUM('課税額（単月・局）:課税額（単月・税関）'!F9)</f>
        <v>8736712.013999999</v>
      </c>
      <c r="G9" s="11">
        <f>SUM('課税額（単月・局）:課税額（単月・税関）'!G9)</f>
        <v>6852155.765000004</v>
      </c>
      <c r="H9" s="11">
        <f>SUM('課税額（単月・局）:課税額（単月・税関）'!H9)</f>
        <v>7650518.194</v>
      </c>
      <c r="I9" s="11">
        <f>SUM('課税額（単月・局）:課税額（単月・税関）'!I9)</f>
        <v>8529145.235</v>
      </c>
      <c r="J9" s="11">
        <f>SUM('課税額（単月・局）:課税額（単月・税関）'!J9)</f>
        <v>9178885.889000006</v>
      </c>
      <c r="K9" s="11">
        <f>SUM('課税額（単月・局）:課税額（単月・税関）'!K9)</f>
        <v>11519520.421999983</v>
      </c>
      <c r="L9" s="11">
        <f>SUM('課税額（単月・局）:課税額（単月・税関）'!L9)</f>
        <v>5257488.612000018</v>
      </c>
      <c r="M9" s="11">
        <f>SUM('課税額（単月・局）:課税額（単月・税関）'!M9)</f>
        <v>7172827.6099999845</v>
      </c>
      <c r="N9" s="11">
        <f>SUM('課税額（単月・局）:課税額（単月・税関）'!N9)</f>
        <v>9005049.46100001</v>
      </c>
      <c r="O9" s="12"/>
      <c r="P9" s="11">
        <f t="shared" si="0"/>
        <v>96967946.08800001</v>
      </c>
    </row>
    <row r="10" spans="1:16" ht="21" customHeight="1">
      <c r="A10" s="35" t="s">
        <v>21</v>
      </c>
      <c r="B10" s="36"/>
      <c r="C10" s="11">
        <f>SUM('課税額（単月・局）:課税額（単月・税関）'!C10)</f>
        <v>165642.64200000002</v>
      </c>
      <c r="D10" s="11">
        <f>SUM('課税額（単月・局）:課税額（単月・税関）'!D10)</f>
        <v>128497.65900000001</v>
      </c>
      <c r="E10" s="11">
        <f>SUM('課税額（単月・局）:課税額（単月・税関）'!E10)</f>
        <v>137658.32899999997</v>
      </c>
      <c r="F10" s="11">
        <f>SUM('課税額（単月・局）:課税額（単月・税関）'!F10)</f>
        <v>163511.19700000004</v>
      </c>
      <c r="G10" s="11">
        <f>SUM('課税額（単月・局）:課税額（単月・税関）'!G10)</f>
        <v>148380.28999999992</v>
      </c>
      <c r="H10" s="11">
        <f>SUM('課税額（単月・局）:課税額（単月・税関）'!H10)</f>
        <v>144610.39900000006</v>
      </c>
      <c r="I10" s="11">
        <f>SUM('課税額（単月・局）:課税額（単月・税関）'!I10)</f>
        <v>163883.414</v>
      </c>
      <c r="J10" s="11">
        <f>SUM('課税額（単月・局）:課税額（単月・税関）'!J10)</f>
        <v>187042.1059999999</v>
      </c>
      <c r="K10" s="11">
        <f>SUM('課税額（単月・局）:課税額（単月・税関）'!K10)</f>
        <v>216561.7089999998</v>
      </c>
      <c r="L10" s="11">
        <f>SUM('課税額（単月・局）:課税額（単月・税関）'!L10)</f>
        <v>107967.0410000002</v>
      </c>
      <c r="M10" s="11">
        <f>SUM('課税額（単月・局）:課税額（単月・税関）'!M10)</f>
        <v>135395.18800000008</v>
      </c>
      <c r="N10" s="11">
        <f>SUM('課税額（単月・局）:課税額（単月・税関）'!N10)</f>
        <v>162184.58299999987</v>
      </c>
      <c r="O10" s="12"/>
      <c r="P10" s="11">
        <f t="shared" si="0"/>
        <v>1861334.557</v>
      </c>
    </row>
    <row r="11" spans="1:16" ht="21" customHeight="1">
      <c r="A11" s="35" t="s">
        <v>22</v>
      </c>
      <c r="B11" s="36"/>
      <c r="C11" s="11">
        <f>SUM('課税額（単月・局）:課税額（単月・税関）'!C11)</f>
        <v>24396219.346</v>
      </c>
      <c r="D11" s="11">
        <f>SUM('課税額（単月・局）:課税額（単月・税関）'!D11)</f>
        <v>25737848.726999998</v>
      </c>
      <c r="E11" s="11">
        <f>SUM('課税額（単月・局）:課税額（単月・税関）'!E11)</f>
        <v>41237543.09899999</v>
      </c>
      <c r="F11" s="11">
        <f>SUM('課税額（単月・局）:課税額（単月・税関）'!F11)</f>
        <v>44050964.05500001</v>
      </c>
      <c r="G11" s="11">
        <f>SUM('課税額（単月・局）:課税額（単月・税関）'!G11)</f>
        <v>31239253.337999955</v>
      </c>
      <c r="H11" s="11">
        <f>SUM('課税額（単月・局）:課税額（単月・税関）'!H11)</f>
        <v>35496262.02600002</v>
      </c>
      <c r="I11" s="11">
        <f>SUM('課税額（単月・局）:課税額（単月・税関）'!I11)</f>
        <v>34725406.89200002</v>
      </c>
      <c r="J11" s="11">
        <f>SUM('課税額（単月・局）:課税額（単月・税関）'!J11)</f>
        <v>35024152.70000002</v>
      </c>
      <c r="K11" s="11">
        <f>SUM('課税額（単月・局）:課税額（単月・税関）'!K11)</f>
        <v>41309931.305999875</v>
      </c>
      <c r="L11" s="11">
        <f>SUM('課税額（単月・局）:課税額（単月・税関）'!L11)</f>
        <v>14146312.068000078</v>
      </c>
      <c r="M11" s="11">
        <f>SUM('課税額（単月・局）:課税額（単月・税関）'!M11)</f>
        <v>22448915.90200001</v>
      </c>
      <c r="N11" s="11">
        <f>SUM('課税額（単月・局）:課税額（単月・税関）'!N11)</f>
        <v>33349378.691999972</v>
      </c>
      <c r="O11" s="12"/>
      <c r="P11" s="11">
        <f t="shared" si="0"/>
        <v>383162188.1509999</v>
      </c>
    </row>
    <row r="12" spans="1:16" ht="21" customHeight="1">
      <c r="A12" s="35" t="s">
        <v>23</v>
      </c>
      <c r="B12" s="36"/>
      <c r="C12" s="11">
        <f>SUM('課税額（単月・局）:課税額（単月・税関）'!C12)</f>
        <v>2501828.398</v>
      </c>
      <c r="D12" s="11">
        <f>SUM('課税額（単月・局）:課税額（単月・税関）'!D12)</f>
        <v>2118294.5439999998</v>
      </c>
      <c r="E12" s="11">
        <f>SUM('課税額（単月・局）:課税額（単月・税関）'!E12)</f>
        <v>2675313.786</v>
      </c>
      <c r="F12" s="11">
        <f>SUM('課税額（単月・局）:課税額（単月・税関）'!F12)</f>
        <v>2433986.5169999986</v>
      </c>
      <c r="G12" s="11">
        <f>SUM('課税額（単月・局）:課税額（単月・税関）'!G12)</f>
        <v>2044632.3130000005</v>
      </c>
      <c r="H12" s="11">
        <f>SUM('課税額（単月・局）:課税額（単月・税関）'!H12)</f>
        <v>2472467.7009999994</v>
      </c>
      <c r="I12" s="11">
        <f>SUM('課税額（単月・局）:課税額（単月・税関）'!I12)</f>
        <v>2719583.5409999993</v>
      </c>
      <c r="J12" s="11">
        <f>SUM('課税額（単月・局）:課税額（単月・税関）'!J12)</f>
        <v>2750201.5500000007</v>
      </c>
      <c r="K12" s="11">
        <f>SUM('課税額（単月・局）:課税額（単月・税関）'!K12)</f>
        <v>2693200.136000001</v>
      </c>
      <c r="L12" s="11">
        <f>SUM('課税額（単月・局）:課税額（単月・税関）'!L12)</f>
        <v>1967487.9319999982</v>
      </c>
      <c r="M12" s="11">
        <f>SUM('課税額（単月・局）:課税額（単月・税関）'!M12)</f>
        <v>2315392.638000002</v>
      </c>
      <c r="N12" s="11">
        <f>SUM('課税額（単月・局）:課税額（単月・税関）'!N12)</f>
        <v>2586892.192999998</v>
      </c>
      <c r="O12" s="12"/>
      <c r="P12" s="11">
        <f t="shared" si="0"/>
        <v>29279281.248999998</v>
      </c>
    </row>
    <row r="13" spans="1:16" ht="21" customHeight="1">
      <c r="A13" s="35" t="s">
        <v>24</v>
      </c>
      <c r="B13" s="36"/>
      <c r="C13" s="11">
        <f>SUM('課税額（単月・局）:課税額（単月・税関）'!C13)</f>
        <v>86244.484</v>
      </c>
      <c r="D13" s="11">
        <f>SUM('課税額（単月・局）:課税額（単月・税関）'!D13)</f>
        <v>73979.99999999997</v>
      </c>
      <c r="E13" s="11">
        <f>SUM('課税額（単月・局）:課税額（単月・税関）'!E13)</f>
        <v>102020.00100000003</v>
      </c>
      <c r="F13" s="11">
        <f>SUM('課税額（単月・局）:課税額（単月・税関）'!F13)</f>
        <v>93564.62</v>
      </c>
      <c r="G13" s="11">
        <f>SUM('課税額（単月・局）:課税額（単月・税関）'!G13)</f>
        <v>76493.24899999998</v>
      </c>
      <c r="H13" s="11">
        <f>SUM('課税額（単月・局）:課税額（単月・税関）'!H13)</f>
        <v>95052.58999999994</v>
      </c>
      <c r="I13" s="11">
        <f>SUM('課税額（単月・局）:課税額（単月・税関）'!I13)</f>
        <v>121495.21600000001</v>
      </c>
      <c r="J13" s="11">
        <f>SUM('課税額（単月・局）:課税額（単月・税関）'!J13)</f>
        <v>100940.76900000003</v>
      </c>
      <c r="K13" s="11">
        <f>SUM('課税額（単月・局）:課税額（単月・税関）'!K13)</f>
        <v>128625.39399999997</v>
      </c>
      <c r="L13" s="11">
        <f>SUM('課税額（単月・局）:課税額（単月・税関）'!L13)</f>
        <v>61643.796999999904</v>
      </c>
      <c r="M13" s="11">
        <f>SUM('課税額（単月・局）:課税額（単月・税関）'!M13)</f>
        <v>66401.68200000003</v>
      </c>
      <c r="N13" s="11">
        <f>SUM('課税額（単月・局）:課税額（単月・税関）'!N13)</f>
        <v>77024.95299999998</v>
      </c>
      <c r="O13" s="12"/>
      <c r="P13" s="11">
        <f t="shared" si="0"/>
        <v>1083486.755</v>
      </c>
    </row>
    <row r="14" spans="1:16" ht="21" customHeight="1">
      <c r="A14" s="35" t="s">
        <v>25</v>
      </c>
      <c r="B14" s="36"/>
      <c r="C14" s="11">
        <f>SUM('課税額（単月・局）:課税額（単月・税関）'!C14)</f>
        <v>5425002.129</v>
      </c>
      <c r="D14" s="11">
        <f>SUM('課税額（単月・局）:課税額（単月・税関）'!D14)</f>
        <v>4410973.209000001</v>
      </c>
      <c r="E14" s="11">
        <f>SUM('課税額（単月・局）:課税額（単月・税関）'!E14)</f>
        <v>4927411.191</v>
      </c>
      <c r="F14" s="11">
        <f>SUM('課税額（単月・局）:課税額（単月・税関）'!F14)</f>
        <v>5534436.226999998</v>
      </c>
      <c r="G14" s="11">
        <f>SUM('課税額（単月・局）:課税額（単月・税関）'!G14)</f>
        <v>4335758.784</v>
      </c>
      <c r="H14" s="11">
        <f>SUM('課税額（単月・局）:課税額（単月・税関）'!H14)</f>
        <v>4728151.139000002</v>
      </c>
      <c r="I14" s="11">
        <f>SUM('課税額（単月・局）:課税額（単月・税関）'!I14)</f>
        <v>5369788.941999998</v>
      </c>
      <c r="J14" s="11">
        <f>SUM('課税額（単月・局）:課税額（単月・税関）'!J14)</f>
        <v>4957885.873</v>
      </c>
      <c r="K14" s="11">
        <f>SUM('課税額（単月・局）:課税額（単月・税関）'!K14)</f>
        <v>6075636.378999997</v>
      </c>
      <c r="L14" s="11">
        <f>SUM('課税額（単月・局）:課税額（単月・税関）'!L14)</f>
        <v>3345039.284000002</v>
      </c>
      <c r="M14" s="11">
        <f>SUM('課税額（単月・局）:課税額（単月・税関）'!M14)</f>
        <v>4473821.142000005</v>
      </c>
      <c r="N14" s="11">
        <f>SUM('課税額（単月・局）:課税額（単月・税関）'!N14)</f>
        <v>5417130.921999998</v>
      </c>
      <c r="O14" s="12"/>
      <c r="P14" s="11">
        <f t="shared" si="0"/>
        <v>59001035.221</v>
      </c>
    </row>
    <row r="15" spans="1:16" ht="21" customHeight="1">
      <c r="A15" s="35" t="s">
        <v>26</v>
      </c>
      <c r="B15" s="36"/>
      <c r="C15" s="11">
        <f>SUM('課税額（単月・局）:課税額（単月・税関）'!C15)</f>
        <v>182095.26299999998</v>
      </c>
      <c r="D15" s="11">
        <f>SUM('課税額（単月・局）:課税額（単月・税関）'!D15)</f>
        <v>185181.181</v>
      </c>
      <c r="E15" s="11">
        <f>SUM('課税額（単月・局）:課税額（単月・税関）'!E15)</f>
        <v>185016.026</v>
      </c>
      <c r="F15" s="11">
        <f>SUM('課税額（単月・局）:課税額（単月・税関）'!F15)</f>
        <v>136971.34499999986</v>
      </c>
      <c r="G15" s="11">
        <f>SUM('課税額（単月・局）:課税額（単月・税関）'!G15)</f>
        <v>103736.53700000001</v>
      </c>
      <c r="H15" s="11">
        <f>SUM('課税額（単月・局）:課税額（単月・税関）'!H15)</f>
        <v>112116.21700000006</v>
      </c>
      <c r="I15" s="11">
        <f>SUM('課税額（単月・局）:課税額（単月・税関）'!I15)</f>
        <v>149835.081</v>
      </c>
      <c r="J15" s="11">
        <f>SUM('課税額（単月・局）:課税額（単月・税関）'!J15)</f>
        <v>147114.06499999994</v>
      </c>
      <c r="K15" s="11">
        <f>SUM('課税額（単月・局）:課税額（単月・税関）'!K15)</f>
        <v>180782.67799999984</v>
      </c>
      <c r="L15" s="11">
        <f>SUM('課税額（単月・局）:課税額（単月・税関）'!L15)</f>
        <v>101031.92600000021</v>
      </c>
      <c r="M15" s="11">
        <f>SUM('課税額（単月・局）:課税額（単月・税関）'!M15)</f>
        <v>115252.76699999999</v>
      </c>
      <c r="N15" s="11">
        <f>SUM('課税額（単月・局）:課税額（単月・税関）'!N15)</f>
        <v>122193.25800000015</v>
      </c>
      <c r="O15" s="12"/>
      <c r="P15" s="11">
        <f t="shared" si="0"/>
        <v>1721326.344</v>
      </c>
    </row>
    <row r="16" spans="1:16" ht="21" customHeight="1">
      <c r="A16" s="35" t="s">
        <v>27</v>
      </c>
      <c r="B16" s="36"/>
      <c r="C16" s="11">
        <f>SUM('課税額（単月・局）:課税額（単月・税関）'!C16)</f>
        <v>7605463.752</v>
      </c>
      <c r="D16" s="11">
        <f>SUM('課税額（単月・局）:課税額（単月・税関）'!D16)</f>
        <v>6452686.549000001</v>
      </c>
      <c r="E16" s="11">
        <f>SUM('課税額（単月・局）:課税額（単月・税関）'!E16)</f>
        <v>6767607.470000001</v>
      </c>
      <c r="F16" s="11">
        <f>SUM('課税額（単月・局）:課税額（単月・税関）'!F16)</f>
        <v>8244724.563000001</v>
      </c>
      <c r="G16" s="11">
        <f>SUM('課税額（単月・局）:課税額（単月・税関）'!G16)</f>
        <v>6014708.266000003</v>
      </c>
      <c r="H16" s="11">
        <f>SUM('課税額（単月・局）:課税額（単月・税関）'!H16)</f>
        <v>7876169.848999999</v>
      </c>
      <c r="I16" s="11">
        <f>SUM('課税額（単月・局）:課税額（単月・税関）'!I16)</f>
        <v>6179496.614999995</v>
      </c>
      <c r="J16" s="11">
        <f>SUM('課税額（単月・局）:課税額（単月・税関）'!J16)</f>
        <v>5574950.033000007</v>
      </c>
      <c r="K16" s="11">
        <f>SUM('課税額（単月・局）:課税額（単月・税関）'!K16)</f>
        <v>8255457.515999988</v>
      </c>
      <c r="L16" s="11">
        <f>SUM('課税額（単月・局）:課税額（単月・税関）'!L16)</f>
        <v>4537143.46100001</v>
      </c>
      <c r="M16" s="11">
        <f>SUM('課税額（単月・局）:課税額（単月・税関）'!M16)</f>
        <v>6168763.803000003</v>
      </c>
      <c r="N16" s="11">
        <f>SUM('課税額（単月・局）:課税額（単月・税関）'!N16)</f>
        <v>7619280.374999985</v>
      </c>
      <c r="O16" s="12"/>
      <c r="P16" s="11">
        <f t="shared" si="0"/>
        <v>81296452.25199999</v>
      </c>
    </row>
    <row r="17" spans="1:16" ht="21" customHeight="1">
      <c r="A17" s="35" t="s">
        <v>28</v>
      </c>
      <c r="B17" s="36"/>
      <c r="C17" s="11">
        <f>SUM('課税額（単月・局）:課税額（単月・税関）'!C17)</f>
        <v>2748993.6590000005</v>
      </c>
      <c r="D17" s="11">
        <f>SUM('課税額（単月・局）:課税額（単月・税関）'!D17)</f>
        <v>2446053.331999999</v>
      </c>
      <c r="E17" s="11">
        <f>SUM('課税額（単月・局）:課税額（単月・税関）'!E17)</f>
        <v>2771990.2370000007</v>
      </c>
      <c r="F17" s="11">
        <f>SUM('課税額（単月・局）:課税額（単月・税関）'!F17)</f>
        <v>3214318.009999999</v>
      </c>
      <c r="G17" s="11">
        <f>SUM('課税額（単月・局）:課税額（単月・税関）'!G17)</f>
        <v>2558332.1169999987</v>
      </c>
      <c r="H17" s="11">
        <f>SUM('課税額（単月・局）:課税額（単月・税関）'!H17)</f>
        <v>3043113.308</v>
      </c>
      <c r="I17" s="11">
        <f>SUM('課税額（単月・局）:課税額（単月・税関）'!I17)</f>
        <v>2056599.1240000017</v>
      </c>
      <c r="J17" s="11">
        <f>SUM('課税額（単月・局）:課税額（単月・税関）'!J17)</f>
        <v>2155045.2979999967</v>
      </c>
      <c r="K17" s="11">
        <f>SUM('課税額（単月・局）:課税額（単月・税関）'!K17)</f>
        <v>3611841.0020000003</v>
      </c>
      <c r="L17" s="11">
        <f>SUM('課税額（単月・局）:課税額（単月・税関）'!L17)</f>
        <v>1728140.0960000046</v>
      </c>
      <c r="M17" s="11">
        <f>SUM('課税額（単月・局）:課税額（単月・税関）'!M17)</f>
        <v>2283503.169999998</v>
      </c>
      <c r="N17" s="11">
        <f>SUM('課税額（単月・局）:課税額（単月・税関）'!N17)</f>
        <v>2880664.568</v>
      </c>
      <c r="O17" s="12"/>
      <c r="P17" s="11">
        <f t="shared" si="0"/>
        <v>31498593.920999996</v>
      </c>
    </row>
    <row r="18" spans="1:16" ht="21" customHeight="1">
      <c r="A18" s="35" t="s">
        <v>31</v>
      </c>
      <c r="B18" s="36"/>
      <c r="C18" s="11">
        <f>SUM('課税額（単月・局）:課税額（単月・税関）'!C18)</f>
        <v>7397741.002</v>
      </c>
      <c r="D18" s="11">
        <f>SUM('課税額（単月・局）:課税額（単月・税関）'!D18)</f>
        <v>6870997.803999999</v>
      </c>
      <c r="E18" s="11">
        <f>SUM('課税額（単月・局）:課税額（単月・税関）'!E18)</f>
        <v>6643070.52000001</v>
      </c>
      <c r="F18" s="11">
        <f>SUM('課税額（単月・局）:課税額（単月・税関）'!F18)</f>
        <v>7342512.195</v>
      </c>
      <c r="G18" s="11">
        <f>SUM('課税額（単月・局）:課税額（単月・税関）'!G18)</f>
        <v>5979119.886999998</v>
      </c>
      <c r="H18" s="11">
        <f>SUM('課税額（単月・局）:課税額（単月・税関）'!H18)</f>
        <v>6310673.270000005</v>
      </c>
      <c r="I18" s="11">
        <f>SUM('課税額（単月・局）:課税額（単月・税関）'!I18)</f>
        <v>6719144.558000006</v>
      </c>
      <c r="J18" s="11">
        <f>SUM('課税額（単月・局）:課税額（単月・税関）'!J18)</f>
        <v>6256556.7260000035</v>
      </c>
      <c r="K18" s="11">
        <f>SUM('課税額（単月・局）:課税額（単月・税関）'!K18)</f>
        <v>7260630.558999978</v>
      </c>
      <c r="L18" s="11">
        <f>SUM('課税額（単月・局）:課税額（単月・税関）'!L18)</f>
        <v>5126162.45100002</v>
      </c>
      <c r="M18" s="11">
        <f>SUM('課税額（単月・局）:課税額（単月・税関）'!M18)</f>
        <v>7059798.2489999905</v>
      </c>
      <c r="N18" s="11">
        <f>SUM('課税額（単月・局）:課税額（単月・税関）'!N18)</f>
        <v>7655039.957000017</v>
      </c>
      <c r="O18" s="12"/>
      <c r="P18" s="11">
        <f t="shared" si="0"/>
        <v>80621447.17800003</v>
      </c>
    </row>
    <row r="19" spans="1:16" ht="21" customHeight="1">
      <c r="A19" s="35" t="s">
        <v>32</v>
      </c>
      <c r="B19" s="36"/>
      <c r="C19" s="11">
        <f>SUM('課税額（単月・局）:課税額（単月・税関）'!C19)</f>
        <v>21128811.382000003</v>
      </c>
      <c r="D19" s="11">
        <f>SUM('課税額（単月・局）:課税額（単月・税関）'!D19)</f>
        <v>20073592.989</v>
      </c>
      <c r="E19" s="11">
        <f>SUM('課税額（単月・局）:課税額（単月・税関）'!E19)</f>
        <v>20397585.035</v>
      </c>
      <c r="F19" s="11">
        <f>SUM('課税額（単月・局）:課税額（単月・税関）'!F19)</f>
        <v>21934064.42899999</v>
      </c>
      <c r="G19" s="11">
        <f>SUM('課税額（単月・局）:課税額（単月・税関）'!G19)</f>
        <v>20670272.44600001</v>
      </c>
      <c r="H19" s="11">
        <f>SUM('課税額（単月・局）:課税額（単月・税関）'!H19)</f>
        <v>20013805.57499999</v>
      </c>
      <c r="I19" s="11">
        <f>SUM('課税額（単月・局）:課税額（単月・税関）'!I19)</f>
        <v>17966549.747999966</v>
      </c>
      <c r="J19" s="11">
        <f>SUM('課税額（単月・局）:課税額（単月・税関）'!J19)</f>
        <v>18900553.98700005</v>
      </c>
      <c r="K19" s="11">
        <f>SUM('課税額（単月・局）:課税額（単月・税関）'!K19)</f>
        <v>21662765.987999976</v>
      </c>
      <c r="L19" s="11">
        <f>SUM('課税額（単月・局）:課税額（単月・税関）'!L19)</f>
        <v>14848308.585999995</v>
      </c>
      <c r="M19" s="11">
        <f>SUM('課税額（単月・局）:課税額（単月・税関）'!M19)</f>
        <v>18777280.088</v>
      </c>
      <c r="N19" s="11">
        <f>SUM('課税額（単月・局）:課税額（単月・税関）'!N19)</f>
        <v>23299596.601999998</v>
      </c>
      <c r="O19" s="12"/>
      <c r="P19" s="11">
        <f t="shared" si="0"/>
        <v>239673186.855</v>
      </c>
    </row>
    <row r="20" spans="1:16" ht="21" customHeight="1">
      <c r="A20" s="35" t="s">
        <v>30</v>
      </c>
      <c r="B20" s="36"/>
      <c r="C20" s="11">
        <f>SUM('課税額（単月・局）:課税額（単月・税関）'!C20)</f>
        <v>3249.809</v>
      </c>
      <c r="D20" s="11">
        <f>SUM('課税額（単月・局）:課税額（単月・税関）'!D20)</f>
        <v>1656.8400000000001</v>
      </c>
      <c r="E20" s="11">
        <f>SUM('課税額（単月・局）:課税額（単月・税関）'!E20)</f>
        <v>2955.3920000000007</v>
      </c>
      <c r="F20" s="11">
        <f>SUM('課税額（単月・局）:課税額（単月・税関）'!F20)</f>
        <v>3208.0860000000002</v>
      </c>
      <c r="G20" s="11">
        <f>SUM('課税額（単月・局）:課税額（単月・税関）'!G20)</f>
        <v>3007.511999999999</v>
      </c>
      <c r="H20" s="11">
        <f>SUM('課税額（単月・局）:課税額（単月・税関）'!H20)</f>
        <v>3275.0000000000036</v>
      </c>
      <c r="I20" s="11">
        <f>SUM('課税額（単月・局）:課税額（単月・税関）'!I20)</f>
        <v>3124.363000000001</v>
      </c>
      <c r="J20" s="11">
        <f>SUM('課税額（単月・局）:課税額（単月・税関）'!J20)</f>
        <v>5132.977999999999</v>
      </c>
      <c r="K20" s="11">
        <f>SUM('課税額（単月・局）:課税額（単月・税関）'!K20)</f>
        <v>7645.882999999998</v>
      </c>
      <c r="L20" s="11">
        <f>SUM('課税額（単月・局）:課税額（単月・税関）'!L20)</f>
        <v>2921.094000000001</v>
      </c>
      <c r="M20" s="11">
        <f>SUM('課税額（単月・局）:課税額（単月・税関）'!M20)</f>
        <v>4889.535999999993</v>
      </c>
      <c r="N20" s="11">
        <f>SUM('課税額（単月・局）:課税額（単月・税関）'!N20)</f>
        <v>3557.047000000006</v>
      </c>
      <c r="O20" s="12"/>
      <c r="P20" s="11">
        <f t="shared" si="0"/>
        <v>44623.53999999999</v>
      </c>
    </row>
    <row r="21" spans="1:16" ht="21" customHeight="1">
      <c r="A21" s="35" t="s">
        <v>1</v>
      </c>
      <c r="B21" s="36"/>
      <c r="C21" s="11">
        <f>SUM('課税額（単月・局）:課税額（単月・税関）'!C21)</f>
        <v>92909776.51</v>
      </c>
      <c r="D21" s="11">
        <f>SUM('課税額（単月・局）:課税額（単月・税関）'!D21)</f>
        <v>84078693.08500002</v>
      </c>
      <c r="E21" s="11">
        <f>SUM('課税額（単月・局）:課税額（単月・税関）'!E21)</f>
        <v>103559222.659</v>
      </c>
      <c r="F21" s="11">
        <f>SUM('課税額（単月・局）:課税額（単月・税関）'!F21)</f>
        <v>111995669.89799991</v>
      </c>
      <c r="G21" s="11">
        <f>SUM('課税額（単月・局）:課税額（単月・税関）'!G21)</f>
        <v>89046152.00200003</v>
      </c>
      <c r="H21" s="11">
        <f>SUM('課税額（単月・局）:課税額（単月・税関）'!H21)</f>
        <v>97023537.28700002</v>
      </c>
      <c r="I21" s="11">
        <f>SUM('課税額（単月・局）:課税額（単月・税関）'!I21)</f>
        <v>95286541.32599998</v>
      </c>
      <c r="J21" s="11">
        <f>SUM('課税額（単月・局）:課税額（単月・税関）'!J21)</f>
        <v>97101498.18799996</v>
      </c>
      <c r="K21" s="11">
        <f>SUM('課税額（単月・局）:課税額（単月・税関）'!K21)</f>
        <v>118182223.31400013</v>
      </c>
      <c r="L21" s="11">
        <f>SUM('課税額（単月・局）:課税額（単月・税関）'!L21)</f>
        <v>58448498.589999914</v>
      </c>
      <c r="M21" s="11">
        <f>SUM('課税額（単月・局）:課税額（単月・税関）'!M21)</f>
        <v>79882908.99300003</v>
      </c>
      <c r="N21" s="11">
        <f>SUM('課税額（単月・局）:課税額（単月・税関）'!N21)</f>
        <v>103180593.51200008</v>
      </c>
      <c r="O21" s="12"/>
      <c r="P21" s="11">
        <f t="shared" si="0"/>
        <v>1130695315.364</v>
      </c>
    </row>
    <row r="22" spans="3:16" ht="21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3:16" ht="21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21" customHeight="1">
      <c r="A24" s="8" t="str">
        <f>'課税額（単月・局）'!A24</f>
        <v>令和３年度（速報値）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4" t="s">
        <v>19</v>
      </c>
    </row>
    <row r="25" spans="1:16" ht="21" customHeight="1">
      <c r="A25" s="39" t="s">
        <v>18</v>
      </c>
      <c r="B25" s="40"/>
      <c r="C25" s="31" t="str">
        <f>'課税額（単月・局）'!C25:K25</f>
        <v>令和３年</v>
      </c>
      <c r="D25" s="32"/>
      <c r="E25" s="32"/>
      <c r="F25" s="32"/>
      <c r="G25" s="32"/>
      <c r="H25" s="32"/>
      <c r="I25" s="32"/>
      <c r="J25" s="32"/>
      <c r="K25" s="33"/>
      <c r="L25" s="31" t="str">
        <f>'課税額（単月・局）'!L25:N25</f>
        <v>令和４年</v>
      </c>
      <c r="M25" s="32"/>
      <c r="N25" s="33"/>
      <c r="O25" s="12"/>
      <c r="P25" s="44" t="s">
        <v>15</v>
      </c>
    </row>
    <row r="26" spans="1:16" ht="21" customHeight="1">
      <c r="A26" s="45" t="s">
        <v>35</v>
      </c>
      <c r="B26" s="46"/>
      <c r="C26" s="15" t="s">
        <v>2</v>
      </c>
      <c r="D26" s="15" t="s">
        <v>3</v>
      </c>
      <c r="E26" s="15" t="s">
        <v>4</v>
      </c>
      <c r="F26" s="15" t="s">
        <v>5</v>
      </c>
      <c r="G26" s="15" t="s">
        <v>6</v>
      </c>
      <c r="H26" s="15" t="s">
        <v>7</v>
      </c>
      <c r="I26" s="15" t="s">
        <v>8</v>
      </c>
      <c r="J26" s="15" t="s">
        <v>9</v>
      </c>
      <c r="K26" s="15" t="s">
        <v>10</v>
      </c>
      <c r="L26" s="15" t="s">
        <v>11</v>
      </c>
      <c r="M26" s="15" t="s">
        <v>12</v>
      </c>
      <c r="N26" s="15" t="s">
        <v>13</v>
      </c>
      <c r="O26" s="12"/>
      <c r="P26" s="44"/>
    </row>
    <row r="27" spans="1:16" ht="21" customHeight="1">
      <c r="A27" s="35" t="s">
        <v>20</v>
      </c>
      <c r="B27" s="36"/>
      <c r="C27" s="11">
        <f>SUM('課税額（単月・局）:課税額（単月・税関）'!C27)</f>
        <v>3891694.053</v>
      </c>
      <c r="D27" s="11">
        <f>SUM('課税額（単月・局）:課税額（単月・税関）'!D27)</f>
        <v>2272309.645</v>
      </c>
      <c r="E27" s="11">
        <f>SUM('課税額（単月・局）:課税額（単月・税関）'!E27)</f>
        <v>2921894.6169999996</v>
      </c>
      <c r="F27" s="11">
        <f>SUM('課税額（単月・局）:課税額（単月・税関）'!F27)</f>
        <v>2787567.2150000017</v>
      </c>
      <c r="G27" s="11">
        <f>SUM('課税額（単月・局）:課税額（単月・税関）'!G27)</f>
        <v>2190117.592</v>
      </c>
      <c r="H27" s="11">
        <f>SUM('課税額（単月・局）:課税額（単月・税関）'!H27)</f>
        <v>3010236.2809999995</v>
      </c>
      <c r="I27" s="11">
        <f>SUM('課税額（単月・局）:課税額（単月・税関）'!I27)</f>
        <v>3747613.1679999977</v>
      </c>
      <c r="J27" s="11">
        <f>SUM('課税額（単月・局）:課税額（単月・税関）'!J27)</f>
        <v>5016875.733000003</v>
      </c>
      <c r="K27" s="11">
        <f>SUM('課税額（単月・局）:課税額（単月・税関）'!K27)</f>
        <v>6829631.691</v>
      </c>
      <c r="L27" s="11">
        <f>SUM('課税額（単月・局）:課税額（単月・税関）'!L27)</f>
        <v>2480133.8660000004</v>
      </c>
      <c r="M27" s="11">
        <f>SUM('課税額（単月・局）:課税額（単月・税関）'!M27)</f>
        <v>3291042.8180000037</v>
      </c>
      <c r="N27" s="11">
        <f>SUM('課税額（単月・局）:課税額（単月・税関）'!N27)</f>
        <v>3546588.0089999884</v>
      </c>
      <c r="O27" s="12"/>
      <c r="P27" s="11">
        <f>SUM(C27:N27)</f>
        <v>41985704.68799999</v>
      </c>
    </row>
    <row r="28" spans="1:16" ht="21" customHeight="1">
      <c r="A28" s="35" t="s">
        <v>0</v>
      </c>
      <c r="B28" s="36"/>
      <c r="C28" s="11">
        <f>SUM('課税額（単月・局）:課税額（単月・税関）'!C28)</f>
        <v>183201.124</v>
      </c>
      <c r="D28" s="11">
        <f>SUM('課税額（単月・局）:課税額（単月・税関）'!D28)</f>
        <v>137559.56300000002</v>
      </c>
      <c r="E28" s="11">
        <f>SUM('課税額（単月・局）:課税額（単月・税関）'!E28)</f>
        <v>149654.84699999995</v>
      </c>
      <c r="F28" s="11">
        <f>SUM('課税額（単月・局）:課税額（単月・税関）'!F28)</f>
        <v>143705.04700000002</v>
      </c>
      <c r="G28" s="11">
        <f>SUM('課税額（単月・局）:課税額（単月・税関）'!G28)</f>
        <v>127633.12800000003</v>
      </c>
      <c r="H28" s="11">
        <f>SUM('課税額（単月・局）:課税額（単月・税関）'!H28)</f>
        <v>131206.19999999995</v>
      </c>
      <c r="I28" s="11">
        <f>SUM('課税額（単月・局）:課税額（単月・税関）'!I28)</f>
        <v>157878.29300000006</v>
      </c>
      <c r="J28" s="11">
        <f>SUM('課税額（単月・局）:課税額（単月・税関）'!J28)</f>
        <v>193877.54700000002</v>
      </c>
      <c r="K28" s="11">
        <f>SUM('課税額（単月・局）:課税額（単月・税関）'!K28)</f>
        <v>228902.10999999987</v>
      </c>
      <c r="L28" s="11">
        <f>SUM('課税額（単月・局）:課税額（単月・税関）'!L28)</f>
        <v>114713.47400000016</v>
      </c>
      <c r="M28" s="11">
        <f>SUM('課税額（単月・局）:課税額（単月・税関）'!M28)</f>
        <v>137398.92399999988</v>
      </c>
      <c r="N28" s="11">
        <f>SUM('課税額（単月・局）:課税額（単月・税関）'!N28)</f>
        <v>175041.86999999988</v>
      </c>
      <c r="O28" s="12"/>
      <c r="P28" s="11">
        <f aca="true" t="shared" si="1" ref="P28:P42">SUM(C28:N28)</f>
        <v>1880772.1269999999</v>
      </c>
    </row>
    <row r="29" spans="1:16" ht="21" customHeight="1">
      <c r="A29" s="37" t="s">
        <v>36</v>
      </c>
      <c r="B29" s="38"/>
      <c r="C29" s="11">
        <f>SUM('課税額（単月・局）:課税額（単月・税関）'!C29)</f>
        <v>7844449.796</v>
      </c>
      <c r="D29" s="11">
        <f>SUM('課税額（単月・局）:課税額（単月・税関）'!D29)</f>
        <v>5703499.715</v>
      </c>
      <c r="E29" s="11">
        <f>SUM('課税額（単月・局）:課税額（単月・税関）'!E29)</f>
        <v>6841494.5309999995</v>
      </c>
      <c r="F29" s="11">
        <f>SUM('課税額（単月・局）:課税額（単月・税関）'!F29)</f>
        <v>6050920.8500000015</v>
      </c>
      <c r="G29" s="11">
        <f>SUM('課税額（単月・局）:課税額（単月・税関）'!G29)</f>
        <v>5173723.8359999955</v>
      </c>
      <c r="H29" s="11">
        <f>SUM('課税額（単月・局）:課税額（単月・税関）'!H29)</f>
        <v>5493062.650000002</v>
      </c>
      <c r="I29" s="11">
        <f>SUM('課税額（単月・局）:課税額（単月・税関）'!I29)</f>
        <v>5954698.2749999985</v>
      </c>
      <c r="J29" s="11">
        <f>SUM('課税額（単月・局）:課税額（単月・税関）'!J29)</f>
        <v>6591197.806000009</v>
      </c>
      <c r="K29" s="11">
        <f>SUM('課税額（単月・局）:課税額（単月・税関）'!K29)</f>
        <v>7899308.0879999995</v>
      </c>
      <c r="L29" s="11">
        <f>SUM('課税額（単月・局）:課税額（単月・税関）'!L29)</f>
        <v>4484522.753999993</v>
      </c>
      <c r="M29" s="11">
        <f>SUM('課税額（単月・局）:課税額（単月・税関）'!M29)</f>
        <v>5662138.848000005</v>
      </c>
      <c r="N29" s="11">
        <f>SUM('課税額（単月・局）:課税額（単月・税関）'!N29)</f>
        <v>6961218.323999986</v>
      </c>
      <c r="O29" s="12"/>
      <c r="P29" s="11">
        <f t="shared" si="1"/>
        <v>74660235.47299999</v>
      </c>
    </row>
    <row r="30" spans="1:16" ht="21" customHeight="1">
      <c r="A30" s="37" t="s">
        <v>37</v>
      </c>
      <c r="B30" s="38"/>
      <c r="C30" s="11">
        <f>SUM('課税額（単月・局）:課税額（単月・税関）'!C30)</f>
        <v>8519711.52</v>
      </c>
      <c r="D30" s="11">
        <f>SUM('課税額（単月・局）:課税額（単月・税関）'!D30)</f>
        <v>6054720.601</v>
      </c>
      <c r="E30" s="11">
        <f>SUM('課税額（単月・局）:課税額（単月・税関）'!E30)</f>
        <v>7705344.2250000015</v>
      </c>
      <c r="F30" s="11">
        <f>SUM('課税額（単月・局）:課税額（単月・税関）'!F30)</f>
        <v>8025925.973999999</v>
      </c>
      <c r="G30" s="11">
        <f>SUM('課税額（単月・局）:課税額（単月・税関）'!G30)</f>
        <v>6394509.649000004</v>
      </c>
      <c r="H30" s="11">
        <f>SUM('課税額（単月・局）:課税額（単月・税関）'!H30)</f>
        <v>6789731.193999991</v>
      </c>
      <c r="I30" s="11">
        <f>SUM('課税額（単月・局）:課税額（単月・税関）'!I30)</f>
        <v>7758467.236000016</v>
      </c>
      <c r="J30" s="11">
        <f>SUM('課税額（単月・局）:課税額（単月・税関）'!J30)</f>
        <v>9324189.238999993</v>
      </c>
      <c r="K30" s="11">
        <f>SUM('課税額（単月・局）:課税額（単月・税関）'!K30)</f>
        <v>10987678.925999992</v>
      </c>
      <c r="L30" s="11">
        <f>SUM('課税額（単月・局）:課税額（単月・税関）'!L30)</f>
        <v>5666586.296999991</v>
      </c>
      <c r="M30" s="11">
        <f>SUM('課税額（単月・局）:課税額（単月・税関）'!M30)</f>
        <v>7237112.966000006</v>
      </c>
      <c r="N30" s="11">
        <f>SUM('課税額（単月・局）:課税額（単月・税関）'!N30)</f>
        <v>8859988.409999996</v>
      </c>
      <c r="O30" s="12"/>
      <c r="P30" s="11">
        <f t="shared" si="1"/>
        <v>93323966.23699999</v>
      </c>
    </row>
    <row r="31" spans="1:16" ht="21" customHeight="1">
      <c r="A31" s="35" t="s">
        <v>21</v>
      </c>
      <c r="B31" s="36"/>
      <c r="C31" s="11">
        <f>SUM('課税額（単月・局）:課税額（単月・税関）'!C31)</f>
        <v>180846.126</v>
      </c>
      <c r="D31" s="11">
        <f>SUM('課税額（単月・局）:課税額（単月・税関）'!D31)</f>
        <v>128727.783</v>
      </c>
      <c r="E31" s="11">
        <f>SUM('課税額（単月・局）:課税額（単月・税関）'!E31)</f>
        <v>146232.29500000004</v>
      </c>
      <c r="F31" s="11">
        <f>SUM('課税額（単月・局）:課税額（単月・税関）'!F31)</f>
        <v>159370.995</v>
      </c>
      <c r="G31" s="11">
        <f>SUM('課税額（単月・局）:課税額（単月・税関）'!G31)</f>
        <v>136385.816</v>
      </c>
      <c r="H31" s="11">
        <f>SUM('課税額（単月・局）:課税額（単月・税関）'!H31)</f>
        <v>145148.777</v>
      </c>
      <c r="I31" s="11">
        <f>SUM('課税額（単月・局）:課税額（単月・税関）'!I31)</f>
        <v>165690.875</v>
      </c>
      <c r="J31" s="11">
        <f>SUM('課税額（単月・局）:課税額（単月・税関）'!J31)</f>
        <v>190284.7529999999</v>
      </c>
      <c r="K31" s="11">
        <f>SUM('課税額（単月・局）:課税額（単月・税関）'!K31)</f>
        <v>220185.6100000001</v>
      </c>
      <c r="L31" s="11">
        <f>SUM('課税額（単月・局）:課税額（単月・税関）'!L31)</f>
        <v>122449.05499999993</v>
      </c>
      <c r="M31" s="11">
        <f>SUM('課税額（単月・局）:課税額（単月・税関）'!M31)</f>
        <v>137773.84899999993</v>
      </c>
      <c r="N31" s="11">
        <f>SUM('課税額（単月・局）:課税額（単月・税関）'!N31)</f>
        <v>167420.16700000013</v>
      </c>
      <c r="O31" s="12"/>
      <c r="P31" s="11">
        <f t="shared" si="1"/>
        <v>1900516.101</v>
      </c>
    </row>
    <row r="32" spans="1:16" ht="21" customHeight="1">
      <c r="A32" s="35" t="s">
        <v>22</v>
      </c>
      <c r="B32" s="36"/>
      <c r="C32" s="11">
        <f>SUM('課税額（単月・局）:課税額（単月・税関）'!C32)</f>
        <v>34010015.097</v>
      </c>
      <c r="D32" s="11">
        <f>SUM('課税額（単月・局）:課税額（単月・税関）'!D32)</f>
        <v>24701469.168000106</v>
      </c>
      <c r="E32" s="11">
        <f>SUM('課税額（単月・局）:課税額（単月・税関）'!E32)</f>
        <v>36748292.337999895</v>
      </c>
      <c r="F32" s="11">
        <f>SUM('課税額（単月・局）:課税額（単月・税関）'!F32)</f>
        <v>38470499.575</v>
      </c>
      <c r="G32" s="11">
        <f>SUM('課税額（単月・局）:課税額（単月・税関）'!G32)</f>
        <v>25956752.700000018</v>
      </c>
      <c r="H32" s="11">
        <f>SUM('課税額（単月・局）:課税額（単月・税関）'!H32)</f>
        <v>25401431.676999986</v>
      </c>
      <c r="I32" s="11">
        <f>SUM('課税額（単月・局）:課税額（単月・税関）'!I32)</f>
        <v>36613856.67300001</v>
      </c>
      <c r="J32" s="11">
        <f>SUM('課税額（単月・局）:課税額（単月・税関）'!J32)</f>
        <v>41062463.28099999</v>
      </c>
      <c r="K32" s="11">
        <f>SUM('課税額（単月・局）:課税額（単月・税関）'!K32)</f>
        <v>45964956.346000016</v>
      </c>
      <c r="L32" s="11">
        <f>SUM('課税額（単月・局）:課税額（単月・税関）'!L32)</f>
        <v>18229021.167999983</v>
      </c>
      <c r="M32" s="11">
        <f>SUM('課税額（単月・局）:課税額（単月・税関）'!M32)</f>
        <v>22505815.70899999</v>
      </c>
      <c r="N32" s="11">
        <f>SUM('課税額（単月・局）:課税額（単月・税関）'!N32)</f>
        <v>36518645.74000001</v>
      </c>
      <c r="O32" s="12"/>
      <c r="P32" s="11">
        <f t="shared" si="1"/>
        <v>386183219.472</v>
      </c>
    </row>
    <row r="33" spans="1:16" ht="21" customHeight="1">
      <c r="A33" s="35" t="s">
        <v>23</v>
      </c>
      <c r="B33" s="36"/>
      <c r="C33" s="11">
        <f>SUM('課税額（単月・局）:課税額（単月・税関）'!C33)</f>
        <v>2772144.9349999996</v>
      </c>
      <c r="D33" s="11">
        <f>SUM('課税額（単月・局）:課税額（単月・税関）'!D33)</f>
        <v>2283900.2519999</v>
      </c>
      <c r="E33" s="11">
        <f>SUM('課税額（単月・局）:課税額（単月・税関）'!E33)</f>
        <v>2619895.5230000997</v>
      </c>
      <c r="F33" s="11">
        <f>SUM('課税額（単月・局）:課税額（単月・税関）'!F33)</f>
        <v>2421565.917000001</v>
      </c>
      <c r="G33" s="11">
        <f>SUM('課税額（単月・局）:課税額（単月・税関）'!G33)</f>
        <v>2218450.7249999996</v>
      </c>
      <c r="H33" s="11">
        <f>SUM('課税額（単月・局）:課税額（単月・税関）'!H33)</f>
        <v>2367791.8649999993</v>
      </c>
      <c r="I33" s="11">
        <f>SUM('課税額（単月・局）:課税額（単月・税関）'!I33)</f>
        <v>2622835.717</v>
      </c>
      <c r="J33" s="11">
        <f>SUM('課税額（単月・局）:課税額（単月・税関）'!J33)</f>
        <v>3307444.654</v>
      </c>
      <c r="K33" s="11">
        <f>SUM('課税額（単月・局）:課税額（単月・税関）'!K33)</f>
        <v>2853755.557000001</v>
      </c>
      <c r="L33" s="11">
        <f>SUM('課税額（単月・局）:課税額（単月・税関）'!L33)</f>
        <v>1996221.4209999992</v>
      </c>
      <c r="M33" s="11">
        <f>SUM('課税額（単月・局）:課税額（単月・税関）'!M33)</f>
        <v>2263416.199000001</v>
      </c>
      <c r="N33" s="11">
        <f>SUM('課税額（単月・局）:課税額（単月・税関）'!N33)</f>
        <v>2301598.092</v>
      </c>
      <c r="O33" s="12"/>
      <c r="P33" s="11">
        <f t="shared" si="1"/>
        <v>30029020.857</v>
      </c>
    </row>
    <row r="34" spans="1:16" ht="21" customHeight="1">
      <c r="A34" s="35" t="s">
        <v>24</v>
      </c>
      <c r="B34" s="36"/>
      <c r="C34" s="11">
        <f>SUM('課税額（単月・局）:課税額（単月・税関）'!C34)</f>
        <v>89685.572</v>
      </c>
      <c r="D34" s="11">
        <f>SUM('課税額（単月・局）:課税額（単月・税関）'!D34)</f>
        <v>51422.018</v>
      </c>
      <c r="E34" s="11">
        <f>SUM('課税額（単月・局）:課税額（単月・税関）'!E34)</f>
        <v>57448.50700000001</v>
      </c>
      <c r="F34" s="11">
        <f>SUM('課税額（単月・局）:課税額（単月・税関）'!F34)</f>
        <v>73222.712</v>
      </c>
      <c r="G34" s="11">
        <f>SUM('課税額（単月・局）:課税額（単月・税関）'!G34)</f>
        <v>82427.26199999996</v>
      </c>
      <c r="H34" s="11">
        <f>SUM('課税額（単月・局）:課税額（単月・税関）'!H34)</f>
        <v>84202.01700000008</v>
      </c>
      <c r="I34" s="11">
        <f>SUM('課税額（単月・局）:課税額（単月・税関）'!I34)</f>
        <v>98983.23399999988</v>
      </c>
      <c r="J34" s="11">
        <f>SUM('課税額（単月・局）:課税額（単月・税関）'!J34)</f>
        <v>86505.87500000006</v>
      </c>
      <c r="K34" s="11">
        <f>SUM('課税額（単月・局）:課税額（単月・税関）'!K34)</f>
        <v>95588.32700000005</v>
      </c>
      <c r="L34" s="11">
        <f>SUM('課税額（単月・局）:課税額（単月・税関）'!L34)</f>
        <v>37016.97100000008</v>
      </c>
      <c r="M34" s="11">
        <f>SUM('課税額（単月・局）:課税額（単月・税関）'!M34)</f>
        <v>44109.55899999989</v>
      </c>
      <c r="N34" s="11">
        <f>SUM('課税額（単月・局）:課税額（単月・税関）'!N34)</f>
        <v>94200.86400000006</v>
      </c>
      <c r="O34" s="12"/>
      <c r="P34" s="11">
        <f t="shared" si="1"/>
        <v>894812.9180000001</v>
      </c>
    </row>
    <row r="35" spans="1:16" ht="21" customHeight="1">
      <c r="A35" s="35" t="s">
        <v>25</v>
      </c>
      <c r="B35" s="36"/>
      <c r="C35" s="11">
        <f>SUM('課税額（単月・局）:課税額（単月・税関）'!C35)</f>
        <v>5170863.954</v>
      </c>
      <c r="D35" s="11">
        <f>SUM('課税額（単月・局）:課税額（単月・税関）'!D35)</f>
        <v>4379602.505</v>
      </c>
      <c r="E35" s="11">
        <f>SUM('課税額（単月・局）:課税額（単月・税関）'!E35)</f>
        <v>5235678.567999999</v>
      </c>
      <c r="F35" s="11">
        <f>SUM('課税額（単月・局）:課税額（単月・税関）'!F35)</f>
        <v>5111799.274</v>
      </c>
      <c r="G35" s="11">
        <f>SUM('課税額（単月・局）:課税額（単月・税関）'!G35)</f>
        <v>4346443.462000001</v>
      </c>
      <c r="H35" s="11">
        <f>SUM('課税額（単月・局）:課税額（単月・税関）'!H35)</f>
        <v>4708828.099000003</v>
      </c>
      <c r="I35" s="11">
        <f>SUM('課税額（単月・局）:課税額（単月・税関）'!I35)</f>
        <v>4354861.441999994</v>
      </c>
      <c r="J35" s="11">
        <f>SUM('課税額（単月・局）:課税額（単月・税関）'!J35)</f>
        <v>5288532.904000003</v>
      </c>
      <c r="K35" s="11">
        <f>SUM('課税額（単月・局）:課税額（単月・税関）'!K35)</f>
        <v>6117330.068</v>
      </c>
      <c r="L35" s="11">
        <f>SUM('課税額（単月・局）:課税額（単月・税関）'!L35)</f>
        <v>3598031.561999999</v>
      </c>
      <c r="M35" s="11">
        <f>SUM('課税額（単月・局）:課税額（単月・税関）'!M35)</f>
        <v>4066722.9010000005</v>
      </c>
      <c r="N35" s="11">
        <f>SUM('課税額（単月・局）:課税額（単月・税関）'!N35)</f>
        <v>5133426.934000008</v>
      </c>
      <c r="O35" s="12"/>
      <c r="P35" s="11">
        <f t="shared" si="1"/>
        <v>57512121.673000015</v>
      </c>
    </row>
    <row r="36" spans="1:16" ht="21" customHeight="1">
      <c r="A36" s="35" t="s">
        <v>26</v>
      </c>
      <c r="B36" s="36"/>
      <c r="C36" s="11">
        <f>SUM('課税額（単月・局）:課税額（単月・税関）'!C36)</f>
        <v>203054.764</v>
      </c>
      <c r="D36" s="11">
        <f>SUM('課税額（単月・局）:課税額（単月・税関）'!D36)</f>
        <v>166173.17799999999</v>
      </c>
      <c r="E36" s="11">
        <f>SUM('課税額（単月・局）:課税額（単月・税関）'!E36)</f>
        <v>156713.32900000003</v>
      </c>
      <c r="F36" s="11">
        <f>SUM('課税額（単月・局）:課税額（単月・税関）'!F36)</f>
        <v>132180.90899999999</v>
      </c>
      <c r="G36" s="11">
        <f>SUM('課税額（単月・局）:課税額（単月・税関）'!G36)</f>
        <v>103890.98999999993</v>
      </c>
      <c r="H36" s="11">
        <f>SUM('課税額（単月・局）:課税額（単月・税関）'!H36)</f>
        <v>136836.62800000014</v>
      </c>
      <c r="I36" s="11">
        <f>SUM('課税額（単月・局）:課税額（単月・税関）'!I36)</f>
        <v>135357.086</v>
      </c>
      <c r="J36" s="11">
        <f>SUM('課税額（単月・局）:課税額（単月・税関）'!J36)</f>
        <v>136212.25699999998</v>
      </c>
      <c r="K36" s="11">
        <f>SUM('課税額（単月・局）:課税額（単月・税関）'!K36)</f>
        <v>165823.63099999994</v>
      </c>
      <c r="L36" s="11">
        <f>SUM('課税額（単月・局）:課税額（単月・税関）'!L36)</f>
        <v>86298.80800000008</v>
      </c>
      <c r="M36" s="11">
        <f>SUM('課税額（単月・局）:課税額（単月・税関）'!M36)</f>
        <v>104658.14699999988</v>
      </c>
      <c r="N36" s="11">
        <f>SUM('課税額（単月・局）:課税額（単月・税関）'!N36)</f>
        <v>160243.30200000014</v>
      </c>
      <c r="O36" s="12"/>
      <c r="P36" s="11">
        <f t="shared" si="1"/>
        <v>1687443.029</v>
      </c>
    </row>
    <row r="37" spans="1:16" ht="21" customHeight="1">
      <c r="A37" s="35" t="s">
        <v>27</v>
      </c>
      <c r="B37" s="36"/>
      <c r="C37" s="11">
        <f>SUM('課税額（単月・局）:課税額（単月・税関）'!C37)</f>
        <v>7501704.663000001</v>
      </c>
      <c r="D37" s="11">
        <f>SUM('課税額（単月・局）:課税額（単月・税関）'!D37)</f>
        <v>5899448.056999998</v>
      </c>
      <c r="E37" s="11">
        <f>SUM('課税額（単月・局）:課税額（単月・税関）'!E37)</f>
        <v>7111672.48</v>
      </c>
      <c r="F37" s="11">
        <f>SUM('課税額（単月・局）:課税額（単月・税関）'!F37)</f>
        <v>8293205.085000001</v>
      </c>
      <c r="G37" s="11">
        <f>SUM('課税額（単月・局）:課税額（単月・税関）'!G37)</f>
        <v>6439141.870000001</v>
      </c>
      <c r="H37" s="11">
        <f>SUM('課税額（単月・局）:課税額（単月・税関）'!H37)</f>
        <v>7134370.205000006</v>
      </c>
      <c r="I37" s="11">
        <f>SUM('課税額（単月・局）:課税額（単月・税関）'!I37)</f>
        <v>6944422.283999994</v>
      </c>
      <c r="J37" s="11">
        <f>SUM('課税額（単月・局）:課税額（単月・税関）'!J37)</f>
        <v>5899176.512999997</v>
      </c>
      <c r="K37" s="11">
        <f>SUM('課税額（単月・局）:課税額（単月・税関）'!K37)</f>
        <v>7674238.167999998</v>
      </c>
      <c r="L37" s="11">
        <f>SUM('課税額（単月・局）:課税額（単月・税関）'!L37)</f>
        <v>5057490.133999996</v>
      </c>
      <c r="M37" s="11">
        <f>SUM('課税額（単月・局）:課税額（単月・税関）'!M37)</f>
        <v>5565340.753000021</v>
      </c>
      <c r="N37" s="11">
        <f>SUM('課税額（単月・局）:課税額（単月・税関）'!N37)</f>
        <v>6756867.86999999</v>
      </c>
      <c r="O37" s="12"/>
      <c r="P37" s="11">
        <f t="shared" si="1"/>
        <v>80277078.082</v>
      </c>
    </row>
    <row r="38" spans="1:16" ht="21" customHeight="1">
      <c r="A38" s="35" t="s">
        <v>28</v>
      </c>
      <c r="B38" s="36"/>
      <c r="C38" s="11">
        <f>SUM('課税額（単月・局）:課税額（単月・税関）'!C38)</f>
        <v>3269522.127</v>
      </c>
      <c r="D38" s="11">
        <f>SUM('課税額（単月・局）:課税額（単月・税関）'!D38)</f>
        <v>2989653.1319999998</v>
      </c>
      <c r="E38" s="11">
        <f>SUM('課税額（単月・局）:課税額（単月・税関）'!E38)</f>
        <v>2432910.199000001</v>
      </c>
      <c r="F38" s="11">
        <f>SUM('課税額（単月・局）:課税額（単月・税関）'!F38)</f>
        <v>3006030.4239999987</v>
      </c>
      <c r="G38" s="11">
        <f>SUM('課税額（単月・局）:課税額（単月・税関）'!G38)</f>
        <v>2970249.768000001</v>
      </c>
      <c r="H38" s="11">
        <f>SUM('課税額（単月・局）:課税額（単月・税関）'!H38)</f>
        <v>2722331.8500000034</v>
      </c>
      <c r="I38" s="11">
        <f>SUM('課税額（単月・局）:課税額（単月・税関）'!I38)</f>
        <v>2093313.7579999939</v>
      </c>
      <c r="J38" s="11">
        <f>SUM('課税額（単月・局）:課税額（単月・税関）'!J38)</f>
        <v>2710266.4590000063</v>
      </c>
      <c r="K38" s="11">
        <f>SUM('課税額（単月・局）:課税額（単月・税関）'!K38)</f>
        <v>2404813.2469999976</v>
      </c>
      <c r="L38" s="11">
        <f>SUM('課税額（単月・局）:課税額（単月・税関）'!L38)</f>
        <v>1842698.8999999985</v>
      </c>
      <c r="M38" s="11">
        <f>SUM('課税額（単月・局）:課税額（単月・税関）'!M38)</f>
        <v>1984485.1500000022</v>
      </c>
      <c r="N38" s="11">
        <f>SUM('課税額（単月・局）:課税額（単月・税関）'!N38)</f>
        <v>3259410.8669999987</v>
      </c>
      <c r="O38" s="12"/>
      <c r="P38" s="11">
        <f t="shared" si="1"/>
        <v>31685685.881</v>
      </c>
    </row>
    <row r="39" spans="1:16" ht="21" customHeight="1">
      <c r="A39" s="35" t="s">
        <v>31</v>
      </c>
      <c r="B39" s="36"/>
      <c r="C39" s="11">
        <f>SUM('課税額（単月・局）:課税額（単月・税関）'!C39)</f>
        <v>8482318.008000001</v>
      </c>
      <c r="D39" s="11">
        <f>SUM('課税額（単月・局）:課税額（単月・税関）'!D39)</f>
        <v>6621038.794000001</v>
      </c>
      <c r="E39" s="11">
        <f>SUM('課税額（単月・局）:課税額（単月・税関）'!E39)</f>
        <v>7577451.489</v>
      </c>
      <c r="F39" s="11">
        <f>SUM('課税額（単月・局）:課税額（単月・税関）'!F39)</f>
        <v>7681081.673</v>
      </c>
      <c r="G39" s="11">
        <f>SUM('課税額（単月・局）:課税額（単月・税関）'!G39)</f>
        <v>6758104.533000007</v>
      </c>
      <c r="H39" s="11">
        <f>SUM('課税額（単月・局）:課税額（単月・税関）'!H39)</f>
        <v>7345230.317999989</v>
      </c>
      <c r="I39" s="11">
        <f>SUM('課税額（単月・局）:課税額（単月・税関）'!I39)</f>
        <v>6651820.845000006</v>
      </c>
      <c r="J39" s="11">
        <f>SUM('課税額（単月・局）:課税額（単月・税関）'!J39)</f>
        <v>6571918.294</v>
      </c>
      <c r="K39" s="11">
        <f>SUM('課税額（単月・局）:課税額（単月・税関）'!K39)</f>
        <v>7571292.940999992</v>
      </c>
      <c r="L39" s="11">
        <f>SUM('課税額（単月・局）:課税額（単月・税関）'!L39)</f>
        <v>5341831.068000019</v>
      </c>
      <c r="M39" s="11">
        <f>SUM('課税額（単月・局）:課税額（単月・税関）'!M39)</f>
        <v>6234761.637999982</v>
      </c>
      <c r="N39" s="11">
        <f>SUM('課税額（単月・局）:課税額（単月・税関）'!N39)</f>
        <v>7816902.045000002</v>
      </c>
      <c r="O39" s="12"/>
      <c r="P39" s="11">
        <f t="shared" si="1"/>
        <v>84653751.646</v>
      </c>
    </row>
    <row r="40" spans="1:16" ht="21" customHeight="1">
      <c r="A40" s="35" t="s">
        <v>32</v>
      </c>
      <c r="B40" s="36"/>
      <c r="C40" s="11">
        <f>SUM('課税額（単月・局）:課税額（単月・税関）'!C40)</f>
        <v>25405932.165</v>
      </c>
      <c r="D40" s="11">
        <f>SUM('課税額（単月・局）:課税額（単月・税関）'!D40)</f>
        <v>18688145.084</v>
      </c>
      <c r="E40" s="11">
        <f>SUM('課税額（単月・局）:課税額（単月・税関）'!E40)</f>
        <v>22865373.328</v>
      </c>
      <c r="F40" s="11">
        <f>SUM('課税額（単月・局）:課税額（単月・税関）'!F40)</f>
        <v>23168896.65299999</v>
      </c>
      <c r="G40" s="11">
        <f>SUM('課税額（単月・局）:課税額（単月・税関）'!G40)</f>
        <v>21795379.856000006</v>
      </c>
      <c r="H40" s="11">
        <f>SUM('課税額（単月・局）:課税額（単月・税関）'!H40)</f>
        <v>20161573.667999998</v>
      </c>
      <c r="I40" s="11">
        <f>SUM('課税額（単月・局）:課税額（単月・税関）'!I40)</f>
        <v>20148258.384000048</v>
      </c>
      <c r="J40" s="11">
        <f>SUM('課税額（単月・局）:課税額（単月・税関）'!J40)</f>
        <v>20733991.010999948</v>
      </c>
      <c r="K40" s="11">
        <f>SUM('課税額（単月・局）:課税額（単月・税関）'!K40)</f>
        <v>22369309.007</v>
      </c>
      <c r="L40" s="11">
        <f>SUM('課税額（単月・局）:課税額（単月・税関）'!L40)</f>
        <v>14322511.833999991</v>
      </c>
      <c r="M40" s="11">
        <f>SUM('課税額（単月・局）:課税額（単月・税関）'!M40)</f>
        <v>17342093.12100002</v>
      </c>
      <c r="N40" s="11">
        <f>SUM('課税額（単月・局）:課税額（単月・税関）'!N40)</f>
        <v>21065309.94600004</v>
      </c>
      <c r="O40" s="12"/>
      <c r="P40" s="11">
        <f t="shared" si="1"/>
        <v>248066774.05700004</v>
      </c>
    </row>
    <row r="41" spans="1:16" ht="21" customHeight="1">
      <c r="A41" s="35" t="s">
        <v>30</v>
      </c>
      <c r="B41" s="36"/>
      <c r="C41" s="11">
        <f>SUM('課税額（単月・局）:課税額（単月・税関）'!C41)</f>
        <v>3727.22</v>
      </c>
      <c r="D41" s="11">
        <f>SUM('課税額（単月・局）:課税額（単月・税関）'!D41)</f>
        <v>2513.7149999999997</v>
      </c>
      <c r="E41" s="11">
        <f>SUM('課税額（単月・局）:課税額（単月・税関）'!E41)</f>
        <v>2560.661</v>
      </c>
      <c r="F41" s="11">
        <f>SUM('課税額（単月・局）:課税額（単月・税関）'!F41)</f>
        <v>3058.511999999999</v>
      </c>
      <c r="G41" s="11">
        <f>SUM('課税額（単月・局）:課税額（単月・税関）'!G41)</f>
        <v>2650.7390000000014</v>
      </c>
      <c r="H41" s="11">
        <f>SUM('課税額（単月・局）:課税額（単月・税関）'!H41)</f>
        <v>3651.8900000000012</v>
      </c>
      <c r="I41" s="11">
        <f>SUM('課税額（単月・局）:課税額（単月・税関）'!I41)</f>
        <v>3109.429</v>
      </c>
      <c r="J41" s="11">
        <f>SUM('課税額（単月・局）:課税額（単月・税関）'!J41)</f>
        <v>4544.636000000002</v>
      </c>
      <c r="K41" s="11">
        <f>SUM('課税額（単月・局）:課税額（単月・税関）'!K41)</f>
        <v>8357.508999999998</v>
      </c>
      <c r="L41" s="11">
        <f>SUM('課税額（単月・局）:課税額（単月・税関）'!L41)</f>
        <v>2094.5499999999956</v>
      </c>
      <c r="M41" s="11">
        <f>SUM('課税額（単月・局）:課税額（単月・税関）'!M41)</f>
        <v>3796.7860000000073</v>
      </c>
      <c r="N41" s="11">
        <f>SUM('課税額（単月・局）:課税額（単月・税関）'!N41)</f>
        <v>4835.707999999999</v>
      </c>
      <c r="O41" s="12"/>
      <c r="P41" s="11">
        <f t="shared" si="1"/>
        <v>44901.355</v>
      </c>
    </row>
    <row r="42" spans="1:16" ht="21" customHeight="1">
      <c r="A42" s="35" t="s">
        <v>1</v>
      </c>
      <c r="B42" s="36"/>
      <c r="C42" s="11">
        <f>SUM('課税額（単月・局）:課税額（単月・税関）'!C42)</f>
        <v>107528872.12399998</v>
      </c>
      <c r="D42" s="11">
        <f>SUM('課税額（単月・局）:課税額（単月・税関）'!D42)</f>
        <v>80080178.09799996</v>
      </c>
      <c r="E42" s="11">
        <f>SUM('課税額（単月・局）:課税額（単月・税関）'!E42)</f>
        <v>102572617.83700007</v>
      </c>
      <c r="F42" s="11">
        <f>SUM('課税額（単月・局）:課税額（単月・税関）'!F42)</f>
        <v>105529030.02699995</v>
      </c>
      <c r="G42" s="11">
        <f>SUM('課税額（単月・局）:課税額（単月・税関）'!G42)</f>
        <v>84695867.926</v>
      </c>
      <c r="H42" s="11">
        <f>SUM('課税額（単月・局）:課税額（単月・税関）'!H42)</f>
        <v>85635630.319</v>
      </c>
      <c r="I42" s="11">
        <f>SUM('課税額（単月・局）:課税額（単月・税関）'!I42)</f>
        <v>97451167.699</v>
      </c>
      <c r="J42" s="11">
        <f>SUM('課税額（単月・局）:課税額（単月・税関）'!J42)</f>
        <v>107117479.9619999</v>
      </c>
      <c r="K42" s="11">
        <f>SUM('課税額（単月・局）:課税額（単月・税関）'!K42)</f>
        <v>121391169.22600007</v>
      </c>
      <c r="L42" s="11">
        <f>SUM('課税額（単月・局）:課税額（単月・税関）'!L42)</f>
        <v>63381627.86199987</v>
      </c>
      <c r="M42" s="11">
        <f>SUM('課税額（単月・局）:課税額（単月・税関）'!M42)</f>
        <v>76580661.36800039</v>
      </c>
      <c r="N42" s="11">
        <f>SUM('課税額（単月・局）:課税額（単月・税関）'!N42)</f>
        <v>102821699.14799976</v>
      </c>
      <c r="O42" s="12"/>
      <c r="P42" s="11">
        <f t="shared" si="1"/>
        <v>1134786001.596</v>
      </c>
    </row>
    <row r="43" spans="3:16" ht="21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ht="21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21" customHeight="1">
      <c r="A45" s="8" t="str">
        <f>'課税額（単月・局）'!A45</f>
        <v>令和４年度（速報値）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  <c r="P45" s="14" t="s">
        <v>19</v>
      </c>
    </row>
    <row r="46" spans="1:16" ht="21" customHeight="1">
      <c r="A46" s="39" t="s">
        <v>18</v>
      </c>
      <c r="B46" s="40"/>
      <c r="C46" s="41" t="str">
        <f>'課税額（単月・局）'!C46:K46</f>
        <v>令和４年</v>
      </c>
      <c r="D46" s="42"/>
      <c r="E46" s="42"/>
      <c r="F46" s="42"/>
      <c r="G46" s="42"/>
      <c r="H46" s="42"/>
      <c r="I46" s="42"/>
      <c r="J46" s="42"/>
      <c r="K46" s="43"/>
      <c r="L46" s="41" t="str">
        <f>'課税額（単月・局）'!L46:N46</f>
        <v>令和５年</v>
      </c>
      <c r="M46" s="42"/>
      <c r="N46" s="43"/>
      <c r="O46" s="12"/>
      <c r="P46" s="44" t="s">
        <v>15</v>
      </c>
    </row>
    <row r="47" spans="1:16" ht="21" customHeight="1">
      <c r="A47" s="45" t="s">
        <v>35</v>
      </c>
      <c r="B47" s="46"/>
      <c r="C47" s="15" t="s">
        <v>2</v>
      </c>
      <c r="D47" s="15" t="s">
        <v>3</v>
      </c>
      <c r="E47" s="15" t="s">
        <v>4</v>
      </c>
      <c r="F47" s="15" t="s">
        <v>5</v>
      </c>
      <c r="G47" s="15" t="s">
        <v>6</v>
      </c>
      <c r="H47" s="15" t="s">
        <v>7</v>
      </c>
      <c r="I47" s="15" t="s">
        <v>8</v>
      </c>
      <c r="J47" s="15" t="s">
        <v>9</v>
      </c>
      <c r="K47" s="15" t="s">
        <v>10</v>
      </c>
      <c r="L47" s="15" t="s">
        <v>11</v>
      </c>
      <c r="M47" s="15" t="s">
        <v>12</v>
      </c>
      <c r="N47" s="15" t="s">
        <v>13</v>
      </c>
      <c r="O47" s="12"/>
      <c r="P47" s="44"/>
    </row>
    <row r="48" spans="1:16" ht="21" customHeight="1">
      <c r="A48" s="35" t="s">
        <v>20</v>
      </c>
      <c r="B48" s="36"/>
      <c r="C48" s="11">
        <f>SUM('課税額（単月・局）:課税額（単月・税関）'!C48)</f>
        <v>3405604.1280000005</v>
      </c>
      <c r="D48" s="11">
        <f>SUM('課税額（単月・局）:課税額（単月・税関）'!D48)</f>
        <v>2480255.8159999996</v>
      </c>
      <c r="E48" s="11">
        <f>SUM('課税額（単月・局）:課税額（単月・税関）'!E48)</f>
        <v>2757229.386</v>
      </c>
      <c r="F48" s="11">
        <f>SUM('課税額（単月・局）:課税額（単月・税関）'!F48)</f>
        <v>2342903.7930000015</v>
      </c>
      <c r="G48" s="11">
        <f>SUM('課税額（単月・局）:課税額（単月・税関）'!G48)</f>
        <v>2371202.4579999987</v>
      </c>
      <c r="H48" s="11">
        <f>SUM('課税額（単月・局）:課税額（単月・税関）'!H48)</f>
        <v>3088263.3479999993</v>
      </c>
      <c r="I48" s="11">
        <f>SUM('課税額（単月・局）:課税額（単月・税関）'!I48)</f>
        <v>3045749.500000002</v>
      </c>
      <c r="J48" s="11">
        <f>SUM('課税額（単月・局）:課税額（単月・税関）'!J48)</f>
        <v>4213292.5239999965</v>
      </c>
      <c r="K48" s="11">
        <f>SUM('課税額（単月・局）:課税額（単月・税関）'!K48)</f>
        <v>5703420.869000003</v>
      </c>
      <c r="L48" s="11">
        <f>SUM('課税額（単月・局）:課税額（単月・税関）'!L48)</f>
        <v>2384302.3949999996</v>
      </c>
      <c r="M48" s="11">
        <f>SUM('課税額（単月・局）:課税額（単月・税関）'!M48)</f>
        <v>3413746.403999999</v>
      </c>
      <c r="N48" s="11">
        <f>SUM('課税額（単月・局）:課税額（単月・税関）'!N48)</f>
        <v>7387847.489</v>
      </c>
      <c r="O48" s="12"/>
      <c r="P48" s="11">
        <f aca="true" t="shared" si="2" ref="P48:P63">SUM(C48:N48)</f>
        <v>42593818.11</v>
      </c>
    </row>
    <row r="49" spans="1:16" ht="21" customHeight="1">
      <c r="A49" s="35" t="s">
        <v>0</v>
      </c>
      <c r="B49" s="36"/>
      <c r="C49" s="11">
        <f>SUM('課税額（単月・局）:課税額（単月・税関）'!C49)</f>
        <v>193683.941</v>
      </c>
      <c r="D49" s="11">
        <f>SUM('課税額（単月・局）:課税額（単月・税関）'!D49)</f>
        <v>121070.63400000002</v>
      </c>
      <c r="E49" s="11">
        <f>SUM('課税額（単月・局）:課税額（単月・税関）'!E49)</f>
        <v>172065.45500000002</v>
      </c>
      <c r="F49" s="11">
        <f>SUM('課税額（単月・局）:課税額（単月・税関）'!F49)</f>
        <v>154914.09299999988</v>
      </c>
      <c r="G49" s="11">
        <f>SUM('課税額（単月・局）:課税額（単月・税関）'!G49)</f>
        <v>128497.02200000011</v>
      </c>
      <c r="H49" s="11">
        <f>SUM('課税額（単月・局）:課税額（単月・税関）'!H49)</f>
        <v>162003.55599999998</v>
      </c>
      <c r="I49" s="11">
        <f>SUM('課税額（単月・局）:課税額（単月・税関）'!I49)</f>
        <v>160075.36</v>
      </c>
      <c r="J49" s="11">
        <f>SUM('課税額（単月・局）:課税額（単月・税関）'!J49)</f>
        <v>184431.6000000001</v>
      </c>
      <c r="K49" s="11">
        <f>SUM('課税額（単月・局）:課税額（単月・税関）'!K49)</f>
        <v>234366.8289999999</v>
      </c>
      <c r="L49" s="11">
        <f>SUM('課税額（単月・局）:課税額（単月・税関）'!L49)</f>
        <v>109007.94500000007</v>
      </c>
      <c r="M49" s="11">
        <f>SUM('課税額（単月・局）:課税額（単月・税関）'!M49)</f>
        <v>151556.39800000004</v>
      </c>
      <c r="N49" s="11">
        <f>SUM('課税額（単月・局）:課税額（単月・税関）'!N49)</f>
        <v>175659.40999999992</v>
      </c>
      <c r="O49" s="12"/>
      <c r="P49" s="11">
        <f t="shared" si="2"/>
        <v>1947332.243</v>
      </c>
    </row>
    <row r="50" spans="1:16" ht="21" customHeight="1">
      <c r="A50" s="37" t="s">
        <v>36</v>
      </c>
      <c r="B50" s="38"/>
      <c r="C50" s="11">
        <f>SUM('課税額（単月・局）:課税額（単月・税関）'!C50)</f>
        <v>8321313.735</v>
      </c>
      <c r="D50" s="11">
        <f>SUM('課税額（単月・局）:課税額（単月・税関）'!D50)</f>
        <v>6774417.827999999</v>
      </c>
      <c r="E50" s="11">
        <f>SUM('課税額（単月・局）:課税額（単月・税関）'!E50)</f>
        <v>5625000.582999999</v>
      </c>
      <c r="F50" s="11">
        <f>SUM('課税額（単月・局）:課税額（単月・税関）'!F50)</f>
        <v>5592381.359999999</v>
      </c>
      <c r="G50" s="11">
        <f>SUM('課税額（単月・局）:課税額（単月・税関）'!G50)</f>
        <v>5553674.355</v>
      </c>
      <c r="H50" s="30">
        <f>SUM('課税額（単月・局）:課税額（単月・税関）'!H50)</f>
        <v>6272239.046</v>
      </c>
      <c r="I50" s="11">
        <f>SUM('課税額（単月・局）:課税額（単月・税関）'!I50)</f>
        <v>5823182.535999998</v>
      </c>
      <c r="J50" s="11">
        <f>SUM('課税額（単月・局）:課税額（単月・税関）'!J50)</f>
        <v>6422152.49000001</v>
      </c>
      <c r="K50" s="11">
        <f>SUM('課税額（単月・局）:課税額（単月・税関）'!K50)</f>
        <v>7620634.614999995</v>
      </c>
      <c r="L50" s="11">
        <f>SUM('課税額（単月・局）:課税額（単月・税関）'!L50)</f>
        <v>4810783.931999996</v>
      </c>
      <c r="M50" s="11">
        <f>SUM('課税額（単月・局）:課税額（単月・税関）'!M50)</f>
        <v>5595364.532000005</v>
      </c>
      <c r="N50" s="11">
        <f>SUM('課税額（単月・局）:課税額（単月・税関）'!N50)</f>
        <v>6088842.373000003</v>
      </c>
      <c r="O50" s="12"/>
      <c r="P50" s="11">
        <f t="shared" si="2"/>
        <v>74499987.38499999</v>
      </c>
    </row>
    <row r="51" spans="1:16" ht="21" customHeight="1">
      <c r="A51" s="37" t="s">
        <v>37</v>
      </c>
      <c r="B51" s="38"/>
      <c r="C51" s="11">
        <f>SUM('課税額（単月・局）:課税額（単月・税関）'!C51)</f>
        <v>8644457.214</v>
      </c>
      <c r="D51" s="11">
        <f>SUM('課税額（単月・局）:課税額（単月・税関）'!D51)</f>
        <v>6160549.927999999</v>
      </c>
      <c r="E51" s="11">
        <f>SUM('課税額（単月・局）:課税額（単月・税関）'!E51)</f>
        <v>8119255.483000001</v>
      </c>
      <c r="F51" s="11">
        <f>SUM('課税額（単月・局）:課税額（単月・税関）'!F51)</f>
        <v>7809460.103999998</v>
      </c>
      <c r="G51" s="11">
        <f>SUM('課税額（単月・局）:課税額（単月・税関）'!G51)</f>
        <v>7270419.173999999</v>
      </c>
      <c r="H51" s="30">
        <f>SUM('課税額（単月・局）:課税額（単月・税関）'!H51)</f>
        <v>7620126.490000002</v>
      </c>
      <c r="I51" s="11">
        <f>SUM('課税額（単月・局）:課税額（単月・税関）'!I51)</f>
        <v>7043697.389000006</v>
      </c>
      <c r="J51" s="11">
        <f>SUM('課税額（単月・局）:課税額（単月・税関）'!J51)</f>
        <v>8838279.528999992</v>
      </c>
      <c r="K51" s="11">
        <f>SUM('課税額（単月・局）:課税額（単月・税関）'!K51)</f>
        <v>10328687.980999984</v>
      </c>
      <c r="L51" s="11">
        <f>SUM('課税額（単月・局）:課税額（単月・税関）'!L51)</f>
        <v>5641393.521000028</v>
      </c>
      <c r="M51" s="11">
        <f>SUM('課税額（単月・局）:課税額（単月・税関）'!M51)</f>
        <v>8290864.6089999825</v>
      </c>
      <c r="N51" s="11">
        <f>SUM('課税額（単月・局）:課税額（単月・税関）'!N51)</f>
        <v>7856456.194000006</v>
      </c>
      <c r="O51" s="12"/>
      <c r="P51" s="11">
        <f t="shared" si="2"/>
        <v>93623647.616</v>
      </c>
    </row>
    <row r="52" spans="1:16" ht="21" customHeight="1">
      <c r="A52" s="35" t="s">
        <v>21</v>
      </c>
      <c r="B52" s="36"/>
      <c r="C52" s="11">
        <f>SUM('課税額（単月・局）:課税額（単月・税関）'!C52)</f>
        <v>182119.712</v>
      </c>
      <c r="D52" s="11">
        <f>SUM('課税額（単月・局）:課税額（単月・税関）'!D52)</f>
        <v>131715.81699999998</v>
      </c>
      <c r="E52" s="11">
        <f>SUM('課税額（単月・局）:課税額（単月・税関）'!E52)</f>
        <v>164221.17099999997</v>
      </c>
      <c r="F52" s="11">
        <f>SUM('課税額（単月・局）:課税額（単月・税関）'!F52)</f>
        <v>160592.38300000003</v>
      </c>
      <c r="G52" s="11">
        <f>SUM('課税額（単月・局）:課税額（単月・税関）'!G52)</f>
        <v>155666.79099999997</v>
      </c>
      <c r="H52" s="30">
        <f>SUM('課税額（単月・局）:課税額（単月・税関）'!H52)</f>
        <v>161702.9040000001</v>
      </c>
      <c r="I52" s="11">
        <f>SUM('課税額（単月・局）:課税額（単月・税関）'!I52)</f>
        <v>165030.57200000004</v>
      </c>
      <c r="J52" s="11">
        <f>SUM('課税額（単月・局）:課税額（単月・税関）'!J52)</f>
        <v>196714.15899999999</v>
      </c>
      <c r="K52" s="11">
        <f>SUM('課税額（単月・局）:課税額（単月・税関）'!K52)</f>
        <v>191739.00899999985</v>
      </c>
      <c r="L52" s="11">
        <f>SUM('課税額（単月・局）:課税額（単月・税関）'!L52)</f>
        <v>105043.68500000006</v>
      </c>
      <c r="M52" s="11">
        <f>SUM('課税額（単月・局）:課税額（単月・税関）'!M52)</f>
        <v>137586.92299999995</v>
      </c>
      <c r="N52" s="11">
        <f>SUM('課税額（単月・局）:課税額（単月・税関）'!N52)</f>
        <v>159510.00900000008</v>
      </c>
      <c r="O52" s="12"/>
      <c r="P52" s="11">
        <f t="shared" si="2"/>
        <v>1911643.135</v>
      </c>
    </row>
    <row r="53" spans="1:16" ht="21" customHeight="1">
      <c r="A53" s="35" t="s">
        <v>22</v>
      </c>
      <c r="B53" s="36"/>
      <c r="C53" s="11">
        <f>SUM('課税額（単月・局）:課税額（単月・税関）'!C53)</f>
        <v>38175598.55</v>
      </c>
      <c r="D53" s="11">
        <f>SUM('課税額（単月・局）:課税額（単月・税関）'!D53)</f>
        <v>35576869.90200001</v>
      </c>
      <c r="E53" s="11">
        <f>SUM('課税額（単月・局）:課税額（単月・税関）'!E53)</f>
        <v>43540944.210999995</v>
      </c>
      <c r="F53" s="11">
        <f>SUM('課税額（単月・局）:課税額（単月・税関）'!F53)</f>
        <v>42207982.479999974</v>
      </c>
      <c r="G53" s="11">
        <f>SUM('課税額（単月・局）:課税額（単月・税関）'!G53)</f>
        <v>37598042.03299999</v>
      </c>
      <c r="H53" s="11">
        <f>SUM('課税額（単月・局）:課税額（単月・税関）'!H53)</f>
        <v>42999119.74700004</v>
      </c>
      <c r="I53" s="11">
        <f>SUM('課税額（単月・局）:課税額（単月・税関）'!I53)</f>
        <v>28837737.656999975</v>
      </c>
      <c r="J53" s="11">
        <f>SUM('課税額（単月・局）:課税額（単月・税関）'!J53)</f>
        <v>37836852.27100003</v>
      </c>
      <c r="K53" s="11">
        <f>SUM('課税額（単月・局）:課税額（単月・税関）'!K53)</f>
        <v>45807234.273</v>
      </c>
      <c r="L53" s="11">
        <f>SUM('課税額（単月・局）:課税額（単月・税関）'!L53)</f>
        <v>21279261.754999995</v>
      </c>
      <c r="M53" s="11">
        <f>SUM('課税額（単月・局）:課税額（単月・税関）'!M53)</f>
        <v>28204258.59500003</v>
      </c>
      <c r="N53" s="11">
        <f>SUM('課税額（単月・局）:課税額（単月・税関）'!N53)</f>
        <v>38446211.79299992</v>
      </c>
      <c r="O53" s="12"/>
      <c r="P53" s="11">
        <f t="shared" si="2"/>
        <v>440510113.26699996</v>
      </c>
    </row>
    <row r="54" spans="1:16" ht="21" customHeight="1">
      <c r="A54" s="35" t="s">
        <v>23</v>
      </c>
      <c r="B54" s="36"/>
      <c r="C54" s="11">
        <f>SUM('課税額（単月・局）:課税額（単月・税関）'!C54)</f>
        <v>2600974.37</v>
      </c>
      <c r="D54" s="11">
        <f>SUM('課税額（単月・局）:課税額（単月・税関）'!D54)</f>
        <v>2644600.159</v>
      </c>
      <c r="E54" s="11">
        <f>SUM('課税額（単月・局）:課税額（単月・税関）'!E54)</f>
        <v>2588611.3890000004</v>
      </c>
      <c r="F54" s="11">
        <f>SUM('課税額（単月・局）:課税額（単月・税関）'!F54)</f>
        <v>2584569.2119999994</v>
      </c>
      <c r="G54" s="11">
        <f>SUM('課税額（単月・局）:課税額（単月・税関）'!G54)</f>
        <v>2742015.5890000006</v>
      </c>
      <c r="H54" s="11">
        <f>SUM('課税額（単月・局）:課税額（単月・税関）'!H54)</f>
        <v>2772408.967999999</v>
      </c>
      <c r="I54" s="11">
        <f>SUM('課税額（単月・局）:課税額（単月・税関）'!I54)</f>
        <v>2936722.382</v>
      </c>
      <c r="J54" s="11">
        <f>SUM('課税額（単月・局）:課税額（単月・税関）'!J54)</f>
        <v>2941353.1500000013</v>
      </c>
      <c r="K54" s="11">
        <f>SUM('課税額（単月・局）:課税額（単月・税関）'!K54)</f>
        <v>2930842.7739999993</v>
      </c>
      <c r="L54" s="11">
        <f>SUM('課税額（単月・局）:課税額（単月・税関）'!L54)</f>
        <v>2095646.5190000003</v>
      </c>
      <c r="M54" s="11">
        <f>SUM('課税額（単月・局）:課税額（単月・税関）'!M54)</f>
        <v>2395628.927000001</v>
      </c>
      <c r="N54" s="11">
        <f>SUM('課税額（単月・局）:課税額（単月・税関）'!N54)</f>
        <v>2409249.8779999986</v>
      </c>
      <c r="O54" s="12"/>
      <c r="P54" s="11">
        <f t="shared" si="2"/>
        <v>31642623.317</v>
      </c>
    </row>
    <row r="55" spans="1:16" ht="21" customHeight="1">
      <c r="A55" s="35" t="s">
        <v>24</v>
      </c>
      <c r="B55" s="36"/>
      <c r="C55" s="11">
        <f>SUM('課税額（単月・局）:課税額（単月・税関）'!C55)</f>
        <v>91292.047</v>
      </c>
      <c r="D55" s="11">
        <f>SUM('課税額（単月・局）:課税額（単月・税関）'!D55)</f>
        <v>57574.48299999999</v>
      </c>
      <c r="E55" s="11">
        <f>SUM('課税額（単月・局）:課税額（単月・税関）'!E55)</f>
        <v>67943.245</v>
      </c>
      <c r="F55" s="11">
        <f>SUM('課税額（単月・局）:課税額（単月・税関）'!F55)</f>
        <v>79116.13500000001</v>
      </c>
      <c r="G55" s="11">
        <f>SUM('課税額（単月・局）:課税額（単月・税関）'!G55)</f>
        <v>78865.55099999998</v>
      </c>
      <c r="H55" s="11">
        <f>SUM('課税額（単月・局）:課税額（単月・税関）'!H55)</f>
        <v>117320.48399999997</v>
      </c>
      <c r="I55" s="11">
        <f>SUM('課税額（単月・局）:課税額（単月・税関）'!I55)</f>
        <v>94492.64400000009</v>
      </c>
      <c r="J55" s="11">
        <f>SUM('課税額（単月・局）:課税額（単月・税関）'!J55)</f>
        <v>106748.05199999991</v>
      </c>
      <c r="K55" s="11">
        <f>SUM('課税額（単月・局）:課税額（単月・税関）'!K55)</f>
        <v>101673.13100000011</v>
      </c>
      <c r="L55" s="11">
        <f>SUM('課税額（単月・局）:課税額（単月・税関）'!L55)</f>
        <v>53479.71399999992</v>
      </c>
      <c r="M55" s="11">
        <f>SUM('課税額（単月・局）:課税額（単月・税関）'!M55)</f>
        <v>63262.793999999994</v>
      </c>
      <c r="N55" s="11">
        <f>SUM('課税額（単月・局）:課税額（単月・税関）'!N55)</f>
        <v>74181.315</v>
      </c>
      <c r="O55" s="12"/>
      <c r="P55" s="11">
        <f t="shared" si="2"/>
        <v>985949.595</v>
      </c>
    </row>
    <row r="56" spans="1:16" ht="21" customHeight="1">
      <c r="A56" s="35" t="s">
        <v>16</v>
      </c>
      <c r="B56" s="36"/>
      <c r="C56" s="11">
        <f>SUM('課税額（単月・局）:課税額（単月・税関）'!C56)</f>
        <v>5326505.603999999</v>
      </c>
      <c r="D56" s="11">
        <f>SUM('課税額（単月・局）:課税額（単月・税関）'!D56)</f>
        <v>5003383.976</v>
      </c>
      <c r="E56" s="11">
        <f>SUM('課税額（単月・局）:課税額（単月・税関）'!E56)</f>
        <v>5630412.518</v>
      </c>
      <c r="F56" s="11">
        <f>SUM('課税額（単月・局）:課税額（単月・税関）'!F56)</f>
        <v>5506384.6970000025</v>
      </c>
      <c r="G56" s="11">
        <f>SUM('課税額（単月・局）:課税額（単月・税関）'!G56)</f>
        <v>5752265.741</v>
      </c>
      <c r="H56" s="11">
        <f>SUM('課税額（単月・局）:課税額（単月・税関）'!H56)</f>
        <v>5923464.319999997</v>
      </c>
      <c r="I56" s="11">
        <f>SUM('課税額（単月・局）:課税額（単月・税関）'!I56)</f>
        <v>5708730.190000001</v>
      </c>
      <c r="J56" s="11">
        <f>SUM('課税額（単月・局）:課税額（単月・税関）'!J56)</f>
        <v>5678604.405000005</v>
      </c>
      <c r="K56" s="11">
        <f>SUM('課税額（単月・局）:課税額（単月・税関）'!K56)</f>
        <v>6840529.63099999</v>
      </c>
      <c r="L56" s="11">
        <f>SUM('課税額（単月・局）:課税額（単月・税関）'!L56)</f>
        <v>4065942.4030000046</v>
      </c>
      <c r="M56" s="11">
        <f>SUM('課税額（単月・局）:課税額（単月・税関）'!M56)</f>
        <v>5184657.572000004</v>
      </c>
      <c r="N56" s="11">
        <f>SUM('課税額（単月・局）:課税額（単月・税関）'!N56)</f>
        <v>6012358.178999998</v>
      </c>
      <c r="O56" s="12"/>
      <c r="P56" s="11">
        <f t="shared" si="2"/>
        <v>66633239.236</v>
      </c>
    </row>
    <row r="57" spans="1:16" ht="21" customHeight="1">
      <c r="A57" s="35" t="s">
        <v>17</v>
      </c>
      <c r="B57" s="36"/>
      <c r="C57" s="11">
        <f>SUM('課税額（単月・局）:課税額（単月・税関）'!C57)</f>
        <v>218383.518</v>
      </c>
      <c r="D57" s="11">
        <f>SUM('課税額（単月・局）:課税額（単月・税関）'!D57)</f>
        <v>171884.78200000004</v>
      </c>
      <c r="E57" s="11">
        <f>SUM('課税額（単月・局）:課税額（単月・税関）'!E57)</f>
        <v>193534.38999999996</v>
      </c>
      <c r="F57" s="11">
        <f>SUM('課税額（単月・局）:課税額（単月・税関）'!F57)</f>
        <v>99998.13699999999</v>
      </c>
      <c r="G57" s="11">
        <f>SUM('課税額（単月・局）:課税額（単月・税関）'!G57)</f>
        <v>125353.98799999995</v>
      </c>
      <c r="H57" s="11">
        <f>SUM('課税額（単月・局）:課税額（単月・税関）'!H57)</f>
        <v>143239.10700000008</v>
      </c>
      <c r="I57" s="11">
        <f>SUM('課税額（単月・局）:課税額（単月・税関）'!I57)</f>
        <v>140011.30299999996</v>
      </c>
      <c r="J57" s="11">
        <f>SUM('課税額（単月・局）:課税額（単月・税関）'!J57)</f>
        <v>171574.69000000006</v>
      </c>
      <c r="K57" s="11">
        <f>SUM('課税額（単月・局）:課税額（単月・税関）'!K57)</f>
        <v>140117.02099999995</v>
      </c>
      <c r="L57" s="11">
        <f>SUM('課税額（単月・局）:課税額（単月・税関）'!L57)</f>
        <v>101057.98600000003</v>
      </c>
      <c r="M57" s="11">
        <f>SUM('課税額（単月・局）:課税額（単月・税関）'!M57)</f>
        <v>106087.27099999995</v>
      </c>
      <c r="N57" s="11">
        <f>SUM('課税額（単月・局）:課税額（単月・税関）'!N57)</f>
        <v>146271.82700000005</v>
      </c>
      <c r="O57" s="12"/>
      <c r="P57" s="11">
        <f t="shared" si="2"/>
        <v>1757514.02</v>
      </c>
    </row>
    <row r="58" spans="1:16" ht="21" customHeight="1">
      <c r="A58" s="35" t="s">
        <v>27</v>
      </c>
      <c r="B58" s="36"/>
      <c r="C58" s="11">
        <f>SUM('課税額（単月・局）:課税額（単月・税関）'!C58)</f>
        <v>7230553.006999999</v>
      </c>
      <c r="D58" s="11">
        <f>SUM('課税額（単月・局）:課税額（単月・税関）'!D58)</f>
        <v>6236375.184</v>
      </c>
      <c r="E58" s="11">
        <f>SUM('課税額（単月・局）:課税額（単月・税関）'!E58)</f>
        <v>6597971.079</v>
      </c>
      <c r="F58" s="11">
        <f>SUM('課税額（単月・局）:課税額（単月・税関）'!F58)</f>
        <v>7053920.136999998</v>
      </c>
      <c r="G58" s="11">
        <f>SUM('課税額（単月・局）:課税額（単月・税関）'!G58)</f>
        <v>6785553.294</v>
      </c>
      <c r="H58" s="11">
        <f>SUM('課税額（単月・局）:課税額（単月・税関）'!H58)</f>
        <v>8338471.760000005</v>
      </c>
      <c r="I58" s="11">
        <f>SUM('課税額（単月・局）:課税額（単月・税関）'!I58)</f>
        <v>5110434.857999995</v>
      </c>
      <c r="J58" s="11">
        <f>SUM('課税額（単月・局）:課税額（単月・税関）'!J58)</f>
        <v>5672406.452</v>
      </c>
      <c r="K58" s="11">
        <f>SUM('課税額（単月・局）:課税額（単月・税関）'!K58)</f>
        <v>7311527.120000005</v>
      </c>
      <c r="L58" s="11">
        <f>SUM('課税額（単月・局）:課税額（単月・税関）'!L58)</f>
        <v>4311962.845000006</v>
      </c>
      <c r="M58" s="11">
        <f>SUM('課税額（単月・局）:課税額（単月・税関）'!M58)</f>
        <v>6027105.639999993</v>
      </c>
      <c r="N58" s="11">
        <f>SUM('課税額（単月・局）:課税額（単月・税関）'!N58)</f>
        <v>8273082.781000003</v>
      </c>
      <c r="O58" s="12"/>
      <c r="P58" s="11">
        <f t="shared" si="2"/>
        <v>78949364.157</v>
      </c>
    </row>
    <row r="59" spans="1:16" ht="21" customHeight="1">
      <c r="A59" s="35" t="s">
        <v>28</v>
      </c>
      <c r="B59" s="36"/>
      <c r="C59" s="11">
        <f>SUM('課税額（単月・局）:課税額（単月・税関）'!C59)</f>
        <v>2473486.159</v>
      </c>
      <c r="D59" s="11">
        <f>SUM('課税額（単月・局）:課税額（単月・税関）'!D59)</f>
        <v>2427584.045999999</v>
      </c>
      <c r="E59" s="11">
        <f>SUM('課税額（単月・局）:課税額（単月・税関）'!E59)</f>
        <v>2614490.3500000006</v>
      </c>
      <c r="F59" s="11">
        <f>SUM('課税額（単月・局）:課税額（単月・税関）'!F59)</f>
        <v>2731844.853000002</v>
      </c>
      <c r="G59" s="11">
        <f>SUM('課税額（単月・局）:課税額（単月・税関）'!G59)</f>
        <v>2584334.448999999</v>
      </c>
      <c r="H59" s="11">
        <f>SUM('課税額（単月・局）:課税額（単月・税関）'!H59)</f>
        <v>3194694.767999999</v>
      </c>
      <c r="I59" s="11">
        <f>SUM('課税額（単月・局）:課税額（単月・税関）'!I59)</f>
        <v>1585143.8090000004</v>
      </c>
      <c r="J59" s="11">
        <f>SUM('課税額（単月・局）:課税額（単月・税関）'!J59)</f>
        <v>2065200.5560000017</v>
      </c>
      <c r="K59" s="11">
        <f>SUM('課税額（単月・局）:課税額（単月・税関）'!K59)</f>
        <v>2315456.2339999974</v>
      </c>
      <c r="L59" s="11">
        <f>SUM('課税額（単月・局）:課税額（単月・税関）'!L59)</f>
        <v>1462896.4430000037</v>
      </c>
      <c r="M59" s="11">
        <f>SUM('課税額（単月・局）:課税額（単月・税関）'!M59)</f>
        <v>1716535.4399999976</v>
      </c>
      <c r="N59" s="11">
        <f>SUM('課税額（単月・局）:課税額（単月・税関）'!N59)</f>
        <v>2421904.037999999</v>
      </c>
      <c r="O59" s="12"/>
      <c r="P59" s="11">
        <f t="shared" si="2"/>
        <v>27593571.145</v>
      </c>
    </row>
    <row r="60" spans="1:16" ht="21" customHeight="1">
      <c r="A60" s="35" t="s">
        <v>31</v>
      </c>
      <c r="B60" s="36"/>
      <c r="C60" s="11">
        <f>SUM('課税額（単月・局）:課税額（単月・税関）'!C60)</f>
        <v>8046759.361</v>
      </c>
      <c r="D60" s="11">
        <f>SUM('課税額（単月・局）:課税額（単月・税関）'!D60)</f>
        <v>6692712.874</v>
      </c>
      <c r="E60" s="11">
        <f>SUM('課税額（単月・局）:課税額（単月・税関）'!E60)</f>
        <v>6840651.173000004</v>
      </c>
      <c r="F60" s="11">
        <f>SUM('課税額（単月・局）:課税額（単月・税関）'!F60)</f>
        <v>7468905.501999997</v>
      </c>
      <c r="G60" s="11">
        <f>SUM('課税額（単月・局）:課税額（単月・税関）'!G60)</f>
        <v>7605506.881000001</v>
      </c>
      <c r="H60" s="11">
        <f>SUM('課税額（単月・局）:課税額（単月・税関）'!H60)</f>
        <v>8270717.362999998</v>
      </c>
      <c r="I60" s="11">
        <f>SUM('課税額（単月・局）:課税額（単月・税関）'!I60)</f>
        <v>6586664.527999997</v>
      </c>
      <c r="J60" s="11">
        <f>SUM('課税額（単月・局）:課税額（単月・税関）'!J60)</f>
        <v>7232094.061000012</v>
      </c>
      <c r="K60" s="11">
        <f>SUM('課税額（単月・局）:課税額（単月・税関）'!K60)</f>
        <v>8029121.80399999</v>
      </c>
      <c r="L60" s="11">
        <f>SUM('課税額（単月・局）:課税額（単月・税関）'!L60)</f>
        <v>5442552.809000023</v>
      </c>
      <c r="M60" s="11">
        <f>SUM('課税額（単月・局）:課税額（単月・税関）'!M60)</f>
        <v>6710612.978999972</v>
      </c>
      <c r="N60" s="11">
        <f>SUM('課税額（単月・局）:課税額（単月・税関）'!N60)</f>
        <v>7391446.179000005</v>
      </c>
      <c r="O60" s="12"/>
      <c r="P60" s="11">
        <f t="shared" si="2"/>
        <v>86317745.514</v>
      </c>
    </row>
    <row r="61" spans="1:16" ht="21" customHeight="1">
      <c r="A61" s="35" t="s">
        <v>29</v>
      </c>
      <c r="B61" s="36"/>
      <c r="C61" s="11">
        <f>SUM('課税額（単月・局）:課税額（単月・税関）'!C61)</f>
        <v>21696609.121999998</v>
      </c>
      <c r="D61" s="11">
        <f>SUM('課税額（単月・局）:課税額（単月・税関）'!D61)</f>
        <v>19461876.604</v>
      </c>
      <c r="E61" s="11">
        <f>SUM('課税額（単月・局）:課税額（単月・税関）'!E61)</f>
        <v>21769957.232</v>
      </c>
      <c r="F61" s="11">
        <f>SUM('課税額（単月・局）:課税額（単月・税関）'!F61)</f>
        <v>21779370.457999997</v>
      </c>
      <c r="G61" s="11">
        <f>SUM('課税額（単月・局）:課税額（単月・税関）'!G61)</f>
        <v>22014777.174999997</v>
      </c>
      <c r="H61" s="11">
        <f>SUM('課税額（単月・局）:課税額（単月・税関）'!H61)</f>
        <v>24332731.067</v>
      </c>
      <c r="I61" s="11">
        <f>SUM('課税額（単月・局）:課税額（単月・税関）'!I61)</f>
        <v>16352710.003000021</v>
      </c>
      <c r="J61" s="11">
        <f>SUM('課税額（単月・局）:課税額（単月・税関）'!J61)</f>
        <v>19845046.697999984</v>
      </c>
      <c r="K61" s="11">
        <f>SUM('課税額（単月・局）:課税額（単月・税関）'!K61)</f>
        <v>21372458.125999987</v>
      </c>
      <c r="L61" s="11">
        <f>SUM('課税額（単月・局）:課税額（単月・税関）'!L61)</f>
        <v>14477436.263999999</v>
      </c>
      <c r="M61" s="11">
        <f>SUM('課税額（単月・局）:課税額（単月・税関）'!M61)</f>
        <v>15918599.531000018</v>
      </c>
      <c r="N61" s="11">
        <f>SUM('課税額（単月・局）:課税額（単月・税関）'!N61)</f>
        <v>19761489.093000025</v>
      </c>
      <c r="O61" s="12"/>
      <c r="P61" s="11">
        <f t="shared" si="2"/>
        <v>238783061.37300003</v>
      </c>
    </row>
    <row r="62" spans="1:16" ht="21" customHeight="1">
      <c r="A62" s="35" t="s">
        <v>30</v>
      </c>
      <c r="B62" s="36"/>
      <c r="C62" s="11">
        <f>SUM('課税額（単月・局）:課税額（単月・税関）'!C62)</f>
        <v>3887.3360000000002</v>
      </c>
      <c r="D62" s="11">
        <f>SUM('課税額（単月・局）:課税額（単月・税関）'!D62)</f>
        <v>2144.453999999999</v>
      </c>
      <c r="E62" s="11">
        <f>SUM('課税額（単月・局）:課税額（単月・税関）'!E62)</f>
        <v>2892.3420000000006</v>
      </c>
      <c r="F62" s="11">
        <f>SUM('課税額（単月・局）:課税額（単月・税関）'!F62)</f>
        <v>3333.1309999999994</v>
      </c>
      <c r="G62" s="11">
        <f>SUM('課税額（単月・局）:課税額（単月・税関）'!G62)</f>
        <v>2930.044</v>
      </c>
      <c r="H62" s="11">
        <f>SUM('課税額（単月・局）:課税額（単月・税関）'!H62)</f>
        <v>3687.6420000000016</v>
      </c>
      <c r="I62" s="11">
        <f>SUM('課税額（単月・局）:課税額（単月・税関）'!I62)</f>
        <v>3008.8139999999985</v>
      </c>
      <c r="J62" s="11">
        <f>SUM('課税額（単月・局）:課税額（単月・税関）'!J62)</f>
        <v>5780.061000000005</v>
      </c>
      <c r="K62" s="11">
        <f>SUM('課税額（単月・局）:課税額（単月・税関）'!K62)</f>
        <v>7156.069999999996</v>
      </c>
      <c r="L62" s="11">
        <f>SUM('課税額（単月・局）:課税額（単月・税関）'!L62)</f>
        <v>3114.328999999998</v>
      </c>
      <c r="M62" s="11">
        <f>SUM('課税額（単月・局）:課税額（単月・税関）'!M62)</f>
        <v>3068.902000000002</v>
      </c>
      <c r="N62" s="11">
        <f>SUM('課税額（単月・局）:課税額（単月・税関）'!N62)</f>
        <v>3438.226999999999</v>
      </c>
      <c r="O62" s="12"/>
      <c r="P62" s="11">
        <f t="shared" si="2"/>
        <v>44441.352</v>
      </c>
    </row>
    <row r="63" spans="1:16" ht="21" customHeight="1">
      <c r="A63" s="35" t="s">
        <v>1</v>
      </c>
      <c r="B63" s="36"/>
      <c r="C63" s="11">
        <f>SUM('課税額（単月・局）:課税額（単月・税関）'!C63)</f>
        <v>106611230.804</v>
      </c>
      <c r="D63" s="11">
        <f>SUM('課税額（単月・局）:課税額（単月・税関）'!D63)</f>
        <v>93943016.48699997</v>
      </c>
      <c r="E63" s="11">
        <f>SUM('課税額（単月・局）:課税額（単月・税関）'!E63)</f>
        <v>106685177.007</v>
      </c>
      <c r="F63" s="11">
        <f>SUM('課税額（単月・局）:課税額（単月・税関）'!F63)</f>
        <v>105575669.47500002</v>
      </c>
      <c r="G63" s="11">
        <f>SUM('課税額（単月・局）:課税額（単月・税関）'!G63)</f>
        <v>100769115.54499996</v>
      </c>
      <c r="H63" s="11">
        <f>SUM('課税額（単月・局）:課税額（単月・税関）'!H63)</f>
        <v>113400183.56999993</v>
      </c>
      <c r="I63" s="11">
        <f>SUM('課税額（単月・局）:課税額（単月・税関）'!I63)</f>
        <v>83593398.54500008</v>
      </c>
      <c r="J63" s="11">
        <f>SUM('課税額（単月・局）:課税額（単月・税関）'!J63)</f>
        <v>101410528.69799995</v>
      </c>
      <c r="K63" s="11">
        <f>SUM('課税額（単月・局）:課税額（単月・税関）'!K63)</f>
        <v>118934968.48700011</v>
      </c>
      <c r="L63" s="11">
        <f>SUM('課税額（単月・局）:課税額（単月・税関）'!L63)</f>
        <v>66343882.54499996</v>
      </c>
      <c r="M63" s="11">
        <f>SUM('課税額（単月・局）:課税額（単月・税関）'!M63)</f>
        <v>83918933.51700008</v>
      </c>
      <c r="N63" s="11">
        <f>SUM('課税額（単月・局）:課税額（単月・税関）'!N63)</f>
        <v>106607945.78500009</v>
      </c>
      <c r="O63" s="12"/>
      <c r="P63" s="11">
        <f t="shared" si="2"/>
        <v>1187794050.4650002</v>
      </c>
    </row>
    <row r="64" spans="3:16" ht="21" customHeight="1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21" customHeight="1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21" customHeight="1">
      <c r="A66" s="8" t="str">
        <f>'課税額（単月・局）'!A66</f>
        <v>令和５年度（速報値）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2"/>
      <c r="P66" s="14" t="s">
        <v>19</v>
      </c>
    </row>
    <row r="67" spans="1:16" ht="21" customHeight="1">
      <c r="A67" s="39" t="s">
        <v>18</v>
      </c>
      <c r="B67" s="40"/>
      <c r="C67" s="41" t="str">
        <f>'課税額（単月・局）'!C67:K67</f>
        <v>令和５年</v>
      </c>
      <c r="D67" s="42"/>
      <c r="E67" s="42"/>
      <c r="F67" s="42"/>
      <c r="G67" s="42"/>
      <c r="H67" s="42"/>
      <c r="I67" s="42"/>
      <c r="J67" s="42"/>
      <c r="K67" s="43"/>
      <c r="L67" s="41" t="str">
        <f>'課税額（単月・局）'!L67:N67</f>
        <v>令和６年</v>
      </c>
      <c r="M67" s="42"/>
      <c r="N67" s="43"/>
      <c r="O67" s="12"/>
      <c r="P67" s="44" t="s">
        <v>15</v>
      </c>
    </row>
    <row r="68" spans="1:16" ht="21" customHeight="1">
      <c r="A68" s="45" t="s">
        <v>35</v>
      </c>
      <c r="B68" s="46"/>
      <c r="C68" s="15" t="s">
        <v>2</v>
      </c>
      <c r="D68" s="15" t="s">
        <v>3</v>
      </c>
      <c r="E68" s="15" t="s">
        <v>4</v>
      </c>
      <c r="F68" s="15" t="s">
        <v>5</v>
      </c>
      <c r="G68" s="15" t="s">
        <v>6</v>
      </c>
      <c r="H68" s="15" t="s">
        <v>7</v>
      </c>
      <c r="I68" s="15" t="s">
        <v>8</v>
      </c>
      <c r="J68" s="15" t="s">
        <v>9</v>
      </c>
      <c r="K68" s="15" t="s">
        <v>10</v>
      </c>
      <c r="L68" s="15" t="s">
        <v>11</v>
      </c>
      <c r="M68" s="15" t="s">
        <v>12</v>
      </c>
      <c r="N68" s="15" t="s">
        <v>13</v>
      </c>
      <c r="O68" s="12"/>
      <c r="P68" s="44"/>
    </row>
    <row r="69" spans="1:16" ht="21" customHeight="1">
      <c r="A69" s="35" t="s">
        <v>20</v>
      </c>
      <c r="B69" s="36"/>
      <c r="C69" s="11">
        <f>SUM('課税額（単月・局）:課税額（単月・税関）'!C69)</f>
        <v>3602289.986</v>
      </c>
      <c r="D69" s="30">
        <f>SUM('課税額（単月・局）:課税額（単月・税関）'!D69)</f>
        <v>2446786.143</v>
      </c>
      <c r="E69" s="11">
        <f>SUM('課税額（単月・局）:課税額（単月・税関）'!E69)</f>
        <v>2819488.3790000007</v>
      </c>
      <c r="F69" s="11">
        <f>SUM('課税額（単月・局）:課税額（単月・税関）'!F69)</f>
        <v>2532178.3450000025</v>
      </c>
      <c r="G69" s="11">
        <f>SUM('課税額（単月・局）:課税額（単月・税関）'!G69)</f>
        <v>2538304.4790000003</v>
      </c>
      <c r="H69" s="11">
        <f>SUM('課税額（単月・局）:課税額（単月・税関）'!H69)</f>
        <v>2824239.425999997</v>
      </c>
      <c r="I69" s="11">
        <f>SUM('課税額（単月・局）:課税額（単月・税関）'!I69)</f>
        <v>3227728.733000001</v>
      </c>
      <c r="J69" s="11">
        <f>SUM('課税額（単月・局）:課税額（単月・税関）'!J69)</f>
        <v>4285632.699000001</v>
      </c>
      <c r="K69" s="11">
        <f>SUM('課税額（単月・局）:課税額（単月・税関）'!K69)</f>
        <v>5647527.938999999</v>
      </c>
      <c r="L69" s="11">
        <f>SUM('課税額（単月・局）:課税額（単月・税関）'!L69)</f>
        <v>2172018.2459999993</v>
      </c>
      <c r="M69" s="11">
        <f>SUM('課税額（単月・局）:課税額（単月・税関）'!M69)</f>
        <v>0</v>
      </c>
      <c r="N69" s="11">
        <f>SUM('課税額（単月・局）:課税額（単月・税関）'!N69)</f>
        <v>0</v>
      </c>
      <c r="O69" s="12"/>
      <c r="P69" s="11">
        <f aca="true" t="shared" si="3" ref="P69:P84">SUM(C69:N69)</f>
        <v>32096194.375000004</v>
      </c>
    </row>
    <row r="70" spans="1:16" ht="21" customHeight="1">
      <c r="A70" s="35" t="s">
        <v>0</v>
      </c>
      <c r="B70" s="36"/>
      <c r="C70" s="11">
        <f>SUM('課税額（単月・局）:課税額（単月・税関）'!C70)</f>
        <v>184455.61700000003</v>
      </c>
      <c r="D70" s="30">
        <f>SUM('課税額（単月・局）:課税額（単月・税関）'!D70)</f>
        <v>126190.91299999994</v>
      </c>
      <c r="E70" s="11">
        <f>SUM('課税額（単月・局）:課税額（単月・税関）'!E70)</f>
        <v>144129.06100000005</v>
      </c>
      <c r="F70" s="11">
        <f>SUM('課税額（単月・局）:課税額（単月・税関）'!F70)</f>
        <v>159814.70400000003</v>
      </c>
      <c r="G70" s="11">
        <f>SUM('課税額（単月・局）:課税額（単月・税関）'!G70)</f>
        <v>129942.75</v>
      </c>
      <c r="H70" s="11">
        <f>SUM('課税額（単月・局）:課税額（単月・税関）'!H70)</f>
        <v>135864.49899999995</v>
      </c>
      <c r="I70" s="11">
        <f>SUM('課税額（単月・局）:課税額（単月・税関）'!I70)</f>
        <v>160420.65599999996</v>
      </c>
      <c r="J70" s="11">
        <f>SUM('課税額（単月・局）:課税額（単月・税関）'!J70)</f>
        <v>178251.69500000007</v>
      </c>
      <c r="K70" s="11">
        <f>SUM('課税額（単月・局）:課税額（単月・税関）'!K70)</f>
        <v>216461.4269999999</v>
      </c>
      <c r="L70" s="11">
        <f>SUM('課税額（単月・局）:課税額（単月・税関）'!L70)</f>
        <v>118899.02200000011</v>
      </c>
      <c r="M70" s="11">
        <f>SUM('課税額（単月・局）:課税額（単月・税関）'!M70)</f>
        <v>0</v>
      </c>
      <c r="N70" s="11">
        <f>SUM('課税額（単月・局）:課税額（単月・税関）'!N70)</f>
        <v>0</v>
      </c>
      <c r="O70" s="12"/>
      <c r="P70" s="11">
        <f t="shared" si="3"/>
        <v>1554430.344</v>
      </c>
    </row>
    <row r="71" spans="1:16" ht="21" customHeight="1">
      <c r="A71" s="37" t="s">
        <v>36</v>
      </c>
      <c r="B71" s="38"/>
      <c r="C71" s="11">
        <f>SUM('課税額（単月・局）:課税額（単月・税関）'!C71)</f>
        <v>6845994.653</v>
      </c>
      <c r="D71" s="30">
        <f>SUM('課税額（単月・局）:課税額（単月・税関）'!D71)</f>
        <v>6162604.995999998</v>
      </c>
      <c r="E71" s="11">
        <f>SUM('課税額（単月・局）:課税額（単月・税関）'!E71)</f>
        <v>5971115.4420000035</v>
      </c>
      <c r="F71" s="11">
        <f>SUM('課税額（単月・局）:課税額（単月・税関）'!F71)</f>
        <v>6075873.864999998</v>
      </c>
      <c r="G71" s="11">
        <f>SUM('課税額（単月・局）:課税額（単月・税関）'!G71)</f>
        <v>5804017.579</v>
      </c>
      <c r="H71" s="30">
        <f>SUM('課税額（単月・局）:課税額（単月・税関）'!H71)</f>
        <v>5693921.066999998</v>
      </c>
      <c r="I71" s="11">
        <f>SUM('課税額（単月・局）:課税額（単月・税関）'!I71)</f>
        <v>5646652.765000001</v>
      </c>
      <c r="J71" s="11">
        <f>SUM('課税額（単月・局）:課税額（単月・税関）'!J71)</f>
        <v>6288775.879000001</v>
      </c>
      <c r="K71" s="11">
        <f>SUM('課税額（単月・局）:課税額（単月・税関）'!K71)</f>
        <v>7052968.247000001</v>
      </c>
      <c r="L71" s="11">
        <f>SUM('課税額（単月・局）:課税額（単月・税関）'!L71)</f>
        <v>4171358.748999998</v>
      </c>
      <c r="M71" s="11">
        <f>SUM('課税額（単月・局）:課税額（単月・税関）'!M71)</f>
        <v>0</v>
      </c>
      <c r="N71" s="11">
        <f>SUM('課税額（単月・局）:課税額（単月・税関）'!N71)</f>
        <v>0</v>
      </c>
      <c r="O71" s="12"/>
      <c r="P71" s="30">
        <f t="shared" si="3"/>
        <v>59713283.242</v>
      </c>
    </row>
    <row r="72" spans="1:16" ht="21" customHeight="1">
      <c r="A72" s="37" t="s">
        <v>37</v>
      </c>
      <c r="B72" s="38"/>
      <c r="C72" s="11">
        <f>SUM('課税額（単月・局）:課税額（単月・税関）'!C72)</f>
        <v>7417843.931</v>
      </c>
      <c r="D72" s="30">
        <f>SUM('課税額（単月・局）:課税額（単月・税関）'!D72)</f>
        <v>5820706.529000003</v>
      </c>
      <c r="E72" s="11">
        <f>SUM('課税額（単月・局）:課税額（単月・税関）'!E72)</f>
        <v>7356575.475999998</v>
      </c>
      <c r="F72" s="11">
        <f>SUM('課税額（単月・局）:課税額（単月・税関）'!F72)</f>
        <v>6981961.505999997</v>
      </c>
      <c r="G72" s="11">
        <f>SUM('課税額（単月・局）:課税額（単月・税関）'!G72)</f>
        <v>6506401.713999998</v>
      </c>
      <c r="H72" s="30">
        <f>SUM('課税額（単月・局）:課税額（単月・税関）'!H72)</f>
        <v>6725736.495999999</v>
      </c>
      <c r="I72" s="11">
        <f>SUM('課税額（単月・局）:課税額（単月・税関）'!I72)</f>
        <v>7386719.805</v>
      </c>
      <c r="J72" s="11">
        <f>SUM('課税額（単月・局）:課税額（単月・税関）'!J72)</f>
        <v>8678209.016000003</v>
      </c>
      <c r="K72" s="11">
        <f>SUM('課税額（単月・局）:課税額（単月・税関）'!K72)</f>
        <v>9913345.781000003</v>
      </c>
      <c r="L72" s="11">
        <f>SUM('課税額（単月・局）:課税額（単月・税関）'!L72)</f>
        <v>4830691.262000002</v>
      </c>
      <c r="M72" s="11">
        <f>SUM('課税額（単月・局）:課税額（単月・税関）'!M72)</f>
        <v>0</v>
      </c>
      <c r="N72" s="11">
        <f>SUM('課税額（単月・局）:課税額（単月・税関）'!N72)</f>
        <v>0</v>
      </c>
      <c r="O72" s="12"/>
      <c r="P72" s="30">
        <f t="shared" si="3"/>
        <v>71618191.516</v>
      </c>
    </row>
    <row r="73" spans="1:16" ht="21" customHeight="1">
      <c r="A73" s="35" t="s">
        <v>21</v>
      </c>
      <c r="B73" s="36"/>
      <c r="C73" s="11">
        <f>SUM('課税額（単月・局）:課税額（単月・税関）'!C73)</f>
        <v>165750.111</v>
      </c>
      <c r="D73" s="30">
        <f>SUM('課税額（単月・局）:課税額（単月・税関）'!D73)</f>
        <v>130493.948</v>
      </c>
      <c r="E73" s="11">
        <f>SUM('課税額（単月・局）:課税額（単月・税関）'!E73)</f>
        <v>145000.761</v>
      </c>
      <c r="F73" s="11">
        <f>SUM('課税額（単月・局）:課税額（単月・税関）'!F73)</f>
        <v>160891.891</v>
      </c>
      <c r="G73" s="11">
        <f>SUM('課税額（単月・局）:課税額（単月・税関）'!G73)</f>
        <v>145920.238</v>
      </c>
      <c r="H73" s="30">
        <f>SUM('課税額（単月・局）:課税額（単月・税関）'!H73)</f>
        <v>150786.58400000003</v>
      </c>
      <c r="I73" s="11">
        <f>SUM('課税額（単月・局）:課税額（単月・税関）'!I73)</f>
        <v>177337.46600000001</v>
      </c>
      <c r="J73" s="11">
        <f>SUM('課税額（単月・局）:課税額（単月・税関）'!J73)</f>
        <v>176210.52300000004</v>
      </c>
      <c r="K73" s="11">
        <f>SUM('課税額（単月・局）:課税額（単月・税関）'!K73)</f>
        <v>206819.83099999977</v>
      </c>
      <c r="L73" s="11">
        <f>SUM('課税額（単月・局）:課税額（単月・税関）'!L73)</f>
        <v>120343.32200000016</v>
      </c>
      <c r="M73" s="11">
        <f>SUM('課税額（単月・局）:課税額（単月・税関）'!M73)</f>
        <v>0</v>
      </c>
      <c r="N73" s="11">
        <f>SUM('課税額（単月・局）:課税額（単月・税関）'!N73)</f>
        <v>0</v>
      </c>
      <c r="O73" s="12"/>
      <c r="P73" s="30">
        <f t="shared" si="3"/>
        <v>1579554.675</v>
      </c>
    </row>
    <row r="74" spans="1:16" ht="21" customHeight="1">
      <c r="A74" s="35" t="s">
        <v>22</v>
      </c>
      <c r="B74" s="36"/>
      <c r="C74" s="11">
        <f>SUM('課税額（単月・局）:課税額（単月・税関）'!C74)</f>
        <v>37982473.442999996</v>
      </c>
      <c r="D74" s="30">
        <f>SUM('課税額（単月・局）:課税額（単月・税関）'!D74)</f>
        <v>38254077.217000015</v>
      </c>
      <c r="E74" s="11">
        <f>SUM('課税額（単月・局）:課税額（単月・税関）'!E74)</f>
        <v>41597192.67799999</v>
      </c>
      <c r="F74" s="11">
        <f>SUM('課税額（単月・局）:課税額（単月・税関）'!F74)</f>
        <v>44657699.217999995</v>
      </c>
      <c r="G74" s="11">
        <f>SUM('課税額（単月・局）:課税額（単月・税関）'!G74)</f>
        <v>41984947.007</v>
      </c>
      <c r="H74" s="11">
        <f>SUM('課税額（単月・局）:課税額（単月・税関）'!H74)</f>
        <v>37886720.491</v>
      </c>
      <c r="I74" s="11">
        <f>SUM('課税額（単月・局）:課税額（単月・税関）'!I74)</f>
        <v>34520443.13600001</v>
      </c>
      <c r="J74" s="11">
        <f>SUM('課税額（単月・局）:課税額（単月・税関）'!J74)</f>
        <v>39014391.68000001</v>
      </c>
      <c r="K74" s="11">
        <f>SUM('課税額（単月・局）:課税額（単月・税関）'!K74)</f>
        <v>44391857.50700003</v>
      </c>
      <c r="L74" s="11">
        <f>SUM('課税額（単月・局）:課税額（単月・税関）'!L74)</f>
        <v>22547228.70999998</v>
      </c>
      <c r="M74" s="11">
        <f>SUM('課税額（単月・局）:課税額（単月・税関）'!M74)</f>
        <v>0</v>
      </c>
      <c r="N74" s="11">
        <f>SUM('課税額（単月・局）:課税額（単月・税関）'!N74)</f>
        <v>0</v>
      </c>
      <c r="O74" s="12"/>
      <c r="P74" s="11">
        <f t="shared" si="3"/>
        <v>382837031.087</v>
      </c>
    </row>
    <row r="75" spans="1:16" ht="21" customHeight="1">
      <c r="A75" s="35" t="s">
        <v>23</v>
      </c>
      <c r="B75" s="36"/>
      <c r="C75" s="11">
        <f>SUM('課税額（単月・局）:課税額（単月・税関）'!C75)</f>
        <v>2447553.262</v>
      </c>
      <c r="D75" s="30">
        <f>SUM('課税額（単月・局）:課税額（単月・税関）'!D75)</f>
        <v>1997279.355</v>
      </c>
      <c r="E75" s="11">
        <f>SUM('課税額（単月・局）:課税額（単月・税関）'!E75)</f>
        <v>2236420.766</v>
      </c>
      <c r="F75" s="11">
        <f>SUM('課税額（単月・局）:課税額（単月・税関）'!F75)</f>
        <v>2416544.044</v>
      </c>
      <c r="G75" s="11">
        <f>SUM('課税額（単月・局）:課税額（単月・税関）'!G75)</f>
        <v>2434432.6689999998</v>
      </c>
      <c r="H75" s="11">
        <f>SUM('課税額（単月・局）:課税額（単月・税関）'!H75)</f>
        <v>2316695.602</v>
      </c>
      <c r="I75" s="11">
        <f>SUM('課税額（単月・局）:課税額（単月・税関）'!I75)</f>
        <v>3014549.552</v>
      </c>
      <c r="J75" s="11">
        <f>SUM('課税額（単月・局）:課税額（単月・税関）'!J75)</f>
        <v>3016810.5470000003</v>
      </c>
      <c r="K75" s="11">
        <f>SUM('課税額（単月・局）:課税額（単月・税関）'!K75)</f>
        <v>2603832.617999999</v>
      </c>
      <c r="L75" s="11">
        <f>SUM('課税額（単月・局）:課税額（単月・税関）'!L75)</f>
        <v>1888098.9750000015</v>
      </c>
      <c r="M75" s="11">
        <f>SUM('課税額（単月・局）:課税額（単月・税関）'!M75)</f>
        <v>0</v>
      </c>
      <c r="N75" s="11">
        <f>SUM('課税額（単月・局）:課税額（単月・税関）'!N75)</f>
        <v>0</v>
      </c>
      <c r="O75" s="12"/>
      <c r="P75" s="11">
        <f t="shared" si="3"/>
        <v>24372217.39</v>
      </c>
    </row>
    <row r="76" spans="1:16" ht="21" customHeight="1">
      <c r="A76" s="35" t="s">
        <v>24</v>
      </c>
      <c r="B76" s="36"/>
      <c r="C76" s="11">
        <f>SUM('課税額（単月・局）:課税額（単月・税関）'!C76)</f>
        <v>70945.737</v>
      </c>
      <c r="D76" s="30">
        <f>SUM('課税額（単月・局）:課税額（単月・税関）'!D76)</f>
        <v>56743.501999999986</v>
      </c>
      <c r="E76" s="11">
        <f>SUM('課税額（単月・局）:課税額（単月・税関）'!E76)</f>
        <v>76417.26800000003</v>
      </c>
      <c r="F76" s="11">
        <f>SUM('課税額（単月・局）:課税額（単月・税関）'!F76)</f>
        <v>73066.01499999998</v>
      </c>
      <c r="G76" s="11">
        <f>SUM('課税額（単月・局）:課税額（単月・税関）'!G76)</f>
        <v>168899.87700000004</v>
      </c>
      <c r="H76" s="11">
        <f>SUM('課税額（単月・局）:課税額（単月・税関）'!H76)</f>
        <v>164236.21999999997</v>
      </c>
      <c r="I76" s="11">
        <f>SUM('課税額（単月・局）:課税額（単月・税関）'!I76)</f>
        <v>124431.48600000003</v>
      </c>
      <c r="J76" s="11">
        <f>SUM('課税額（単月・局）:課税額（単月・税関）'!J76)</f>
        <v>106050.2759999999</v>
      </c>
      <c r="K76" s="11">
        <f>SUM('課税額（単月・局）:課税額（単月・税関）'!K76)</f>
        <v>119791.14900000009</v>
      </c>
      <c r="L76" s="11">
        <f>SUM('課税額（単月・局）:課税額（単月・税関）'!L76)</f>
        <v>65200.69099999999</v>
      </c>
      <c r="M76" s="11">
        <f>SUM('課税額（単月・局）:課税額（単月・税関）'!M76)</f>
        <v>0</v>
      </c>
      <c r="N76" s="11">
        <f>SUM('課税額（単月・局）:課税額（単月・税関）'!N76)</f>
        <v>0</v>
      </c>
      <c r="O76" s="12"/>
      <c r="P76" s="11">
        <f t="shared" si="3"/>
        <v>1025782.2209999999</v>
      </c>
    </row>
    <row r="77" spans="1:16" ht="21" customHeight="1">
      <c r="A77" s="35" t="s">
        <v>16</v>
      </c>
      <c r="B77" s="36"/>
      <c r="C77" s="11">
        <f>SUM('課税額（単月・局）:課税額（単月・税関）'!C77)</f>
        <v>6235666.172999999</v>
      </c>
      <c r="D77" s="30">
        <f>SUM('課税額（単月・局）:課税額（単月・税関）'!D77)</f>
        <v>5920403.548</v>
      </c>
      <c r="E77" s="11">
        <f>SUM('課税額（単月・局）:課税額（単月・税関）'!E77)</f>
        <v>6110525.6559999995</v>
      </c>
      <c r="F77" s="11">
        <f>SUM('課税額（単月・局）:課税額（単月・税関）'!F77)</f>
        <v>5971036.624</v>
      </c>
      <c r="G77" s="11">
        <f>SUM('課税額（単月・局）:課税額（単月・税関）'!G77)</f>
        <v>5576888.857000001</v>
      </c>
      <c r="H77" s="11">
        <f>SUM('課税額（単月・局）:課税額（単月・税関）'!H77)</f>
        <v>5068813.792000003</v>
      </c>
      <c r="I77" s="11">
        <f>SUM('課税額（単月・局）:課税額（単月・税関）'!I77)</f>
        <v>5690857.686000001</v>
      </c>
      <c r="J77" s="11">
        <f>SUM('課税額（単月・局）:課税額（単月・税関）'!J77)</f>
        <v>5726088.381999999</v>
      </c>
      <c r="K77" s="11">
        <f>SUM('課税額（単月・局）:課税額（単月・税関）'!K77)</f>
        <v>6479343.388999999</v>
      </c>
      <c r="L77" s="11">
        <f>SUM('課税額（単月・局）:課税額（単月・税関）'!L77)</f>
        <v>4529415.480999999</v>
      </c>
      <c r="M77" s="11">
        <f>SUM('課税額（単月・局）:課税額（単月・税関）'!M77)</f>
        <v>0</v>
      </c>
      <c r="N77" s="11">
        <f>SUM('課税額（単月・局）:課税額（単月・税関）'!N77)</f>
        <v>0</v>
      </c>
      <c r="O77" s="12"/>
      <c r="P77" s="11">
        <f t="shared" si="3"/>
        <v>57309039.58799999</v>
      </c>
    </row>
    <row r="78" spans="1:16" ht="21" customHeight="1">
      <c r="A78" s="35" t="s">
        <v>17</v>
      </c>
      <c r="B78" s="36"/>
      <c r="C78" s="11">
        <f>SUM('課税額（単月・局）:課税額（単月・税関）'!C78)</f>
        <v>176050.86200000002</v>
      </c>
      <c r="D78" s="30">
        <f>SUM('課税額（単月・局）:課税額（単月・税関）'!D78)</f>
        <v>161675.64999999997</v>
      </c>
      <c r="E78" s="11">
        <f>SUM('課税額（単月・局）:課税額（単月・税関）'!E78)</f>
        <v>195036.026</v>
      </c>
      <c r="F78" s="11">
        <f>SUM('課税額（単月・局）:課税額（単月・税関）'!F78)</f>
        <v>86006.82500000001</v>
      </c>
      <c r="G78" s="11">
        <f>SUM('課税額（単月・局）:課税額（単月・税関）'!G78)</f>
        <v>120427.49900000007</v>
      </c>
      <c r="H78" s="11">
        <f>SUM('課税額（単月・局）:課税額（単月・税関）'!H78)</f>
        <v>121270.97399999993</v>
      </c>
      <c r="I78" s="11">
        <f>SUM('課税額（単月・局）:課税額（単月・税関）'!I78)</f>
        <v>131811.81699999992</v>
      </c>
      <c r="J78" s="11">
        <f>SUM('課税額（単月・局）:課税額（単月・税関）'!J78)</f>
        <v>141082.20400000003</v>
      </c>
      <c r="K78" s="11">
        <f>SUM('課税額（単月・局）:課税額（単月・税関）'!K78)</f>
        <v>160180.81500000006</v>
      </c>
      <c r="L78" s="11">
        <f>SUM('課税額（単月・局）:課税額（単月・税関）'!L78)</f>
        <v>75725.36699999997</v>
      </c>
      <c r="M78" s="11">
        <f>SUM('課税額（単月・局）:課税額（単月・税関）'!M78)</f>
        <v>0</v>
      </c>
      <c r="N78" s="11">
        <f>SUM('課税額（単月・局）:課税額（単月・税関）'!N78)</f>
        <v>0</v>
      </c>
      <c r="O78" s="12"/>
      <c r="P78" s="11">
        <f t="shared" si="3"/>
        <v>1369268.0389999999</v>
      </c>
    </row>
    <row r="79" spans="1:16" ht="21" customHeight="1">
      <c r="A79" s="35" t="s">
        <v>27</v>
      </c>
      <c r="B79" s="36"/>
      <c r="C79" s="11">
        <f>SUM('課税額（単月・局）:課税額（単月・税関）'!C79)</f>
        <v>7615598.562</v>
      </c>
      <c r="D79" s="30">
        <f>SUM('課税額（単月・局）:課税額（単月・税関）'!D79)</f>
        <v>7368982.853999999</v>
      </c>
      <c r="E79" s="11">
        <f>SUM('課税額（単月・局）:課税額（単月・税関）'!E79)</f>
        <v>8141669.845999999</v>
      </c>
      <c r="F79" s="11">
        <f>SUM('課税額（単月・局）:課税額（単月・税関）'!F79)</f>
        <v>7606946.065000001</v>
      </c>
      <c r="G79" s="11">
        <f>SUM('課税額（単月・局）:課税額（単月・税関）'!G79)</f>
        <v>8959555.486000001</v>
      </c>
      <c r="H79" s="11">
        <f>SUM('課税額（単月・局）:課税額（単月・税関）'!H79)</f>
        <v>8882323.079000004</v>
      </c>
      <c r="I79" s="11">
        <f>SUM('課税額（単月・局）:課税額（単月・税関）'!I79)</f>
        <v>14456368.421999991</v>
      </c>
      <c r="J79" s="11">
        <f>SUM('課税額（単月・局）:課税額（単月・税関）'!J79)</f>
        <v>21336524.672000006</v>
      </c>
      <c r="K79" s="11">
        <f>SUM('課税額（単月・局）:課税額（単月・税関）'!K79)</f>
        <v>22871362.971000016</v>
      </c>
      <c r="L79" s="11">
        <f>SUM('課税額（単月・局）:課税額（単月・税関）'!L79)</f>
        <v>16959356.21499999</v>
      </c>
      <c r="M79" s="11">
        <f>SUM('課税額（単月・局）:課税額（単月・税関）'!M79)</f>
        <v>0</v>
      </c>
      <c r="N79" s="11">
        <f>SUM('課税額（単月・局）:課税額（単月・税関）'!N79)</f>
        <v>0</v>
      </c>
      <c r="O79" s="12"/>
      <c r="P79" s="11">
        <f t="shared" si="3"/>
        <v>124198688.172</v>
      </c>
    </row>
    <row r="80" spans="1:16" ht="21" customHeight="1">
      <c r="A80" s="35" t="s">
        <v>28</v>
      </c>
      <c r="B80" s="36"/>
      <c r="C80" s="11">
        <f>SUM('課税額（単月・局）:課税額（単月・税関）'!C80)</f>
        <v>1970652.672</v>
      </c>
      <c r="D80" s="30">
        <f>SUM('課税額（単月・局）:課税額（単月・税関）'!D80)</f>
        <v>2411818.751</v>
      </c>
      <c r="E80" s="11">
        <f>SUM('課税額（単月・局）:課税額（単月・税関）'!E80)</f>
        <v>2382985.0259999987</v>
      </c>
      <c r="F80" s="11">
        <f>SUM('課税額（単月・局）:課税額（単月・税関）'!F80)</f>
        <v>2799614.6570000015</v>
      </c>
      <c r="G80" s="11">
        <f>SUM('課税額（単月・局）:課税額（単月・税関）'!G80)</f>
        <v>2686769.2249999996</v>
      </c>
      <c r="H80" s="11">
        <f>SUM('課税額（単月・局）:課税額（単月・税関）'!H80)</f>
        <v>2303496.6849999987</v>
      </c>
      <c r="I80" s="11">
        <f>SUM('課税額（単月・局）:課税額（単月・税関）'!I80)</f>
        <v>55243.63599999994</v>
      </c>
      <c r="J80" s="11">
        <f>SUM('課税額（単月・局）:課税額（単月・税関）'!J80)</f>
        <v>57709.66300000064</v>
      </c>
      <c r="K80" s="11">
        <f>SUM('課税額（単月・局）:課税額（単月・税関）'!K80)</f>
        <v>66915.58999999985</v>
      </c>
      <c r="L80" s="11">
        <f>SUM('課税額（単月・局）:課税額（単月・税関）'!L80)</f>
        <v>53891.32299999893</v>
      </c>
      <c r="M80" s="11">
        <f>SUM('課税額（単月・局）:課税額（単月・税関）'!M80)</f>
        <v>0</v>
      </c>
      <c r="N80" s="11">
        <f>SUM('課税額（単月・局）:課税額（単月・税関）'!N80)</f>
        <v>0</v>
      </c>
      <c r="O80" s="12"/>
      <c r="P80" s="11">
        <f t="shared" si="3"/>
        <v>14789097.227999998</v>
      </c>
    </row>
    <row r="81" spans="1:16" ht="21" customHeight="1">
      <c r="A81" s="35" t="s">
        <v>31</v>
      </c>
      <c r="B81" s="36"/>
      <c r="C81" s="11">
        <f>SUM('課税額（単月・局）:課税額（単月・税関）'!C81)</f>
        <v>8001331.686000001</v>
      </c>
      <c r="D81" s="30">
        <f>SUM('課税額（単月・局）:課税額（単月・税関）'!D81)</f>
        <v>7031509.888000002</v>
      </c>
      <c r="E81" s="11">
        <f>SUM('課税額（単月・局）:課税額（単月・税関）'!E81)</f>
        <v>7601192.660999997</v>
      </c>
      <c r="F81" s="11">
        <f>SUM('課税額（単月・局）:課税額（単月・税関）'!F81)</f>
        <v>7742898.229000002</v>
      </c>
      <c r="G81" s="11">
        <f>SUM('課税額（単月・局）:課税額（単月・税関）'!G81)</f>
        <v>7531986.3359999955</v>
      </c>
      <c r="H81" s="11">
        <f>SUM('課税額（単月・局）:課税額（単月・税関）'!H81)</f>
        <v>7903159.813000001</v>
      </c>
      <c r="I81" s="11">
        <f>SUM('課税額（単月・局）:課税額（単月・税関）'!I81)</f>
        <v>7761567.278999999</v>
      </c>
      <c r="J81" s="11">
        <f>SUM('課税額（単月・局）:課税額（単月・税関）'!J81)</f>
        <v>7765776.791999996</v>
      </c>
      <c r="K81" s="11">
        <f>SUM('課税額（単月・局）:課税額（単月・税関）'!K81)</f>
        <v>8204761.747999996</v>
      </c>
      <c r="L81" s="11">
        <f>SUM('課税額（単月・局）:課税額（単月・税関）'!L81)</f>
        <v>5881545.2520000115</v>
      </c>
      <c r="M81" s="11">
        <f>SUM('課税額（単月・局）:課税額（単月・税関）'!M81)</f>
        <v>0</v>
      </c>
      <c r="N81" s="11">
        <f>SUM('課税額（単月・局）:課税額（単月・税関）'!N81)</f>
        <v>0</v>
      </c>
      <c r="O81" s="12"/>
      <c r="P81" s="11">
        <f t="shared" si="3"/>
        <v>75425729.68399999</v>
      </c>
    </row>
    <row r="82" spans="1:16" ht="21" customHeight="1">
      <c r="A82" s="35" t="s">
        <v>29</v>
      </c>
      <c r="B82" s="36"/>
      <c r="C82" s="11">
        <f>SUM('課税額（単月・局）:課税額（単月・税関）'!C82)</f>
        <v>19417964.707000002</v>
      </c>
      <c r="D82" s="30">
        <f>SUM('課税額（単月・局）:課税額（単月・税関）'!D82)</f>
        <v>18332685.85599999</v>
      </c>
      <c r="E82" s="11">
        <f>SUM('課税額（単月・局）:課税額（単月・税関）'!E82)</f>
        <v>19876674.035000004</v>
      </c>
      <c r="F82" s="11">
        <f>SUM('課税額（単月・局）:課税額（単月・税関）'!F82)</f>
        <v>20422287.332999997</v>
      </c>
      <c r="G82" s="11">
        <f>SUM('課税額（単月・局）:課税額（単月・税関）'!G82)</f>
        <v>22556264.37699999</v>
      </c>
      <c r="H82" s="11">
        <f>SUM('課税額（単月・局）:課税額（単月・税関）'!H82)</f>
        <v>19911356.713000014</v>
      </c>
      <c r="I82" s="11">
        <f>SUM('課税額（単月・局）:課税額（単月・税関）'!I82)</f>
        <v>7233812.271999985</v>
      </c>
      <c r="J82" s="11">
        <f>SUM('課税額（単月・局）:課税額（単月・税関）'!J82)</f>
        <v>7068756.156000018</v>
      </c>
      <c r="K82" s="11">
        <f>SUM('課税額（単月・局）:課税額（単月・税関）'!K82)</f>
        <v>7872013.954000026</v>
      </c>
      <c r="L82" s="11">
        <f>SUM('課税額（単月・局）:課税額（単月・税関）'!L82)</f>
        <v>5404253.2839999795</v>
      </c>
      <c r="M82" s="11">
        <f>SUM('課税額（単月・局）:課税額（単月・税関）'!M82)</f>
        <v>0</v>
      </c>
      <c r="N82" s="11">
        <f>SUM('課税額（単月・局）:課税額（単月・税関）'!N82)</f>
        <v>0</v>
      </c>
      <c r="O82" s="12"/>
      <c r="P82" s="11">
        <f t="shared" si="3"/>
        <v>148096068.687</v>
      </c>
    </row>
    <row r="83" spans="1:16" ht="21" customHeight="1">
      <c r="A83" s="35" t="s">
        <v>30</v>
      </c>
      <c r="B83" s="36"/>
      <c r="C83" s="11">
        <f>SUM('課税額（単月・局）:課税額（単月・税関）'!C83)</f>
        <v>3354.908</v>
      </c>
      <c r="D83" s="30">
        <f>SUM('課税額（単月・局）:課税額（単月・税関）'!D83)</f>
        <v>2680.18</v>
      </c>
      <c r="E83" s="11">
        <f>SUM('課税額（単月・局）:課税額（単月・税関）'!E83)</f>
        <v>2971.0470000000005</v>
      </c>
      <c r="F83" s="11">
        <f>SUM('課税額（単月・局）:課税額（単月・税関）'!F83)</f>
        <v>3199.0150000000012</v>
      </c>
      <c r="G83" s="11">
        <f>SUM('課税額（単月・局）:課税額（単月・税関）'!G83)</f>
        <v>2448.9479999999985</v>
      </c>
      <c r="H83" s="11">
        <f>SUM('課税額（単月・局）:課税額（単月・税関）'!H83)</f>
        <v>2648.2519999999986</v>
      </c>
      <c r="I83" s="11">
        <f>SUM('課税額（単月・局）:課税額（単月・税関）'!I83)</f>
        <v>3216.734000000004</v>
      </c>
      <c r="J83" s="11">
        <f>SUM('課税額（単月・局）:課税額（単月・税関）'!J83)</f>
        <v>5421.796999999999</v>
      </c>
      <c r="K83" s="11">
        <f>SUM('課税額（単月・局）:課税額（単月・税関）'!K83)</f>
        <v>6384.067999999996</v>
      </c>
      <c r="L83" s="11">
        <f>SUM('課税額（単月・局）:課税額（単月・税関）'!L83)</f>
        <v>1953.3650000000016</v>
      </c>
      <c r="M83" s="11">
        <f>SUM('課税額（単月・局）:課税額（単月・税関）'!M83)</f>
        <v>0</v>
      </c>
      <c r="N83" s="11">
        <f>SUM('課税額（単月・局）:課税額（単月・税関）'!N83)</f>
        <v>0</v>
      </c>
      <c r="O83" s="12"/>
      <c r="P83" s="11">
        <f t="shared" si="3"/>
        <v>34278.314</v>
      </c>
    </row>
    <row r="84" spans="1:16" ht="21" customHeight="1">
      <c r="A84" s="35" t="s">
        <v>1</v>
      </c>
      <c r="B84" s="36"/>
      <c r="C84" s="11">
        <f>SUM('課税額（単月・局）:課税額（単月・税関）'!C84)</f>
        <v>102137928.31</v>
      </c>
      <c r="D84" s="30">
        <f>SUM('課税額（単月・局）:課税額（単月・税関）'!D84)</f>
        <v>96224643.32999998</v>
      </c>
      <c r="E84" s="11">
        <f>SUM('課税額（単月・局）:課税額（単月・税関）'!E84)</f>
        <v>104657386.23800004</v>
      </c>
      <c r="F84" s="11">
        <f>SUM('課税額（単月・局）:課税額（単月・税関）'!F84)</f>
        <v>107690019.22600001</v>
      </c>
      <c r="G84" s="11">
        <f>SUM('課税額（単月・局）:課税額（単月・税関）'!G84)</f>
        <v>107147121.33399999</v>
      </c>
      <c r="H84" s="11">
        <f>SUM('課税額（単月・局）:課税額（単月・税関）'!H84)</f>
        <v>100091276.6929999</v>
      </c>
      <c r="I84" s="11">
        <f>SUM('課税額（単月・局）:課税額（単月・税関）'!I84)</f>
        <v>89591153.44500017</v>
      </c>
      <c r="J84" s="11">
        <f>SUM('課税額（単月・局）:課税額（単月・税関）'!J84)</f>
        <v>103845698.03199995</v>
      </c>
      <c r="K84" s="11">
        <f>SUM('課税額（単月・局）:課税額（単月・税関）'!K84)</f>
        <v>115813561.98300004</v>
      </c>
      <c r="L84" s="11">
        <f>SUM('課税額（単月・局）:課税額（単月・税関）'!L84)</f>
        <v>68819982.26399982</v>
      </c>
      <c r="M84" s="11">
        <f>SUM('課税額（単月・局）:課税額（単月・税関）'!M84)</f>
        <v>0</v>
      </c>
      <c r="N84" s="11">
        <f>SUM('課税額（単月・局）:課税額（単月・税関）'!N84)</f>
        <v>0</v>
      </c>
      <c r="O84" s="12"/>
      <c r="P84" s="11">
        <f t="shared" si="3"/>
        <v>996018770.8549999</v>
      </c>
    </row>
    <row r="85" ht="21" customHeight="1"/>
    <row r="86" spans="1:16" ht="21" customHeight="1">
      <c r="A86" s="8">
        <f>'課税額（単月・局）'!A86</f>
        <v>0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2"/>
      <c r="P86" s="14"/>
    </row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</sheetData>
  <sheetProtection/>
  <mergeCells count="80">
    <mergeCell ref="A39:B39"/>
    <mergeCell ref="A40:B40"/>
    <mergeCell ref="A41:B41"/>
    <mergeCell ref="A42:B42"/>
    <mergeCell ref="A35:B35"/>
    <mergeCell ref="A36:B36"/>
    <mergeCell ref="A37:B37"/>
    <mergeCell ref="A38:B38"/>
    <mergeCell ref="A32:B32"/>
    <mergeCell ref="A33:B33"/>
    <mergeCell ref="A25:B25"/>
    <mergeCell ref="A34:B34"/>
    <mergeCell ref="A27:B27"/>
    <mergeCell ref="A28:B28"/>
    <mergeCell ref="A29:B29"/>
    <mergeCell ref="A30:B30"/>
    <mergeCell ref="A19:B19"/>
    <mergeCell ref="A20:B20"/>
    <mergeCell ref="P25:P26"/>
    <mergeCell ref="A26:B26"/>
    <mergeCell ref="A21:B21"/>
    <mergeCell ref="A31:B31"/>
    <mergeCell ref="A4:B4"/>
    <mergeCell ref="P4:P5"/>
    <mergeCell ref="A5:B5"/>
    <mergeCell ref="A6:B6"/>
    <mergeCell ref="A15:B15"/>
    <mergeCell ref="A16:B16"/>
    <mergeCell ref="A11:B11"/>
    <mergeCell ref="A8:B8"/>
    <mergeCell ref="A9:B9"/>
    <mergeCell ref="A10:B10"/>
    <mergeCell ref="L46:N46"/>
    <mergeCell ref="P46:P47"/>
    <mergeCell ref="A47:B47"/>
    <mergeCell ref="A7:B7"/>
    <mergeCell ref="A48:B48"/>
    <mergeCell ref="A12:B12"/>
    <mergeCell ref="A18:B18"/>
    <mergeCell ref="A13:B13"/>
    <mergeCell ref="A14:B14"/>
    <mergeCell ref="A17:B17"/>
    <mergeCell ref="A49:B49"/>
    <mergeCell ref="C46:K46"/>
    <mergeCell ref="A50:B50"/>
    <mergeCell ref="A51:B51"/>
    <mergeCell ref="A52:B52"/>
    <mergeCell ref="A53:B53"/>
    <mergeCell ref="A46:B46"/>
    <mergeCell ref="A54:B54"/>
    <mergeCell ref="A61:B61"/>
    <mergeCell ref="A62:B62"/>
    <mergeCell ref="A63:B63"/>
    <mergeCell ref="A55:B55"/>
    <mergeCell ref="A56:B56"/>
    <mergeCell ref="A57:B57"/>
    <mergeCell ref="A58:B58"/>
    <mergeCell ref="A59:B59"/>
    <mergeCell ref="A60:B60"/>
    <mergeCell ref="A67:B67"/>
    <mergeCell ref="L67:N67"/>
    <mergeCell ref="P67:P68"/>
    <mergeCell ref="A68:B68"/>
    <mergeCell ref="A69:B69"/>
    <mergeCell ref="C67:K67"/>
    <mergeCell ref="A70:B70"/>
    <mergeCell ref="A71:B71"/>
    <mergeCell ref="A72:B72"/>
    <mergeCell ref="A73:B73"/>
    <mergeCell ref="A74:B74"/>
    <mergeCell ref="A75:B75"/>
    <mergeCell ref="A82:B82"/>
    <mergeCell ref="A83:B83"/>
    <mergeCell ref="A84:B84"/>
    <mergeCell ref="A76:B76"/>
    <mergeCell ref="A77:B77"/>
    <mergeCell ref="A78:B78"/>
    <mergeCell ref="A79:B79"/>
    <mergeCell ref="A80:B80"/>
    <mergeCell ref="A81:B81"/>
  </mergeCells>
  <printOptions horizontalCentered="1"/>
  <pageMargins left="0.5905511811023623" right="0.24" top="0.5905511811023623" bottom="0.5905511811023623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60" zoomScaleNormal="60" zoomScalePageLayoutView="0" workbookViewId="0" topLeftCell="A62">
      <selection activeCell="L68" sqref="L68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3" width="13.875" style="1" bestFit="1" customWidth="1"/>
    <col min="4" max="4" width="14.00390625" style="1" customWidth="1"/>
    <col min="5" max="5" width="14.125" style="1" customWidth="1"/>
    <col min="6" max="14" width="14.00390625" style="1" customWidth="1"/>
    <col min="15" max="15" width="3.125" style="1" customWidth="1"/>
    <col min="16" max="16" width="15.625" style="1" customWidth="1"/>
    <col min="17" max="17" width="11.625" style="1" bestFit="1" customWidth="1"/>
    <col min="18" max="18" width="12.75390625" style="1" bestFit="1" customWidth="1"/>
    <col min="19" max="16384" width="9.00390625" style="1" customWidth="1"/>
  </cols>
  <sheetData>
    <row r="1" ht="23.25">
      <c r="A1" s="3" t="s">
        <v>33</v>
      </c>
    </row>
    <row r="2" ht="21" customHeight="1"/>
    <row r="3" spans="1:16" ht="21" customHeight="1">
      <c r="A3" s="10" t="s">
        <v>48</v>
      </c>
      <c r="B3" s="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8"/>
      <c r="P3" s="20" t="s">
        <v>19</v>
      </c>
    </row>
    <row r="4" spans="1:16" ht="21" customHeight="1">
      <c r="A4" s="52" t="s">
        <v>18</v>
      </c>
      <c r="B4" s="53"/>
      <c r="C4" s="24" t="s">
        <v>38</v>
      </c>
      <c r="D4" s="25"/>
      <c r="E4" s="25"/>
      <c r="F4" s="25"/>
      <c r="G4" s="25"/>
      <c r="H4" s="25"/>
      <c r="I4" s="25"/>
      <c r="J4" s="25"/>
      <c r="K4" s="26"/>
      <c r="L4" s="24" t="s">
        <v>39</v>
      </c>
      <c r="M4" s="25"/>
      <c r="N4" s="26"/>
      <c r="O4" s="18"/>
      <c r="P4" s="60" t="s">
        <v>15</v>
      </c>
    </row>
    <row r="5" spans="1:16" ht="21" customHeight="1">
      <c r="A5" s="27" t="s">
        <v>35</v>
      </c>
      <c r="B5" s="28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18"/>
      <c r="P5" s="61"/>
    </row>
    <row r="6" spans="1:16" ht="21" customHeight="1">
      <c r="A6" s="48" t="s">
        <v>20</v>
      </c>
      <c r="B6" s="49"/>
      <c r="C6" s="16">
        <v>3999734.281</v>
      </c>
      <c r="D6" s="22">
        <v>2511855.758000002</v>
      </c>
      <c r="E6" s="23">
        <v>3203179.675999999</v>
      </c>
      <c r="F6" s="23">
        <v>3469624.0370000023</v>
      </c>
      <c r="G6" s="23">
        <v>2780141.8819999993</v>
      </c>
      <c r="H6" s="23">
        <v>3225408.161999998</v>
      </c>
      <c r="I6" s="23">
        <v>4058352.490000006</v>
      </c>
      <c r="J6" s="23">
        <v>5035775.389999997</v>
      </c>
      <c r="K6" s="23">
        <v>7054027.666999996</v>
      </c>
      <c r="L6" s="23">
        <v>2521694.9430000037</v>
      </c>
      <c r="M6" s="23">
        <v>3291488.1099999994</v>
      </c>
      <c r="N6" s="23">
        <v>3939120.641999997</v>
      </c>
      <c r="O6" s="18"/>
      <c r="P6" s="23">
        <f>SUM(C6:N6)</f>
        <v>45090403.037999995</v>
      </c>
    </row>
    <row r="7" spans="1:16" ht="21" customHeight="1">
      <c r="A7" s="48" t="s">
        <v>0</v>
      </c>
      <c r="B7" s="49"/>
      <c r="C7" s="16">
        <v>194965.933</v>
      </c>
      <c r="D7" s="22">
        <v>120564.78700000004</v>
      </c>
      <c r="E7" s="23">
        <v>129525.79699999996</v>
      </c>
      <c r="F7" s="23">
        <v>171738.14899999998</v>
      </c>
      <c r="G7" s="23">
        <v>151165.98200000008</v>
      </c>
      <c r="H7" s="23">
        <v>166624.53699999992</v>
      </c>
      <c r="I7" s="23">
        <v>169840.62500000012</v>
      </c>
      <c r="J7" s="23">
        <v>195384.00399999996</v>
      </c>
      <c r="K7" s="23">
        <v>241242.87199999974</v>
      </c>
      <c r="L7" s="23">
        <v>137157.6540000001</v>
      </c>
      <c r="M7" s="23">
        <v>136874.77500000014</v>
      </c>
      <c r="N7" s="23">
        <v>152395.52099999995</v>
      </c>
      <c r="O7" s="18"/>
      <c r="P7" s="23">
        <f aca="true" t="shared" si="0" ref="P7:P21">SUM(C7:N7)</f>
        <v>1967480.636</v>
      </c>
    </row>
    <row r="8" spans="1:16" ht="21" customHeight="1">
      <c r="A8" s="50" t="s">
        <v>36</v>
      </c>
      <c r="B8" s="51"/>
      <c r="C8" s="16">
        <v>7243504.372</v>
      </c>
      <c r="D8" s="22">
        <v>5988126.494999999</v>
      </c>
      <c r="E8" s="23">
        <v>6232222.483000003</v>
      </c>
      <c r="F8" s="23">
        <v>5922215.454</v>
      </c>
      <c r="G8" s="23">
        <v>5461011.634000003</v>
      </c>
      <c r="H8" s="29">
        <v>5028315.320000001</v>
      </c>
      <c r="I8" s="23">
        <v>5694192.481999993</v>
      </c>
      <c r="J8" s="23">
        <v>5955659.82</v>
      </c>
      <c r="K8" s="23">
        <v>7277617.802999981</v>
      </c>
      <c r="L8" s="23">
        <v>3896070.645000033</v>
      </c>
      <c r="M8" s="23">
        <v>4962873.659999989</v>
      </c>
      <c r="N8" s="23">
        <v>6353690.7380000055</v>
      </c>
      <c r="O8" s="18"/>
      <c r="P8" s="23">
        <f t="shared" si="0"/>
        <v>70015500.90600002</v>
      </c>
    </row>
    <row r="9" spans="1:16" ht="21" customHeight="1">
      <c r="A9" s="50" t="s">
        <v>37</v>
      </c>
      <c r="B9" s="51"/>
      <c r="C9" s="16">
        <v>9219612.058</v>
      </c>
      <c r="D9" s="22">
        <v>6323853.860999998</v>
      </c>
      <c r="E9" s="23">
        <v>7511423.967</v>
      </c>
      <c r="F9" s="23">
        <v>8734323.013999999</v>
      </c>
      <c r="G9" s="23">
        <v>6845996.765000004</v>
      </c>
      <c r="H9" s="29">
        <v>7641791.194</v>
      </c>
      <c r="I9" s="23">
        <v>8528195.235</v>
      </c>
      <c r="J9" s="23">
        <v>9170997.889000006</v>
      </c>
      <c r="K9" s="23">
        <v>11517796.421999983</v>
      </c>
      <c r="L9" s="23">
        <v>5255670.612000018</v>
      </c>
      <c r="M9" s="23">
        <v>7159675.6099999845</v>
      </c>
      <c r="N9" s="23">
        <v>8999657.46100001</v>
      </c>
      <c r="O9" s="18"/>
      <c r="P9" s="23">
        <f t="shared" si="0"/>
        <v>96908994.08800001</v>
      </c>
    </row>
    <row r="10" spans="1:16" ht="21" customHeight="1">
      <c r="A10" s="48" t="s">
        <v>21</v>
      </c>
      <c r="B10" s="49"/>
      <c r="C10" s="16">
        <v>163869.64200000002</v>
      </c>
      <c r="D10" s="22">
        <v>127013.65900000001</v>
      </c>
      <c r="E10" s="23">
        <v>135531.32899999997</v>
      </c>
      <c r="F10" s="23">
        <v>161711.19700000004</v>
      </c>
      <c r="G10" s="23">
        <v>146952.28999999992</v>
      </c>
      <c r="H10" s="29">
        <v>142810.39900000006</v>
      </c>
      <c r="I10" s="23">
        <v>162449.414</v>
      </c>
      <c r="J10" s="23">
        <v>185506.1059999999</v>
      </c>
      <c r="K10" s="23">
        <v>214075.7089999998</v>
      </c>
      <c r="L10" s="23">
        <v>105577.0410000002</v>
      </c>
      <c r="M10" s="23">
        <v>133163.18800000008</v>
      </c>
      <c r="N10" s="23">
        <v>159964.58299999987</v>
      </c>
      <c r="O10" s="18"/>
      <c r="P10" s="23">
        <f t="shared" si="0"/>
        <v>1838624.5569999998</v>
      </c>
    </row>
    <row r="11" spans="1:16" ht="21" customHeight="1">
      <c r="A11" s="48" t="s">
        <v>22</v>
      </c>
      <c r="B11" s="49"/>
      <c r="C11" s="16">
        <v>23641377.346</v>
      </c>
      <c r="D11" s="22">
        <v>25130458.726999998</v>
      </c>
      <c r="E11" s="23">
        <v>40521634.09899999</v>
      </c>
      <c r="F11" s="23">
        <v>43293299.05500001</v>
      </c>
      <c r="G11" s="23">
        <v>30632726.337999955</v>
      </c>
      <c r="H11" s="29">
        <v>34866698.02600002</v>
      </c>
      <c r="I11" s="23">
        <v>34037316.89200002</v>
      </c>
      <c r="J11" s="23">
        <v>34375759.70000002</v>
      </c>
      <c r="K11" s="23">
        <v>40631500.305999875</v>
      </c>
      <c r="L11" s="23">
        <v>13711916.068000078</v>
      </c>
      <c r="M11" s="23">
        <v>22006801.90200001</v>
      </c>
      <c r="N11" s="23">
        <v>32838397.691999972</v>
      </c>
      <c r="O11" s="18"/>
      <c r="P11" s="23">
        <f t="shared" si="0"/>
        <v>375687886.1509999</v>
      </c>
    </row>
    <row r="12" spans="1:16" ht="21" customHeight="1">
      <c r="A12" s="48" t="s">
        <v>23</v>
      </c>
      <c r="B12" s="49"/>
      <c r="C12" s="16">
        <v>921647.398</v>
      </c>
      <c r="D12" s="22">
        <v>717478.544</v>
      </c>
      <c r="E12" s="23">
        <v>795037.786</v>
      </c>
      <c r="F12" s="23">
        <v>859195.5169999986</v>
      </c>
      <c r="G12" s="23">
        <v>701346.3130000005</v>
      </c>
      <c r="H12" s="23">
        <v>910435.7009999994</v>
      </c>
      <c r="I12" s="23">
        <v>891654.5409999993</v>
      </c>
      <c r="J12" s="23">
        <v>963924.5500000007</v>
      </c>
      <c r="K12" s="23">
        <v>1175609.1360000009</v>
      </c>
      <c r="L12" s="23">
        <v>654542.9319999982</v>
      </c>
      <c r="M12" s="23">
        <v>916644.6380000021</v>
      </c>
      <c r="N12" s="23">
        <v>1006424.1929999981</v>
      </c>
      <c r="O12" s="18"/>
      <c r="P12" s="23">
        <f t="shared" si="0"/>
        <v>10513941.248999998</v>
      </c>
    </row>
    <row r="13" spans="1:16" ht="21" customHeight="1">
      <c r="A13" s="48" t="s">
        <v>24</v>
      </c>
      <c r="B13" s="49"/>
      <c r="C13" s="16">
        <v>63498.484</v>
      </c>
      <c r="D13" s="22">
        <v>50966.99999999998</v>
      </c>
      <c r="E13" s="23">
        <v>66952.00100000003</v>
      </c>
      <c r="F13" s="23">
        <v>71936.62</v>
      </c>
      <c r="G13" s="23">
        <v>58777.24899999998</v>
      </c>
      <c r="H13" s="23">
        <v>52850.589999999946</v>
      </c>
      <c r="I13" s="23">
        <v>72045.21600000001</v>
      </c>
      <c r="J13" s="23">
        <v>83329.76900000003</v>
      </c>
      <c r="K13" s="23">
        <v>89013.39399999997</v>
      </c>
      <c r="L13" s="23">
        <v>40229.796999999904</v>
      </c>
      <c r="M13" s="23">
        <v>44575.68200000003</v>
      </c>
      <c r="N13" s="23">
        <v>55467.95299999998</v>
      </c>
      <c r="O13" s="18"/>
      <c r="P13" s="23">
        <f t="shared" si="0"/>
        <v>749643.7549999998</v>
      </c>
    </row>
    <row r="14" spans="1:16" ht="21" customHeight="1">
      <c r="A14" s="48" t="s">
        <v>16</v>
      </c>
      <c r="B14" s="49"/>
      <c r="C14" s="16">
        <v>4371692.129</v>
      </c>
      <c r="D14" s="22">
        <v>3370277.2090000007</v>
      </c>
      <c r="E14" s="23">
        <v>3803046.191</v>
      </c>
      <c r="F14" s="23">
        <v>4484650.226999998</v>
      </c>
      <c r="G14" s="23">
        <v>3519246.784</v>
      </c>
      <c r="H14" s="23">
        <v>3695209.139000002</v>
      </c>
      <c r="I14" s="23">
        <v>4107847.941999998</v>
      </c>
      <c r="J14" s="23">
        <v>4158640.8729999997</v>
      </c>
      <c r="K14" s="23">
        <v>5133463.378999997</v>
      </c>
      <c r="L14" s="23">
        <v>2650471.284000002</v>
      </c>
      <c r="M14" s="23">
        <v>3402920.1420000046</v>
      </c>
      <c r="N14" s="23">
        <v>4242153.921999998</v>
      </c>
      <c r="O14" s="18"/>
      <c r="P14" s="23">
        <f t="shared" si="0"/>
        <v>46939619.221</v>
      </c>
    </row>
    <row r="15" spans="1:16" ht="21" customHeight="1">
      <c r="A15" s="48" t="s">
        <v>17</v>
      </c>
      <c r="B15" s="49"/>
      <c r="C15" s="16">
        <v>140812.26299999998</v>
      </c>
      <c r="D15" s="22">
        <v>148939.181</v>
      </c>
      <c r="E15" s="23">
        <v>146120.026</v>
      </c>
      <c r="F15" s="23">
        <v>101248.34499999986</v>
      </c>
      <c r="G15" s="23">
        <v>68044.53700000001</v>
      </c>
      <c r="H15" s="23">
        <v>92976.21700000006</v>
      </c>
      <c r="I15" s="23">
        <v>110598.081</v>
      </c>
      <c r="J15" s="23">
        <v>103612.06499999994</v>
      </c>
      <c r="K15" s="23">
        <v>148122.67799999984</v>
      </c>
      <c r="L15" s="23">
        <v>72994.92600000021</v>
      </c>
      <c r="M15" s="23">
        <v>76391.76699999999</v>
      </c>
      <c r="N15" s="23">
        <v>103545.25800000015</v>
      </c>
      <c r="O15" s="18"/>
      <c r="P15" s="23">
        <f t="shared" si="0"/>
        <v>1313405.344</v>
      </c>
    </row>
    <row r="16" spans="1:16" ht="21" customHeight="1">
      <c r="A16" s="48" t="s">
        <v>27</v>
      </c>
      <c r="B16" s="49"/>
      <c r="C16" s="16">
        <v>7572928.752</v>
      </c>
      <c r="D16" s="22">
        <v>6412768.549000001</v>
      </c>
      <c r="E16" s="23">
        <v>6697193.470000001</v>
      </c>
      <c r="F16" s="23">
        <v>8187471.563000001</v>
      </c>
      <c r="G16" s="23">
        <v>5941161.266000003</v>
      </c>
      <c r="H16" s="23">
        <v>7826032.848999999</v>
      </c>
      <c r="I16" s="23">
        <v>6144852.614999995</v>
      </c>
      <c r="J16" s="23">
        <v>5510415.033000007</v>
      </c>
      <c r="K16" s="23">
        <v>8224326.515999988</v>
      </c>
      <c r="L16" s="23">
        <v>4521008.46100001</v>
      </c>
      <c r="M16" s="23">
        <v>6154706.803000003</v>
      </c>
      <c r="N16" s="23">
        <v>7591606.374999985</v>
      </c>
      <c r="O16" s="18"/>
      <c r="P16" s="23">
        <f t="shared" si="0"/>
        <v>80784472.25199999</v>
      </c>
    </row>
    <row r="17" spans="1:16" ht="21" customHeight="1">
      <c r="A17" s="48" t="s">
        <v>28</v>
      </c>
      <c r="B17" s="49"/>
      <c r="C17" s="16">
        <v>2697788.6590000005</v>
      </c>
      <c r="D17" s="22">
        <v>2414447.331999999</v>
      </c>
      <c r="E17" s="23">
        <v>2751523.2370000007</v>
      </c>
      <c r="F17" s="23">
        <v>3186924.009999999</v>
      </c>
      <c r="G17" s="23">
        <v>2540326.1169999987</v>
      </c>
      <c r="H17" s="23">
        <v>3030582.308</v>
      </c>
      <c r="I17" s="23">
        <v>2022548.1240000017</v>
      </c>
      <c r="J17" s="23">
        <v>2113860.2979999967</v>
      </c>
      <c r="K17" s="23">
        <v>3557838.0020000003</v>
      </c>
      <c r="L17" s="23">
        <v>1702089.0960000046</v>
      </c>
      <c r="M17" s="23">
        <v>2244282.169999998</v>
      </c>
      <c r="N17" s="23">
        <v>2854655.568</v>
      </c>
      <c r="O17" s="18"/>
      <c r="P17" s="23">
        <f t="shared" si="0"/>
        <v>31116864.921</v>
      </c>
    </row>
    <row r="18" spans="1:16" ht="21" customHeight="1">
      <c r="A18" s="48" t="s">
        <v>31</v>
      </c>
      <c r="B18" s="49"/>
      <c r="C18" s="16">
        <v>7009547.002</v>
      </c>
      <c r="D18" s="22">
        <v>6475862.803999999</v>
      </c>
      <c r="E18" s="23">
        <v>6329977.52000001</v>
      </c>
      <c r="F18" s="23">
        <v>6913802.195</v>
      </c>
      <c r="G18" s="23">
        <v>5598906.886999998</v>
      </c>
      <c r="H18" s="23">
        <v>5935570.270000005</v>
      </c>
      <c r="I18" s="23">
        <v>6429381.558000006</v>
      </c>
      <c r="J18" s="23">
        <v>5891095.7260000035</v>
      </c>
      <c r="K18" s="23">
        <v>7022450.558999978</v>
      </c>
      <c r="L18" s="23">
        <v>4861932.45100002</v>
      </c>
      <c r="M18" s="23">
        <v>6707311.2489999905</v>
      </c>
      <c r="N18" s="23">
        <v>7412342.957000017</v>
      </c>
      <c r="O18" s="18"/>
      <c r="P18" s="23">
        <f t="shared" si="0"/>
        <v>76588181.17800003</v>
      </c>
    </row>
    <row r="19" spans="1:16" ht="21" customHeight="1">
      <c r="A19" s="48" t="s">
        <v>29</v>
      </c>
      <c r="B19" s="49"/>
      <c r="C19" s="16">
        <v>20282252.382000003</v>
      </c>
      <c r="D19" s="22">
        <v>19299866.989</v>
      </c>
      <c r="E19" s="23">
        <v>19453813.035</v>
      </c>
      <c r="F19" s="23">
        <v>21055053.42899999</v>
      </c>
      <c r="G19" s="23">
        <v>19858685.44600001</v>
      </c>
      <c r="H19" s="23">
        <v>19222809.57499999</v>
      </c>
      <c r="I19" s="23">
        <v>17047349.747999966</v>
      </c>
      <c r="J19" s="23">
        <v>18039050.98700005</v>
      </c>
      <c r="K19" s="23">
        <v>20739917.987999976</v>
      </c>
      <c r="L19" s="23">
        <v>14071081.585999995</v>
      </c>
      <c r="M19" s="23">
        <v>17988792.088</v>
      </c>
      <c r="N19" s="23">
        <v>22266611.601999998</v>
      </c>
      <c r="O19" s="18"/>
      <c r="P19" s="23">
        <f t="shared" si="0"/>
        <v>229325284.855</v>
      </c>
    </row>
    <row r="20" spans="1:16" ht="21" customHeight="1">
      <c r="A20" s="48" t="s">
        <v>30</v>
      </c>
      <c r="B20" s="49"/>
      <c r="C20" s="16">
        <v>3249.809</v>
      </c>
      <c r="D20" s="22">
        <v>1468.8400000000001</v>
      </c>
      <c r="E20" s="23">
        <v>2905.3920000000007</v>
      </c>
      <c r="F20" s="23">
        <v>3051.0860000000002</v>
      </c>
      <c r="G20" s="23">
        <v>2909.511999999999</v>
      </c>
      <c r="H20" s="23">
        <v>3072.0000000000036</v>
      </c>
      <c r="I20" s="23">
        <v>3067.363000000001</v>
      </c>
      <c r="J20" s="23">
        <v>4878.977999999999</v>
      </c>
      <c r="K20" s="23">
        <v>7639.882999999998</v>
      </c>
      <c r="L20" s="23">
        <v>2889.094000000001</v>
      </c>
      <c r="M20" s="23">
        <v>4836.535999999993</v>
      </c>
      <c r="N20" s="23">
        <v>3380.047000000006</v>
      </c>
      <c r="O20" s="18"/>
      <c r="P20" s="23">
        <f t="shared" si="0"/>
        <v>43348.54</v>
      </c>
    </row>
    <row r="21" spans="1:16" ht="21" customHeight="1">
      <c r="A21" s="48" t="s">
        <v>1</v>
      </c>
      <c r="B21" s="49"/>
      <c r="C21" s="16">
        <v>87526480.51</v>
      </c>
      <c r="D21" s="22">
        <v>79093950.08500002</v>
      </c>
      <c r="E21" s="23">
        <v>97780085.659</v>
      </c>
      <c r="F21" s="23">
        <v>106616243.89799991</v>
      </c>
      <c r="G21" s="23">
        <v>84307399.00200003</v>
      </c>
      <c r="H21" s="23">
        <f>SUM(H6:H20)</f>
        <v>91841186.28700002</v>
      </c>
      <c r="I21" s="23">
        <v>89479692.32599998</v>
      </c>
      <c r="J21" s="23">
        <v>91787891.18799996</v>
      </c>
      <c r="K21" s="23">
        <v>113034642.31400013</v>
      </c>
      <c r="L21" s="23">
        <v>54205326.589999914</v>
      </c>
      <c r="M21" s="23">
        <v>75231335.99300003</v>
      </c>
      <c r="N21" s="23">
        <v>97979414.51200008</v>
      </c>
      <c r="O21" s="18"/>
      <c r="P21" s="23">
        <f t="shared" si="0"/>
        <v>1068883648.3640001</v>
      </c>
    </row>
    <row r="22" spans="3:16" ht="21" customHeight="1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3:16" ht="21" customHeight="1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21" customHeight="1">
      <c r="A24" s="10" t="s">
        <v>40</v>
      </c>
      <c r="B24" s="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/>
      <c r="P24" s="20" t="s">
        <v>19</v>
      </c>
    </row>
    <row r="25" spans="1:16" ht="21" customHeight="1">
      <c r="A25" s="52" t="s">
        <v>18</v>
      </c>
      <c r="B25" s="53"/>
      <c r="C25" s="24" t="s">
        <v>41</v>
      </c>
      <c r="D25" s="25"/>
      <c r="E25" s="25"/>
      <c r="F25" s="25"/>
      <c r="G25" s="25"/>
      <c r="H25" s="25"/>
      <c r="I25" s="25"/>
      <c r="J25" s="25"/>
      <c r="K25" s="26"/>
      <c r="L25" s="24" t="s">
        <v>42</v>
      </c>
      <c r="M25" s="25"/>
      <c r="N25" s="26"/>
      <c r="O25" s="18"/>
      <c r="P25" s="57" t="s">
        <v>15</v>
      </c>
    </row>
    <row r="26" spans="1:16" ht="21" customHeight="1">
      <c r="A26" s="58" t="s">
        <v>35</v>
      </c>
      <c r="B26" s="59"/>
      <c r="C26" s="21" t="s">
        <v>2</v>
      </c>
      <c r="D26" s="21" t="s">
        <v>3</v>
      </c>
      <c r="E26" s="21" t="s">
        <v>4</v>
      </c>
      <c r="F26" s="21" t="s">
        <v>5</v>
      </c>
      <c r="G26" s="21" t="s">
        <v>6</v>
      </c>
      <c r="H26" s="21" t="s">
        <v>7</v>
      </c>
      <c r="I26" s="21" t="s">
        <v>8</v>
      </c>
      <c r="J26" s="21" t="s">
        <v>9</v>
      </c>
      <c r="K26" s="21" t="s">
        <v>10</v>
      </c>
      <c r="L26" s="21" t="s">
        <v>11</v>
      </c>
      <c r="M26" s="21" t="s">
        <v>12</v>
      </c>
      <c r="N26" s="21" t="s">
        <v>13</v>
      </c>
      <c r="O26" s="18"/>
      <c r="P26" s="57"/>
    </row>
    <row r="27" spans="1:16" ht="21" customHeight="1">
      <c r="A27" s="48" t="s">
        <v>20</v>
      </c>
      <c r="B27" s="49"/>
      <c r="C27" s="16">
        <v>3891428.053</v>
      </c>
      <c r="D27" s="22">
        <v>2271138.645</v>
      </c>
      <c r="E27" s="23">
        <v>2921387.6169999996</v>
      </c>
      <c r="F27" s="23">
        <v>2787497.2150000017</v>
      </c>
      <c r="G27" s="23">
        <v>2189674.592</v>
      </c>
      <c r="H27" s="23">
        <v>3009131.2809999995</v>
      </c>
      <c r="I27" s="23">
        <v>3747589.1679999977</v>
      </c>
      <c r="J27" s="23">
        <v>5016264.733000003</v>
      </c>
      <c r="K27" s="23">
        <v>6829316.691</v>
      </c>
      <c r="L27" s="23">
        <v>2479986.8660000004</v>
      </c>
      <c r="M27" s="23">
        <v>3289465.8180000037</v>
      </c>
      <c r="N27" s="23">
        <v>3546259.0089999884</v>
      </c>
      <c r="O27" s="18"/>
      <c r="P27" s="23">
        <f>SUM(C27:N27)</f>
        <v>41979139.68799999</v>
      </c>
    </row>
    <row r="28" spans="1:16" ht="21" customHeight="1">
      <c r="A28" s="48" t="s">
        <v>0</v>
      </c>
      <c r="B28" s="49"/>
      <c r="C28" s="16">
        <v>183198.124</v>
      </c>
      <c r="D28" s="22">
        <v>137559.56300000002</v>
      </c>
      <c r="E28" s="23">
        <v>149382.84699999995</v>
      </c>
      <c r="F28" s="23">
        <v>143705.04700000002</v>
      </c>
      <c r="G28" s="23">
        <v>127632.12800000003</v>
      </c>
      <c r="H28" s="23">
        <v>130936.19999999995</v>
      </c>
      <c r="I28" s="23">
        <v>157872.29300000006</v>
      </c>
      <c r="J28" s="23">
        <v>193571.54700000002</v>
      </c>
      <c r="K28" s="23">
        <v>228902.10999999987</v>
      </c>
      <c r="L28" s="23">
        <v>114353.47400000016</v>
      </c>
      <c r="M28" s="23">
        <v>137398.92399999988</v>
      </c>
      <c r="N28" s="23">
        <v>175041.86999999988</v>
      </c>
      <c r="O28" s="18"/>
      <c r="P28" s="23">
        <f aca="true" t="shared" si="1" ref="P28:P42">SUM(C28:N28)</f>
        <v>1879554.1269999999</v>
      </c>
    </row>
    <row r="29" spans="1:16" ht="21" customHeight="1">
      <c r="A29" s="50" t="s">
        <v>36</v>
      </c>
      <c r="B29" s="51"/>
      <c r="C29" s="16">
        <v>7213272.796</v>
      </c>
      <c r="D29" s="22">
        <v>5083672.715</v>
      </c>
      <c r="E29" s="23">
        <v>6297825.5309999995</v>
      </c>
      <c r="F29" s="23">
        <v>5451878.8500000015</v>
      </c>
      <c r="G29" s="23">
        <v>4626166.8359999955</v>
      </c>
      <c r="H29" s="29">
        <v>4972712.650000002</v>
      </c>
      <c r="I29" s="23">
        <v>5296392.2749999985</v>
      </c>
      <c r="J29" s="23">
        <v>5955280.806000009</v>
      </c>
      <c r="K29" s="23">
        <v>7013955.0879999995</v>
      </c>
      <c r="L29" s="23">
        <v>3847871.753999993</v>
      </c>
      <c r="M29" s="23">
        <v>5223754.848000005</v>
      </c>
      <c r="N29" s="23">
        <v>6387183.323999986</v>
      </c>
      <c r="O29" s="18"/>
      <c r="P29" s="29">
        <f t="shared" si="1"/>
        <v>67369967.47299999</v>
      </c>
    </row>
    <row r="30" spans="1:16" ht="21" customHeight="1">
      <c r="A30" s="50" t="s">
        <v>37</v>
      </c>
      <c r="B30" s="51"/>
      <c r="C30" s="16">
        <v>8517777.52</v>
      </c>
      <c r="D30" s="22">
        <v>6049445.601</v>
      </c>
      <c r="E30" s="23">
        <v>7702740.2250000015</v>
      </c>
      <c r="F30" s="23">
        <v>8023384.973999999</v>
      </c>
      <c r="G30" s="23">
        <v>6386897.649000004</v>
      </c>
      <c r="H30" s="29">
        <v>6783629.193999991</v>
      </c>
      <c r="I30" s="23">
        <v>7758191.236000016</v>
      </c>
      <c r="J30" s="23">
        <v>9316340.238999993</v>
      </c>
      <c r="K30" s="23">
        <v>10987039.925999992</v>
      </c>
      <c r="L30" s="23">
        <v>5661563.296999991</v>
      </c>
      <c r="M30" s="23">
        <v>7223880.966000006</v>
      </c>
      <c r="N30" s="23">
        <v>8857012.409999996</v>
      </c>
      <c r="O30" s="18"/>
      <c r="P30" s="29">
        <f t="shared" si="1"/>
        <v>93267903.23699999</v>
      </c>
    </row>
    <row r="31" spans="1:16" ht="21" customHeight="1">
      <c r="A31" s="48" t="s">
        <v>21</v>
      </c>
      <c r="B31" s="49"/>
      <c r="C31" s="16">
        <v>179058.126</v>
      </c>
      <c r="D31" s="22">
        <v>127231.783</v>
      </c>
      <c r="E31" s="23">
        <v>144459.29500000004</v>
      </c>
      <c r="F31" s="23">
        <v>157567.995</v>
      </c>
      <c r="G31" s="23">
        <v>133153.816</v>
      </c>
      <c r="H31" s="29">
        <v>141845.777</v>
      </c>
      <c r="I31" s="23">
        <v>162459.875</v>
      </c>
      <c r="J31" s="23">
        <v>188145.7529999999</v>
      </c>
      <c r="K31" s="23">
        <v>218680.6100000001</v>
      </c>
      <c r="L31" s="23">
        <v>121189.05499999993</v>
      </c>
      <c r="M31" s="23">
        <v>135610.84899999993</v>
      </c>
      <c r="N31" s="23">
        <v>165718.16700000013</v>
      </c>
      <c r="O31" s="18"/>
      <c r="P31" s="29">
        <f t="shared" si="1"/>
        <v>1875121.101</v>
      </c>
    </row>
    <row r="32" spans="1:16" ht="21" customHeight="1">
      <c r="A32" s="48" t="s">
        <v>22</v>
      </c>
      <c r="B32" s="49"/>
      <c r="C32" s="16">
        <v>33349936.097</v>
      </c>
      <c r="D32" s="22">
        <v>24157039.168000106</v>
      </c>
      <c r="E32" s="23">
        <v>36100851.337999895</v>
      </c>
      <c r="F32" s="23">
        <v>37745967.575</v>
      </c>
      <c r="G32" s="23">
        <v>25278931.700000018</v>
      </c>
      <c r="H32" s="29">
        <v>24773282.676999986</v>
      </c>
      <c r="I32" s="23">
        <v>35933464.67300001</v>
      </c>
      <c r="J32" s="23">
        <v>40381473.28099999</v>
      </c>
      <c r="K32" s="23">
        <v>45248772.346000016</v>
      </c>
      <c r="L32" s="23">
        <v>17664545.167999983</v>
      </c>
      <c r="M32" s="23">
        <v>22083463.70899999</v>
      </c>
      <c r="N32" s="23">
        <v>35767714.74000001</v>
      </c>
      <c r="O32" s="18"/>
      <c r="P32" s="23">
        <f t="shared" si="1"/>
        <v>378485442.472</v>
      </c>
    </row>
    <row r="33" spans="1:16" ht="21" customHeight="1">
      <c r="A33" s="48" t="s">
        <v>23</v>
      </c>
      <c r="B33" s="49"/>
      <c r="C33" s="16">
        <v>1092586.9349999998</v>
      </c>
      <c r="D33" s="22">
        <v>693512.2519999002</v>
      </c>
      <c r="E33" s="23">
        <v>774907.5230000995</v>
      </c>
      <c r="F33" s="23">
        <v>791992.9170000008</v>
      </c>
      <c r="G33" s="23">
        <v>638942.7249999996</v>
      </c>
      <c r="H33" s="23">
        <v>729084.8649999993</v>
      </c>
      <c r="I33" s="23">
        <v>871493.7170000002</v>
      </c>
      <c r="J33" s="23">
        <v>1091386.654</v>
      </c>
      <c r="K33" s="23">
        <v>1191541.557000001</v>
      </c>
      <c r="L33" s="23">
        <v>351013.42099999916</v>
      </c>
      <c r="M33" s="23">
        <v>883606.199000001</v>
      </c>
      <c r="N33" s="23">
        <v>668244.0920000002</v>
      </c>
      <c r="O33" s="18"/>
      <c r="P33" s="23">
        <f t="shared" si="1"/>
        <v>9778312.857</v>
      </c>
    </row>
    <row r="34" spans="1:16" ht="21" customHeight="1">
      <c r="A34" s="48" t="s">
        <v>24</v>
      </c>
      <c r="B34" s="49"/>
      <c r="C34" s="16">
        <v>65452.572</v>
      </c>
      <c r="D34" s="22">
        <v>32281.017999999996</v>
      </c>
      <c r="E34" s="23">
        <v>38168.50700000001</v>
      </c>
      <c r="F34" s="23">
        <v>45424.712</v>
      </c>
      <c r="G34" s="23">
        <v>34356.26199999996</v>
      </c>
      <c r="H34" s="23">
        <v>48748.01700000008</v>
      </c>
      <c r="I34" s="23">
        <v>47409.23399999988</v>
      </c>
      <c r="J34" s="23">
        <v>57610.87500000006</v>
      </c>
      <c r="K34" s="23">
        <v>69142.32700000005</v>
      </c>
      <c r="L34" s="23">
        <v>20711.971000000078</v>
      </c>
      <c r="M34" s="23">
        <v>28916.558999999892</v>
      </c>
      <c r="N34" s="23">
        <v>61011.86400000006</v>
      </c>
      <c r="O34" s="18"/>
      <c r="P34" s="23">
        <f t="shared" si="1"/>
        <v>549233.9180000001</v>
      </c>
    </row>
    <row r="35" spans="1:16" ht="21" customHeight="1">
      <c r="A35" s="48" t="s">
        <v>16</v>
      </c>
      <c r="B35" s="49"/>
      <c r="C35" s="16">
        <v>4335471.954</v>
      </c>
      <c r="D35" s="22">
        <v>3608883.505</v>
      </c>
      <c r="E35" s="23">
        <v>3968987.567999999</v>
      </c>
      <c r="F35" s="23">
        <v>4049063.274</v>
      </c>
      <c r="G35" s="23">
        <v>3208460.462000001</v>
      </c>
      <c r="H35" s="23">
        <v>3650567.099000003</v>
      </c>
      <c r="I35" s="23">
        <v>3388375.441999994</v>
      </c>
      <c r="J35" s="23">
        <v>4079167.904000003</v>
      </c>
      <c r="K35" s="23">
        <v>5021933.068</v>
      </c>
      <c r="L35" s="23">
        <v>2774319.561999999</v>
      </c>
      <c r="M35" s="23">
        <v>3484110.9010000005</v>
      </c>
      <c r="N35" s="23">
        <v>4188230.934000008</v>
      </c>
      <c r="O35" s="18"/>
      <c r="P35" s="23">
        <f t="shared" si="1"/>
        <v>45757571.67300001</v>
      </c>
    </row>
    <row r="36" spans="1:16" ht="21" customHeight="1">
      <c r="A36" s="48" t="s">
        <v>17</v>
      </c>
      <c r="B36" s="49"/>
      <c r="C36" s="16">
        <v>163792.764</v>
      </c>
      <c r="D36" s="22">
        <v>137225.17799999999</v>
      </c>
      <c r="E36" s="23">
        <v>124883.32900000003</v>
      </c>
      <c r="F36" s="23">
        <v>83587.90899999999</v>
      </c>
      <c r="G36" s="23">
        <v>71772.98999999993</v>
      </c>
      <c r="H36" s="23">
        <v>108846.62800000014</v>
      </c>
      <c r="I36" s="23">
        <v>91023.08600000001</v>
      </c>
      <c r="J36" s="23">
        <v>106542.25699999998</v>
      </c>
      <c r="K36" s="23">
        <v>124746.63099999994</v>
      </c>
      <c r="L36" s="23">
        <v>66184.80800000008</v>
      </c>
      <c r="M36" s="23">
        <v>73864.14699999988</v>
      </c>
      <c r="N36" s="23">
        <v>129679.30200000014</v>
      </c>
      <c r="O36" s="18"/>
      <c r="P36" s="23">
        <f t="shared" si="1"/>
        <v>1282149.029</v>
      </c>
    </row>
    <row r="37" spans="1:16" ht="21" customHeight="1">
      <c r="A37" s="48" t="s">
        <v>27</v>
      </c>
      <c r="B37" s="49"/>
      <c r="C37" s="16">
        <v>7469074.663000001</v>
      </c>
      <c r="D37" s="22">
        <v>5865823.056999998</v>
      </c>
      <c r="E37" s="23">
        <v>7070435.48</v>
      </c>
      <c r="F37" s="23">
        <v>8247417.085000001</v>
      </c>
      <c r="G37" s="23">
        <v>6400042.870000001</v>
      </c>
      <c r="H37" s="23">
        <v>7106691.205000006</v>
      </c>
      <c r="I37" s="23">
        <v>6925378.283999994</v>
      </c>
      <c r="J37" s="23">
        <v>5878682.512999997</v>
      </c>
      <c r="K37" s="23">
        <v>7653868.167999998</v>
      </c>
      <c r="L37" s="23">
        <v>5040074.133999996</v>
      </c>
      <c r="M37" s="23">
        <v>5528277.753000021</v>
      </c>
      <c r="N37" s="23">
        <v>6722210.86999999</v>
      </c>
      <c r="O37" s="18"/>
      <c r="P37" s="23">
        <f t="shared" si="1"/>
        <v>79907976.082</v>
      </c>
    </row>
    <row r="38" spans="1:16" ht="21" customHeight="1">
      <c r="A38" s="48" t="s">
        <v>28</v>
      </c>
      <c r="B38" s="49"/>
      <c r="C38" s="16">
        <v>3247573.127</v>
      </c>
      <c r="D38" s="22">
        <v>2970387.1319999998</v>
      </c>
      <c r="E38" s="23">
        <v>2403801.199000001</v>
      </c>
      <c r="F38" s="23">
        <v>2985097.4239999987</v>
      </c>
      <c r="G38" s="23">
        <v>2951462.768000001</v>
      </c>
      <c r="H38" s="23">
        <v>2711970.8500000034</v>
      </c>
      <c r="I38" s="23">
        <v>2063764.7579999939</v>
      </c>
      <c r="J38" s="23">
        <v>2669126.4590000063</v>
      </c>
      <c r="K38" s="23">
        <v>2358405.2469999976</v>
      </c>
      <c r="L38" s="23">
        <v>1785397.8999999985</v>
      </c>
      <c r="M38" s="23">
        <v>1958369.1500000022</v>
      </c>
      <c r="N38" s="23">
        <v>3230704.8669999987</v>
      </c>
      <c r="O38" s="18"/>
      <c r="P38" s="23">
        <f t="shared" si="1"/>
        <v>31336060.881</v>
      </c>
    </row>
    <row r="39" spans="1:16" ht="21" customHeight="1">
      <c r="A39" s="48" t="s">
        <v>31</v>
      </c>
      <c r="B39" s="49"/>
      <c r="C39" s="16">
        <v>8196105.008</v>
      </c>
      <c r="D39" s="22">
        <v>6365483.794000001</v>
      </c>
      <c r="E39" s="23">
        <v>7292283.489</v>
      </c>
      <c r="F39" s="23">
        <v>7346794.673</v>
      </c>
      <c r="G39" s="23">
        <v>6445335.533000007</v>
      </c>
      <c r="H39" s="23">
        <v>7004168.317999989</v>
      </c>
      <c r="I39" s="23">
        <v>6364137.845000006</v>
      </c>
      <c r="J39" s="23">
        <v>6277427.294</v>
      </c>
      <c r="K39" s="23">
        <v>7316588.940999992</v>
      </c>
      <c r="L39" s="23">
        <v>5090883.068000019</v>
      </c>
      <c r="M39" s="23">
        <v>6009467.637999982</v>
      </c>
      <c r="N39" s="23">
        <v>7503846.045000002</v>
      </c>
      <c r="O39" s="18"/>
      <c r="P39" s="23">
        <f t="shared" si="1"/>
        <v>81212521.646</v>
      </c>
    </row>
    <row r="40" spans="1:16" ht="21" customHeight="1">
      <c r="A40" s="48" t="s">
        <v>29</v>
      </c>
      <c r="B40" s="49"/>
      <c r="C40" s="16">
        <v>24445746.165</v>
      </c>
      <c r="D40" s="22">
        <v>17855028.084</v>
      </c>
      <c r="E40" s="23">
        <v>21799375.328</v>
      </c>
      <c r="F40" s="23">
        <v>22238832.65299999</v>
      </c>
      <c r="G40" s="23">
        <v>20778107.856000006</v>
      </c>
      <c r="H40" s="23">
        <v>19271288.667999998</v>
      </c>
      <c r="I40" s="23">
        <v>19263749.384000048</v>
      </c>
      <c r="J40" s="23">
        <v>19739625.010999948</v>
      </c>
      <c r="K40" s="23">
        <v>21477448.007</v>
      </c>
      <c r="L40" s="23">
        <v>13714251.833999991</v>
      </c>
      <c r="M40" s="23">
        <v>16766243.121000022</v>
      </c>
      <c r="N40" s="23">
        <v>20282077.94600004</v>
      </c>
      <c r="O40" s="18"/>
      <c r="P40" s="23">
        <f t="shared" si="1"/>
        <v>237631774.05700004</v>
      </c>
    </row>
    <row r="41" spans="1:16" ht="21" customHeight="1">
      <c r="A41" s="48" t="s">
        <v>30</v>
      </c>
      <c r="B41" s="49"/>
      <c r="C41" s="16">
        <v>3724.22</v>
      </c>
      <c r="D41" s="22">
        <v>2509.7149999999997</v>
      </c>
      <c r="E41" s="23">
        <v>2544.661</v>
      </c>
      <c r="F41" s="23">
        <v>3052.511999999999</v>
      </c>
      <c r="G41" s="23">
        <v>2329.7390000000014</v>
      </c>
      <c r="H41" s="23">
        <v>3631.8900000000012</v>
      </c>
      <c r="I41" s="23">
        <v>2942.429</v>
      </c>
      <c r="J41" s="23">
        <v>4528.636000000002</v>
      </c>
      <c r="K41" s="23">
        <v>7901.508999999998</v>
      </c>
      <c r="L41" s="23">
        <v>2063.5499999999956</v>
      </c>
      <c r="M41" s="23">
        <v>3664.7860000000073</v>
      </c>
      <c r="N41" s="23">
        <v>4781.707999999999</v>
      </c>
      <c r="O41" s="18"/>
      <c r="P41" s="23">
        <f t="shared" si="1"/>
        <v>43675.355</v>
      </c>
    </row>
    <row r="42" spans="1:16" ht="21" customHeight="1">
      <c r="A42" s="48" t="s">
        <v>1</v>
      </c>
      <c r="B42" s="49"/>
      <c r="C42" s="16">
        <v>102354198.12399998</v>
      </c>
      <c r="D42" s="22">
        <v>75357221.09799996</v>
      </c>
      <c r="E42" s="23">
        <v>96792033.83700007</v>
      </c>
      <c r="F42" s="23">
        <v>100101265.02699995</v>
      </c>
      <c r="G42" s="23">
        <v>79273267.926</v>
      </c>
      <c r="H42" s="23">
        <v>80446535.319</v>
      </c>
      <c r="I42" s="23">
        <v>92074243.699</v>
      </c>
      <c r="J42" s="23">
        <v>100955173.9619999</v>
      </c>
      <c r="K42" s="23">
        <v>115748242.22600007</v>
      </c>
      <c r="L42" s="23">
        <v>58734409.86199987</v>
      </c>
      <c r="M42" s="23">
        <v>72830095.36800039</v>
      </c>
      <c r="N42" s="23">
        <v>97689717.14799976</v>
      </c>
      <c r="O42" s="18"/>
      <c r="P42" s="23">
        <f t="shared" si="1"/>
        <v>1072356403.596</v>
      </c>
    </row>
    <row r="43" spans="15:16" ht="21" customHeight="1">
      <c r="O43" s="18"/>
      <c r="P43" s="18"/>
    </row>
    <row r="44" spans="15:16" ht="21" customHeight="1">
      <c r="O44" s="18"/>
      <c r="P44" s="18"/>
    </row>
    <row r="45" spans="1:16" ht="21" customHeight="1">
      <c r="A45" s="10" t="s">
        <v>43</v>
      </c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8"/>
      <c r="P45" s="20" t="s">
        <v>19</v>
      </c>
    </row>
    <row r="46" spans="1:16" ht="21" customHeight="1">
      <c r="A46" s="52" t="s">
        <v>18</v>
      </c>
      <c r="B46" s="53"/>
      <c r="C46" s="54" t="s">
        <v>44</v>
      </c>
      <c r="D46" s="55"/>
      <c r="E46" s="55"/>
      <c r="F46" s="55"/>
      <c r="G46" s="55"/>
      <c r="H46" s="55"/>
      <c r="I46" s="55"/>
      <c r="J46" s="55"/>
      <c r="K46" s="56"/>
      <c r="L46" s="54" t="s">
        <v>45</v>
      </c>
      <c r="M46" s="55"/>
      <c r="N46" s="56"/>
      <c r="O46" s="18"/>
      <c r="P46" s="57" t="s">
        <v>15</v>
      </c>
    </row>
    <row r="47" spans="1:16" ht="21" customHeight="1">
      <c r="A47" s="58" t="s">
        <v>35</v>
      </c>
      <c r="B47" s="59"/>
      <c r="C47" s="21" t="s">
        <v>2</v>
      </c>
      <c r="D47" s="21" t="s">
        <v>3</v>
      </c>
      <c r="E47" s="21" t="s">
        <v>4</v>
      </c>
      <c r="F47" s="21" t="s">
        <v>5</v>
      </c>
      <c r="G47" s="21" t="s">
        <v>6</v>
      </c>
      <c r="H47" s="21" t="s">
        <v>7</v>
      </c>
      <c r="I47" s="21" t="s">
        <v>8</v>
      </c>
      <c r="J47" s="21" t="s">
        <v>9</v>
      </c>
      <c r="K47" s="21" t="s">
        <v>10</v>
      </c>
      <c r="L47" s="21" t="s">
        <v>11</v>
      </c>
      <c r="M47" s="21" t="s">
        <v>12</v>
      </c>
      <c r="N47" s="21" t="s">
        <v>13</v>
      </c>
      <c r="O47" s="18"/>
      <c r="P47" s="57"/>
    </row>
    <row r="48" spans="1:16" ht="21" customHeight="1">
      <c r="A48" s="48" t="s">
        <v>20</v>
      </c>
      <c r="B48" s="49"/>
      <c r="C48" s="16">
        <v>3405340.1280000005</v>
      </c>
      <c r="D48" s="22">
        <v>2479976.8159999996</v>
      </c>
      <c r="E48" s="23">
        <v>2756092.386</v>
      </c>
      <c r="F48" s="23">
        <v>2342790.7930000015</v>
      </c>
      <c r="G48" s="23">
        <v>2371128.4579999987</v>
      </c>
      <c r="H48" s="23">
        <v>3087653.3479999993</v>
      </c>
      <c r="I48" s="23">
        <v>3045693.500000002</v>
      </c>
      <c r="J48" s="23">
        <v>4212678.5239999965</v>
      </c>
      <c r="K48" s="23">
        <v>5703013.869000003</v>
      </c>
      <c r="L48" s="23">
        <v>2383860.3949999996</v>
      </c>
      <c r="M48" s="23">
        <v>3413736.403999999</v>
      </c>
      <c r="N48" s="23">
        <v>7387333.489</v>
      </c>
      <c r="O48" s="18"/>
      <c r="P48" s="23">
        <f>SUM(C48:N48)</f>
        <v>42589298.11</v>
      </c>
    </row>
    <row r="49" spans="1:16" ht="21" customHeight="1">
      <c r="A49" s="48" t="s">
        <v>0</v>
      </c>
      <c r="B49" s="49"/>
      <c r="C49" s="16">
        <v>193413.941</v>
      </c>
      <c r="D49" s="22">
        <v>121070.63400000002</v>
      </c>
      <c r="E49" s="23">
        <v>172065.45500000002</v>
      </c>
      <c r="F49" s="23">
        <v>154914.09299999988</v>
      </c>
      <c r="G49" s="23">
        <v>128227.02200000011</v>
      </c>
      <c r="H49" s="23">
        <v>162003.55599999998</v>
      </c>
      <c r="I49" s="23">
        <v>160070.36</v>
      </c>
      <c r="J49" s="23">
        <v>183891.6000000001</v>
      </c>
      <c r="K49" s="23">
        <v>234366.8289999999</v>
      </c>
      <c r="L49" s="23">
        <v>109006.94500000007</v>
      </c>
      <c r="M49" s="23">
        <v>151554.39800000004</v>
      </c>
      <c r="N49" s="23">
        <v>175658.40999999992</v>
      </c>
      <c r="O49" s="18"/>
      <c r="P49" s="23">
        <f aca="true" t="shared" si="2" ref="P49:P63">SUM(C49:N49)</f>
        <v>1946243.243</v>
      </c>
    </row>
    <row r="50" spans="1:16" ht="21" customHeight="1">
      <c r="A50" s="50" t="s">
        <v>36</v>
      </c>
      <c r="B50" s="51"/>
      <c r="C50" s="16">
        <v>7551150.735</v>
      </c>
      <c r="D50" s="22">
        <v>6248860.827999999</v>
      </c>
      <c r="E50" s="23">
        <v>5013146.582999999</v>
      </c>
      <c r="F50" s="23">
        <v>4960396.359999999</v>
      </c>
      <c r="G50" s="23">
        <v>4878524.355</v>
      </c>
      <c r="H50" s="29">
        <v>5635381.046</v>
      </c>
      <c r="I50" s="23">
        <v>5026787.535999998</v>
      </c>
      <c r="J50" s="23">
        <v>5767827.49000001</v>
      </c>
      <c r="K50" s="23">
        <v>6757665.614999995</v>
      </c>
      <c r="L50" s="23">
        <v>3931535.9319999963</v>
      </c>
      <c r="M50" s="23">
        <v>4941210.532000005</v>
      </c>
      <c r="N50" s="23">
        <v>5489990.373000003</v>
      </c>
      <c r="O50" s="18"/>
      <c r="P50" s="29">
        <f t="shared" si="2"/>
        <v>66202477.385000005</v>
      </c>
    </row>
    <row r="51" spans="1:16" ht="21" customHeight="1">
      <c r="A51" s="50" t="s">
        <v>37</v>
      </c>
      <c r="B51" s="51"/>
      <c r="C51" s="16">
        <v>8644027.214</v>
      </c>
      <c r="D51" s="22">
        <v>6151340.927999999</v>
      </c>
      <c r="E51" s="23">
        <v>8109610.483000001</v>
      </c>
      <c r="F51" s="23">
        <v>7807201.103999998</v>
      </c>
      <c r="G51" s="23">
        <v>7268112.173999999</v>
      </c>
      <c r="H51" s="29">
        <v>7615717.490000002</v>
      </c>
      <c r="I51" s="23">
        <v>7033334.389000006</v>
      </c>
      <c r="J51" s="23">
        <v>8828893.528999992</v>
      </c>
      <c r="K51" s="23">
        <v>10325754.980999984</v>
      </c>
      <c r="L51" s="23">
        <v>5638895.521000028</v>
      </c>
      <c r="M51" s="23">
        <v>8286671.6089999825</v>
      </c>
      <c r="N51" s="23">
        <v>7854830.194000006</v>
      </c>
      <c r="O51" s="18"/>
      <c r="P51" s="29">
        <f t="shared" si="2"/>
        <v>93564389.616</v>
      </c>
    </row>
    <row r="52" spans="1:16" ht="21" customHeight="1">
      <c r="A52" s="48" t="s">
        <v>21</v>
      </c>
      <c r="B52" s="49"/>
      <c r="C52" s="16">
        <v>178854.712</v>
      </c>
      <c r="D52" s="22">
        <v>129554.81699999998</v>
      </c>
      <c r="E52" s="23">
        <v>161567.17099999997</v>
      </c>
      <c r="F52" s="23">
        <v>158007.38300000003</v>
      </c>
      <c r="G52" s="23">
        <v>153445.79099999997</v>
      </c>
      <c r="H52" s="29">
        <v>159179.9040000001</v>
      </c>
      <c r="I52" s="23">
        <v>162515.57200000004</v>
      </c>
      <c r="J52" s="23">
        <v>194913.15899999999</v>
      </c>
      <c r="K52" s="23">
        <v>190188.00899999985</v>
      </c>
      <c r="L52" s="23">
        <v>103548.68500000006</v>
      </c>
      <c r="M52" s="23">
        <v>134883.92299999995</v>
      </c>
      <c r="N52" s="23">
        <v>157018.00900000008</v>
      </c>
      <c r="O52" s="18"/>
      <c r="P52" s="29">
        <f t="shared" si="2"/>
        <v>1883677.135</v>
      </c>
    </row>
    <row r="53" spans="1:16" ht="21" customHeight="1">
      <c r="A53" s="48" t="s">
        <v>22</v>
      </c>
      <c r="B53" s="49"/>
      <c r="C53" s="16">
        <v>37290271.55</v>
      </c>
      <c r="D53" s="22">
        <v>34824745.90200001</v>
      </c>
      <c r="E53" s="23">
        <v>42765766.210999995</v>
      </c>
      <c r="F53" s="23">
        <v>41426756.479999974</v>
      </c>
      <c r="G53" s="23">
        <v>36717843.03299999</v>
      </c>
      <c r="H53" s="29">
        <v>42384738.74700004</v>
      </c>
      <c r="I53" s="23">
        <v>28039696.656999975</v>
      </c>
      <c r="J53" s="23">
        <v>37034524.27100003</v>
      </c>
      <c r="K53" s="23">
        <v>45064744.273</v>
      </c>
      <c r="L53" s="23">
        <v>20717383.754999995</v>
      </c>
      <c r="M53" s="23">
        <v>27718462.59500003</v>
      </c>
      <c r="N53" s="23">
        <v>37712712.79299992</v>
      </c>
      <c r="O53" s="18"/>
      <c r="P53" s="23">
        <f t="shared" si="2"/>
        <v>431697646.26699996</v>
      </c>
    </row>
    <row r="54" spans="1:16" ht="21" customHeight="1">
      <c r="A54" s="48" t="s">
        <v>23</v>
      </c>
      <c r="B54" s="49"/>
      <c r="C54" s="16">
        <v>916844.3699999999</v>
      </c>
      <c r="D54" s="22">
        <v>650038.159</v>
      </c>
      <c r="E54" s="23">
        <v>792051.3890000002</v>
      </c>
      <c r="F54" s="23">
        <v>766017.2119999994</v>
      </c>
      <c r="G54" s="23">
        <v>682363.5890000006</v>
      </c>
      <c r="H54" s="23">
        <v>753281.967999999</v>
      </c>
      <c r="I54" s="23">
        <v>962428.3820000002</v>
      </c>
      <c r="J54" s="23">
        <v>1011997.1500000013</v>
      </c>
      <c r="K54" s="23">
        <v>1213285.7739999993</v>
      </c>
      <c r="L54" s="23">
        <v>709076.5190000003</v>
      </c>
      <c r="M54" s="23">
        <v>752547.9270000011</v>
      </c>
      <c r="N54" s="23">
        <v>902504.8779999986</v>
      </c>
      <c r="O54" s="18"/>
      <c r="P54" s="23">
        <f t="shared" si="2"/>
        <v>10112437.317</v>
      </c>
    </row>
    <row r="55" spans="1:16" ht="21" customHeight="1">
      <c r="A55" s="48" t="s">
        <v>24</v>
      </c>
      <c r="B55" s="49"/>
      <c r="C55" s="16">
        <v>55745.047000000006</v>
      </c>
      <c r="D55" s="22">
        <v>33195.48299999999</v>
      </c>
      <c r="E55" s="23">
        <v>41733.244999999995</v>
      </c>
      <c r="F55" s="23">
        <v>45090.13500000001</v>
      </c>
      <c r="G55" s="23">
        <v>44535.55099999998</v>
      </c>
      <c r="H55" s="23">
        <v>55162.48399999997</v>
      </c>
      <c r="I55" s="23">
        <v>42162.64400000009</v>
      </c>
      <c r="J55" s="23">
        <v>52733.05199999991</v>
      </c>
      <c r="K55" s="23">
        <v>75443.13100000011</v>
      </c>
      <c r="L55" s="23">
        <v>30486.71399999992</v>
      </c>
      <c r="M55" s="23">
        <v>39423.793999999994</v>
      </c>
      <c r="N55" s="23">
        <v>55901.315</v>
      </c>
      <c r="O55" s="18"/>
      <c r="P55" s="23">
        <f t="shared" si="2"/>
        <v>571612.595</v>
      </c>
    </row>
    <row r="56" spans="1:16" ht="21" customHeight="1">
      <c r="A56" s="48" t="s">
        <v>16</v>
      </c>
      <c r="B56" s="49"/>
      <c r="C56" s="16">
        <v>4430300.603999999</v>
      </c>
      <c r="D56" s="22">
        <v>3791316.976</v>
      </c>
      <c r="E56" s="23">
        <v>4302337.518</v>
      </c>
      <c r="F56" s="23">
        <v>4176824.6970000025</v>
      </c>
      <c r="G56" s="23">
        <v>4145274.7410000004</v>
      </c>
      <c r="H56" s="23">
        <v>4526837.319999997</v>
      </c>
      <c r="I56" s="23">
        <v>4235116.190000001</v>
      </c>
      <c r="J56" s="23">
        <v>4598228.405000005</v>
      </c>
      <c r="K56" s="23">
        <v>5624827.63099999</v>
      </c>
      <c r="L56" s="23">
        <v>3030509.4030000046</v>
      </c>
      <c r="M56" s="23">
        <v>4175185.5720000044</v>
      </c>
      <c r="N56" s="23">
        <v>4728984.178999998</v>
      </c>
      <c r="O56" s="18"/>
      <c r="P56" s="23">
        <f t="shared" si="2"/>
        <v>51765743.236</v>
      </c>
    </row>
    <row r="57" spans="1:16" ht="21" customHeight="1">
      <c r="A57" s="48" t="s">
        <v>17</v>
      </c>
      <c r="B57" s="49"/>
      <c r="C57" s="16">
        <v>165296.518</v>
      </c>
      <c r="D57" s="22">
        <v>152619.78200000004</v>
      </c>
      <c r="E57" s="23">
        <v>140897.38999999996</v>
      </c>
      <c r="F57" s="23">
        <v>64757.13699999999</v>
      </c>
      <c r="G57" s="23">
        <v>81667.98799999995</v>
      </c>
      <c r="H57" s="23">
        <v>102610.10700000008</v>
      </c>
      <c r="I57" s="23">
        <v>102795.30299999996</v>
      </c>
      <c r="J57" s="23">
        <v>135064.69000000006</v>
      </c>
      <c r="K57" s="23">
        <v>121276.02099999995</v>
      </c>
      <c r="L57" s="23">
        <v>59981.98600000003</v>
      </c>
      <c r="M57" s="23">
        <v>69082.27099999995</v>
      </c>
      <c r="N57" s="23">
        <v>124367.82700000005</v>
      </c>
      <c r="O57" s="18"/>
      <c r="P57" s="23">
        <f t="shared" si="2"/>
        <v>1320417.02</v>
      </c>
    </row>
    <row r="58" spans="1:16" ht="21" customHeight="1">
      <c r="A58" s="48" t="s">
        <v>27</v>
      </c>
      <c r="B58" s="49"/>
      <c r="C58" s="16">
        <v>7196050.006999999</v>
      </c>
      <c r="D58" s="22">
        <v>6219970.184</v>
      </c>
      <c r="E58" s="23">
        <v>6560546.079</v>
      </c>
      <c r="F58" s="23">
        <v>7011210.136999998</v>
      </c>
      <c r="G58" s="23">
        <v>6753037.294</v>
      </c>
      <c r="H58" s="23">
        <v>8314472.760000005</v>
      </c>
      <c r="I58" s="23">
        <v>5078746.857999995</v>
      </c>
      <c r="J58" s="23">
        <v>5653796.452</v>
      </c>
      <c r="K58" s="23">
        <v>7285899.120000005</v>
      </c>
      <c r="L58" s="23">
        <v>4294810.845000006</v>
      </c>
      <c r="M58" s="23">
        <v>6015800.639999993</v>
      </c>
      <c r="N58" s="23">
        <v>8252615.781000003</v>
      </c>
      <c r="O58" s="18"/>
      <c r="P58" s="23">
        <f t="shared" si="2"/>
        <v>78636956.157</v>
      </c>
    </row>
    <row r="59" spans="1:16" ht="21" customHeight="1">
      <c r="A59" s="48" t="s">
        <v>28</v>
      </c>
      <c r="B59" s="49"/>
      <c r="C59" s="16">
        <v>2434762.159</v>
      </c>
      <c r="D59" s="22">
        <v>2396662.045999999</v>
      </c>
      <c r="E59" s="23">
        <v>2579659.3500000006</v>
      </c>
      <c r="F59" s="23">
        <v>2692379.853000002</v>
      </c>
      <c r="G59" s="23">
        <v>2546900.448999999</v>
      </c>
      <c r="H59" s="23">
        <v>3164341.767999999</v>
      </c>
      <c r="I59" s="23">
        <v>1535914.8090000004</v>
      </c>
      <c r="J59" s="23">
        <v>2011605.5560000017</v>
      </c>
      <c r="K59" s="23">
        <v>2257850.2339999974</v>
      </c>
      <c r="L59" s="23">
        <v>1425995.4430000037</v>
      </c>
      <c r="M59" s="23">
        <v>1689465.4399999976</v>
      </c>
      <c r="N59" s="23">
        <v>2388945.037999999</v>
      </c>
      <c r="O59" s="18"/>
      <c r="P59" s="23">
        <f t="shared" si="2"/>
        <v>27124482.145</v>
      </c>
    </row>
    <row r="60" spans="1:16" ht="21" customHeight="1">
      <c r="A60" s="48" t="s">
        <v>31</v>
      </c>
      <c r="B60" s="49"/>
      <c r="C60" s="16">
        <v>7643468.361</v>
      </c>
      <c r="D60" s="22">
        <v>6280255.874</v>
      </c>
      <c r="E60" s="23">
        <v>6400489.173000004</v>
      </c>
      <c r="F60" s="23">
        <v>7037845.501999997</v>
      </c>
      <c r="G60" s="23">
        <v>7157699.881000001</v>
      </c>
      <c r="H60" s="23">
        <v>7847058.362999998</v>
      </c>
      <c r="I60" s="23">
        <v>6065353.527999997</v>
      </c>
      <c r="J60" s="23">
        <v>6824344.061000012</v>
      </c>
      <c r="K60" s="23">
        <v>7591611.80399999</v>
      </c>
      <c r="L60" s="23">
        <v>5052484.809000023</v>
      </c>
      <c r="M60" s="23">
        <v>6375343.978999972</v>
      </c>
      <c r="N60" s="23">
        <v>6995500.179000005</v>
      </c>
      <c r="O60" s="18"/>
      <c r="P60" s="23">
        <f t="shared" si="2"/>
        <v>81271455.514</v>
      </c>
    </row>
    <row r="61" spans="1:16" ht="21" customHeight="1">
      <c r="A61" s="48" t="s">
        <v>29</v>
      </c>
      <c r="B61" s="49"/>
      <c r="C61" s="16">
        <v>20801715.121999998</v>
      </c>
      <c r="D61" s="22">
        <v>18650155.604</v>
      </c>
      <c r="E61" s="23">
        <v>20967101.232</v>
      </c>
      <c r="F61" s="23">
        <v>20881759.457999997</v>
      </c>
      <c r="G61" s="23">
        <v>21128427.174999997</v>
      </c>
      <c r="H61" s="23">
        <v>23474175.067</v>
      </c>
      <c r="I61" s="23">
        <v>15535194.003000021</v>
      </c>
      <c r="J61" s="23">
        <v>18925122.697999984</v>
      </c>
      <c r="K61" s="23">
        <v>20684922.125999987</v>
      </c>
      <c r="L61" s="23">
        <v>13520890.263999999</v>
      </c>
      <c r="M61" s="23">
        <v>15346074.531000018</v>
      </c>
      <c r="N61" s="23">
        <v>19060510.093000025</v>
      </c>
      <c r="O61" s="18"/>
      <c r="P61" s="23">
        <f t="shared" si="2"/>
        <v>228976047.37300003</v>
      </c>
    </row>
    <row r="62" spans="1:16" ht="21" customHeight="1">
      <c r="A62" s="48" t="s">
        <v>30</v>
      </c>
      <c r="B62" s="49"/>
      <c r="C62" s="16">
        <v>3881.3360000000002</v>
      </c>
      <c r="D62" s="22">
        <v>2119.453999999999</v>
      </c>
      <c r="E62" s="23">
        <v>2864.3420000000006</v>
      </c>
      <c r="F62" s="23">
        <v>3300.1309999999994</v>
      </c>
      <c r="G62" s="23">
        <v>2906.044</v>
      </c>
      <c r="H62" s="23">
        <v>3651.6420000000016</v>
      </c>
      <c r="I62" s="23">
        <v>3006.8139999999985</v>
      </c>
      <c r="J62" s="23">
        <v>5738.061000000005</v>
      </c>
      <c r="K62" s="23">
        <v>7017.069999999996</v>
      </c>
      <c r="L62" s="23">
        <v>3108.328999999998</v>
      </c>
      <c r="M62" s="23">
        <v>3062.902000000002</v>
      </c>
      <c r="N62" s="23">
        <v>3391.226999999999</v>
      </c>
      <c r="O62" s="18"/>
      <c r="P62" s="23">
        <f t="shared" si="2"/>
        <v>44047.352</v>
      </c>
    </row>
    <row r="63" spans="1:16" ht="21" customHeight="1">
      <c r="A63" s="48" t="s">
        <v>1</v>
      </c>
      <c r="B63" s="49"/>
      <c r="C63" s="16">
        <v>100911121.804</v>
      </c>
      <c r="D63" s="22">
        <v>88131883.48699997</v>
      </c>
      <c r="E63" s="23">
        <v>100765928.007</v>
      </c>
      <c r="F63" s="23">
        <v>99529250.47500002</v>
      </c>
      <c r="G63" s="23">
        <v>94060093.54499996</v>
      </c>
      <c r="H63" s="23">
        <v>107286265.56999993</v>
      </c>
      <c r="I63" s="23">
        <v>77028816.54500008</v>
      </c>
      <c r="J63" s="23">
        <v>95441358.69799995</v>
      </c>
      <c r="K63" s="23">
        <v>113137866.48700011</v>
      </c>
      <c r="L63" s="23">
        <v>61011575.54499996</v>
      </c>
      <c r="M63" s="23">
        <v>79112506.51700008</v>
      </c>
      <c r="N63" s="23">
        <v>101290263.78500009</v>
      </c>
      <c r="O63" s="18"/>
      <c r="P63" s="23">
        <f t="shared" si="2"/>
        <v>1117706930.4650002</v>
      </c>
    </row>
    <row r="64" ht="21" customHeight="1"/>
    <row r="65" ht="21" customHeight="1"/>
    <row r="66" spans="1:16" ht="21" customHeight="1">
      <c r="A66" s="10" t="s">
        <v>49</v>
      </c>
      <c r="B66" s="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8"/>
      <c r="P66" s="20" t="s">
        <v>19</v>
      </c>
    </row>
    <row r="67" spans="1:16" ht="21" customHeight="1">
      <c r="A67" s="52" t="s">
        <v>18</v>
      </c>
      <c r="B67" s="53"/>
      <c r="C67" s="54" t="s">
        <v>46</v>
      </c>
      <c r="D67" s="55"/>
      <c r="E67" s="55"/>
      <c r="F67" s="55"/>
      <c r="G67" s="55"/>
      <c r="H67" s="55"/>
      <c r="I67" s="55"/>
      <c r="J67" s="55"/>
      <c r="K67" s="56"/>
      <c r="L67" s="54" t="s">
        <v>47</v>
      </c>
      <c r="M67" s="55"/>
      <c r="N67" s="56"/>
      <c r="O67" s="18"/>
      <c r="P67" s="57" t="s">
        <v>15</v>
      </c>
    </row>
    <row r="68" spans="1:16" ht="21" customHeight="1">
      <c r="A68" s="58" t="s">
        <v>35</v>
      </c>
      <c r="B68" s="59"/>
      <c r="C68" s="21" t="s">
        <v>2</v>
      </c>
      <c r="D68" s="21" t="s">
        <v>3</v>
      </c>
      <c r="E68" s="21" t="s">
        <v>4</v>
      </c>
      <c r="F68" s="21" t="s">
        <v>5</v>
      </c>
      <c r="G68" s="21" t="s">
        <v>6</v>
      </c>
      <c r="H68" s="21" t="s">
        <v>7</v>
      </c>
      <c r="I68" s="21" t="s">
        <v>8</v>
      </c>
      <c r="J68" s="21" t="s">
        <v>9</v>
      </c>
      <c r="K68" s="21" t="s">
        <v>10</v>
      </c>
      <c r="L68" s="21" t="s">
        <v>11</v>
      </c>
      <c r="M68" s="21" t="s">
        <v>12</v>
      </c>
      <c r="N68" s="21" t="s">
        <v>13</v>
      </c>
      <c r="O68" s="18"/>
      <c r="P68" s="57"/>
    </row>
    <row r="69" spans="1:16" ht="21" customHeight="1">
      <c r="A69" s="48" t="s">
        <v>20</v>
      </c>
      <c r="B69" s="49"/>
      <c r="C69" s="16">
        <v>3601291.986</v>
      </c>
      <c r="D69" s="34">
        <v>2446471.143</v>
      </c>
      <c r="E69" s="23">
        <v>2818837.3790000007</v>
      </c>
      <c r="F69" s="23">
        <v>2532105.3450000025</v>
      </c>
      <c r="G69" s="23">
        <v>2537668.4790000003</v>
      </c>
      <c r="H69" s="23">
        <v>2823998.425999997</v>
      </c>
      <c r="I69" s="23">
        <v>3226763.733000001</v>
      </c>
      <c r="J69" s="23">
        <v>4285562.699000001</v>
      </c>
      <c r="K69" s="23">
        <v>5646444.938999999</v>
      </c>
      <c r="L69" s="23">
        <v>2172010.2459999993</v>
      </c>
      <c r="M69" s="23"/>
      <c r="N69" s="23"/>
      <c r="O69" s="18"/>
      <c r="P69" s="23">
        <f>SUM(C69:N69)</f>
        <v>32091154.375000004</v>
      </c>
    </row>
    <row r="70" spans="1:16" ht="21" customHeight="1">
      <c r="A70" s="48" t="s">
        <v>0</v>
      </c>
      <c r="B70" s="49"/>
      <c r="C70" s="16">
        <v>184185.61700000003</v>
      </c>
      <c r="D70" s="34">
        <v>126010.91299999994</v>
      </c>
      <c r="E70" s="23">
        <v>144128.06100000005</v>
      </c>
      <c r="F70" s="23">
        <v>159634.70400000003</v>
      </c>
      <c r="G70" s="23">
        <v>129672.75</v>
      </c>
      <c r="H70" s="23">
        <v>135724.49899999995</v>
      </c>
      <c r="I70" s="23">
        <v>160420.65599999996</v>
      </c>
      <c r="J70" s="23">
        <v>177801.69500000007</v>
      </c>
      <c r="K70" s="23">
        <v>216461.4269999999</v>
      </c>
      <c r="L70" s="23">
        <v>118359.02200000011</v>
      </c>
      <c r="M70" s="23"/>
      <c r="N70" s="23"/>
      <c r="O70" s="18"/>
      <c r="P70" s="23">
        <f aca="true" t="shared" si="3" ref="P70:P84">SUM(C70:N70)</f>
        <v>1552399.344</v>
      </c>
    </row>
    <row r="71" spans="1:16" ht="21" customHeight="1">
      <c r="A71" s="50" t="s">
        <v>36</v>
      </c>
      <c r="B71" s="51"/>
      <c r="C71" s="16">
        <v>6295713.653</v>
      </c>
      <c r="D71" s="34">
        <v>5673754.995999998</v>
      </c>
      <c r="E71" s="23">
        <v>5551884.4420000035</v>
      </c>
      <c r="F71" s="23">
        <v>5530338.864999998</v>
      </c>
      <c r="G71" s="23">
        <v>5208426.579</v>
      </c>
      <c r="H71" s="29">
        <v>4995677.066999998</v>
      </c>
      <c r="I71" s="23">
        <v>5075758.765000001</v>
      </c>
      <c r="J71" s="23">
        <v>5493891.879000001</v>
      </c>
      <c r="K71" s="23">
        <v>6250223.247000001</v>
      </c>
      <c r="L71" s="23">
        <v>3573071.748999998</v>
      </c>
      <c r="M71" s="23"/>
      <c r="N71" s="23"/>
      <c r="O71" s="18"/>
      <c r="P71" s="29">
        <f t="shared" si="3"/>
        <v>53648741.242</v>
      </c>
    </row>
    <row r="72" spans="1:16" ht="21" customHeight="1">
      <c r="A72" s="50" t="s">
        <v>37</v>
      </c>
      <c r="B72" s="51"/>
      <c r="C72" s="16">
        <v>7405418.931</v>
      </c>
      <c r="D72" s="34">
        <v>5818175.529000003</v>
      </c>
      <c r="E72" s="23">
        <v>7351616.475999998</v>
      </c>
      <c r="F72" s="23">
        <v>6976205.505999997</v>
      </c>
      <c r="G72" s="23">
        <v>6500259.713999998</v>
      </c>
      <c r="H72" s="29">
        <v>6723418.495999999</v>
      </c>
      <c r="I72" s="23">
        <v>7380602.805</v>
      </c>
      <c r="J72" s="23">
        <v>8670563.016000003</v>
      </c>
      <c r="K72" s="23">
        <v>9912463.781000003</v>
      </c>
      <c r="L72" s="23">
        <v>4828886.262000002</v>
      </c>
      <c r="M72" s="23"/>
      <c r="N72" s="23"/>
      <c r="O72" s="18"/>
      <c r="P72" s="29">
        <f t="shared" si="3"/>
        <v>71567610.516</v>
      </c>
    </row>
    <row r="73" spans="1:16" ht="21" customHeight="1">
      <c r="A73" s="48" t="s">
        <v>21</v>
      </c>
      <c r="B73" s="49"/>
      <c r="C73" s="16">
        <v>163526.111</v>
      </c>
      <c r="D73" s="34">
        <v>128611.948</v>
      </c>
      <c r="E73" s="23">
        <v>142150.761</v>
      </c>
      <c r="F73" s="23">
        <v>157544.891</v>
      </c>
      <c r="G73" s="23">
        <v>143459.238</v>
      </c>
      <c r="H73" s="29">
        <v>148983.58400000003</v>
      </c>
      <c r="I73" s="23">
        <v>174013.46600000001</v>
      </c>
      <c r="J73" s="23">
        <v>175125.52300000004</v>
      </c>
      <c r="K73" s="23">
        <v>205030.83099999977</v>
      </c>
      <c r="L73" s="23">
        <v>116739.32200000016</v>
      </c>
      <c r="M73" s="23"/>
      <c r="N73" s="23"/>
      <c r="O73" s="18"/>
      <c r="P73" s="29">
        <f t="shared" si="3"/>
        <v>1555185.675</v>
      </c>
    </row>
    <row r="74" spans="1:16" ht="21" customHeight="1">
      <c r="A74" s="48" t="s">
        <v>22</v>
      </c>
      <c r="B74" s="49"/>
      <c r="C74" s="16">
        <v>37090862.442999996</v>
      </c>
      <c r="D74" s="34">
        <v>37522716.217000015</v>
      </c>
      <c r="E74" s="23">
        <v>40889796.67799999</v>
      </c>
      <c r="F74" s="23">
        <v>43907133.217999995</v>
      </c>
      <c r="G74" s="23">
        <v>41143926.007</v>
      </c>
      <c r="H74" s="29">
        <v>37216040.491</v>
      </c>
      <c r="I74" s="23">
        <v>33938000.13600001</v>
      </c>
      <c r="J74" s="23">
        <v>38389312.68000001</v>
      </c>
      <c r="K74" s="23">
        <v>43984441.50700003</v>
      </c>
      <c r="L74" s="23">
        <v>22137123.70999998</v>
      </c>
      <c r="M74" s="23"/>
      <c r="N74" s="23"/>
      <c r="O74" s="18"/>
      <c r="P74" s="23">
        <f t="shared" si="3"/>
        <v>376219353.087</v>
      </c>
    </row>
    <row r="75" spans="1:16" ht="21" customHeight="1">
      <c r="A75" s="48" t="s">
        <v>23</v>
      </c>
      <c r="B75" s="49"/>
      <c r="C75" s="16">
        <v>814775.262</v>
      </c>
      <c r="D75" s="34">
        <v>593417.3549999999</v>
      </c>
      <c r="E75" s="23">
        <v>708372.7660000001</v>
      </c>
      <c r="F75" s="23">
        <v>733475.0440000002</v>
      </c>
      <c r="G75" s="23">
        <v>691238.6689999998</v>
      </c>
      <c r="H75" s="23">
        <v>719026.602</v>
      </c>
      <c r="I75" s="23">
        <v>971182.5520000001</v>
      </c>
      <c r="J75" s="23">
        <v>1023482.5470000003</v>
      </c>
      <c r="K75" s="23">
        <v>1193728.6179999989</v>
      </c>
      <c r="L75" s="23">
        <v>578115.9750000015</v>
      </c>
      <c r="M75" s="23"/>
      <c r="N75" s="23"/>
      <c r="O75" s="18"/>
      <c r="P75" s="23">
        <f t="shared" si="3"/>
        <v>8026815.390000001</v>
      </c>
    </row>
    <row r="76" spans="1:16" ht="21" customHeight="1">
      <c r="A76" s="48" t="s">
        <v>24</v>
      </c>
      <c r="B76" s="49"/>
      <c r="C76" s="16">
        <v>46180.737</v>
      </c>
      <c r="D76" s="34">
        <v>33601.501999999986</v>
      </c>
      <c r="E76" s="23">
        <v>54036.268000000025</v>
      </c>
      <c r="F76" s="23">
        <v>54135.014999999985</v>
      </c>
      <c r="G76" s="23">
        <v>131454.87700000004</v>
      </c>
      <c r="H76" s="23">
        <v>124435.21999999997</v>
      </c>
      <c r="I76" s="23">
        <v>68466.48600000003</v>
      </c>
      <c r="J76" s="23">
        <v>77895.2759999999</v>
      </c>
      <c r="K76" s="23">
        <v>98366.14900000009</v>
      </c>
      <c r="L76" s="23">
        <v>44447.69099999999</v>
      </c>
      <c r="M76" s="23"/>
      <c r="N76" s="23"/>
      <c r="O76" s="18"/>
      <c r="P76" s="23">
        <f t="shared" si="3"/>
        <v>733019.221</v>
      </c>
    </row>
    <row r="77" spans="1:16" ht="21" customHeight="1">
      <c r="A77" s="48" t="s">
        <v>16</v>
      </c>
      <c r="B77" s="49"/>
      <c r="C77" s="16">
        <v>4805234.172999999</v>
      </c>
      <c r="D77" s="34">
        <v>4604943.548</v>
      </c>
      <c r="E77" s="23">
        <v>5000187.6559999995</v>
      </c>
      <c r="F77" s="23">
        <v>4659576.624</v>
      </c>
      <c r="G77" s="23">
        <v>4543689.857000001</v>
      </c>
      <c r="H77" s="23">
        <v>3864816.792000003</v>
      </c>
      <c r="I77" s="23">
        <v>4592726.686000001</v>
      </c>
      <c r="J77" s="23">
        <v>4861418.381999999</v>
      </c>
      <c r="K77" s="23">
        <v>5718027.388999999</v>
      </c>
      <c r="L77" s="23">
        <v>3557683.4809999987</v>
      </c>
      <c r="M77" s="23"/>
      <c r="N77" s="23"/>
      <c r="O77" s="18"/>
      <c r="P77" s="23">
        <f t="shared" si="3"/>
        <v>46208304.588</v>
      </c>
    </row>
    <row r="78" spans="1:16" ht="21" customHeight="1">
      <c r="A78" s="48" t="s">
        <v>17</v>
      </c>
      <c r="B78" s="49"/>
      <c r="C78" s="16">
        <v>151768.86200000002</v>
      </c>
      <c r="D78" s="34">
        <v>126302.64999999997</v>
      </c>
      <c r="E78" s="23">
        <v>136674.026</v>
      </c>
      <c r="F78" s="23">
        <v>62455.82500000001</v>
      </c>
      <c r="G78" s="23">
        <v>79642.49900000007</v>
      </c>
      <c r="H78" s="23">
        <v>91483.97399999993</v>
      </c>
      <c r="I78" s="23">
        <v>96689.81699999992</v>
      </c>
      <c r="J78" s="23">
        <v>100122.20400000003</v>
      </c>
      <c r="K78" s="23">
        <v>135688.81500000006</v>
      </c>
      <c r="L78" s="23">
        <v>51072.36699999997</v>
      </c>
      <c r="M78" s="23"/>
      <c r="N78" s="23"/>
      <c r="O78" s="18"/>
      <c r="P78" s="23">
        <f t="shared" si="3"/>
        <v>1031901.039</v>
      </c>
    </row>
    <row r="79" spans="1:16" ht="21" customHeight="1">
      <c r="A79" s="48" t="s">
        <v>27</v>
      </c>
      <c r="B79" s="49"/>
      <c r="C79" s="16">
        <v>7569424.562</v>
      </c>
      <c r="D79" s="34">
        <v>7345821.853999999</v>
      </c>
      <c r="E79" s="23">
        <v>8119530.845999999</v>
      </c>
      <c r="F79" s="23">
        <v>7576920.065000001</v>
      </c>
      <c r="G79" s="23">
        <v>8940356.486000001</v>
      </c>
      <c r="H79" s="23">
        <v>8864276.079000004</v>
      </c>
      <c r="I79" s="23">
        <v>13893107.421999991</v>
      </c>
      <c r="J79" s="23">
        <v>20888734.672000006</v>
      </c>
      <c r="K79" s="23">
        <v>22465949.971000016</v>
      </c>
      <c r="L79" s="23">
        <v>16444804.214999989</v>
      </c>
      <c r="M79" s="23"/>
      <c r="N79" s="23"/>
      <c r="O79" s="18"/>
      <c r="P79" s="23">
        <f t="shared" si="3"/>
        <v>122108926.172</v>
      </c>
    </row>
    <row r="80" spans="1:16" ht="21" customHeight="1">
      <c r="A80" s="48" t="s">
        <v>28</v>
      </c>
      <c r="B80" s="49"/>
      <c r="C80" s="16">
        <v>1938385.672</v>
      </c>
      <c r="D80" s="34">
        <v>2376556.751</v>
      </c>
      <c r="E80" s="23">
        <v>2347173.0259999987</v>
      </c>
      <c r="F80" s="23">
        <v>2773916.6570000015</v>
      </c>
      <c r="G80" s="23">
        <v>2646560.2249999996</v>
      </c>
      <c r="H80" s="23">
        <v>2276053.6849999987</v>
      </c>
      <c r="I80" s="23">
        <v>13452.63599999994</v>
      </c>
      <c r="J80" s="23">
        <v>18285.66300000064</v>
      </c>
      <c r="K80" s="23">
        <v>16465.58999999985</v>
      </c>
      <c r="L80" s="23">
        <v>13371.322999998927</v>
      </c>
      <c r="M80" s="23"/>
      <c r="N80" s="23"/>
      <c r="O80" s="18"/>
      <c r="P80" s="23">
        <f t="shared" si="3"/>
        <v>14420221.227999998</v>
      </c>
    </row>
    <row r="81" spans="1:16" ht="21" customHeight="1">
      <c r="A81" s="48" t="s">
        <v>31</v>
      </c>
      <c r="B81" s="49"/>
      <c r="C81" s="16">
        <v>7496271.686000001</v>
      </c>
      <c r="D81" s="34">
        <v>6666906.888000002</v>
      </c>
      <c r="E81" s="23">
        <v>7250076.660999997</v>
      </c>
      <c r="F81" s="23">
        <v>7372735.229000002</v>
      </c>
      <c r="G81" s="23">
        <v>7087258.3359999955</v>
      </c>
      <c r="H81" s="23">
        <v>7513016.813000001</v>
      </c>
      <c r="I81" s="23">
        <v>7474254.278999999</v>
      </c>
      <c r="J81" s="23">
        <v>7468063.791999996</v>
      </c>
      <c r="K81" s="23">
        <v>7843549.747999996</v>
      </c>
      <c r="L81" s="23">
        <v>5508519.2520000115</v>
      </c>
      <c r="M81" s="23"/>
      <c r="N81" s="23"/>
      <c r="O81" s="18"/>
      <c r="P81" s="23">
        <f t="shared" si="3"/>
        <v>71680652.684</v>
      </c>
    </row>
    <row r="82" spans="1:16" ht="21" customHeight="1">
      <c r="A82" s="48" t="s">
        <v>29</v>
      </c>
      <c r="B82" s="49"/>
      <c r="C82" s="16">
        <v>18690105.707000002</v>
      </c>
      <c r="D82" s="34">
        <v>17457760.85599999</v>
      </c>
      <c r="E82" s="23">
        <v>18881255.035000004</v>
      </c>
      <c r="F82" s="23">
        <v>19618184.332999997</v>
      </c>
      <c r="G82" s="23">
        <v>21619856.37699999</v>
      </c>
      <c r="H82" s="23">
        <v>19012314.713000014</v>
      </c>
      <c r="I82" s="23">
        <v>6872525.271999985</v>
      </c>
      <c r="J82" s="23">
        <v>6774882.156000018</v>
      </c>
      <c r="K82" s="23">
        <v>7515672.954000026</v>
      </c>
      <c r="L82" s="23">
        <v>5199108.2839999795</v>
      </c>
      <c r="M82" s="23"/>
      <c r="N82" s="23"/>
      <c r="O82" s="18"/>
      <c r="P82" s="23">
        <f t="shared" si="3"/>
        <v>141641665.687</v>
      </c>
    </row>
    <row r="83" spans="1:16" ht="21" customHeight="1">
      <c r="A83" s="48" t="s">
        <v>30</v>
      </c>
      <c r="B83" s="49"/>
      <c r="C83" s="16">
        <v>3352.908</v>
      </c>
      <c r="D83" s="34">
        <v>2566.18</v>
      </c>
      <c r="E83" s="23">
        <v>2966.0470000000005</v>
      </c>
      <c r="F83" s="23">
        <v>3187.0150000000012</v>
      </c>
      <c r="G83" s="23">
        <v>2404.9479999999985</v>
      </c>
      <c r="H83" s="23">
        <v>2632.2519999999986</v>
      </c>
      <c r="I83" s="23">
        <v>3201.734000000004</v>
      </c>
      <c r="J83" s="23">
        <v>5393.796999999999</v>
      </c>
      <c r="K83" s="23">
        <v>6350.067999999996</v>
      </c>
      <c r="L83" s="23">
        <v>1950.3650000000016</v>
      </c>
      <c r="M83" s="23"/>
      <c r="N83" s="23"/>
      <c r="O83" s="18"/>
      <c r="P83" s="23">
        <f t="shared" si="3"/>
        <v>34005.314</v>
      </c>
    </row>
    <row r="84" spans="1:16" ht="21" customHeight="1">
      <c r="A84" s="48" t="s">
        <v>1</v>
      </c>
      <c r="B84" s="49"/>
      <c r="C84" s="16">
        <v>96256498.31</v>
      </c>
      <c r="D84" s="34">
        <v>90923618.32999998</v>
      </c>
      <c r="E84" s="23">
        <v>99398686.23800004</v>
      </c>
      <c r="F84" s="23">
        <v>102117548.22600001</v>
      </c>
      <c r="G84" s="23">
        <v>101405790.33399999</v>
      </c>
      <c r="H84" s="23">
        <v>94511898.6929999</v>
      </c>
      <c r="I84" s="23">
        <v>83941166.44500017</v>
      </c>
      <c r="J84" s="23">
        <v>98410536.03199995</v>
      </c>
      <c r="K84" s="23">
        <v>111208864.98300004</v>
      </c>
      <c r="L84" s="23">
        <v>64345263.26399982</v>
      </c>
      <c r="M84" s="23"/>
      <c r="N84" s="23"/>
      <c r="O84" s="18"/>
      <c r="P84" s="23">
        <f t="shared" si="3"/>
        <v>942519870.8549999</v>
      </c>
    </row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</sheetData>
  <sheetProtection/>
  <mergeCells count="79">
    <mergeCell ref="P4:P5"/>
    <mergeCell ref="P25:P26"/>
    <mergeCell ref="A26:B26"/>
    <mergeCell ref="A39:B39"/>
    <mergeCell ref="A40:B40"/>
    <mergeCell ref="A27:B27"/>
    <mergeCell ref="A28:B28"/>
    <mergeCell ref="A29:B29"/>
    <mergeCell ref="A30:B30"/>
    <mergeCell ref="A31:B31"/>
    <mergeCell ref="A32:B32"/>
    <mergeCell ref="A41:B41"/>
    <mergeCell ref="A42:B42"/>
    <mergeCell ref="A33:B33"/>
    <mergeCell ref="A34:B34"/>
    <mergeCell ref="A35:B35"/>
    <mergeCell ref="A36:B36"/>
    <mergeCell ref="A37:B37"/>
    <mergeCell ref="A38:B38"/>
    <mergeCell ref="A17:B17"/>
    <mergeCell ref="A18:B18"/>
    <mergeCell ref="A19:B19"/>
    <mergeCell ref="A20:B20"/>
    <mergeCell ref="A21:B21"/>
    <mergeCell ref="A25:B25"/>
    <mergeCell ref="A11:B11"/>
    <mergeCell ref="A12:B12"/>
    <mergeCell ref="A13:B13"/>
    <mergeCell ref="A14:B14"/>
    <mergeCell ref="A15:B15"/>
    <mergeCell ref="A16:B16"/>
    <mergeCell ref="A4:B4"/>
    <mergeCell ref="A6:B6"/>
    <mergeCell ref="A7:B7"/>
    <mergeCell ref="A8:B8"/>
    <mergeCell ref="A9:B9"/>
    <mergeCell ref="A10:B10"/>
    <mergeCell ref="A61:B61"/>
    <mergeCell ref="A62:B62"/>
    <mergeCell ref="A63:B63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6:B46"/>
    <mergeCell ref="C46:K46"/>
    <mergeCell ref="L46:N46"/>
    <mergeCell ref="P46:P47"/>
    <mergeCell ref="A47:B47"/>
    <mergeCell ref="A48:B48"/>
    <mergeCell ref="A67:B67"/>
    <mergeCell ref="L67:N67"/>
    <mergeCell ref="P67:P68"/>
    <mergeCell ref="A68:B68"/>
    <mergeCell ref="A69:B69"/>
    <mergeCell ref="C67:K67"/>
    <mergeCell ref="A70:B70"/>
    <mergeCell ref="A71:B71"/>
    <mergeCell ref="A72:B72"/>
    <mergeCell ref="A73:B73"/>
    <mergeCell ref="A74:B74"/>
    <mergeCell ref="A75:B75"/>
    <mergeCell ref="A82:B82"/>
    <mergeCell ref="A83:B83"/>
    <mergeCell ref="A84:B84"/>
    <mergeCell ref="A76:B76"/>
    <mergeCell ref="A77:B77"/>
    <mergeCell ref="A78:B78"/>
    <mergeCell ref="A79:B79"/>
    <mergeCell ref="A80:B80"/>
    <mergeCell ref="A81:B8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60" zoomScaleNormal="60" zoomScalePageLayoutView="0" workbookViewId="0" topLeftCell="A61">
      <selection activeCell="L68" sqref="L68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3" width="11.625" style="1" bestFit="1" customWidth="1"/>
    <col min="4" max="14" width="11.25390625" style="1" customWidth="1"/>
    <col min="15" max="15" width="3.00390625" style="1" customWidth="1"/>
    <col min="16" max="16" width="13.875" style="1" customWidth="1"/>
    <col min="17" max="17" width="11.625" style="1" bestFit="1" customWidth="1"/>
    <col min="18" max="16384" width="9.00390625" style="1" customWidth="1"/>
  </cols>
  <sheetData>
    <row r="1" ht="23.25">
      <c r="A1" s="3" t="s">
        <v>34</v>
      </c>
    </row>
    <row r="2" ht="21" customHeight="1"/>
    <row r="3" spans="1:16" ht="21" customHeight="1">
      <c r="A3" s="10" t="str">
        <f>'課税額（単月・局）'!A3</f>
        <v>令和２年度（速報値）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4" t="s">
        <v>19</v>
      </c>
    </row>
    <row r="4" spans="1:16" ht="21" customHeight="1">
      <c r="A4" s="52" t="s">
        <v>18</v>
      </c>
      <c r="B4" s="53"/>
      <c r="C4" s="24" t="str">
        <f>'課税額（単月・局）'!C4:K4</f>
        <v>令和２年</v>
      </c>
      <c r="D4" s="25"/>
      <c r="E4" s="25"/>
      <c r="F4" s="25"/>
      <c r="G4" s="25"/>
      <c r="H4" s="25"/>
      <c r="I4" s="25"/>
      <c r="J4" s="25"/>
      <c r="K4" s="26"/>
      <c r="L4" s="24" t="str">
        <f>'課税額（単月・局）'!L4:N4</f>
        <v>令和３年</v>
      </c>
      <c r="M4" s="25"/>
      <c r="N4" s="26"/>
      <c r="P4" s="62" t="s">
        <v>15</v>
      </c>
    </row>
    <row r="5" spans="1:16" ht="21" customHeight="1">
      <c r="A5" s="58" t="s">
        <v>35</v>
      </c>
      <c r="B5" s="59"/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P5" s="62"/>
    </row>
    <row r="6" spans="1:16" ht="21" customHeight="1">
      <c r="A6" s="48" t="s">
        <v>20</v>
      </c>
      <c r="B6" s="49"/>
      <c r="C6" s="16">
        <v>1208</v>
      </c>
      <c r="D6" s="16">
        <v>348</v>
      </c>
      <c r="E6" s="17">
        <v>270</v>
      </c>
      <c r="F6" s="17">
        <v>135</v>
      </c>
      <c r="G6" s="17">
        <v>772</v>
      </c>
      <c r="H6" s="17">
        <v>250</v>
      </c>
      <c r="I6" s="17">
        <v>59</v>
      </c>
      <c r="J6" s="17">
        <v>999</v>
      </c>
      <c r="K6" s="17">
        <v>384</v>
      </c>
      <c r="L6" s="17">
        <v>199</v>
      </c>
      <c r="M6" s="17">
        <v>261</v>
      </c>
      <c r="N6" s="17">
        <v>1316</v>
      </c>
      <c r="O6" s="18"/>
      <c r="P6" s="17">
        <f>SUM(C6:N6)</f>
        <v>6201</v>
      </c>
    </row>
    <row r="7" spans="1:16" ht="21" customHeight="1">
      <c r="A7" s="48" t="s">
        <v>0</v>
      </c>
      <c r="B7" s="49"/>
      <c r="C7" s="16">
        <v>0</v>
      </c>
      <c r="D7" s="16">
        <v>0</v>
      </c>
      <c r="E7" s="17">
        <v>0</v>
      </c>
      <c r="F7" s="17">
        <v>360</v>
      </c>
      <c r="G7" s="17">
        <v>2</v>
      </c>
      <c r="H7" s="17">
        <v>0</v>
      </c>
      <c r="I7" s="17">
        <v>546</v>
      </c>
      <c r="J7" s="17">
        <v>0</v>
      </c>
      <c r="K7" s="17">
        <v>0</v>
      </c>
      <c r="L7" s="17">
        <v>270</v>
      </c>
      <c r="M7" s="17">
        <v>360</v>
      </c>
      <c r="N7" s="17">
        <v>0</v>
      </c>
      <c r="O7" s="18"/>
      <c r="P7" s="17">
        <f aca="true" t="shared" si="0" ref="P7:P20">SUM(C7:N7)</f>
        <v>1538</v>
      </c>
    </row>
    <row r="8" spans="1:16" ht="21" customHeight="1">
      <c r="A8" s="50" t="s">
        <v>36</v>
      </c>
      <c r="B8" s="51"/>
      <c r="C8" s="16">
        <v>609443</v>
      </c>
      <c r="D8" s="16">
        <v>625009</v>
      </c>
      <c r="E8" s="17">
        <v>632860</v>
      </c>
      <c r="F8" s="17">
        <v>542634</v>
      </c>
      <c r="G8" s="17">
        <v>627204</v>
      </c>
      <c r="H8" s="17">
        <v>656727</v>
      </c>
      <c r="I8" s="17">
        <v>659491</v>
      </c>
      <c r="J8" s="17">
        <v>675226</v>
      </c>
      <c r="K8" s="17">
        <v>686348</v>
      </c>
      <c r="L8" s="17">
        <v>663464</v>
      </c>
      <c r="M8" s="17">
        <v>468814</v>
      </c>
      <c r="N8" s="17">
        <v>556077</v>
      </c>
      <c r="O8" s="18"/>
      <c r="P8" s="17">
        <f t="shared" si="0"/>
        <v>7403297</v>
      </c>
    </row>
    <row r="9" spans="1:16" ht="21" customHeight="1">
      <c r="A9" s="50" t="s">
        <v>37</v>
      </c>
      <c r="B9" s="51"/>
      <c r="C9" s="16">
        <v>20</v>
      </c>
      <c r="D9" s="16">
        <v>9172</v>
      </c>
      <c r="E9" s="17">
        <v>1561</v>
      </c>
      <c r="F9" s="17">
        <v>2389</v>
      </c>
      <c r="G9" s="17">
        <v>6159</v>
      </c>
      <c r="H9" s="17">
        <v>8727</v>
      </c>
      <c r="I9" s="17">
        <v>950</v>
      </c>
      <c r="J9" s="17">
        <v>7888</v>
      </c>
      <c r="K9" s="17">
        <v>1724</v>
      </c>
      <c r="L9" s="17">
        <v>1818</v>
      </c>
      <c r="M9" s="17">
        <v>13152</v>
      </c>
      <c r="N9" s="17">
        <v>5392</v>
      </c>
      <c r="O9" s="18"/>
      <c r="P9" s="17">
        <f t="shared" si="0"/>
        <v>58952</v>
      </c>
    </row>
    <row r="10" spans="1:16" ht="21" customHeight="1">
      <c r="A10" s="48" t="s">
        <v>21</v>
      </c>
      <c r="B10" s="49"/>
      <c r="C10" s="16">
        <v>1773</v>
      </c>
      <c r="D10" s="16">
        <v>1484</v>
      </c>
      <c r="E10" s="17">
        <v>2127</v>
      </c>
      <c r="F10" s="17">
        <v>1800</v>
      </c>
      <c r="G10" s="17">
        <v>1428</v>
      </c>
      <c r="H10" s="17">
        <v>1800</v>
      </c>
      <c r="I10" s="17">
        <v>1434</v>
      </c>
      <c r="J10" s="17">
        <v>1536</v>
      </c>
      <c r="K10" s="17">
        <v>2486</v>
      </c>
      <c r="L10" s="17">
        <v>2390</v>
      </c>
      <c r="M10" s="17">
        <v>2232</v>
      </c>
      <c r="N10" s="17">
        <v>2220</v>
      </c>
      <c r="O10" s="18"/>
      <c r="P10" s="17">
        <f t="shared" si="0"/>
        <v>22710</v>
      </c>
    </row>
    <row r="11" spans="1:16" ht="21" customHeight="1">
      <c r="A11" s="48" t="s">
        <v>22</v>
      </c>
      <c r="B11" s="49"/>
      <c r="C11" s="16">
        <v>754842</v>
      </c>
      <c r="D11" s="16">
        <v>607390</v>
      </c>
      <c r="E11" s="17">
        <v>715909</v>
      </c>
      <c r="F11" s="17">
        <v>757665</v>
      </c>
      <c r="G11" s="17">
        <v>606527</v>
      </c>
      <c r="H11" s="17">
        <v>629564</v>
      </c>
      <c r="I11" s="17">
        <v>688090</v>
      </c>
      <c r="J11" s="17">
        <v>648393</v>
      </c>
      <c r="K11" s="17">
        <v>678431</v>
      </c>
      <c r="L11" s="17">
        <v>434396</v>
      </c>
      <c r="M11" s="17">
        <v>442114</v>
      </c>
      <c r="N11" s="17">
        <v>510981</v>
      </c>
      <c r="O11" s="18"/>
      <c r="P11" s="17">
        <f t="shared" si="0"/>
        <v>7474302</v>
      </c>
    </row>
    <row r="12" spans="1:16" ht="21" customHeight="1">
      <c r="A12" s="48" t="s">
        <v>23</v>
      </c>
      <c r="B12" s="49"/>
      <c r="C12" s="16">
        <v>1580181</v>
      </c>
      <c r="D12" s="16">
        <v>1400816</v>
      </c>
      <c r="E12" s="17">
        <v>1880276</v>
      </c>
      <c r="F12" s="17">
        <v>1574791</v>
      </c>
      <c r="G12" s="17">
        <v>1343286</v>
      </c>
      <c r="H12" s="17">
        <v>1562032</v>
      </c>
      <c r="I12" s="17">
        <v>1827929</v>
      </c>
      <c r="J12" s="17">
        <v>1786277</v>
      </c>
      <c r="K12" s="17">
        <v>1517591</v>
      </c>
      <c r="L12" s="17">
        <v>1312945</v>
      </c>
      <c r="M12" s="17">
        <v>1398748</v>
      </c>
      <c r="N12" s="17">
        <v>1580468</v>
      </c>
      <c r="O12" s="18"/>
      <c r="P12" s="17">
        <f t="shared" si="0"/>
        <v>18765340</v>
      </c>
    </row>
    <row r="13" spans="1:16" ht="21" customHeight="1">
      <c r="A13" s="48" t="s">
        <v>24</v>
      </c>
      <c r="B13" s="49"/>
      <c r="C13" s="16">
        <v>22746</v>
      </c>
      <c r="D13" s="16">
        <v>23013</v>
      </c>
      <c r="E13" s="17">
        <v>35068</v>
      </c>
      <c r="F13" s="17">
        <v>21628</v>
      </c>
      <c r="G13" s="17">
        <v>17716</v>
      </c>
      <c r="H13" s="17">
        <v>42202</v>
      </c>
      <c r="I13" s="17">
        <v>49450</v>
      </c>
      <c r="J13" s="17">
        <v>17611</v>
      </c>
      <c r="K13" s="17">
        <v>39612</v>
      </c>
      <c r="L13" s="17">
        <v>21414</v>
      </c>
      <c r="M13" s="17">
        <v>21826</v>
      </c>
      <c r="N13" s="17">
        <v>21557</v>
      </c>
      <c r="O13" s="18"/>
      <c r="P13" s="17">
        <f t="shared" si="0"/>
        <v>333843</v>
      </c>
    </row>
    <row r="14" spans="1:16" ht="21" customHeight="1">
      <c r="A14" s="48" t="s">
        <v>16</v>
      </c>
      <c r="B14" s="49"/>
      <c r="C14" s="16">
        <v>1053310</v>
      </c>
      <c r="D14" s="16">
        <v>1040696</v>
      </c>
      <c r="E14" s="17">
        <v>1124365</v>
      </c>
      <c r="F14" s="17">
        <v>1049786</v>
      </c>
      <c r="G14" s="17">
        <v>816512</v>
      </c>
      <c r="H14" s="17">
        <v>1032942</v>
      </c>
      <c r="I14" s="17">
        <v>1261941</v>
      </c>
      <c r="J14" s="17">
        <v>799245</v>
      </c>
      <c r="K14" s="17">
        <v>942173</v>
      </c>
      <c r="L14" s="17">
        <v>694568</v>
      </c>
      <c r="M14" s="17">
        <v>1070901</v>
      </c>
      <c r="N14" s="17">
        <v>1174977</v>
      </c>
      <c r="O14" s="18"/>
      <c r="P14" s="17">
        <f t="shared" si="0"/>
        <v>12061416</v>
      </c>
    </row>
    <row r="15" spans="1:16" ht="21" customHeight="1">
      <c r="A15" s="48" t="s">
        <v>17</v>
      </c>
      <c r="B15" s="49"/>
      <c r="C15" s="16">
        <v>41283</v>
      </c>
      <c r="D15" s="16">
        <v>36242</v>
      </c>
      <c r="E15" s="17">
        <v>38896</v>
      </c>
      <c r="F15" s="17">
        <v>35723</v>
      </c>
      <c r="G15" s="17">
        <v>35692</v>
      </c>
      <c r="H15" s="17">
        <v>19140</v>
      </c>
      <c r="I15" s="17">
        <v>39237</v>
      </c>
      <c r="J15" s="17">
        <v>43502</v>
      </c>
      <c r="K15" s="17">
        <v>32660</v>
      </c>
      <c r="L15" s="17">
        <v>28037</v>
      </c>
      <c r="M15" s="17">
        <v>38861</v>
      </c>
      <c r="N15" s="17">
        <v>18648</v>
      </c>
      <c r="O15" s="18"/>
      <c r="P15" s="17">
        <f t="shared" si="0"/>
        <v>407921</v>
      </c>
    </row>
    <row r="16" spans="1:16" ht="21" customHeight="1">
      <c r="A16" s="48" t="s">
        <v>27</v>
      </c>
      <c r="B16" s="49"/>
      <c r="C16" s="16">
        <v>32535</v>
      </c>
      <c r="D16" s="16">
        <v>39918</v>
      </c>
      <c r="E16" s="17">
        <v>70414</v>
      </c>
      <c r="F16" s="17">
        <v>57253</v>
      </c>
      <c r="G16" s="17">
        <v>73547</v>
      </c>
      <c r="H16" s="17">
        <v>50137</v>
      </c>
      <c r="I16" s="17">
        <v>34644</v>
      </c>
      <c r="J16" s="17">
        <v>64535</v>
      </c>
      <c r="K16" s="17">
        <v>31131</v>
      </c>
      <c r="L16" s="17">
        <v>16135</v>
      </c>
      <c r="M16" s="17">
        <v>14057</v>
      </c>
      <c r="N16" s="17">
        <v>27674</v>
      </c>
      <c r="O16" s="18"/>
      <c r="P16" s="17">
        <f t="shared" si="0"/>
        <v>511980</v>
      </c>
    </row>
    <row r="17" spans="1:16" ht="21" customHeight="1">
      <c r="A17" s="48" t="s">
        <v>28</v>
      </c>
      <c r="B17" s="49"/>
      <c r="C17" s="16">
        <v>51205</v>
      </c>
      <c r="D17" s="16">
        <v>31606</v>
      </c>
      <c r="E17" s="17">
        <v>20467</v>
      </c>
      <c r="F17" s="17">
        <v>27394</v>
      </c>
      <c r="G17" s="17">
        <v>18006</v>
      </c>
      <c r="H17" s="17">
        <v>12531</v>
      </c>
      <c r="I17" s="17">
        <v>34051</v>
      </c>
      <c r="J17" s="17">
        <v>41185</v>
      </c>
      <c r="K17" s="17">
        <v>54003</v>
      </c>
      <c r="L17" s="17">
        <v>26051</v>
      </c>
      <c r="M17" s="17">
        <v>39221</v>
      </c>
      <c r="N17" s="17">
        <v>26009</v>
      </c>
      <c r="O17" s="18"/>
      <c r="P17" s="17">
        <f t="shared" si="0"/>
        <v>381729</v>
      </c>
    </row>
    <row r="18" spans="1:16" ht="21" customHeight="1">
      <c r="A18" s="48" t="s">
        <v>31</v>
      </c>
      <c r="B18" s="49"/>
      <c r="C18" s="16">
        <v>388194</v>
      </c>
      <c r="D18" s="16">
        <v>395135</v>
      </c>
      <c r="E18" s="17">
        <v>313093</v>
      </c>
      <c r="F18" s="17">
        <v>428710</v>
      </c>
      <c r="G18" s="17">
        <v>380213</v>
      </c>
      <c r="H18" s="17">
        <v>375103</v>
      </c>
      <c r="I18" s="17">
        <v>289763</v>
      </c>
      <c r="J18" s="17">
        <v>365461</v>
      </c>
      <c r="K18" s="17">
        <v>238180</v>
      </c>
      <c r="L18" s="17">
        <v>264230</v>
      </c>
      <c r="M18" s="17">
        <v>352487</v>
      </c>
      <c r="N18" s="17">
        <v>242697</v>
      </c>
      <c r="O18" s="18"/>
      <c r="P18" s="17">
        <f t="shared" si="0"/>
        <v>4033266</v>
      </c>
    </row>
    <row r="19" spans="1:16" ht="21" customHeight="1">
      <c r="A19" s="48" t="s">
        <v>29</v>
      </c>
      <c r="B19" s="49"/>
      <c r="C19" s="16">
        <v>846559</v>
      </c>
      <c r="D19" s="16">
        <v>773726</v>
      </c>
      <c r="E19" s="17">
        <v>943772</v>
      </c>
      <c r="F19" s="17">
        <v>879011</v>
      </c>
      <c r="G19" s="17">
        <v>811587</v>
      </c>
      <c r="H19" s="17">
        <v>790996</v>
      </c>
      <c r="I19" s="17">
        <v>919200</v>
      </c>
      <c r="J19" s="17">
        <v>861503</v>
      </c>
      <c r="K19" s="17">
        <v>922848</v>
      </c>
      <c r="L19" s="17">
        <v>777227</v>
      </c>
      <c r="M19" s="17">
        <v>788488</v>
      </c>
      <c r="N19" s="17">
        <v>1032985</v>
      </c>
      <c r="O19" s="18"/>
      <c r="P19" s="17">
        <f t="shared" si="0"/>
        <v>10347902</v>
      </c>
    </row>
    <row r="20" spans="1:16" ht="21" customHeight="1">
      <c r="A20" s="48" t="s">
        <v>30</v>
      </c>
      <c r="B20" s="49"/>
      <c r="C20" s="16">
        <v>0</v>
      </c>
      <c r="D20" s="16">
        <v>188</v>
      </c>
      <c r="E20" s="17">
        <v>50</v>
      </c>
      <c r="F20" s="17">
        <v>157</v>
      </c>
      <c r="G20" s="17">
        <v>98</v>
      </c>
      <c r="H20" s="17">
        <v>203</v>
      </c>
      <c r="I20" s="17">
        <v>57</v>
      </c>
      <c r="J20" s="17">
        <v>254</v>
      </c>
      <c r="K20" s="17">
        <v>6</v>
      </c>
      <c r="L20" s="17">
        <v>32</v>
      </c>
      <c r="M20" s="17">
        <v>53</v>
      </c>
      <c r="N20" s="17">
        <v>177</v>
      </c>
      <c r="O20" s="18"/>
      <c r="P20" s="17">
        <f t="shared" si="0"/>
        <v>1275</v>
      </c>
    </row>
    <row r="21" spans="1:16" ht="21" customHeight="1">
      <c r="A21" s="48" t="s">
        <v>1</v>
      </c>
      <c r="B21" s="49"/>
      <c r="C21" s="16">
        <v>5383296</v>
      </c>
      <c r="D21" s="16">
        <v>4984743</v>
      </c>
      <c r="E21" s="17">
        <v>5779137</v>
      </c>
      <c r="F21" s="17">
        <v>5379426</v>
      </c>
      <c r="G21" s="17">
        <v>4738753</v>
      </c>
      <c r="H21" s="17">
        <v>5182351</v>
      </c>
      <c r="I21" s="17">
        <v>5806849</v>
      </c>
      <c r="J21" s="17">
        <v>5313607</v>
      </c>
      <c r="K21" s="17">
        <v>5147581</v>
      </c>
      <c r="L21" s="17">
        <v>4243172</v>
      </c>
      <c r="M21" s="17">
        <v>4651573</v>
      </c>
      <c r="N21" s="17">
        <v>5201179</v>
      </c>
      <c r="O21" s="18"/>
      <c r="P21" s="17">
        <f>SUM(C21:N21)</f>
        <v>61811667</v>
      </c>
    </row>
    <row r="22" spans="3:16" ht="21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/>
      <c r="P22" s="18"/>
    </row>
    <row r="23" spans="3:16" ht="21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/>
      <c r="P23" s="18"/>
    </row>
    <row r="24" spans="1:16" ht="21" customHeight="1">
      <c r="A24" s="10" t="str">
        <f>'課税額（単月・局）'!A24</f>
        <v>令和３年度（速報値）</v>
      </c>
      <c r="B24" s="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/>
      <c r="P24" s="20" t="s">
        <v>19</v>
      </c>
    </row>
    <row r="25" spans="1:16" ht="21" customHeight="1">
      <c r="A25" s="52" t="s">
        <v>18</v>
      </c>
      <c r="B25" s="53"/>
      <c r="C25" s="24" t="str">
        <f>'課税額（単月・局）'!C25:K25</f>
        <v>令和３年</v>
      </c>
      <c r="D25" s="25"/>
      <c r="E25" s="25"/>
      <c r="F25" s="25"/>
      <c r="G25" s="25"/>
      <c r="H25" s="25"/>
      <c r="I25" s="25"/>
      <c r="J25" s="25"/>
      <c r="K25" s="26"/>
      <c r="L25" s="24" t="str">
        <f>'課税額（単月・局）'!L25:N25</f>
        <v>令和４年</v>
      </c>
      <c r="M25" s="25"/>
      <c r="N25" s="26"/>
      <c r="O25" s="18"/>
      <c r="P25" s="57" t="s">
        <v>15</v>
      </c>
    </row>
    <row r="26" spans="1:16" ht="21" customHeight="1">
      <c r="A26" s="58" t="s">
        <v>35</v>
      </c>
      <c r="B26" s="59"/>
      <c r="C26" s="21" t="s">
        <v>2</v>
      </c>
      <c r="D26" s="21" t="s">
        <v>3</v>
      </c>
      <c r="E26" s="21" t="s">
        <v>4</v>
      </c>
      <c r="F26" s="21" t="s">
        <v>5</v>
      </c>
      <c r="G26" s="21" t="s">
        <v>6</v>
      </c>
      <c r="H26" s="21" t="s">
        <v>7</v>
      </c>
      <c r="I26" s="21" t="s">
        <v>8</v>
      </c>
      <c r="J26" s="21" t="s">
        <v>9</v>
      </c>
      <c r="K26" s="21" t="s">
        <v>10</v>
      </c>
      <c r="L26" s="21" t="s">
        <v>11</v>
      </c>
      <c r="M26" s="21" t="s">
        <v>12</v>
      </c>
      <c r="N26" s="21" t="s">
        <v>13</v>
      </c>
      <c r="O26" s="18"/>
      <c r="P26" s="57"/>
    </row>
    <row r="27" spans="1:16" ht="21" customHeight="1">
      <c r="A27" s="48" t="s">
        <v>20</v>
      </c>
      <c r="B27" s="49"/>
      <c r="C27" s="16">
        <v>266</v>
      </c>
      <c r="D27" s="16">
        <v>1171</v>
      </c>
      <c r="E27" s="17">
        <v>507</v>
      </c>
      <c r="F27" s="17">
        <v>70</v>
      </c>
      <c r="G27" s="17">
        <v>443</v>
      </c>
      <c r="H27" s="17">
        <v>1105</v>
      </c>
      <c r="I27" s="17">
        <v>24</v>
      </c>
      <c r="J27" s="17">
        <v>611</v>
      </c>
      <c r="K27" s="17">
        <v>315</v>
      </c>
      <c r="L27" s="17">
        <v>147</v>
      </c>
      <c r="M27" s="17">
        <v>1577</v>
      </c>
      <c r="N27" s="17">
        <v>329</v>
      </c>
      <c r="O27" s="18"/>
      <c r="P27" s="17">
        <f>SUM(C27:N27)</f>
        <v>6565</v>
      </c>
    </row>
    <row r="28" spans="1:16" ht="21" customHeight="1">
      <c r="A28" s="48" t="s">
        <v>0</v>
      </c>
      <c r="B28" s="49"/>
      <c r="C28" s="16">
        <v>3</v>
      </c>
      <c r="D28" s="16">
        <v>0</v>
      </c>
      <c r="E28" s="17">
        <v>272</v>
      </c>
      <c r="F28" s="17">
        <v>0</v>
      </c>
      <c r="G28" s="17">
        <v>1</v>
      </c>
      <c r="H28" s="17">
        <v>270</v>
      </c>
      <c r="I28" s="17">
        <v>6</v>
      </c>
      <c r="J28" s="17">
        <v>306</v>
      </c>
      <c r="K28" s="17">
        <v>0</v>
      </c>
      <c r="L28" s="17">
        <v>360</v>
      </c>
      <c r="M28" s="17">
        <v>0</v>
      </c>
      <c r="N28" s="17">
        <v>0</v>
      </c>
      <c r="O28" s="18"/>
      <c r="P28" s="17">
        <f aca="true" t="shared" si="1" ref="P28:P42">SUM(C28:N28)</f>
        <v>1218</v>
      </c>
    </row>
    <row r="29" spans="1:16" ht="21" customHeight="1">
      <c r="A29" s="50" t="s">
        <v>36</v>
      </c>
      <c r="B29" s="51"/>
      <c r="C29" s="16">
        <v>631177</v>
      </c>
      <c r="D29" s="16">
        <v>619827</v>
      </c>
      <c r="E29" s="17">
        <v>543669</v>
      </c>
      <c r="F29" s="17">
        <v>599042</v>
      </c>
      <c r="G29" s="17">
        <v>547557</v>
      </c>
      <c r="H29" s="17">
        <v>520350</v>
      </c>
      <c r="I29" s="17">
        <v>658306</v>
      </c>
      <c r="J29" s="17">
        <v>635917</v>
      </c>
      <c r="K29" s="17">
        <v>885353</v>
      </c>
      <c r="L29" s="17">
        <v>636651</v>
      </c>
      <c r="M29" s="17">
        <v>438384</v>
      </c>
      <c r="N29" s="17">
        <v>574035</v>
      </c>
      <c r="O29" s="18"/>
      <c r="P29" s="17">
        <f t="shared" si="1"/>
        <v>7290268</v>
      </c>
    </row>
    <row r="30" spans="1:16" ht="21" customHeight="1">
      <c r="A30" s="50" t="s">
        <v>37</v>
      </c>
      <c r="B30" s="51"/>
      <c r="C30" s="16">
        <v>1934</v>
      </c>
      <c r="D30" s="16">
        <v>5275</v>
      </c>
      <c r="E30" s="17">
        <v>2604</v>
      </c>
      <c r="F30" s="17">
        <v>2541</v>
      </c>
      <c r="G30" s="17">
        <v>7612</v>
      </c>
      <c r="H30" s="17">
        <v>6102</v>
      </c>
      <c r="I30" s="17">
        <v>276</v>
      </c>
      <c r="J30" s="17">
        <v>7849</v>
      </c>
      <c r="K30" s="17">
        <v>639</v>
      </c>
      <c r="L30" s="17">
        <v>5023</v>
      </c>
      <c r="M30" s="17">
        <v>13232</v>
      </c>
      <c r="N30" s="17">
        <v>2976</v>
      </c>
      <c r="O30" s="18"/>
      <c r="P30" s="17">
        <f t="shared" si="1"/>
        <v>56063</v>
      </c>
    </row>
    <row r="31" spans="1:16" ht="21" customHeight="1">
      <c r="A31" s="48" t="s">
        <v>21</v>
      </c>
      <c r="B31" s="49"/>
      <c r="C31" s="16">
        <v>1788</v>
      </c>
      <c r="D31" s="16">
        <v>1496</v>
      </c>
      <c r="E31" s="17">
        <v>1773</v>
      </c>
      <c r="F31" s="17">
        <v>1803</v>
      </c>
      <c r="G31" s="17">
        <v>3232</v>
      </c>
      <c r="H31" s="17">
        <v>3303</v>
      </c>
      <c r="I31" s="17">
        <v>3231</v>
      </c>
      <c r="J31" s="17">
        <v>2139</v>
      </c>
      <c r="K31" s="17">
        <v>1505</v>
      </c>
      <c r="L31" s="17">
        <v>1260</v>
      </c>
      <c r="M31" s="17">
        <v>2163</v>
      </c>
      <c r="N31" s="17">
        <v>1702</v>
      </c>
      <c r="O31" s="18"/>
      <c r="P31" s="17">
        <f t="shared" si="1"/>
        <v>25395</v>
      </c>
    </row>
    <row r="32" spans="1:16" ht="21" customHeight="1">
      <c r="A32" s="48" t="s">
        <v>22</v>
      </c>
      <c r="B32" s="49"/>
      <c r="C32" s="16">
        <v>660079</v>
      </c>
      <c r="D32" s="16">
        <v>544430</v>
      </c>
      <c r="E32" s="17">
        <v>647441</v>
      </c>
      <c r="F32" s="17">
        <v>724532</v>
      </c>
      <c r="G32" s="17">
        <v>677821</v>
      </c>
      <c r="H32" s="17">
        <v>628149</v>
      </c>
      <c r="I32" s="17">
        <v>680392</v>
      </c>
      <c r="J32" s="17">
        <v>680990</v>
      </c>
      <c r="K32" s="17">
        <v>716184</v>
      </c>
      <c r="L32" s="17">
        <v>564476</v>
      </c>
      <c r="M32" s="17">
        <v>422352</v>
      </c>
      <c r="N32" s="17">
        <v>750931</v>
      </c>
      <c r="O32" s="18"/>
      <c r="P32" s="17">
        <f t="shared" si="1"/>
        <v>7697777</v>
      </c>
    </row>
    <row r="33" spans="1:16" ht="21" customHeight="1">
      <c r="A33" s="48" t="s">
        <v>23</v>
      </c>
      <c r="B33" s="49"/>
      <c r="C33" s="16">
        <v>1679558</v>
      </c>
      <c r="D33" s="16">
        <v>1590388</v>
      </c>
      <c r="E33" s="17">
        <v>1844988</v>
      </c>
      <c r="F33" s="17">
        <v>1629573</v>
      </c>
      <c r="G33" s="17">
        <v>1579508</v>
      </c>
      <c r="H33" s="17">
        <v>1638707</v>
      </c>
      <c r="I33" s="17">
        <v>1751342</v>
      </c>
      <c r="J33" s="17">
        <v>2216058</v>
      </c>
      <c r="K33" s="17">
        <v>1662214</v>
      </c>
      <c r="L33" s="17">
        <v>1645208</v>
      </c>
      <c r="M33" s="17">
        <v>1379810</v>
      </c>
      <c r="N33" s="17">
        <v>1633354</v>
      </c>
      <c r="O33" s="18"/>
      <c r="P33" s="17">
        <f t="shared" si="1"/>
        <v>20250708</v>
      </c>
    </row>
    <row r="34" spans="1:16" ht="21" customHeight="1">
      <c r="A34" s="48" t="s">
        <v>24</v>
      </c>
      <c r="B34" s="49"/>
      <c r="C34" s="16">
        <v>24233</v>
      </c>
      <c r="D34" s="16">
        <v>19141</v>
      </c>
      <c r="E34" s="17">
        <v>19280</v>
      </c>
      <c r="F34" s="17">
        <v>27798</v>
      </c>
      <c r="G34" s="17">
        <v>48071</v>
      </c>
      <c r="H34" s="17">
        <v>35454</v>
      </c>
      <c r="I34" s="17">
        <v>51574</v>
      </c>
      <c r="J34" s="17">
        <v>28895</v>
      </c>
      <c r="K34" s="17">
        <v>26446</v>
      </c>
      <c r="L34" s="17">
        <v>16305</v>
      </c>
      <c r="M34" s="17">
        <v>15193</v>
      </c>
      <c r="N34" s="17">
        <v>33189</v>
      </c>
      <c r="O34" s="18"/>
      <c r="P34" s="17">
        <f t="shared" si="1"/>
        <v>345579</v>
      </c>
    </row>
    <row r="35" spans="1:16" ht="21" customHeight="1">
      <c r="A35" s="48" t="s">
        <v>16</v>
      </c>
      <c r="B35" s="49"/>
      <c r="C35" s="16">
        <v>835392</v>
      </c>
      <c r="D35" s="16">
        <v>770719</v>
      </c>
      <c r="E35" s="17">
        <v>1266691</v>
      </c>
      <c r="F35" s="17">
        <v>1062736</v>
      </c>
      <c r="G35" s="17">
        <v>1137983</v>
      </c>
      <c r="H35" s="17">
        <v>1058261</v>
      </c>
      <c r="I35" s="17">
        <v>966486</v>
      </c>
      <c r="J35" s="17">
        <v>1209365</v>
      </c>
      <c r="K35" s="17">
        <v>1095397</v>
      </c>
      <c r="L35" s="17">
        <v>823712</v>
      </c>
      <c r="M35" s="17">
        <v>582612</v>
      </c>
      <c r="N35" s="17">
        <v>945196</v>
      </c>
      <c r="O35" s="18"/>
      <c r="P35" s="17">
        <f t="shared" si="1"/>
        <v>11754550</v>
      </c>
    </row>
    <row r="36" spans="1:16" ht="21" customHeight="1">
      <c r="A36" s="48" t="s">
        <v>17</v>
      </c>
      <c r="B36" s="49"/>
      <c r="C36" s="16">
        <v>39262</v>
      </c>
      <c r="D36" s="16">
        <v>28948</v>
      </c>
      <c r="E36" s="17">
        <v>31830</v>
      </c>
      <c r="F36" s="17">
        <v>48593</v>
      </c>
      <c r="G36" s="17">
        <v>32118</v>
      </c>
      <c r="H36" s="17">
        <v>27990</v>
      </c>
      <c r="I36" s="17">
        <v>44334</v>
      </c>
      <c r="J36" s="17">
        <v>29670</v>
      </c>
      <c r="K36" s="17">
        <v>41077</v>
      </c>
      <c r="L36" s="17">
        <v>20114</v>
      </c>
      <c r="M36" s="17">
        <v>30794</v>
      </c>
      <c r="N36" s="17">
        <v>30564</v>
      </c>
      <c r="O36" s="18"/>
      <c r="P36" s="17">
        <f t="shared" si="1"/>
        <v>405294</v>
      </c>
    </row>
    <row r="37" spans="1:16" ht="21" customHeight="1">
      <c r="A37" s="48" t="s">
        <v>27</v>
      </c>
      <c r="B37" s="49"/>
      <c r="C37" s="16">
        <v>32630</v>
      </c>
      <c r="D37" s="16">
        <v>33625</v>
      </c>
      <c r="E37" s="17">
        <v>41237</v>
      </c>
      <c r="F37" s="17">
        <v>45788</v>
      </c>
      <c r="G37" s="17">
        <v>39099</v>
      </c>
      <c r="H37" s="17">
        <v>27679</v>
      </c>
      <c r="I37" s="17">
        <v>19044</v>
      </c>
      <c r="J37" s="17">
        <v>20494</v>
      </c>
      <c r="K37" s="17">
        <v>20370</v>
      </c>
      <c r="L37" s="17">
        <v>17416</v>
      </c>
      <c r="M37" s="17">
        <v>37063</v>
      </c>
      <c r="N37" s="17">
        <v>34657</v>
      </c>
      <c r="O37" s="18"/>
      <c r="P37" s="17">
        <f t="shared" si="1"/>
        <v>369102</v>
      </c>
    </row>
    <row r="38" spans="1:16" ht="21" customHeight="1">
      <c r="A38" s="48" t="s">
        <v>28</v>
      </c>
      <c r="B38" s="49"/>
      <c r="C38" s="16">
        <v>21949</v>
      </c>
      <c r="D38" s="16">
        <v>19266</v>
      </c>
      <c r="E38" s="17">
        <v>29109</v>
      </c>
      <c r="F38" s="17">
        <v>20933</v>
      </c>
      <c r="G38" s="17">
        <v>18787</v>
      </c>
      <c r="H38" s="17">
        <v>10361</v>
      </c>
      <c r="I38" s="17">
        <v>29549</v>
      </c>
      <c r="J38" s="17">
        <v>41140</v>
      </c>
      <c r="K38" s="17">
        <v>46408</v>
      </c>
      <c r="L38" s="17">
        <v>57301</v>
      </c>
      <c r="M38" s="17">
        <v>26116</v>
      </c>
      <c r="N38" s="17">
        <v>28706</v>
      </c>
      <c r="O38" s="18"/>
      <c r="P38" s="17">
        <f t="shared" si="1"/>
        <v>349625</v>
      </c>
    </row>
    <row r="39" spans="1:16" ht="21" customHeight="1">
      <c r="A39" s="48" t="s">
        <v>31</v>
      </c>
      <c r="B39" s="49"/>
      <c r="C39" s="16">
        <v>286213</v>
      </c>
      <c r="D39" s="16">
        <v>255555</v>
      </c>
      <c r="E39" s="17">
        <v>285168</v>
      </c>
      <c r="F39" s="17">
        <v>334287</v>
      </c>
      <c r="G39" s="17">
        <v>312769</v>
      </c>
      <c r="H39" s="17">
        <v>341062</v>
      </c>
      <c r="I39" s="17">
        <v>287683</v>
      </c>
      <c r="J39" s="17">
        <v>294491</v>
      </c>
      <c r="K39" s="17">
        <v>254704</v>
      </c>
      <c r="L39" s="17">
        <v>250948</v>
      </c>
      <c r="M39" s="17">
        <v>225294</v>
      </c>
      <c r="N39" s="17">
        <v>313056</v>
      </c>
      <c r="O39" s="18"/>
      <c r="P39" s="17">
        <f t="shared" si="1"/>
        <v>3441230</v>
      </c>
    </row>
    <row r="40" spans="1:16" ht="21" customHeight="1">
      <c r="A40" s="48" t="s">
        <v>29</v>
      </c>
      <c r="B40" s="49"/>
      <c r="C40" s="16">
        <v>960186</v>
      </c>
      <c r="D40" s="16">
        <v>833117</v>
      </c>
      <c r="E40" s="17">
        <v>1065998</v>
      </c>
      <c r="F40" s="17">
        <v>930064</v>
      </c>
      <c r="G40" s="17">
        <v>1017272</v>
      </c>
      <c r="H40" s="17">
        <v>890285</v>
      </c>
      <c r="I40" s="17">
        <v>884509</v>
      </c>
      <c r="J40" s="17">
        <v>994366</v>
      </c>
      <c r="K40" s="17">
        <v>891861</v>
      </c>
      <c r="L40" s="17">
        <v>608260</v>
      </c>
      <c r="M40" s="17">
        <v>575850</v>
      </c>
      <c r="N40" s="17">
        <v>783232</v>
      </c>
      <c r="O40" s="18"/>
      <c r="P40" s="17">
        <f t="shared" si="1"/>
        <v>10435000</v>
      </c>
    </row>
    <row r="41" spans="1:16" ht="21" customHeight="1">
      <c r="A41" s="48" t="s">
        <v>30</v>
      </c>
      <c r="B41" s="49"/>
      <c r="C41" s="16">
        <v>3</v>
      </c>
      <c r="D41" s="16">
        <v>4</v>
      </c>
      <c r="E41" s="17">
        <v>16</v>
      </c>
      <c r="F41" s="17">
        <v>6</v>
      </c>
      <c r="G41" s="17">
        <v>321</v>
      </c>
      <c r="H41" s="17">
        <v>20</v>
      </c>
      <c r="I41" s="17">
        <v>167</v>
      </c>
      <c r="J41" s="17">
        <v>16</v>
      </c>
      <c r="K41" s="17">
        <v>456</v>
      </c>
      <c r="L41" s="17">
        <v>31</v>
      </c>
      <c r="M41" s="17">
        <v>132</v>
      </c>
      <c r="N41" s="17">
        <v>54</v>
      </c>
      <c r="O41" s="18"/>
      <c r="P41" s="17">
        <f t="shared" si="1"/>
        <v>1226</v>
      </c>
    </row>
    <row r="42" spans="1:16" ht="21" customHeight="1">
      <c r="A42" s="48" t="s">
        <v>1</v>
      </c>
      <c r="B42" s="49"/>
      <c r="C42" s="16">
        <v>5174674</v>
      </c>
      <c r="D42" s="16">
        <v>4722957</v>
      </c>
      <c r="E42" s="17">
        <v>5780584</v>
      </c>
      <c r="F42" s="17">
        <v>5427765</v>
      </c>
      <c r="G42" s="17">
        <v>5422600</v>
      </c>
      <c r="H42" s="17">
        <v>5189095</v>
      </c>
      <c r="I42" s="17">
        <v>5376924</v>
      </c>
      <c r="J42" s="17">
        <v>6162306</v>
      </c>
      <c r="K42" s="17">
        <v>5642927</v>
      </c>
      <c r="L42" s="17">
        <v>4647218</v>
      </c>
      <c r="M42" s="17">
        <v>3750566</v>
      </c>
      <c r="N42" s="17">
        <v>5131982</v>
      </c>
      <c r="O42" s="18"/>
      <c r="P42" s="17">
        <f t="shared" si="1"/>
        <v>62429598</v>
      </c>
    </row>
    <row r="43" spans="3:16" ht="21" customHeight="1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3:16" ht="21" customHeight="1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21" customHeight="1">
      <c r="A45" s="10" t="str">
        <f>'課税額（単月・局）'!A45</f>
        <v>令和４年度（速報値）</v>
      </c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8"/>
      <c r="P45" s="20" t="s">
        <v>19</v>
      </c>
    </row>
    <row r="46" spans="1:16" ht="21" customHeight="1">
      <c r="A46" s="52" t="s">
        <v>18</v>
      </c>
      <c r="B46" s="53"/>
      <c r="C46" s="54" t="str">
        <f>'課税額（単月・局）'!C46:K46</f>
        <v>令和４年</v>
      </c>
      <c r="D46" s="55"/>
      <c r="E46" s="55"/>
      <c r="F46" s="55"/>
      <c r="G46" s="55"/>
      <c r="H46" s="55"/>
      <c r="I46" s="55"/>
      <c r="J46" s="55"/>
      <c r="K46" s="56"/>
      <c r="L46" s="54" t="str">
        <f>'課税額（単月・局）'!L46:N46</f>
        <v>令和５年</v>
      </c>
      <c r="M46" s="55"/>
      <c r="N46" s="56"/>
      <c r="O46" s="18"/>
      <c r="P46" s="57" t="s">
        <v>15</v>
      </c>
    </row>
    <row r="47" spans="1:16" ht="21" customHeight="1">
      <c r="A47" s="58" t="s">
        <v>35</v>
      </c>
      <c r="B47" s="59"/>
      <c r="C47" s="21" t="s">
        <v>2</v>
      </c>
      <c r="D47" s="21" t="s">
        <v>3</v>
      </c>
      <c r="E47" s="21" t="s">
        <v>4</v>
      </c>
      <c r="F47" s="21" t="s">
        <v>5</v>
      </c>
      <c r="G47" s="21" t="s">
        <v>6</v>
      </c>
      <c r="H47" s="21" t="s">
        <v>7</v>
      </c>
      <c r="I47" s="21" t="s">
        <v>8</v>
      </c>
      <c r="J47" s="21" t="s">
        <v>9</v>
      </c>
      <c r="K47" s="21" t="s">
        <v>10</v>
      </c>
      <c r="L47" s="21" t="s">
        <v>11</v>
      </c>
      <c r="M47" s="21" t="s">
        <v>12</v>
      </c>
      <c r="N47" s="21" t="s">
        <v>13</v>
      </c>
      <c r="O47" s="18"/>
      <c r="P47" s="57"/>
    </row>
    <row r="48" spans="1:16" ht="21" customHeight="1">
      <c r="A48" s="48" t="s">
        <v>20</v>
      </c>
      <c r="B48" s="49"/>
      <c r="C48" s="16">
        <v>264</v>
      </c>
      <c r="D48" s="22">
        <v>279</v>
      </c>
      <c r="E48" s="23">
        <v>1137</v>
      </c>
      <c r="F48" s="23">
        <v>113</v>
      </c>
      <c r="G48" s="23">
        <v>74</v>
      </c>
      <c r="H48" s="23">
        <v>610</v>
      </c>
      <c r="I48" s="23">
        <v>56</v>
      </c>
      <c r="J48" s="23">
        <v>614</v>
      </c>
      <c r="K48" s="23">
        <v>407</v>
      </c>
      <c r="L48" s="23">
        <v>442</v>
      </c>
      <c r="M48" s="23">
        <v>10</v>
      </c>
      <c r="N48" s="23">
        <v>514</v>
      </c>
      <c r="O48" s="18"/>
      <c r="P48" s="17">
        <f>SUM(C48:N48)</f>
        <v>4520</v>
      </c>
    </row>
    <row r="49" spans="1:16" ht="21" customHeight="1">
      <c r="A49" s="48" t="s">
        <v>0</v>
      </c>
      <c r="B49" s="49"/>
      <c r="C49" s="16">
        <v>270</v>
      </c>
      <c r="D49" s="22">
        <v>0</v>
      </c>
      <c r="E49" s="23">
        <v>0</v>
      </c>
      <c r="F49" s="23">
        <v>0</v>
      </c>
      <c r="G49" s="23">
        <v>270</v>
      </c>
      <c r="H49" s="23">
        <v>0</v>
      </c>
      <c r="I49" s="23">
        <v>5</v>
      </c>
      <c r="J49" s="23">
        <v>540</v>
      </c>
      <c r="K49" s="23">
        <v>0</v>
      </c>
      <c r="L49" s="23">
        <v>1</v>
      </c>
      <c r="M49" s="23">
        <v>2</v>
      </c>
      <c r="N49" s="23">
        <v>1</v>
      </c>
      <c r="O49" s="18"/>
      <c r="P49" s="17">
        <f aca="true" t="shared" si="2" ref="P49:P63">SUM(C49:N49)</f>
        <v>1089</v>
      </c>
    </row>
    <row r="50" spans="1:16" ht="21" customHeight="1">
      <c r="A50" s="50" t="s">
        <v>36</v>
      </c>
      <c r="B50" s="51"/>
      <c r="C50" s="16">
        <v>770163</v>
      </c>
      <c r="D50" s="22">
        <v>525557</v>
      </c>
      <c r="E50" s="23">
        <v>611854</v>
      </c>
      <c r="F50" s="23">
        <v>631985</v>
      </c>
      <c r="G50" s="23">
        <v>675150</v>
      </c>
      <c r="H50" s="23">
        <v>636858</v>
      </c>
      <c r="I50" s="23">
        <v>796395</v>
      </c>
      <c r="J50" s="23">
        <v>654325</v>
      </c>
      <c r="K50" s="23">
        <v>862969</v>
      </c>
      <c r="L50" s="23">
        <v>879248</v>
      </c>
      <c r="M50" s="23">
        <v>654154</v>
      </c>
      <c r="N50" s="23">
        <v>598852</v>
      </c>
      <c r="O50" s="18"/>
      <c r="P50" s="17">
        <f t="shared" si="2"/>
        <v>8297510</v>
      </c>
    </row>
    <row r="51" spans="1:16" ht="21" customHeight="1">
      <c r="A51" s="50" t="s">
        <v>37</v>
      </c>
      <c r="B51" s="51"/>
      <c r="C51" s="16">
        <v>430</v>
      </c>
      <c r="D51" s="22">
        <v>9209</v>
      </c>
      <c r="E51" s="23">
        <v>9645</v>
      </c>
      <c r="F51" s="23">
        <v>2259</v>
      </c>
      <c r="G51" s="23">
        <v>2307</v>
      </c>
      <c r="H51" s="23">
        <v>4409</v>
      </c>
      <c r="I51" s="23">
        <v>10363</v>
      </c>
      <c r="J51" s="23">
        <v>9386</v>
      </c>
      <c r="K51" s="23">
        <v>2933</v>
      </c>
      <c r="L51" s="23">
        <v>2498</v>
      </c>
      <c r="M51" s="23">
        <v>4193</v>
      </c>
      <c r="N51" s="23">
        <v>1626</v>
      </c>
      <c r="O51" s="18"/>
      <c r="P51" s="17">
        <f t="shared" si="2"/>
        <v>59258</v>
      </c>
    </row>
    <row r="52" spans="1:16" ht="21" customHeight="1">
      <c r="A52" s="48" t="s">
        <v>21</v>
      </c>
      <c r="B52" s="49"/>
      <c r="C52" s="16">
        <v>3265</v>
      </c>
      <c r="D52" s="22">
        <v>2161</v>
      </c>
      <c r="E52" s="23">
        <v>2654</v>
      </c>
      <c r="F52" s="23">
        <v>2585</v>
      </c>
      <c r="G52" s="23">
        <v>2221</v>
      </c>
      <c r="H52" s="23">
        <v>2523</v>
      </c>
      <c r="I52" s="23">
        <v>2515</v>
      </c>
      <c r="J52" s="23">
        <v>1801</v>
      </c>
      <c r="K52" s="23">
        <v>1551</v>
      </c>
      <c r="L52" s="23">
        <v>1495</v>
      </c>
      <c r="M52" s="23">
        <v>2703</v>
      </c>
      <c r="N52" s="23">
        <v>2492</v>
      </c>
      <c r="O52" s="18"/>
      <c r="P52" s="17">
        <f t="shared" si="2"/>
        <v>27966</v>
      </c>
    </row>
    <row r="53" spans="1:16" ht="21" customHeight="1">
      <c r="A53" s="48" t="s">
        <v>22</v>
      </c>
      <c r="B53" s="49"/>
      <c r="C53" s="16">
        <v>885327</v>
      </c>
      <c r="D53" s="22">
        <v>752124</v>
      </c>
      <c r="E53" s="23">
        <v>775178</v>
      </c>
      <c r="F53" s="23">
        <v>781226</v>
      </c>
      <c r="G53" s="23">
        <v>880199</v>
      </c>
      <c r="H53" s="23">
        <v>614381</v>
      </c>
      <c r="I53" s="23">
        <v>798041</v>
      </c>
      <c r="J53" s="23">
        <v>802328</v>
      </c>
      <c r="K53" s="23">
        <v>742490</v>
      </c>
      <c r="L53" s="23">
        <v>561878</v>
      </c>
      <c r="M53" s="23">
        <v>485796</v>
      </c>
      <c r="N53" s="23">
        <v>733499</v>
      </c>
      <c r="O53" s="18"/>
      <c r="P53" s="17">
        <f t="shared" si="2"/>
        <v>8812467</v>
      </c>
    </row>
    <row r="54" spans="1:16" ht="21" customHeight="1">
      <c r="A54" s="48" t="s">
        <v>23</v>
      </c>
      <c r="B54" s="49"/>
      <c r="C54" s="16">
        <v>1684130</v>
      </c>
      <c r="D54" s="22">
        <v>1994562</v>
      </c>
      <c r="E54" s="23">
        <v>1796560</v>
      </c>
      <c r="F54" s="23">
        <v>1818552</v>
      </c>
      <c r="G54" s="23">
        <v>2059652</v>
      </c>
      <c r="H54" s="23">
        <v>2019127</v>
      </c>
      <c r="I54" s="23">
        <v>1974294</v>
      </c>
      <c r="J54" s="23">
        <v>1929356</v>
      </c>
      <c r="K54" s="23">
        <v>1717557</v>
      </c>
      <c r="L54" s="23">
        <v>1386570</v>
      </c>
      <c r="M54" s="23">
        <v>1643081</v>
      </c>
      <c r="N54" s="23">
        <v>1506745</v>
      </c>
      <c r="O54" s="18"/>
      <c r="P54" s="17">
        <f t="shared" si="2"/>
        <v>21530186</v>
      </c>
    </row>
    <row r="55" spans="1:16" ht="21" customHeight="1">
      <c r="A55" s="48" t="s">
        <v>24</v>
      </c>
      <c r="B55" s="49"/>
      <c r="C55" s="16">
        <v>35547</v>
      </c>
      <c r="D55" s="22">
        <v>24379</v>
      </c>
      <c r="E55" s="23">
        <v>26210</v>
      </c>
      <c r="F55" s="23">
        <v>34026</v>
      </c>
      <c r="G55" s="23">
        <v>34330</v>
      </c>
      <c r="H55" s="23">
        <v>62158</v>
      </c>
      <c r="I55" s="23">
        <v>52330</v>
      </c>
      <c r="J55" s="23">
        <v>54015</v>
      </c>
      <c r="K55" s="23">
        <v>26230</v>
      </c>
      <c r="L55" s="23">
        <v>22993</v>
      </c>
      <c r="M55" s="23">
        <v>23839</v>
      </c>
      <c r="N55" s="23">
        <v>18280</v>
      </c>
      <c r="O55" s="18"/>
      <c r="P55" s="17">
        <f t="shared" si="2"/>
        <v>414337</v>
      </c>
    </row>
    <row r="56" spans="1:16" ht="21" customHeight="1">
      <c r="A56" s="48" t="s">
        <v>16</v>
      </c>
      <c r="B56" s="49"/>
      <c r="C56" s="16">
        <v>896205</v>
      </c>
      <c r="D56" s="22">
        <v>1212067</v>
      </c>
      <c r="E56" s="23">
        <v>1328075</v>
      </c>
      <c r="F56" s="23">
        <v>1329560</v>
      </c>
      <c r="G56" s="23">
        <v>1606991</v>
      </c>
      <c r="H56" s="23">
        <v>1396627</v>
      </c>
      <c r="I56" s="23">
        <v>1473614</v>
      </c>
      <c r="J56" s="23">
        <v>1080376</v>
      </c>
      <c r="K56" s="23">
        <v>1215702</v>
      </c>
      <c r="L56" s="23">
        <v>1035433</v>
      </c>
      <c r="M56" s="23">
        <v>1009472</v>
      </c>
      <c r="N56" s="23">
        <v>1283374</v>
      </c>
      <c r="O56" s="18"/>
      <c r="P56" s="17">
        <f t="shared" si="2"/>
        <v>14867496</v>
      </c>
    </row>
    <row r="57" spans="1:16" ht="21" customHeight="1">
      <c r="A57" s="48" t="s">
        <v>17</v>
      </c>
      <c r="B57" s="49"/>
      <c r="C57" s="16">
        <v>53087</v>
      </c>
      <c r="D57" s="22">
        <v>19265</v>
      </c>
      <c r="E57" s="23">
        <v>52637</v>
      </c>
      <c r="F57" s="23">
        <v>35241</v>
      </c>
      <c r="G57" s="23">
        <v>43686</v>
      </c>
      <c r="H57" s="23">
        <v>40629</v>
      </c>
      <c r="I57" s="23">
        <v>37216</v>
      </c>
      <c r="J57" s="23">
        <v>36510</v>
      </c>
      <c r="K57" s="23">
        <v>18841</v>
      </c>
      <c r="L57" s="23">
        <v>41076</v>
      </c>
      <c r="M57" s="23">
        <v>37005</v>
      </c>
      <c r="N57" s="23">
        <v>21904</v>
      </c>
      <c r="O57" s="18"/>
      <c r="P57" s="17">
        <f t="shared" si="2"/>
        <v>437097</v>
      </c>
    </row>
    <row r="58" spans="1:16" ht="21" customHeight="1">
      <c r="A58" s="48" t="s">
        <v>27</v>
      </c>
      <c r="B58" s="49"/>
      <c r="C58" s="16">
        <v>34503</v>
      </c>
      <c r="D58" s="22">
        <v>16405</v>
      </c>
      <c r="E58" s="23">
        <v>37425</v>
      </c>
      <c r="F58" s="23">
        <v>42710</v>
      </c>
      <c r="G58" s="23">
        <v>32516</v>
      </c>
      <c r="H58" s="23">
        <v>23999</v>
      </c>
      <c r="I58" s="23">
        <v>31688</v>
      </c>
      <c r="J58" s="23">
        <v>18610</v>
      </c>
      <c r="K58" s="23">
        <v>25628</v>
      </c>
      <c r="L58" s="23">
        <v>17152</v>
      </c>
      <c r="M58" s="23">
        <v>11305</v>
      </c>
      <c r="N58" s="23">
        <v>20467</v>
      </c>
      <c r="O58" s="18"/>
      <c r="P58" s="17">
        <f t="shared" si="2"/>
        <v>312408</v>
      </c>
    </row>
    <row r="59" spans="1:16" ht="21" customHeight="1">
      <c r="A59" s="48" t="s">
        <v>28</v>
      </c>
      <c r="B59" s="49"/>
      <c r="C59" s="16">
        <v>38724</v>
      </c>
      <c r="D59" s="22">
        <v>30922</v>
      </c>
      <c r="E59" s="23">
        <v>34831</v>
      </c>
      <c r="F59" s="23">
        <v>39465</v>
      </c>
      <c r="G59" s="23">
        <v>37434</v>
      </c>
      <c r="H59" s="23">
        <v>30353</v>
      </c>
      <c r="I59" s="23">
        <v>49229</v>
      </c>
      <c r="J59" s="23">
        <v>53595</v>
      </c>
      <c r="K59" s="23">
        <v>57606</v>
      </c>
      <c r="L59" s="23">
        <v>36901</v>
      </c>
      <c r="M59" s="23">
        <v>27070</v>
      </c>
      <c r="N59" s="23">
        <v>32959</v>
      </c>
      <c r="O59" s="18"/>
      <c r="P59" s="17">
        <f t="shared" si="2"/>
        <v>469089</v>
      </c>
    </row>
    <row r="60" spans="1:16" ht="21" customHeight="1">
      <c r="A60" s="48" t="s">
        <v>31</v>
      </c>
      <c r="B60" s="49"/>
      <c r="C60" s="16">
        <v>403291</v>
      </c>
      <c r="D60" s="22">
        <v>412457</v>
      </c>
      <c r="E60" s="23">
        <v>440162</v>
      </c>
      <c r="F60" s="23">
        <v>431060</v>
      </c>
      <c r="G60" s="23">
        <v>447807</v>
      </c>
      <c r="H60" s="23">
        <v>423659</v>
      </c>
      <c r="I60" s="23">
        <v>521311</v>
      </c>
      <c r="J60" s="23">
        <v>407750</v>
      </c>
      <c r="K60" s="23">
        <v>437510</v>
      </c>
      <c r="L60" s="23">
        <v>390068</v>
      </c>
      <c r="M60" s="23">
        <v>335269</v>
      </c>
      <c r="N60" s="23">
        <v>395946</v>
      </c>
      <c r="O60" s="18"/>
      <c r="P60" s="17">
        <f t="shared" si="2"/>
        <v>5046290</v>
      </c>
    </row>
    <row r="61" spans="1:16" ht="21" customHeight="1">
      <c r="A61" s="48" t="s">
        <v>29</v>
      </c>
      <c r="B61" s="49"/>
      <c r="C61" s="16">
        <v>894894</v>
      </c>
      <c r="D61" s="22">
        <v>811721</v>
      </c>
      <c r="E61" s="23">
        <v>802856</v>
      </c>
      <c r="F61" s="23">
        <v>897611</v>
      </c>
      <c r="G61" s="23">
        <v>886350</v>
      </c>
      <c r="H61" s="23">
        <v>858556</v>
      </c>
      <c r="I61" s="23">
        <v>817516</v>
      </c>
      <c r="J61" s="23">
        <v>919924</v>
      </c>
      <c r="K61" s="23">
        <v>687536</v>
      </c>
      <c r="L61" s="23">
        <v>956546</v>
      </c>
      <c r="M61" s="23">
        <v>572525</v>
      </c>
      <c r="N61" s="23">
        <v>700979</v>
      </c>
      <c r="O61" s="18"/>
      <c r="P61" s="17">
        <f t="shared" si="2"/>
        <v>9807014</v>
      </c>
    </row>
    <row r="62" spans="1:16" ht="21" customHeight="1">
      <c r="A62" s="48" t="s">
        <v>30</v>
      </c>
      <c r="B62" s="49"/>
      <c r="C62" s="16">
        <v>6</v>
      </c>
      <c r="D62" s="22">
        <v>25</v>
      </c>
      <c r="E62" s="23">
        <v>28</v>
      </c>
      <c r="F62" s="23">
        <v>33</v>
      </c>
      <c r="G62" s="23">
        <v>24</v>
      </c>
      <c r="H62" s="23">
        <v>36</v>
      </c>
      <c r="I62" s="23">
        <v>2</v>
      </c>
      <c r="J62" s="23">
        <v>42</v>
      </c>
      <c r="K62" s="23">
        <v>139</v>
      </c>
      <c r="L62" s="23">
        <v>6</v>
      </c>
      <c r="M62" s="23">
        <v>6</v>
      </c>
      <c r="N62" s="23">
        <v>47</v>
      </c>
      <c r="O62" s="18"/>
      <c r="P62" s="17">
        <f t="shared" si="2"/>
        <v>394</v>
      </c>
    </row>
    <row r="63" spans="1:16" ht="21" customHeight="1">
      <c r="A63" s="48" t="s">
        <v>1</v>
      </c>
      <c r="B63" s="49"/>
      <c r="C63" s="16">
        <v>5700109</v>
      </c>
      <c r="D63" s="22">
        <v>5811133</v>
      </c>
      <c r="E63" s="23">
        <v>5919249</v>
      </c>
      <c r="F63" s="23">
        <v>6046419</v>
      </c>
      <c r="G63" s="23">
        <v>6709022</v>
      </c>
      <c r="H63" s="23">
        <v>6113918</v>
      </c>
      <c r="I63" s="23">
        <v>6564582</v>
      </c>
      <c r="J63" s="23">
        <v>5969170</v>
      </c>
      <c r="K63" s="23">
        <v>5797102</v>
      </c>
      <c r="L63" s="23">
        <v>5332307</v>
      </c>
      <c r="M63" s="23">
        <v>4806427</v>
      </c>
      <c r="N63" s="23">
        <v>5317682</v>
      </c>
      <c r="O63" s="18"/>
      <c r="P63" s="17">
        <f t="shared" si="2"/>
        <v>70087120</v>
      </c>
    </row>
    <row r="64" spans="3:16" ht="21" customHeight="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ht="21" customHeight="1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21" customHeight="1">
      <c r="A66" s="10" t="str">
        <f>'課税額（単月・局）'!A66</f>
        <v>令和５年度（速報値）</v>
      </c>
      <c r="B66" s="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8"/>
      <c r="P66" s="20" t="s">
        <v>19</v>
      </c>
    </row>
    <row r="67" spans="1:16" ht="21" customHeight="1">
      <c r="A67" s="52" t="s">
        <v>18</v>
      </c>
      <c r="B67" s="53"/>
      <c r="C67" s="54" t="str">
        <f>'課税額（単月・局）'!C67:K67</f>
        <v>令和５年</v>
      </c>
      <c r="D67" s="55"/>
      <c r="E67" s="55"/>
      <c r="F67" s="55"/>
      <c r="G67" s="55"/>
      <c r="H67" s="55"/>
      <c r="I67" s="55"/>
      <c r="J67" s="55"/>
      <c r="K67" s="56"/>
      <c r="L67" s="54" t="str">
        <f>'課税額（単月・局）'!L67:N67</f>
        <v>令和６年</v>
      </c>
      <c r="M67" s="55"/>
      <c r="N67" s="56"/>
      <c r="O67" s="18"/>
      <c r="P67" s="57" t="s">
        <v>15</v>
      </c>
    </row>
    <row r="68" spans="1:16" ht="21" customHeight="1">
      <c r="A68" s="58" t="s">
        <v>35</v>
      </c>
      <c r="B68" s="59"/>
      <c r="C68" s="21" t="s">
        <v>2</v>
      </c>
      <c r="D68" s="21" t="s">
        <v>3</v>
      </c>
      <c r="E68" s="21" t="s">
        <v>4</v>
      </c>
      <c r="F68" s="21" t="s">
        <v>5</v>
      </c>
      <c r="G68" s="21" t="s">
        <v>6</v>
      </c>
      <c r="H68" s="21" t="s">
        <v>7</v>
      </c>
      <c r="I68" s="21" t="s">
        <v>8</v>
      </c>
      <c r="J68" s="21" t="s">
        <v>9</v>
      </c>
      <c r="K68" s="21" t="s">
        <v>10</v>
      </c>
      <c r="L68" s="21" t="s">
        <v>11</v>
      </c>
      <c r="M68" s="21" t="s">
        <v>12</v>
      </c>
      <c r="N68" s="21" t="s">
        <v>13</v>
      </c>
      <c r="O68" s="18"/>
      <c r="P68" s="57"/>
    </row>
    <row r="69" spans="1:16" ht="21" customHeight="1">
      <c r="A69" s="48" t="s">
        <v>20</v>
      </c>
      <c r="B69" s="49"/>
      <c r="C69" s="16">
        <v>998</v>
      </c>
      <c r="D69" s="34">
        <v>315</v>
      </c>
      <c r="E69" s="23">
        <v>651</v>
      </c>
      <c r="F69" s="23">
        <v>73</v>
      </c>
      <c r="G69" s="23">
        <v>636</v>
      </c>
      <c r="H69" s="23">
        <v>241</v>
      </c>
      <c r="I69" s="23">
        <v>965</v>
      </c>
      <c r="J69" s="23">
        <v>70</v>
      </c>
      <c r="K69" s="23">
        <v>1083</v>
      </c>
      <c r="L69" s="23">
        <v>8</v>
      </c>
      <c r="M69" s="23"/>
      <c r="N69" s="23"/>
      <c r="O69" s="18"/>
      <c r="P69" s="23">
        <f>SUM(C69:N69)</f>
        <v>5040</v>
      </c>
    </row>
    <row r="70" spans="1:16" ht="21" customHeight="1">
      <c r="A70" s="48" t="s">
        <v>0</v>
      </c>
      <c r="B70" s="49"/>
      <c r="C70" s="16">
        <v>270</v>
      </c>
      <c r="D70" s="34">
        <v>180</v>
      </c>
      <c r="E70" s="23">
        <v>1</v>
      </c>
      <c r="F70" s="23">
        <v>180</v>
      </c>
      <c r="G70" s="23">
        <v>270</v>
      </c>
      <c r="H70" s="23">
        <v>140</v>
      </c>
      <c r="I70" s="23">
        <v>0</v>
      </c>
      <c r="J70" s="23">
        <v>450</v>
      </c>
      <c r="K70" s="23">
        <v>0</v>
      </c>
      <c r="L70" s="23">
        <v>540</v>
      </c>
      <c r="M70" s="23"/>
      <c r="N70" s="23"/>
      <c r="O70" s="18"/>
      <c r="P70" s="23">
        <f aca="true" t="shared" si="3" ref="P70:P84">SUM(C70:N70)</f>
        <v>2031</v>
      </c>
    </row>
    <row r="71" spans="1:16" ht="21" customHeight="1">
      <c r="A71" s="50" t="s">
        <v>36</v>
      </c>
      <c r="B71" s="51"/>
      <c r="C71" s="16">
        <v>550281</v>
      </c>
      <c r="D71" s="34">
        <v>488850</v>
      </c>
      <c r="E71" s="23">
        <v>419231</v>
      </c>
      <c r="F71" s="23">
        <v>545535</v>
      </c>
      <c r="G71" s="23">
        <v>595591</v>
      </c>
      <c r="H71" s="23">
        <v>698244</v>
      </c>
      <c r="I71" s="23">
        <v>570894</v>
      </c>
      <c r="J71" s="23">
        <v>794884</v>
      </c>
      <c r="K71" s="23">
        <v>802745</v>
      </c>
      <c r="L71" s="23">
        <v>598287</v>
      </c>
      <c r="M71" s="23"/>
      <c r="N71" s="23"/>
      <c r="O71" s="18"/>
      <c r="P71" s="29">
        <f t="shared" si="3"/>
        <v>6064542</v>
      </c>
    </row>
    <row r="72" spans="1:16" ht="21" customHeight="1">
      <c r="A72" s="50" t="s">
        <v>37</v>
      </c>
      <c r="B72" s="51"/>
      <c r="C72" s="16">
        <v>12425</v>
      </c>
      <c r="D72" s="34">
        <v>2531</v>
      </c>
      <c r="E72" s="23">
        <v>4959</v>
      </c>
      <c r="F72" s="23">
        <v>5756</v>
      </c>
      <c r="G72" s="23">
        <v>6142</v>
      </c>
      <c r="H72" s="23">
        <v>2318</v>
      </c>
      <c r="I72" s="23">
        <v>6117</v>
      </c>
      <c r="J72" s="23">
        <v>7646</v>
      </c>
      <c r="K72" s="23">
        <v>882</v>
      </c>
      <c r="L72" s="23">
        <v>1805</v>
      </c>
      <c r="M72" s="23"/>
      <c r="N72" s="23"/>
      <c r="O72" s="18"/>
      <c r="P72" s="29">
        <f t="shared" si="3"/>
        <v>50581</v>
      </c>
    </row>
    <row r="73" spans="1:16" ht="21" customHeight="1">
      <c r="A73" s="48" t="s">
        <v>21</v>
      </c>
      <c r="B73" s="49"/>
      <c r="C73" s="16">
        <v>2224</v>
      </c>
      <c r="D73" s="34">
        <v>1882</v>
      </c>
      <c r="E73" s="23">
        <v>2850</v>
      </c>
      <c r="F73" s="23">
        <v>3347</v>
      </c>
      <c r="G73" s="23">
        <v>2461</v>
      </c>
      <c r="H73" s="23">
        <v>1803</v>
      </c>
      <c r="I73" s="23">
        <v>3324</v>
      </c>
      <c r="J73" s="23">
        <v>1085</v>
      </c>
      <c r="K73" s="23">
        <v>1789</v>
      </c>
      <c r="L73" s="23">
        <v>3604</v>
      </c>
      <c r="M73" s="23"/>
      <c r="N73" s="23"/>
      <c r="O73" s="18"/>
      <c r="P73" s="29">
        <f t="shared" si="3"/>
        <v>24369</v>
      </c>
    </row>
    <row r="74" spans="1:16" ht="21" customHeight="1">
      <c r="A74" s="48" t="s">
        <v>22</v>
      </c>
      <c r="B74" s="49"/>
      <c r="C74" s="16">
        <v>891611</v>
      </c>
      <c r="D74" s="34">
        <v>731361</v>
      </c>
      <c r="E74" s="23">
        <v>707396</v>
      </c>
      <c r="F74" s="23">
        <v>750566</v>
      </c>
      <c r="G74" s="23">
        <v>841021</v>
      </c>
      <c r="H74" s="23">
        <v>670680</v>
      </c>
      <c r="I74" s="23">
        <v>582443</v>
      </c>
      <c r="J74" s="23">
        <v>625079</v>
      </c>
      <c r="K74" s="23">
        <v>407416</v>
      </c>
      <c r="L74" s="23">
        <v>410105</v>
      </c>
      <c r="M74" s="23"/>
      <c r="N74" s="23"/>
      <c r="O74" s="18"/>
      <c r="P74" s="23">
        <f t="shared" si="3"/>
        <v>6617678</v>
      </c>
    </row>
    <row r="75" spans="1:16" ht="21" customHeight="1">
      <c r="A75" s="48" t="s">
        <v>23</v>
      </c>
      <c r="B75" s="49"/>
      <c r="C75" s="16">
        <v>1632778</v>
      </c>
      <c r="D75" s="34">
        <v>1403862</v>
      </c>
      <c r="E75" s="23">
        <v>1528048</v>
      </c>
      <c r="F75" s="23">
        <v>1683069</v>
      </c>
      <c r="G75" s="23">
        <v>1743194</v>
      </c>
      <c r="H75" s="23">
        <v>1597669</v>
      </c>
      <c r="I75" s="23">
        <v>2043367</v>
      </c>
      <c r="J75" s="23">
        <v>1993328</v>
      </c>
      <c r="K75" s="23">
        <v>1410104</v>
      </c>
      <c r="L75" s="23">
        <v>1309983</v>
      </c>
      <c r="M75" s="23"/>
      <c r="N75" s="23"/>
      <c r="O75" s="18"/>
      <c r="P75" s="23">
        <f t="shared" si="3"/>
        <v>16345402</v>
      </c>
    </row>
    <row r="76" spans="1:16" ht="21" customHeight="1">
      <c r="A76" s="48" t="s">
        <v>24</v>
      </c>
      <c r="B76" s="49"/>
      <c r="C76" s="16">
        <v>24765</v>
      </c>
      <c r="D76" s="34">
        <v>23142</v>
      </c>
      <c r="E76" s="23">
        <v>22381</v>
      </c>
      <c r="F76" s="23">
        <v>18931</v>
      </c>
      <c r="G76" s="23">
        <v>37445</v>
      </c>
      <c r="H76" s="23">
        <v>39801</v>
      </c>
      <c r="I76" s="23">
        <v>55965</v>
      </c>
      <c r="J76" s="23">
        <v>28155</v>
      </c>
      <c r="K76" s="23">
        <v>21425</v>
      </c>
      <c r="L76" s="23">
        <v>20753</v>
      </c>
      <c r="M76" s="23"/>
      <c r="N76" s="23"/>
      <c r="O76" s="18"/>
      <c r="P76" s="23">
        <f t="shared" si="3"/>
        <v>292763</v>
      </c>
    </row>
    <row r="77" spans="1:16" ht="21" customHeight="1">
      <c r="A77" s="48" t="s">
        <v>16</v>
      </c>
      <c r="B77" s="49"/>
      <c r="C77" s="16">
        <v>1430432</v>
      </c>
      <c r="D77" s="34">
        <v>1315460</v>
      </c>
      <c r="E77" s="23">
        <v>1110338</v>
      </c>
      <c r="F77" s="23">
        <v>1311460</v>
      </c>
      <c r="G77" s="23">
        <v>1033199</v>
      </c>
      <c r="H77" s="23">
        <v>1203997</v>
      </c>
      <c r="I77" s="23">
        <v>1098131</v>
      </c>
      <c r="J77" s="23">
        <v>864670</v>
      </c>
      <c r="K77" s="23">
        <v>761316</v>
      </c>
      <c r="L77" s="23">
        <v>971732</v>
      </c>
      <c r="M77" s="23"/>
      <c r="N77" s="23"/>
      <c r="O77" s="18"/>
      <c r="P77" s="23">
        <f t="shared" si="3"/>
        <v>11100735</v>
      </c>
    </row>
    <row r="78" spans="1:16" ht="21" customHeight="1">
      <c r="A78" s="48" t="s">
        <v>17</v>
      </c>
      <c r="B78" s="49"/>
      <c r="C78" s="16">
        <v>24282</v>
      </c>
      <c r="D78" s="34">
        <v>35373</v>
      </c>
      <c r="E78" s="23">
        <v>58362</v>
      </c>
      <c r="F78" s="23">
        <v>23551</v>
      </c>
      <c r="G78" s="23">
        <v>40785</v>
      </c>
      <c r="H78" s="23">
        <v>29787</v>
      </c>
      <c r="I78" s="23">
        <v>35122</v>
      </c>
      <c r="J78" s="23">
        <v>40960</v>
      </c>
      <c r="K78" s="23">
        <v>24492</v>
      </c>
      <c r="L78" s="23">
        <v>24653</v>
      </c>
      <c r="M78" s="23"/>
      <c r="N78" s="23"/>
      <c r="O78" s="18"/>
      <c r="P78" s="23">
        <f t="shared" si="3"/>
        <v>337367</v>
      </c>
    </row>
    <row r="79" spans="1:16" ht="21" customHeight="1">
      <c r="A79" s="48" t="s">
        <v>27</v>
      </c>
      <c r="B79" s="49"/>
      <c r="C79" s="16">
        <v>46174</v>
      </c>
      <c r="D79" s="34">
        <v>23161</v>
      </c>
      <c r="E79" s="23">
        <v>22139</v>
      </c>
      <c r="F79" s="23">
        <v>30026</v>
      </c>
      <c r="G79" s="23">
        <v>19199</v>
      </c>
      <c r="H79" s="23">
        <v>18047</v>
      </c>
      <c r="I79" s="23">
        <v>563261</v>
      </c>
      <c r="J79" s="23">
        <v>447790</v>
      </c>
      <c r="K79" s="23">
        <v>405413</v>
      </c>
      <c r="L79" s="23">
        <v>514552</v>
      </c>
      <c r="M79" s="23"/>
      <c r="N79" s="23"/>
      <c r="O79" s="18"/>
      <c r="P79" s="23">
        <f t="shared" si="3"/>
        <v>2089762</v>
      </c>
    </row>
    <row r="80" spans="1:16" ht="21" customHeight="1">
      <c r="A80" s="48" t="s">
        <v>28</v>
      </c>
      <c r="B80" s="49"/>
      <c r="C80" s="16">
        <v>32267</v>
      </c>
      <c r="D80" s="34">
        <v>35262</v>
      </c>
      <c r="E80" s="23">
        <v>35812</v>
      </c>
      <c r="F80" s="23">
        <v>25698</v>
      </c>
      <c r="G80" s="23">
        <v>40209</v>
      </c>
      <c r="H80" s="23">
        <v>27443</v>
      </c>
      <c r="I80" s="23">
        <v>41791</v>
      </c>
      <c r="J80" s="23">
        <v>39424</v>
      </c>
      <c r="K80" s="23">
        <v>50450</v>
      </c>
      <c r="L80" s="23">
        <v>40520</v>
      </c>
      <c r="M80" s="23"/>
      <c r="N80" s="23"/>
      <c r="O80" s="18"/>
      <c r="P80" s="23">
        <f t="shared" si="3"/>
        <v>368876</v>
      </c>
    </row>
    <row r="81" spans="1:16" ht="21" customHeight="1">
      <c r="A81" s="48" t="s">
        <v>31</v>
      </c>
      <c r="B81" s="49"/>
      <c r="C81" s="16">
        <v>505060</v>
      </c>
      <c r="D81" s="34">
        <v>364603</v>
      </c>
      <c r="E81" s="23">
        <v>351116</v>
      </c>
      <c r="F81" s="23">
        <v>370163</v>
      </c>
      <c r="G81" s="23">
        <v>444728</v>
      </c>
      <c r="H81" s="23">
        <v>390143</v>
      </c>
      <c r="I81" s="23">
        <v>287313</v>
      </c>
      <c r="J81" s="23">
        <v>297713</v>
      </c>
      <c r="K81" s="23">
        <v>361212</v>
      </c>
      <c r="L81" s="23">
        <v>373026</v>
      </c>
      <c r="M81" s="23"/>
      <c r="N81" s="23"/>
      <c r="O81" s="18"/>
      <c r="P81" s="23">
        <f t="shared" si="3"/>
        <v>3745077</v>
      </c>
    </row>
    <row r="82" spans="1:16" ht="21" customHeight="1">
      <c r="A82" s="48" t="s">
        <v>29</v>
      </c>
      <c r="B82" s="49"/>
      <c r="C82" s="16">
        <v>727859</v>
      </c>
      <c r="D82" s="34">
        <v>874925</v>
      </c>
      <c r="E82" s="23">
        <v>995419</v>
      </c>
      <c r="F82" s="23">
        <v>804103</v>
      </c>
      <c r="G82" s="23">
        <v>936408</v>
      </c>
      <c r="H82" s="23">
        <v>899042</v>
      </c>
      <c r="I82" s="23">
        <v>361287</v>
      </c>
      <c r="J82" s="23">
        <v>293874</v>
      </c>
      <c r="K82" s="23">
        <v>356341</v>
      </c>
      <c r="L82" s="23">
        <v>205145</v>
      </c>
      <c r="M82" s="23"/>
      <c r="N82" s="23"/>
      <c r="O82" s="18"/>
      <c r="P82" s="23">
        <f t="shared" si="3"/>
        <v>6454403</v>
      </c>
    </row>
    <row r="83" spans="1:16" ht="21" customHeight="1">
      <c r="A83" s="48" t="s">
        <v>30</v>
      </c>
      <c r="B83" s="49"/>
      <c r="C83" s="16">
        <v>2</v>
      </c>
      <c r="D83" s="34">
        <v>114</v>
      </c>
      <c r="E83" s="23">
        <v>5</v>
      </c>
      <c r="F83" s="23">
        <v>12</v>
      </c>
      <c r="G83" s="23">
        <v>44</v>
      </c>
      <c r="H83" s="23">
        <v>16</v>
      </c>
      <c r="I83" s="23">
        <v>15</v>
      </c>
      <c r="J83" s="23">
        <v>28</v>
      </c>
      <c r="K83" s="23">
        <v>34</v>
      </c>
      <c r="L83" s="23">
        <v>3</v>
      </c>
      <c r="M83" s="23"/>
      <c r="N83" s="23"/>
      <c r="O83" s="18"/>
      <c r="P83" s="23">
        <f t="shared" si="3"/>
        <v>273</v>
      </c>
    </row>
    <row r="84" spans="1:16" ht="21" customHeight="1">
      <c r="A84" s="48" t="s">
        <v>1</v>
      </c>
      <c r="B84" s="49"/>
      <c r="C84" s="16">
        <v>5881430</v>
      </c>
      <c r="D84" s="34">
        <v>5301025</v>
      </c>
      <c r="E84" s="23">
        <v>5258700</v>
      </c>
      <c r="F84" s="23">
        <v>5572471</v>
      </c>
      <c r="G84" s="23">
        <v>5741331</v>
      </c>
      <c r="H84" s="23">
        <v>5579378</v>
      </c>
      <c r="I84" s="23">
        <v>5649987</v>
      </c>
      <c r="J84" s="23">
        <v>5435162</v>
      </c>
      <c r="K84" s="23">
        <v>4604697</v>
      </c>
      <c r="L84" s="23">
        <v>4474719</v>
      </c>
      <c r="M84" s="23"/>
      <c r="N84" s="23"/>
      <c r="O84" s="18"/>
      <c r="P84" s="23">
        <f t="shared" si="3"/>
        <v>53498900</v>
      </c>
    </row>
    <row r="85" ht="21" customHeight="1"/>
    <row r="86" ht="21" customHeight="1"/>
  </sheetData>
  <sheetProtection/>
  <mergeCells count="80">
    <mergeCell ref="C46:K46"/>
    <mergeCell ref="A40:B40"/>
    <mergeCell ref="A41:B41"/>
    <mergeCell ref="A42:B42"/>
    <mergeCell ref="A35:B35"/>
    <mergeCell ref="A36:B36"/>
    <mergeCell ref="A37:B37"/>
    <mergeCell ref="A38:B38"/>
    <mergeCell ref="A46:B46"/>
    <mergeCell ref="A34:B34"/>
    <mergeCell ref="A27:B27"/>
    <mergeCell ref="A28:B28"/>
    <mergeCell ref="A29:B29"/>
    <mergeCell ref="A30:B30"/>
    <mergeCell ref="A39:B39"/>
    <mergeCell ref="P25:P26"/>
    <mergeCell ref="A26:B26"/>
    <mergeCell ref="A21:B21"/>
    <mergeCell ref="A31:B31"/>
    <mergeCell ref="A32:B32"/>
    <mergeCell ref="A33:B33"/>
    <mergeCell ref="A17:B17"/>
    <mergeCell ref="A25:B25"/>
    <mergeCell ref="A11:B11"/>
    <mergeCell ref="A8:B8"/>
    <mergeCell ref="A9:B9"/>
    <mergeCell ref="A10:B10"/>
    <mergeCell ref="A19:B19"/>
    <mergeCell ref="A20:B20"/>
    <mergeCell ref="A4:B4"/>
    <mergeCell ref="P4:P5"/>
    <mergeCell ref="A5:B5"/>
    <mergeCell ref="A6:B6"/>
    <mergeCell ref="A15:B15"/>
    <mergeCell ref="A16:B16"/>
    <mergeCell ref="L46:N46"/>
    <mergeCell ref="P46:P47"/>
    <mergeCell ref="A47:B47"/>
    <mergeCell ref="A7:B7"/>
    <mergeCell ref="A48:B48"/>
    <mergeCell ref="A49:B49"/>
    <mergeCell ref="A12:B12"/>
    <mergeCell ref="A18:B18"/>
    <mergeCell ref="A13:B13"/>
    <mergeCell ref="A14:B14"/>
    <mergeCell ref="A50:B50"/>
    <mergeCell ref="A51:B51"/>
    <mergeCell ref="A52:B52"/>
    <mergeCell ref="A53:B53"/>
    <mergeCell ref="A54:B54"/>
    <mergeCell ref="A61:B61"/>
    <mergeCell ref="A62:B62"/>
    <mergeCell ref="A63:B63"/>
    <mergeCell ref="A55:B55"/>
    <mergeCell ref="A56:B56"/>
    <mergeCell ref="A57:B57"/>
    <mergeCell ref="A58:B58"/>
    <mergeCell ref="A59:B59"/>
    <mergeCell ref="A60:B60"/>
    <mergeCell ref="A67:B67"/>
    <mergeCell ref="L67:N67"/>
    <mergeCell ref="P67:P68"/>
    <mergeCell ref="A68:B68"/>
    <mergeCell ref="A69:B69"/>
    <mergeCell ref="C67:K67"/>
    <mergeCell ref="A70:B70"/>
    <mergeCell ref="A71:B71"/>
    <mergeCell ref="A72:B72"/>
    <mergeCell ref="A73:B73"/>
    <mergeCell ref="A74:B74"/>
    <mergeCell ref="A75:B75"/>
    <mergeCell ref="A82:B82"/>
    <mergeCell ref="A83:B83"/>
    <mergeCell ref="A84:B84"/>
    <mergeCell ref="A76:B76"/>
    <mergeCell ref="A77:B77"/>
    <mergeCell ref="A78:B78"/>
    <mergeCell ref="A79:B79"/>
    <mergeCell ref="A80:B80"/>
    <mergeCell ref="A81:B8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監理係</cp:lastModifiedBy>
  <cp:lastPrinted>2024-03-04T05:55:27Z</cp:lastPrinted>
  <dcterms:created xsi:type="dcterms:W3CDTF">2002-02-21T13:06:56Z</dcterms:created>
  <dcterms:modified xsi:type="dcterms:W3CDTF">2024-03-28T09:00:56Z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