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9320" windowHeight="4185" tabRatio="687" activeTab="0"/>
  </bookViews>
  <sheets>
    <sheet name="(1)課税状況" sheetId="1" r:id="rId1"/>
    <sheet name="(2)(3)課税事業者等の届出件数、税関分の課税状況" sheetId="2" r:id="rId2"/>
    <sheet name="(4)都道府県別課税状況等（その１）" sheetId="3" r:id="rId3"/>
    <sheet name="（その２）" sheetId="4" r:id="rId4"/>
    <sheet name="（その３）" sheetId="5" r:id="rId5"/>
  </sheets>
  <externalReferences>
    <externalReference r:id="rId8"/>
    <externalReference r:id="rId9"/>
  </externalReferences>
  <definedNames>
    <definedName name="_0局・県別データ">#REF!</definedName>
    <definedName name="_1_00結果表">'[1]東京:全国'!$A$2:$I$37</definedName>
    <definedName name="_1_28航燃税表">#REF!</definedName>
    <definedName name="_xlfn.COMPOUNDVALUE" hidden="1">#NAME?</definedName>
    <definedName name="00結果表">'[1]東京:全国'!$A$2:$I$37</definedName>
    <definedName name="KSK分">'[1]東京:全国'!#REF!</definedName>
    <definedName name="_xlnm.Print_Titles">#N/A</definedName>
    <definedName name="課税事業者等届出件数">#REF!</definedName>
    <definedName name="県別表印紙">#REF!</definedName>
    <definedName name="県別表揮発油">#REF!</definedName>
    <definedName name="速報県別表用_クエリ">#REF!</definedName>
  </definedNames>
  <calcPr fullCalcOnLoad="1"/>
</workbook>
</file>

<file path=xl/sharedStrings.xml><?xml version="1.0" encoding="utf-8"?>
<sst xmlns="http://schemas.openxmlformats.org/spreadsheetml/2006/main" count="1128" uniqueCount="274">
  <si>
    <t>計</t>
  </si>
  <si>
    <t>現年分</t>
  </si>
  <si>
    <t>既往年分</t>
  </si>
  <si>
    <t>資料：消費税室調</t>
  </si>
  <si>
    <t>(単位：件）</t>
  </si>
  <si>
    <r>
      <t xml:space="preserve">合　　　　　計
</t>
    </r>
    <r>
      <rPr>
        <sz val="6"/>
        <rFont val="Century"/>
        <family val="1"/>
      </rPr>
      <t>Total</t>
    </r>
  </si>
  <si>
    <t>（注）納税義務者でなくなった旨の届出書又は課税事業者選択不適用届出書を提出した者は含まない。</t>
  </si>
  <si>
    <r>
      <t xml:space="preserve">    </t>
    </r>
    <r>
      <rPr>
        <sz val="7"/>
        <rFont val="ＭＳ Ｐ明朝"/>
        <family val="1"/>
      </rPr>
      <t>　</t>
    </r>
    <r>
      <rPr>
        <sz val="7"/>
        <rFont val="Century"/>
        <family val="1"/>
      </rPr>
      <t xml:space="preserve">        Statistics of taxation for custom houses</t>
    </r>
  </si>
  <si>
    <r>
      <t xml:space="preserve">区　　　　　　　分
</t>
    </r>
    <r>
      <rPr>
        <sz val="6"/>
        <rFont val="Century"/>
        <family val="1"/>
      </rPr>
      <t>Type</t>
    </r>
  </si>
  <si>
    <r>
      <t>納税申告件数</t>
    </r>
    <r>
      <rPr>
        <sz val="6"/>
        <rFont val="Century"/>
        <family val="1"/>
      </rPr>
      <t xml:space="preserve">
Number of tax returns</t>
    </r>
  </si>
  <si>
    <r>
      <t>納税申告税額</t>
    </r>
    <r>
      <rPr>
        <sz val="6"/>
        <rFont val="Century"/>
        <family val="1"/>
      </rPr>
      <t xml:space="preserve">
Amount of tax self-assessed</t>
    </r>
  </si>
  <si>
    <t>件</t>
  </si>
  <si>
    <t>百万円</t>
  </si>
  <si>
    <t>Case</t>
  </si>
  <si>
    <r>
      <t>　</t>
    </r>
    <r>
      <rPr>
        <sz val="6"/>
        <rFont val="Century"/>
        <family val="1"/>
      </rPr>
      <t>Million yen</t>
    </r>
  </si>
  <si>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</si>
  <si>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納税申告計
</t>
    </r>
    <r>
      <rPr>
        <sz val="6"/>
        <rFont val="Century"/>
        <family val="1"/>
      </rPr>
      <t>Total of tax returns</t>
    </r>
  </si>
  <si>
    <r>
      <t xml:space="preserve">合　　　　　計
</t>
    </r>
    <r>
      <rPr>
        <sz val="6"/>
        <rFont val="Century"/>
        <family val="1"/>
      </rPr>
      <t>Total</t>
    </r>
  </si>
  <si>
    <t>件　　数</t>
  </si>
  <si>
    <t>税　　額</t>
  </si>
  <si>
    <t>Number of cases</t>
  </si>
  <si>
    <t>Amount of tax</t>
  </si>
  <si>
    <r>
      <t>件</t>
    </r>
    <r>
      <rPr>
        <sz val="6"/>
        <rFont val="ＭＳ Ｐ明朝"/>
        <family val="1"/>
      </rPr>
      <t>　</t>
    </r>
  </si>
  <si>
    <t>百万円</t>
  </si>
  <si>
    <r>
      <t xml:space="preserve">札  幌
</t>
    </r>
    <r>
      <rPr>
        <sz val="6"/>
        <rFont val="Century"/>
        <family val="1"/>
      </rPr>
      <t>Sapporo</t>
    </r>
  </si>
  <si>
    <t>百万円</t>
  </si>
  <si>
    <t>Million yen</t>
  </si>
  <si>
    <r>
      <t xml:space="preserve">関東信越
</t>
    </r>
    <r>
      <rPr>
        <sz val="6"/>
        <rFont val="Century"/>
        <family val="1"/>
      </rPr>
      <t>Kanto Shinetsu</t>
    </r>
  </si>
  <si>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</si>
  <si>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課税事業者等届出件数</t>
  </si>
  <si>
    <r>
      <t xml:space="preserve">合　　計
</t>
    </r>
    <r>
      <rPr>
        <sz val="6"/>
        <rFont val="Century"/>
        <family val="1"/>
      </rPr>
      <t>Total</t>
    </r>
  </si>
  <si>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</si>
  <si>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</si>
  <si>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</si>
  <si>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</si>
  <si>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</si>
  <si>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</si>
  <si>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</si>
  <si>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</si>
  <si>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</si>
  <si>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</si>
  <si>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</si>
  <si>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</si>
  <si>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</si>
  <si>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</si>
  <si>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</si>
  <si>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</si>
  <si>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</si>
  <si>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</si>
  <si>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</si>
  <si>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</si>
  <si>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</si>
  <si>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</si>
  <si>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</si>
  <si>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</si>
  <si>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</si>
  <si>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</si>
  <si>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</si>
  <si>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</si>
  <si>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</si>
  <si>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</si>
  <si>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</si>
  <si>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</si>
  <si>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</si>
  <si>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</si>
  <si>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</si>
  <si>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</si>
  <si>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</si>
  <si>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</si>
  <si>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</si>
  <si>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</si>
  <si>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</si>
  <si>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</si>
  <si>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</si>
  <si>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</si>
  <si>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</si>
  <si>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</si>
  <si>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</si>
  <si>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</si>
  <si>
    <t xml:space="preserve">納税申告計 </t>
  </si>
  <si>
    <t>Total of tax returns</t>
  </si>
  <si>
    <t>還付申告及び処理</t>
  </si>
  <si>
    <t>納税申告計</t>
  </si>
  <si>
    <t xml:space="preserve">還付申告及び処理 </t>
  </si>
  <si>
    <t>Number of Notifications of registered taxable business enterprises, etc.</t>
  </si>
  <si>
    <r>
      <t xml:space="preserve">課税事業者
選択届出
</t>
    </r>
    <r>
      <rPr>
        <sz val="5"/>
        <rFont val="Century"/>
        <family val="1"/>
      </rPr>
      <t>Number of Notifications of Choosing Taxable Enterprise Status for Consumption Tax</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</si>
  <si>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</si>
  <si>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</si>
  <si>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</si>
  <si>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t>7  Consumption Tax</t>
  </si>
  <si>
    <r>
      <t>実件</t>
    </r>
    <r>
      <rPr>
        <sz val="6"/>
        <rFont val="ＭＳ Ｐ明朝"/>
        <family val="1"/>
      </rPr>
      <t>　</t>
    </r>
  </si>
  <si>
    <t>Actual</t>
  </si>
  <si>
    <t>(Number of cases)</t>
  </si>
  <si>
    <t>（参考）地方消費税の課税状況</t>
  </si>
  <si>
    <t>Re.  Statistics of taxation of local consumption tax</t>
  </si>
  <si>
    <r>
      <t xml:space="preserve">区　　　　　　　　分
</t>
    </r>
    <r>
      <rPr>
        <sz val="6"/>
        <rFont val="Century"/>
        <family val="1"/>
      </rPr>
      <t>Type</t>
    </r>
  </si>
  <si>
    <t>個 人 事 業 者</t>
  </si>
  <si>
    <t>法　　　　　人</t>
  </si>
  <si>
    <t>合　　　　　計</t>
  </si>
  <si>
    <t>Individual enterprises</t>
  </si>
  <si>
    <t>Corporations</t>
  </si>
  <si>
    <t>Total</t>
  </si>
  <si>
    <t>件　　数</t>
  </si>
  <si>
    <t>税　　額</t>
  </si>
  <si>
    <t>Number of cases</t>
  </si>
  <si>
    <t>Amount of Tax</t>
  </si>
  <si>
    <t>Million yen</t>
  </si>
  <si>
    <r>
      <t xml:space="preserve">納　税　申　告
</t>
    </r>
    <r>
      <rPr>
        <sz val="6"/>
        <rFont val="Century"/>
        <family val="1"/>
      </rPr>
      <t>Self-assessement return</t>
    </r>
  </si>
  <si>
    <r>
      <t xml:space="preserve">還　付　申　告
</t>
    </r>
    <r>
      <rPr>
        <sz val="6"/>
        <rFont val="Century"/>
        <family val="1"/>
      </rPr>
      <t>Refund return</t>
    </r>
  </si>
  <si>
    <t>(2)　課税事業者等届出件数</t>
  </si>
  <si>
    <r>
      <t xml:space="preserve">課税事業者届出書
</t>
    </r>
    <r>
      <rPr>
        <sz val="6"/>
        <rFont val="Century"/>
        <family val="1"/>
      </rPr>
      <t>Number of Notifications of Taxable Enterprise Status for Consumption Tax</t>
    </r>
  </si>
  <si>
    <r>
      <t>課税事業者選択届出書</t>
    </r>
    <r>
      <rPr>
        <sz val="6"/>
        <rFont val="Century"/>
        <family val="1"/>
      </rPr>
      <t xml:space="preserve">
Number of Notifications of Choosing Taxable Enterprise for Consumption Tax</t>
    </r>
  </si>
  <si>
    <r>
      <t>新設法人に該当する旨の届出書</t>
    </r>
    <r>
      <rPr>
        <sz val="6"/>
        <rFont val="Century"/>
        <family val="1"/>
      </rPr>
      <t xml:space="preserve">
Number of Notifications of Being Qualified for a Newly Formed Corporation</t>
    </r>
  </si>
  <si>
    <t>Note: Notifications of quitting being a taxpayer or Notifications of Not Choosing Taxable Enterprise for Consumption Tax are not included.</t>
  </si>
  <si>
    <t>(3)　税関分の課税状況</t>
  </si>
  <si>
    <t>Period covered by survey, etc.: The table shows the taxation statistics based on returns filed or cases processed made between April 1 of each year and
                                                   March 31 of the following year.</t>
  </si>
  <si>
    <t>(4)　都道府県別課税状況等（その１　個人事業者）</t>
  </si>
  <si>
    <t>(4)　都道府県別課税状況等（その２　法　人）</t>
  </si>
  <si>
    <t>(4)　都道府県別課税状況等（その３　合　計）</t>
  </si>
  <si>
    <r>
      <t>7　　消　　　費　　　税</t>
    </r>
    <r>
      <rPr>
        <sz val="12"/>
        <rFont val="ＭＳ 明朝"/>
        <family val="1"/>
      </rPr>
      <t xml:space="preserve">
  </t>
    </r>
    <r>
      <rPr>
        <sz val="12"/>
        <rFont val="Century"/>
        <family val="1"/>
      </rPr>
      <t>Consumption Tax</t>
    </r>
  </si>
  <si>
    <t>(1)　課税状況</t>
  </si>
  <si>
    <t xml:space="preserve">              Statistics of taxation</t>
  </si>
  <si>
    <t>個人事業者</t>
  </si>
  <si>
    <t>法　　　　人</t>
  </si>
  <si>
    <t>合　　　　計</t>
  </si>
  <si>
    <t>Corporations</t>
  </si>
  <si>
    <t>Total</t>
  </si>
  <si>
    <t>件　数</t>
  </si>
  <si>
    <t>税　額</t>
  </si>
  <si>
    <t>Number 
of cases</t>
  </si>
  <si>
    <t>Amount
 of tax</t>
  </si>
  <si>
    <t>件</t>
  </si>
  <si>
    <t>百万円</t>
  </si>
  <si>
    <t>Case</t>
  </si>
  <si>
    <t>Million yen</t>
  </si>
  <si>
    <r>
      <t>納税申告計</t>
    </r>
  </si>
  <si>
    <t>Total of tax returns</t>
  </si>
  <si>
    <r>
      <t>還付申告及び処理</t>
    </r>
    <r>
      <rPr>
        <sz val="7"/>
        <rFont val="Century"/>
        <family val="1"/>
      </rPr>
      <t xml:space="preserve"> </t>
    </r>
  </si>
  <si>
    <t xml:space="preserve">一般申告及び処理
</t>
  </si>
  <si>
    <t>Ordinary tax return 
and disposition</t>
  </si>
  <si>
    <t xml:space="preserve">簡易申告及び処理
</t>
  </si>
  <si>
    <t xml:space="preserve">納税申告計
</t>
  </si>
  <si>
    <t xml:space="preserve">還付申告及び処理
</t>
  </si>
  <si>
    <t>申告及び処理による
増差税額のあるもの</t>
  </si>
  <si>
    <t>Net increase of tax by filing 
returns and cases processed</t>
  </si>
  <si>
    <t>申告及び処理による
減差税額のあるもの</t>
  </si>
  <si>
    <t>Net reduction of tax by filing
returns and cases processed</t>
  </si>
  <si>
    <t>差　引　計</t>
  </si>
  <si>
    <t>加　算　税</t>
  </si>
  <si>
    <t>Additional tax</t>
  </si>
  <si>
    <t>調査期間等：</t>
  </si>
  <si>
    <t>（注）１　税関分は含まない。</t>
  </si>
  <si>
    <r>
      <t xml:space="preserve">Note:1   Data related to custom house are not included.
</t>
    </r>
    <r>
      <rPr>
        <sz val="7"/>
        <rFont val="ＭＳ Ｐ明朝"/>
        <family val="1"/>
      </rPr>
      <t>　　</t>
    </r>
    <r>
      <rPr>
        <sz val="7"/>
        <rFont val="Century"/>
        <family val="1"/>
      </rPr>
      <t xml:space="preserve">    2   “Actual” in the column  “Number of cases” means actual number of cases.</t>
    </r>
  </si>
  <si>
    <t>Hokkaido</t>
  </si>
  <si>
    <r>
      <t xml:space="preserve">札  幌
</t>
    </r>
    <r>
      <rPr>
        <sz val="6"/>
        <rFont val="Century"/>
        <family val="1"/>
      </rPr>
      <t>Sapporo</t>
    </r>
  </si>
  <si>
    <r>
      <t xml:space="preserve">仙  台
</t>
    </r>
    <r>
      <rPr>
        <sz val="6"/>
        <rFont val="Century"/>
        <family val="1"/>
      </rPr>
      <t>Sendai</t>
    </r>
  </si>
  <si>
    <t>Aomori</t>
  </si>
  <si>
    <t>Iwate</t>
  </si>
  <si>
    <t>Miyagi</t>
  </si>
  <si>
    <t>Akita</t>
  </si>
  <si>
    <t>Yamagata</t>
  </si>
  <si>
    <t>Fukushima</t>
  </si>
  <si>
    <t>計</t>
  </si>
  <si>
    <t>Total</t>
  </si>
  <si>
    <t>Ibaraki</t>
  </si>
  <si>
    <t>Tochigi</t>
  </si>
  <si>
    <t>Gunma</t>
  </si>
  <si>
    <t>Saitama</t>
  </si>
  <si>
    <t>Niigata</t>
  </si>
  <si>
    <t>Nagano</t>
  </si>
  <si>
    <r>
      <t xml:space="preserve">東  京
</t>
    </r>
    <r>
      <rPr>
        <sz val="6"/>
        <rFont val="Century"/>
        <family val="1"/>
      </rPr>
      <t>Tokyo</t>
    </r>
  </si>
  <si>
    <t>Chiba</t>
  </si>
  <si>
    <t>Tokyo</t>
  </si>
  <si>
    <t>Kanagawa</t>
  </si>
  <si>
    <t>Yamanashi</t>
  </si>
  <si>
    <t>計</t>
  </si>
  <si>
    <t>Total</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</si>
  <si>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</si>
  <si>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</si>
  <si>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</si>
  <si>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</si>
  <si>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</si>
  <si>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</si>
  <si>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</si>
  <si>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</si>
  <si>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</si>
  <si>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</si>
  <si>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</si>
  <si>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</si>
  <si>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</si>
  <si>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</si>
  <si>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</si>
  <si>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</si>
  <si>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t>計</t>
  </si>
  <si>
    <t>Total</t>
  </si>
  <si>
    <r>
      <t xml:space="preserve">広  島
</t>
    </r>
    <r>
      <rPr>
        <sz val="5.5"/>
        <rFont val="Century"/>
        <family val="1"/>
      </rPr>
      <t>Hiroshima</t>
    </r>
  </si>
  <si>
    <t>Tottori</t>
  </si>
  <si>
    <t>Shimane</t>
  </si>
  <si>
    <t>Okayama</t>
  </si>
  <si>
    <t>Hiroshima</t>
  </si>
  <si>
    <t>Yamaguchi</t>
  </si>
  <si>
    <r>
      <t xml:space="preserve">高  松
</t>
    </r>
    <r>
      <rPr>
        <sz val="5.5"/>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</si>
  <si>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</si>
  <si>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</si>
  <si>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</si>
  <si>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</si>
  <si>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</si>
  <si>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</si>
  <si>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</si>
  <si>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</si>
  <si>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5.5"/>
        <rFont val="Century"/>
        <family val="1"/>
      </rPr>
      <t>Kumamoto</t>
    </r>
  </si>
  <si>
    <t>Kumamoto</t>
  </si>
  <si>
    <r>
      <t xml:space="preserve">熊  本
</t>
    </r>
    <r>
      <rPr>
        <sz val="6"/>
        <rFont val="Century"/>
        <family val="1"/>
      </rPr>
      <t>Kumamoto</t>
    </r>
  </si>
  <si>
    <t>Oita</t>
  </si>
  <si>
    <t>Miyazaki</t>
  </si>
  <si>
    <t>Kagoshima</t>
  </si>
  <si>
    <t>計</t>
  </si>
  <si>
    <t>Total</t>
  </si>
  <si>
    <r>
      <t xml:space="preserve">沖  縄
</t>
    </r>
    <r>
      <rPr>
        <sz val="6"/>
        <rFont val="Century"/>
        <family val="1"/>
      </rPr>
      <t>Okinawa</t>
    </r>
  </si>
  <si>
    <t>Okinawa</t>
  </si>
  <si>
    <r>
      <t xml:space="preserve">全 国 計 </t>
    </r>
    <r>
      <rPr>
        <b/>
        <sz val="6"/>
        <rFont val="Century"/>
        <family val="1"/>
      </rPr>
      <t>Grand Total</t>
    </r>
  </si>
  <si>
    <r>
      <t>全 国 計</t>
    </r>
    <r>
      <rPr>
        <sz val="8"/>
        <rFont val="Century"/>
        <family val="1"/>
      </rPr>
      <t xml:space="preserve"> </t>
    </r>
    <r>
      <rPr>
        <b/>
        <sz val="6"/>
        <rFont val="Century"/>
        <family val="1"/>
      </rPr>
      <t>Grand Total</t>
    </r>
  </si>
  <si>
    <t>22</t>
  </si>
  <si>
    <t>23</t>
  </si>
  <si>
    <t>20</t>
  </si>
  <si>
    <t>21</t>
  </si>
  <si>
    <t>（注）この表は、「(1)課税状況」の現年分を都道府県別に示したものである（加算税は除く。）。</t>
  </si>
  <si>
    <t>（注）この表は、「(1)課税状況」の現年分、「(2)課税事業者等届出件数」を都道府県別に示したものである（加算税は除く。）。</t>
  </si>
  <si>
    <t>　　　２　「件数」欄の「実」は、実件数を示す。</t>
  </si>
  <si>
    <t>調査期間等：各年４月１日から翌年３月31日までの間の申告又は処理による課税事績である(地方消費税分は除く。)。</t>
  </si>
  <si>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6"/>
        <rFont val="Century"/>
        <family val="1"/>
      </rPr>
      <t>Regional Taxation Bureau / Prefecture</t>
    </r>
  </si>
  <si>
    <r>
      <rPr>
        <sz val="8"/>
        <rFont val="Century"/>
        <family val="1"/>
      </rPr>
      <t xml:space="preserve">    </t>
    </r>
    <r>
      <rPr>
        <sz val="8"/>
        <rFont val="ＭＳ 明朝"/>
        <family val="1"/>
      </rP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8"/>
        <rFont val="Century"/>
        <family val="1"/>
      </rPr>
      <t xml:space="preserve"> </t>
    </r>
    <r>
      <rPr>
        <sz val="6"/>
        <rFont val="Century"/>
        <family val="1"/>
      </rPr>
      <t>Regional Taxation Bureau /Prefecture</t>
    </r>
  </si>
  <si>
    <r>
      <t xml:space="preserve">         </t>
    </r>
    <r>
      <rPr>
        <sz val="7"/>
        <rFont val="ＭＳ Ｐ明朝"/>
        <family val="1"/>
      </rPr>
      <t>　</t>
    </r>
    <r>
      <rPr>
        <sz val="7"/>
        <rFont val="Century"/>
        <family val="1"/>
      </rPr>
      <t xml:space="preserve">  Number of notifications of taxable business enterprises, etc.</t>
    </r>
  </si>
  <si>
    <t>Source: Consumption Tax Office</t>
  </si>
  <si>
    <t>Source: Consumption Tax Office</t>
  </si>
  <si>
    <t xml:space="preserve">              Statistics of taxation by prefecture (Part 2: Corporations)</t>
  </si>
  <si>
    <t>Note: This table shows the breakdown of  “(1) Statistics of taxation for the current year” by prefecture (except for additional tax).</t>
  </si>
  <si>
    <t>Note: This table shows the breakdown of  “(1) Statistics of taxation for the current year”  and “(2) Number of notifications of taxable enterprise Status for 
         Consumption Tax” by prefecture (except for additional tax).</t>
  </si>
  <si>
    <r>
      <t xml:space="preserve">課税事業者
届　　　出
</t>
    </r>
    <r>
      <rPr>
        <sz val="5"/>
        <rFont val="Century"/>
        <family val="1"/>
      </rPr>
      <t>Number of Notifications of Taxable Enterprise Status for Consumption Tax</t>
    </r>
  </si>
  <si>
    <t>Refund returns and cases processed</t>
  </si>
  <si>
    <t>Refund returns and cases processed</t>
  </si>
  <si>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</si>
  <si>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</si>
  <si>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r>
      <t xml:space="preserve">一般申告及び処理
</t>
    </r>
    <r>
      <rPr>
        <sz val="6"/>
        <rFont val="Century"/>
        <family val="1"/>
      </rPr>
      <t>Ordinary tax returns
and cases processed</t>
    </r>
  </si>
  <si>
    <r>
      <t xml:space="preserve">簡易申告及び処理
</t>
    </r>
    <r>
      <rPr>
        <sz val="6"/>
        <rFont val="Century"/>
        <family val="1"/>
      </rPr>
      <t>Simplified tax returns
and cases processed</t>
    </r>
  </si>
  <si>
    <t>Total</t>
  </si>
  <si>
    <t>Case</t>
  </si>
  <si>
    <t>平成19年度</t>
  </si>
  <si>
    <t>24</t>
  </si>
  <si>
    <t>FY2007</t>
  </si>
  <si>
    <r>
      <t xml:space="preserve">Period covered by survey, etc.: As for “the current year, taxation statistics for the period of taxation which ended between April 1, 2012 and March 31,
                                                 2013, on the basis of returns filed or cases processed (correction, determination etc.) made by June 30, 2013 (including returns
                                                 filed by national and local public bodies by September 30, 2013), is shown  according to “Returns, resolutions, etc.”
                                                 </t>
    </r>
    <r>
      <rPr>
        <sz val="7"/>
        <rFont val="ＭＳ Ｐ明朝"/>
        <family val="1"/>
      </rPr>
      <t>　</t>
    </r>
    <r>
      <rPr>
        <sz val="7"/>
        <rFont val="Century"/>
        <family val="1"/>
      </rPr>
      <t>As for “the preceding years, taxation statistics for the period of taxation which ended by March 31, 2012, on the basis of 
                                                 returns filed and cases processed (correction, determination etc.) made between July 1, 2012, and June 30, 2013 (except for
                                                 returns filed by national and local public bodies between July 1, 2012, and September 30, 2012), is shown  according to
                                                 “Returns, resolutions, etc.”</t>
    </r>
  </si>
  <si>
    <t>調査期間等：平成24年度末（平成25年３月31日現在）の届出件数を示している。</t>
  </si>
  <si>
    <t>Period covered by survey, etc.: The table shows the number of notifications as of the end of FY 2012 (March 31, 2013).</t>
  </si>
  <si>
    <r>
      <t xml:space="preserve">新設法人に該当する旨の
届出
</t>
    </r>
    <r>
      <rPr>
        <sz val="4.5"/>
        <rFont val="Century"/>
        <family val="1"/>
      </rPr>
      <t>Number of Notifications of being qualified for a newly formed corporation</t>
    </r>
  </si>
  <si>
    <r>
      <t xml:space="preserve">    </t>
    </r>
    <r>
      <rPr>
        <sz val="7"/>
        <rFont val="ＭＳ Ｐ明朝"/>
        <family val="1"/>
      </rPr>
      <t>　　　　</t>
    </r>
    <r>
      <rPr>
        <sz val="7"/>
        <rFont val="Century"/>
        <family val="1"/>
      </rPr>
      <t>Statistics of taxation by prefecture (Part 1: Individual enterprises)</t>
    </r>
  </si>
  <si>
    <r>
      <rPr>
        <sz val="7"/>
        <rFont val="ＭＳ Ｐ明朝"/>
        <family val="1"/>
      </rPr>
      <t>　　</t>
    </r>
    <r>
      <rPr>
        <sz val="7"/>
        <rFont val="Century"/>
        <family val="1"/>
      </rPr>
      <t xml:space="preserve">   </t>
    </r>
    <r>
      <rPr>
        <sz val="7"/>
        <rFont val="ＭＳ Ｐ明朝"/>
        <family val="1"/>
      </rPr>
      <t>　　　</t>
    </r>
    <r>
      <rPr>
        <sz val="7"/>
        <rFont val="Century"/>
        <family val="1"/>
      </rPr>
      <t>Statistics of taxation by prefecture (Part 3: Total)</t>
    </r>
  </si>
  <si>
    <t>Simplified tax return
and case processed</t>
  </si>
  <si>
    <t xml:space="preserve"> 「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
 「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</si>
  <si>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r>
      <t xml:space="preserve">平成24年度
</t>
    </r>
    <r>
      <rPr>
        <sz val="6"/>
        <rFont val="Century"/>
        <family val="1"/>
      </rPr>
      <t>FY2012</t>
    </r>
  </si>
  <si>
    <r>
      <t xml:space="preserve">還付申告及び処理
</t>
    </r>
    <r>
      <rPr>
        <sz val="6"/>
        <rFont val="Century"/>
        <family val="1"/>
      </rPr>
      <t>Refund returns and cases processed</t>
    </r>
  </si>
  <si>
    <r>
      <t xml:space="preserve">還付申告及び処理
</t>
    </r>
    <r>
      <rPr>
        <sz val="6"/>
        <rFont val="Century"/>
        <family val="1"/>
      </rPr>
      <t>Refund returns
and cases processed</t>
    </r>
  </si>
  <si>
    <t>Grand Total</t>
  </si>
  <si>
    <t>Individual enterprises</t>
  </si>
  <si>
    <r>
      <t xml:space="preserve">区　　　　　　　　分
</t>
    </r>
    <r>
      <rPr>
        <sz val="6"/>
        <rFont val="Century"/>
        <family val="1"/>
      </rPr>
      <t>Type</t>
    </r>
  </si>
  <si>
    <t>20</t>
  </si>
  <si>
    <t>21</t>
  </si>
  <si>
    <t>22</t>
  </si>
  <si>
    <t>23</t>
  </si>
  <si>
    <t>24</t>
  </si>
  <si>
    <t>FY2008</t>
  </si>
  <si>
    <t>FY2009</t>
  </si>
  <si>
    <t>FY2010</t>
  </si>
  <si>
    <t>FY2011</t>
  </si>
  <si>
    <t>FY2012</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</si>
</sst>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 "/>
    <numFmt numFmtId="200" formatCode="#,##0_);[Red]\(#,##0\)"/>
    <numFmt numFmtId="201" formatCode="0.00000000"/>
    <numFmt numFmtId="202" formatCode="0.0000000"/>
    <numFmt numFmtId="203" formatCode="0.000000"/>
    <numFmt numFmtId="204" formatCode="0.00000"/>
    <numFmt numFmtId="205" formatCode="0.0000"/>
    <numFmt numFmtId="206" formatCode="0.000"/>
    <numFmt numFmtId="207" formatCode="0.0;&quot;△ &quot;0.0"/>
    <numFmt numFmtId="208" formatCode="0.00_ "/>
    <numFmt numFmtId="209" formatCode="0.0_ "/>
    <numFmt numFmtId="210" formatCode="#,##0;&quot;▲ &quot;#,##0"/>
    <numFmt numFmtId="211" formatCode="#,##0.0;[Red]\-#,##0.0"/>
    <numFmt numFmtId="212" formatCode=";;;"/>
    <numFmt numFmtId="213" formatCode="_ * #,##0_ ;_ * \-#,##0_ ;_ * &quot;-&quot;_ "/>
    <numFmt numFmtId="214" formatCode="0.000_ "/>
    <numFmt numFmtId="215" formatCode="0_);[Red]\(0\)"/>
    <numFmt numFmtId="216" formatCode="[$€-2]\ #,##0.00_);[Red]\([$€-2]\ #,##0.00\)"/>
    <numFmt numFmtId="217" formatCode="#,##0.0;&quot;△ &quot;#,##0.0"/>
    <numFmt numFmtId="218" formatCode="0.00;&quot;△ &quot;0.00"/>
    <numFmt numFmtId="219" formatCode="0.000;&quot;△ &quot;0.000"/>
    <numFmt numFmtId="220" formatCode="[$-411]ggge&quot;年度&quot;"/>
    <numFmt numFmtId="221" formatCode="[$-411]&quot;　調査期間等：　「現年分」は、&quot;ggge&quot;年４月１日から平成17年３月31日までに終了した課税期間について、平成17年６月30日現在の申告( 国・地方公共団体等については&quot;ggge&quot;年９月30日まで&quot;"/>
  </numFmts>
  <fonts count="64">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14"/>
      <name val="ＭＳ 明朝"/>
      <family val="1"/>
    </font>
    <font>
      <sz val="7"/>
      <name val="Century"/>
      <family val="1"/>
    </font>
    <font>
      <sz val="7"/>
      <name val="ＭＳ Ｐ明朝"/>
      <family val="1"/>
    </font>
    <font>
      <sz val="6"/>
      <name val="Century"/>
      <family val="1"/>
    </font>
    <font>
      <b/>
      <sz val="6"/>
      <name val="Century"/>
      <family val="1"/>
    </font>
    <font>
      <sz val="8"/>
      <name val="ＭＳ ゴシック"/>
      <family val="3"/>
    </font>
    <font>
      <sz val="7"/>
      <name val="ＭＳ 明朝"/>
      <family val="1"/>
    </font>
    <font>
      <sz val="8"/>
      <name val="Century"/>
      <family val="1"/>
    </font>
    <font>
      <sz val="5.5"/>
      <name val="Century"/>
      <family val="1"/>
    </font>
    <font>
      <sz val="5"/>
      <name val="Century"/>
      <family val="1"/>
    </font>
    <font>
      <sz val="12"/>
      <name val="Century"/>
      <family val="1"/>
    </font>
    <font>
      <sz val="12"/>
      <name val="ＭＳ 明朝"/>
      <family val="1"/>
    </font>
    <font>
      <sz val="8"/>
      <name val="ＭＳ Ｐ明朝"/>
      <family val="1"/>
    </font>
    <font>
      <sz val="6"/>
      <name val="ＭＳ Ｐ明朝"/>
      <family val="1"/>
    </font>
    <font>
      <sz val="10.4"/>
      <name val="ＭＳ 明朝"/>
      <family val="1"/>
    </font>
    <font>
      <sz val="10"/>
      <name val="ＭＳ Ｐ明朝"/>
      <family val="1"/>
    </font>
    <font>
      <sz val="7"/>
      <name val="ＭＳ ゴシック"/>
      <family val="3"/>
    </font>
    <font>
      <sz val="6"/>
      <name val="ＭＳ ゴシック"/>
      <family val="3"/>
    </font>
    <font>
      <b/>
      <sz val="5"/>
      <name val="Century"/>
      <family val="1"/>
    </font>
    <font>
      <sz val="4.5"/>
      <name val="Century"/>
      <family val="1"/>
    </font>
    <font>
      <sz val="10.5"/>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7"/>
      <color indexed="8"/>
      <name val="ＭＳ 明朝"/>
      <family val="1"/>
    </font>
    <font>
      <sz val="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color indexed="8"/>
      </left>
      <right style="hair"/>
      <top>
        <color indexed="63"/>
      </top>
      <bottom>
        <color indexed="63"/>
      </bottom>
    </border>
    <border>
      <left style="hair"/>
      <right style="hair">
        <color indexed="8"/>
      </right>
      <top style="hair">
        <color indexed="8"/>
      </top>
      <bottom style="hair">
        <color indexed="8"/>
      </bottom>
    </border>
    <border>
      <left>
        <color indexed="63"/>
      </left>
      <right style="hair"/>
      <top>
        <color indexed="63"/>
      </top>
      <bottom style="hair">
        <color indexed="8"/>
      </bottom>
    </border>
    <border>
      <left style="hair">
        <color indexed="8"/>
      </left>
      <right style="hair"/>
      <top style="hair">
        <color indexed="8"/>
      </top>
      <bottom style="hair">
        <color indexed="8"/>
      </bottom>
    </border>
    <border>
      <left>
        <color indexed="63"/>
      </left>
      <right style="hair"/>
      <top style="hair"/>
      <bottom>
        <color indexed="63"/>
      </bottom>
    </border>
    <border>
      <left style="hair">
        <color indexed="8"/>
      </left>
      <right style="hair">
        <color indexed="8"/>
      </right>
      <top style="hair">
        <color indexed="8"/>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color indexed="8"/>
      </left>
      <right>
        <color indexed="63"/>
      </right>
      <top style="hair"/>
      <bottom>
        <color indexed="63"/>
      </bottom>
    </border>
    <border>
      <left style="hair"/>
      <right>
        <color indexed="63"/>
      </right>
      <top>
        <color indexed="63"/>
      </top>
      <bottom style="hair">
        <color indexed="8"/>
      </bottom>
    </border>
    <border>
      <left>
        <color indexed="63"/>
      </left>
      <right style="hair">
        <color indexed="8"/>
      </right>
      <top style="hair"/>
      <bottom>
        <color indexed="63"/>
      </bottom>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color indexed="63"/>
      </left>
      <right>
        <color indexed="63"/>
      </right>
      <top>
        <color indexed="63"/>
      </top>
      <bottom style="hair">
        <color indexed="8"/>
      </botto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
      <left style="hair">
        <color indexed="8"/>
      </left>
      <right style="hair"/>
      <top>
        <color indexed="63"/>
      </top>
      <bottom style="hair">
        <color indexed="8"/>
      </bottom>
    </border>
    <border>
      <left>
        <color indexed="63"/>
      </left>
      <right style="hair"/>
      <top style="hair">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5" fillId="0" borderId="0">
      <alignment/>
      <protection/>
    </xf>
    <xf numFmtId="0" fontId="19" fillId="0" borderId="0">
      <alignment/>
      <protection/>
    </xf>
    <xf numFmtId="0" fontId="25" fillId="0" borderId="0">
      <alignment/>
      <protection/>
    </xf>
    <xf numFmtId="0" fontId="20" fillId="0" borderId="0">
      <alignment/>
      <protection/>
    </xf>
    <xf numFmtId="0" fontId="2" fillId="0" borderId="0" applyNumberFormat="0" applyFill="0" applyBorder="0" applyAlignment="0" applyProtection="0"/>
    <xf numFmtId="0" fontId="63" fillId="32" borderId="0" applyNumberFormat="0" applyBorder="0" applyAlignment="0" applyProtection="0"/>
  </cellStyleXfs>
  <cellXfs count="319">
    <xf numFmtId="0" fontId="0" fillId="0" borderId="0" xfId="0" applyAlignment="1">
      <alignment/>
    </xf>
    <xf numFmtId="0" fontId="4" fillId="0" borderId="0" xfId="62" applyFont="1" applyAlignment="1">
      <alignment vertical="center"/>
      <protection/>
    </xf>
    <xf numFmtId="0" fontId="4" fillId="0" borderId="0" xfId="62" applyFont="1" applyAlignment="1">
      <alignment horizontal="right" vertical="center"/>
      <protection/>
    </xf>
    <xf numFmtId="0" fontId="6" fillId="0" borderId="0" xfId="62" applyFont="1" applyAlignment="1">
      <alignment vertical="center"/>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15" xfId="62" applyFont="1" applyBorder="1" applyAlignment="1">
      <alignment horizontal="center" vertical="center" wrapText="1"/>
      <protection/>
    </xf>
    <xf numFmtId="0" fontId="4" fillId="0" borderId="11" xfId="62" applyFont="1" applyBorder="1" applyAlignment="1">
      <alignment horizontal="right" vertical="center"/>
      <protection/>
    </xf>
    <xf numFmtId="0" fontId="4" fillId="0" borderId="11" xfId="62" applyFont="1" applyBorder="1" applyAlignment="1">
      <alignment horizontal="right" vertical="center" shrinkToFit="1"/>
      <protection/>
    </xf>
    <xf numFmtId="0" fontId="4" fillId="0" borderId="16" xfId="62" applyFont="1" applyBorder="1" applyAlignment="1">
      <alignment horizontal="right" vertical="center" shrinkToFit="1"/>
      <protection/>
    </xf>
    <xf numFmtId="0" fontId="4" fillId="0" borderId="12" xfId="62" applyFont="1" applyBorder="1" applyAlignment="1">
      <alignment vertical="top"/>
      <protection/>
    </xf>
    <xf numFmtId="0" fontId="4" fillId="0" borderId="0" xfId="62" applyFont="1" applyBorder="1" applyAlignment="1">
      <alignment vertical="top"/>
      <protection/>
    </xf>
    <xf numFmtId="0" fontId="4" fillId="0" borderId="17" xfId="62" applyFont="1" applyBorder="1" applyAlignment="1">
      <alignment vertical="top"/>
      <protection/>
    </xf>
    <xf numFmtId="0" fontId="8" fillId="0" borderId="12" xfId="62" applyFont="1" applyBorder="1" applyAlignment="1">
      <alignment horizontal="right" vertical="center"/>
      <protection/>
    </xf>
    <xf numFmtId="0" fontId="8" fillId="0" borderId="13" xfId="62" applyFont="1" applyBorder="1" applyAlignment="1">
      <alignment horizontal="right" vertical="center"/>
      <protection/>
    </xf>
    <xf numFmtId="0" fontId="4" fillId="0" borderId="0" xfId="62" applyFont="1" applyAlignment="1">
      <alignment vertical="top"/>
      <protection/>
    </xf>
    <xf numFmtId="0" fontId="10" fillId="0" borderId="0" xfId="62" applyFont="1" applyBorder="1" applyAlignment="1">
      <alignment vertical="center"/>
      <protection/>
    </xf>
    <xf numFmtId="0" fontId="21" fillId="0" borderId="0" xfId="62" applyFont="1" applyBorder="1" applyAlignment="1">
      <alignment horizontal="left" vertical="center" wrapText="1"/>
      <protection/>
    </xf>
    <xf numFmtId="0" fontId="22" fillId="0" borderId="0" xfId="62" applyFont="1" applyBorder="1" applyAlignment="1">
      <alignment horizontal="left" vertical="center" wrapText="1"/>
      <protection/>
    </xf>
    <xf numFmtId="0" fontId="4" fillId="0" borderId="12" xfId="62" applyFont="1" applyBorder="1" applyAlignment="1">
      <alignment vertical="center"/>
      <protection/>
    </xf>
    <xf numFmtId="0" fontId="4" fillId="0" borderId="0" xfId="62" applyFont="1" applyBorder="1" applyAlignment="1">
      <alignment vertical="center"/>
      <protection/>
    </xf>
    <xf numFmtId="0" fontId="3" fillId="0" borderId="0" xfId="62" applyFont="1" applyBorder="1" applyAlignment="1">
      <alignment vertical="center" wrapText="1"/>
      <protection/>
    </xf>
    <xf numFmtId="0" fontId="22" fillId="0" borderId="0" xfId="62" applyFont="1" applyBorder="1" applyAlignment="1">
      <alignment vertical="center" wrapText="1"/>
      <protection/>
    </xf>
    <xf numFmtId="0" fontId="3" fillId="0" borderId="0" xfId="62" applyFont="1" applyBorder="1" applyAlignment="1">
      <alignment vertical="center"/>
      <protection/>
    </xf>
    <xf numFmtId="0" fontId="4" fillId="0" borderId="14" xfId="62" applyFont="1" applyBorder="1" applyAlignment="1">
      <alignment vertical="center"/>
      <protection/>
    </xf>
    <xf numFmtId="0" fontId="11" fillId="0" borderId="18" xfId="62" applyFont="1" applyBorder="1" applyAlignment="1">
      <alignment horizontal="center" vertical="center" wrapText="1"/>
      <protection/>
    </xf>
    <xf numFmtId="0" fontId="4" fillId="0" borderId="10" xfId="62" applyFont="1" applyBorder="1" applyAlignment="1">
      <alignment vertical="center"/>
      <protection/>
    </xf>
    <xf numFmtId="0" fontId="4" fillId="0" borderId="0" xfId="62" applyFont="1">
      <alignment/>
      <protection/>
    </xf>
    <xf numFmtId="0" fontId="4" fillId="0" borderId="12" xfId="62" applyFont="1" applyBorder="1" applyAlignment="1">
      <alignment horizontal="center" vertical="center" wrapText="1"/>
      <protection/>
    </xf>
    <xf numFmtId="0" fontId="4" fillId="0" borderId="16" xfId="62" applyFont="1" applyBorder="1" applyAlignment="1">
      <alignment horizontal="center" vertical="center"/>
      <protection/>
    </xf>
    <xf numFmtId="0" fontId="8" fillId="0" borderId="15" xfId="62" applyFont="1" applyBorder="1" applyAlignment="1">
      <alignment horizontal="center" vertical="center"/>
      <protection/>
    </xf>
    <xf numFmtId="0" fontId="4" fillId="0" borderId="16" xfId="62" applyFont="1" applyBorder="1" applyAlignment="1">
      <alignment horizontal="right" vertical="center"/>
      <protection/>
    </xf>
    <xf numFmtId="0" fontId="4" fillId="0" borderId="13" xfId="62" applyFont="1" applyBorder="1" applyAlignment="1">
      <alignment horizontal="right" vertical="center"/>
      <protection/>
    </xf>
    <xf numFmtId="0" fontId="4" fillId="0" borderId="18" xfId="62" applyFont="1" applyBorder="1" applyAlignment="1">
      <alignment vertical="center"/>
      <protection/>
    </xf>
    <xf numFmtId="0" fontId="4" fillId="0" borderId="0" xfId="62" applyFont="1" applyBorder="1" applyAlignment="1">
      <alignment horizontal="left" vertical="center"/>
      <protection/>
    </xf>
    <xf numFmtId="0" fontId="6" fillId="0" borderId="0" xfId="62" applyFont="1">
      <alignment/>
      <protection/>
    </xf>
    <xf numFmtId="0" fontId="0" fillId="0" borderId="0" xfId="64" applyFont="1" applyAlignment="1">
      <alignment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21" xfId="64" applyFont="1" applyBorder="1" applyAlignment="1">
      <alignment horizontal="center" vertical="center"/>
      <protection/>
    </xf>
    <xf numFmtId="0" fontId="8" fillId="0" borderId="22" xfId="64" applyFont="1" applyBorder="1" applyAlignment="1">
      <alignment horizontal="center" vertical="top"/>
      <protection/>
    </xf>
    <xf numFmtId="0" fontId="8" fillId="0" borderId="23" xfId="64" applyFont="1" applyBorder="1" applyAlignment="1">
      <alignment horizontal="center" vertical="top"/>
      <protection/>
    </xf>
    <xf numFmtId="0" fontId="4" fillId="0" borderId="19" xfId="64" applyFont="1" applyBorder="1" applyAlignment="1">
      <alignment horizontal="left" vertical="center" wrapText="1"/>
      <protection/>
    </xf>
    <xf numFmtId="0" fontId="4" fillId="0" borderId="24" xfId="64" applyFont="1" applyBorder="1" applyAlignment="1">
      <alignment horizontal="left" vertical="center" wrapText="1"/>
      <protection/>
    </xf>
    <xf numFmtId="0" fontId="4" fillId="0" borderId="25" xfId="64" applyFont="1" applyBorder="1" applyAlignment="1">
      <alignment horizontal="left" vertical="center" wrapText="1"/>
      <protection/>
    </xf>
    <xf numFmtId="0" fontId="17" fillId="0" borderId="25" xfId="64" applyFont="1" applyBorder="1" applyAlignment="1">
      <alignment horizontal="right" vertical="center"/>
      <protection/>
    </xf>
    <xf numFmtId="0" fontId="17" fillId="0" borderId="21" xfId="64" applyFont="1" applyBorder="1" applyAlignment="1">
      <alignment horizontal="right" vertical="center"/>
      <protection/>
    </xf>
    <xf numFmtId="0" fontId="4" fillId="0" borderId="0"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19" xfId="64" applyFont="1" applyBorder="1" applyAlignment="1">
      <alignment horizontal="left" vertical="top" wrapText="1"/>
      <protection/>
    </xf>
    <xf numFmtId="0" fontId="4" fillId="0" borderId="25" xfId="64" applyFont="1" applyBorder="1" applyAlignment="1">
      <alignment horizontal="left" vertical="top" wrapText="1"/>
      <protection/>
    </xf>
    <xf numFmtId="0" fontId="8" fillId="0" borderId="26" xfId="64" applyFont="1" applyBorder="1" applyAlignment="1">
      <alignment horizontal="right" vertical="center"/>
      <protection/>
    </xf>
    <xf numFmtId="0" fontId="4" fillId="0" borderId="0" xfId="64" applyFont="1" applyBorder="1" applyAlignment="1">
      <alignment horizontal="left" vertical="top" wrapText="1"/>
      <protection/>
    </xf>
    <xf numFmtId="0" fontId="4" fillId="0" borderId="26" xfId="64" applyFont="1" applyBorder="1" applyAlignment="1">
      <alignment horizontal="left" vertical="top" wrapText="1"/>
      <protection/>
    </xf>
    <xf numFmtId="0" fontId="4" fillId="0" borderId="19" xfId="64" applyFont="1" applyBorder="1" applyAlignment="1">
      <alignment horizontal="center" vertical="center" wrapText="1"/>
      <protection/>
    </xf>
    <xf numFmtId="0" fontId="8" fillId="0" borderId="23" xfId="64" applyFont="1" applyBorder="1" applyAlignment="1">
      <alignment horizontal="left" vertical="center"/>
      <protection/>
    </xf>
    <xf numFmtId="0" fontId="8" fillId="0" borderId="25" xfId="64" applyFont="1" applyBorder="1" applyAlignment="1">
      <alignment horizontal="left" vertical="center"/>
      <protection/>
    </xf>
    <xf numFmtId="0" fontId="4" fillId="0" borderId="24" xfId="64" applyFont="1" applyBorder="1" applyAlignment="1">
      <alignment horizontal="center" vertical="center"/>
      <protection/>
    </xf>
    <xf numFmtId="0" fontId="9" fillId="0" borderId="23" xfId="64" applyFont="1" applyBorder="1" applyAlignment="1">
      <alignment horizontal="left" vertical="center"/>
      <protection/>
    </xf>
    <xf numFmtId="0" fontId="10" fillId="0" borderId="20" xfId="64" applyFont="1" applyBorder="1" applyAlignment="1">
      <alignment horizontal="center" vertical="center"/>
      <protection/>
    </xf>
    <xf numFmtId="0" fontId="8" fillId="0" borderId="27" xfId="64" applyFont="1" applyBorder="1" applyAlignment="1">
      <alignment horizontal="left" vertical="center"/>
      <protection/>
    </xf>
    <xf numFmtId="0" fontId="4" fillId="0" borderId="28" xfId="64" applyFont="1" applyBorder="1" applyAlignment="1">
      <alignment horizontal="center" vertical="center" wrapText="1"/>
      <protection/>
    </xf>
    <xf numFmtId="0" fontId="4" fillId="0" borderId="29" xfId="64" applyFont="1" applyBorder="1" applyAlignment="1">
      <alignment horizontal="center" vertical="center"/>
      <protection/>
    </xf>
    <xf numFmtId="0" fontId="8" fillId="0" borderId="30" xfId="64" applyFont="1" applyBorder="1" applyAlignment="1">
      <alignment horizontal="left" vertical="center"/>
      <protection/>
    </xf>
    <xf numFmtId="0" fontId="4" fillId="0" borderId="0" xfId="64" applyFont="1" applyBorder="1" applyAlignment="1">
      <alignment vertical="center"/>
      <protection/>
    </xf>
    <xf numFmtId="0" fontId="6" fillId="0" borderId="0" xfId="64" applyFont="1" applyBorder="1" applyAlignment="1">
      <alignment vertical="center"/>
      <protection/>
    </xf>
    <xf numFmtId="0" fontId="6" fillId="0" borderId="0" xfId="64" applyFont="1" applyAlignment="1">
      <alignment vertical="center"/>
      <protection/>
    </xf>
    <xf numFmtId="0" fontId="4" fillId="0" borderId="31"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7" xfId="64" applyFont="1" applyBorder="1" applyAlignment="1">
      <alignment horizontal="left" vertical="center" wrapText="1"/>
      <protection/>
    </xf>
    <xf numFmtId="0" fontId="4" fillId="0" borderId="32" xfId="64" applyFont="1" applyBorder="1" applyAlignment="1">
      <alignment horizontal="left" vertical="center" wrapText="1"/>
      <protection/>
    </xf>
    <xf numFmtId="0" fontId="8" fillId="0" borderId="26" xfId="64" applyFont="1" applyBorder="1" applyAlignment="1">
      <alignment horizontal="right" vertical="center" shrinkToFit="1"/>
      <protection/>
    </xf>
    <xf numFmtId="0" fontId="4" fillId="0" borderId="26" xfId="64" applyFont="1" applyBorder="1" applyAlignment="1">
      <alignment horizontal="left" vertical="center" wrapText="1"/>
      <protection/>
    </xf>
    <xf numFmtId="0" fontId="4" fillId="0" borderId="21" xfId="64" applyFont="1" applyBorder="1" applyAlignment="1">
      <alignment horizontal="center" wrapText="1"/>
      <protection/>
    </xf>
    <xf numFmtId="0" fontId="4" fillId="0" borderId="12" xfId="64" applyFont="1" applyBorder="1" applyAlignment="1">
      <alignment horizontal="left" vertical="center" wrapText="1"/>
      <protection/>
    </xf>
    <xf numFmtId="0" fontId="4" fillId="0" borderId="31" xfId="64" applyFont="1" applyBorder="1" applyAlignment="1">
      <alignment horizontal="left" vertical="center" wrapText="1"/>
      <protection/>
    </xf>
    <xf numFmtId="0" fontId="4" fillId="0" borderId="12" xfId="64" applyFont="1" applyBorder="1" applyAlignment="1">
      <alignment horizontal="left" vertical="top" wrapText="1"/>
      <protection/>
    </xf>
    <xf numFmtId="0" fontId="4" fillId="0" borderId="33" xfId="64" applyFont="1" applyBorder="1" applyAlignment="1">
      <alignment horizontal="left" vertical="top" wrapText="1"/>
      <protection/>
    </xf>
    <xf numFmtId="0" fontId="4" fillId="0" borderId="12"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31" xfId="64" applyFont="1" applyBorder="1" applyAlignment="1">
      <alignment horizontal="center" vertical="center" wrapText="1"/>
      <protection/>
    </xf>
    <xf numFmtId="0" fontId="4" fillId="0" borderId="34" xfId="64" applyFont="1" applyBorder="1" applyAlignment="1">
      <alignment horizontal="center" vertical="center" wrapText="1"/>
      <protection/>
    </xf>
    <xf numFmtId="0" fontId="12" fillId="0" borderId="0" xfId="62" applyFont="1" applyAlignment="1">
      <alignment horizontal="right" vertical="center"/>
      <protection/>
    </xf>
    <xf numFmtId="0" fontId="8" fillId="0" borderId="22" xfId="64" applyFont="1" applyBorder="1" applyAlignment="1">
      <alignment horizontal="center" vertical="top" wrapText="1"/>
      <protection/>
    </xf>
    <xf numFmtId="0" fontId="8" fillId="0" borderId="22" xfId="64" applyFont="1" applyBorder="1" applyAlignment="1">
      <alignment horizontal="center" vertical="center"/>
      <protection/>
    </xf>
    <xf numFmtId="0" fontId="8" fillId="0" borderId="23" xfId="64" applyFont="1" applyBorder="1" applyAlignment="1">
      <alignment horizontal="center" vertical="center"/>
      <protection/>
    </xf>
    <xf numFmtId="0" fontId="17" fillId="0" borderId="26" xfId="64" applyFont="1" applyBorder="1" applyAlignment="1">
      <alignment horizontal="right" vertical="center"/>
      <protection/>
    </xf>
    <xf numFmtId="0" fontId="4" fillId="0" borderId="26" xfId="64" applyFont="1" applyBorder="1" applyAlignment="1">
      <alignment horizontal="right" vertical="center" shrinkToFit="1"/>
      <protection/>
    </xf>
    <xf numFmtId="0" fontId="8" fillId="0" borderId="35" xfId="64" applyFont="1" applyBorder="1" applyAlignment="1">
      <alignment horizontal="center" vertical="center"/>
      <protection/>
    </xf>
    <xf numFmtId="177" fontId="4" fillId="0" borderId="26" xfId="64" applyNumberFormat="1" applyFont="1" applyBorder="1" applyAlignment="1">
      <alignment horizontal="right" vertical="center"/>
      <protection/>
    </xf>
    <xf numFmtId="0" fontId="11" fillId="0" borderId="0" xfId="62" applyFont="1" applyBorder="1" applyAlignment="1">
      <alignment horizontal="center" wrapText="1"/>
      <protection/>
    </xf>
    <xf numFmtId="0" fontId="19" fillId="0" borderId="0" xfId="62" applyFont="1" applyAlignment="1">
      <alignment horizontal="right" vertical="center"/>
      <protection/>
    </xf>
    <xf numFmtId="0" fontId="19" fillId="0" borderId="0" xfId="62" applyFont="1" applyAlignment="1">
      <alignment vertical="center"/>
      <protection/>
    </xf>
    <xf numFmtId="0" fontId="0" fillId="0" borderId="0" xfId="62" applyFont="1" applyAlignment="1">
      <alignment vertical="center"/>
      <protection/>
    </xf>
    <xf numFmtId="0" fontId="0" fillId="0" borderId="0" xfId="64" applyFont="1" applyProtection="1">
      <alignment/>
      <protection locked="0"/>
    </xf>
    <xf numFmtId="0" fontId="0" fillId="0" borderId="0" xfId="64" applyFont="1" applyAlignment="1">
      <alignment horizontal="right" vertical="center"/>
      <protection/>
    </xf>
    <xf numFmtId="0" fontId="0" fillId="0" borderId="0" xfId="64" applyFont="1" applyAlignment="1" applyProtection="1">
      <alignment vertical="center"/>
      <protection locked="0"/>
    </xf>
    <xf numFmtId="0" fontId="16" fillId="0" borderId="0" xfId="64" applyFont="1" applyProtection="1">
      <alignment/>
      <protection locked="0"/>
    </xf>
    <xf numFmtId="0" fontId="16" fillId="0" borderId="0" xfId="64" applyFont="1" applyAlignment="1" applyProtection="1">
      <alignment vertical="top"/>
      <protection locked="0"/>
    </xf>
    <xf numFmtId="0" fontId="16" fillId="0" borderId="0" xfId="64" applyFont="1" applyBorder="1" applyProtection="1">
      <alignment/>
      <protection locked="0"/>
    </xf>
    <xf numFmtId="0" fontId="26" fillId="0" borderId="0" xfId="64" applyFont="1" applyProtection="1">
      <alignment/>
      <protection locked="0"/>
    </xf>
    <xf numFmtId="0" fontId="17" fillId="0" borderId="0" xfId="64" applyFont="1" applyBorder="1" applyAlignment="1">
      <alignment vertical="center"/>
      <protection/>
    </xf>
    <xf numFmtId="0" fontId="16" fillId="0" borderId="0" xfId="64" applyFont="1" applyAlignment="1" applyProtection="1">
      <alignment vertical="center"/>
      <protection locked="0"/>
    </xf>
    <xf numFmtId="0" fontId="8" fillId="0" borderId="0" xfId="62" applyFont="1" applyBorder="1" applyAlignment="1">
      <alignment horizontal="right" vertical="center"/>
      <protection/>
    </xf>
    <xf numFmtId="0" fontId="8" fillId="0" borderId="18" xfId="62" applyFont="1" applyBorder="1" applyAlignment="1">
      <alignment horizontal="right" vertical="center"/>
      <protection/>
    </xf>
    <xf numFmtId="0" fontId="12" fillId="0" borderId="0" xfId="62" applyFont="1" applyAlignment="1">
      <alignment vertical="top"/>
      <protection/>
    </xf>
    <xf numFmtId="0" fontId="6" fillId="0" borderId="0" xfId="62" applyFont="1" applyAlignment="1">
      <alignment vertical="top"/>
      <protection/>
    </xf>
    <xf numFmtId="0" fontId="6" fillId="0" borderId="18" xfId="62" applyFont="1" applyBorder="1" applyAlignment="1">
      <alignment vertical="center"/>
      <protection/>
    </xf>
    <xf numFmtId="0" fontId="12" fillId="0" borderId="18" xfId="62" applyFont="1" applyBorder="1" applyAlignment="1">
      <alignment vertical="center"/>
      <protection/>
    </xf>
    <xf numFmtId="0" fontId="6" fillId="0" borderId="0" xfId="64" applyFont="1" applyAlignment="1" applyProtection="1">
      <alignment horizontal="left" vertical="center"/>
      <protection locked="0"/>
    </xf>
    <xf numFmtId="0" fontId="6" fillId="0" borderId="0" xfId="62" applyFont="1" applyAlignment="1">
      <alignment horizontal="left" vertical="center"/>
      <protection/>
    </xf>
    <xf numFmtId="3" fontId="4" fillId="0" borderId="13" xfId="62" applyNumberFormat="1" applyFont="1" applyFill="1" applyBorder="1" applyAlignment="1">
      <alignment vertical="center"/>
      <protection/>
    </xf>
    <xf numFmtId="177" fontId="10" fillId="0" borderId="22" xfId="64" applyNumberFormat="1" applyFont="1" applyBorder="1" applyAlignment="1">
      <alignment horizontal="right" vertical="center"/>
      <protection/>
    </xf>
    <xf numFmtId="177" fontId="10" fillId="0" borderId="26" xfId="64" applyNumberFormat="1" applyFont="1" applyBorder="1" applyAlignment="1">
      <alignment horizontal="right" vertical="center"/>
      <protection/>
    </xf>
    <xf numFmtId="177" fontId="10" fillId="0" borderId="28" xfId="64" applyNumberFormat="1" applyFont="1" applyBorder="1" applyAlignment="1">
      <alignment horizontal="right" vertical="center"/>
      <protection/>
    </xf>
    <xf numFmtId="177" fontId="10" fillId="0" borderId="36" xfId="64" applyNumberFormat="1" applyFont="1" applyBorder="1" applyAlignment="1">
      <alignment horizontal="right" vertical="center"/>
      <protection/>
    </xf>
    <xf numFmtId="177" fontId="4" fillId="0" borderId="15" xfId="62" applyNumberFormat="1" applyFont="1" applyFill="1" applyBorder="1" applyAlignment="1">
      <alignment vertical="center"/>
      <protection/>
    </xf>
    <xf numFmtId="177" fontId="4" fillId="0" borderId="0" xfId="62" applyNumberFormat="1" applyFont="1" applyBorder="1" applyAlignment="1">
      <alignment vertical="center"/>
      <protection/>
    </xf>
    <xf numFmtId="177" fontId="4" fillId="0" borderId="0" xfId="62" applyNumberFormat="1" applyFont="1" applyAlignment="1">
      <alignment vertical="center"/>
      <protection/>
    </xf>
    <xf numFmtId="177" fontId="4" fillId="0" borderId="0" xfId="62" applyNumberFormat="1" applyFont="1" applyAlignment="1">
      <alignment horizontal="right" vertical="center"/>
      <protection/>
    </xf>
    <xf numFmtId="177" fontId="6" fillId="0" borderId="18" xfId="63" applyNumberFormat="1" applyFont="1" applyBorder="1" applyAlignment="1">
      <alignment horizontal="right" vertical="center"/>
      <protection/>
    </xf>
    <xf numFmtId="177" fontId="12" fillId="0" borderId="0" xfId="62" applyNumberFormat="1" applyFont="1" applyAlignment="1">
      <alignment vertical="top"/>
      <protection/>
    </xf>
    <xf numFmtId="177" fontId="4" fillId="0" borderId="0" xfId="62" applyNumberFormat="1" applyFont="1" applyAlignment="1">
      <alignment vertical="top"/>
      <protection/>
    </xf>
    <xf numFmtId="177" fontId="4" fillId="0" borderId="0" xfId="62" applyNumberFormat="1" applyFont="1" applyBorder="1" applyAlignment="1">
      <alignment horizontal="center" vertical="center"/>
      <protection/>
    </xf>
    <xf numFmtId="177" fontId="4" fillId="0" borderId="11" xfId="62" applyNumberFormat="1" applyFont="1" applyBorder="1" applyAlignment="1">
      <alignment horizontal="center" vertical="center" wrapText="1"/>
      <protection/>
    </xf>
    <xf numFmtId="177" fontId="4" fillId="0" borderId="37" xfId="62" applyNumberFormat="1" applyFont="1" applyBorder="1" applyAlignment="1">
      <alignment horizontal="right" vertical="center"/>
      <protection/>
    </xf>
    <xf numFmtId="177" fontId="4" fillId="0" borderId="0" xfId="62" applyNumberFormat="1" applyFont="1" applyBorder="1" applyAlignment="1">
      <alignment vertical="top"/>
      <protection/>
    </xf>
    <xf numFmtId="177" fontId="8" fillId="0" borderId="0" xfId="62" applyNumberFormat="1" applyFont="1" applyBorder="1" applyAlignment="1">
      <alignment horizontal="left" vertical="center"/>
      <protection/>
    </xf>
    <xf numFmtId="177" fontId="4" fillId="0" borderId="12" xfId="62" applyNumberFormat="1" applyFont="1" applyBorder="1" applyAlignment="1">
      <alignment vertical="center"/>
      <protection/>
    </xf>
    <xf numFmtId="177" fontId="4" fillId="0" borderId="17" xfId="62" applyNumberFormat="1" applyFont="1" applyBorder="1" applyAlignment="1">
      <alignment vertical="center"/>
      <protection/>
    </xf>
    <xf numFmtId="177" fontId="4" fillId="0" borderId="0" xfId="49" applyNumberFormat="1" applyFont="1" applyFill="1" applyBorder="1" applyAlignment="1">
      <alignment vertical="center"/>
    </xf>
    <xf numFmtId="177" fontId="4" fillId="0" borderId="17" xfId="49" applyNumberFormat="1" applyFont="1" applyFill="1" applyBorder="1" applyAlignment="1">
      <alignment vertical="center"/>
    </xf>
    <xf numFmtId="177" fontId="4" fillId="0" borderId="12" xfId="62" applyNumberFormat="1" applyFont="1" applyFill="1" applyBorder="1" applyAlignment="1">
      <alignment vertical="center"/>
      <protection/>
    </xf>
    <xf numFmtId="177" fontId="8" fillId="0" borderId="18" xfId="62" applyNumberFormat="1" applyFont="1" applyBorder="1" applyAlignment="1">
      <alignment horizontal="left" vertical="center"/>
      <protection/>
    </xf>
    <xf numFmtId="177" fontId="4" fillId="0" borderId="14" xfId="62" applyNumberFormat="1" applyFont="1" applyFill="1" applyBorder="1" applyAlignment="1">
      <alignment vertical="center"/>
      <protection/>
    </xf>
    <xf numFmtId="177" fontId="9" fillId="0" borderId="17" xfId="62" applyNumberFormat="1" applyFont="1" applyBorder="1" applyAlignment="1">
      <alignment horizontal="left" vertical="center" wrapText="1"/>
      <protection/>
    </xf>
    <xf numFmtId="177" fontId="10" fillId="0" borderId="13" xfId="49" applyNumberFormat="1" applyFont="1" applyBorder="1" applyAlignment="1">
      <alignment vertical="center"/>
    </xf>
    <xf numFmtId="177" fontId="23" fillId="0" borderId="17" xfId="62" applyNumberFormat="1" applyFont="1" applyBorder="1" applyAlignment="1">
      <alignment horizontal="left" vertical="center" wrapText="1"/>
      <protection/>
    </xf>
    <xf numFmtId="177" fontId="10" fillId="0" borderId="12" xfId="49" applyNumberFormat="1" applyFont="1" applyBorder="1" applyAlignment="1">
      <alignment vertical="center"/>
    </xf>
    <xf numFmtId="177" fontId="4" fillId="0" borderId="13" xfId="49" applyNumberFormat="1" applyFont="1" applyBorder="1" applyAlignment="1">
      <alignment vertical="center"/>
    </xf>
    <xf numFmtId="177" fontId="8" fillId="0" borderId="0" xfId="62" applyNumberFormat="1" applyFont="1" applyBorder="1" applyAlignment="1">
      <alignment vertical="center" wrapText="1"/>
      <protection/>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7" fontId="9" fillId="0" borderId="17" xfId="62" applyNumberFormat="1" applyFont="1" applyBorder="1" applyAlignment="1">
      <alignment vertical="center" wrapText="1"/>
      <protection/>
    </xf>
    <xf numFmtId="177" fontId="10" fillId="0" borderId="13" xfId="49" applyNumberFormat="1" applyFont="1" applyFill="1" applyBorder="1" applyAlignment="1">
      <alignment vertical="center"/>
    </xf>
    <xf numFmtId="177" fontId="9" fillId="0" borderId="0" xfId="62" applyNumberFormat="1" applyFont="1" applyBorder="1" applyAlignment="1">
      <alignment vertical="center" wrapText="1"/>
      <protection/>
    </xf>
    <xf numFmtId="177" fontId="10" fillId="0" borderId="12" xfId="49" applyNumberFormat="1" applyFont="1" applyFill="1" applyBorder="1" applyAlignment="1">
      <alignment vertical="center"/>
    </xf>
    <xf numFmtId="177" fontId="4" fillId="0" borderId="12" xfId="49" applyNumberFormat="1" applyFont="1" applyBorder="1" applyAlignment="1">
      <alignment vertical="center"/>
    </xf>
    <xf numFmtId="177" fontId="8" fillId="0" borderId="17" xfId="62" applyNumberFormat="1" applyFont="1" applyBorder="1" applyAlignment="1">
      <alignment vertical="center" wrapText="1"/>
      <protection/>
    </xf>
    <xf numFmtId="177" fontId="8" fillId="0" borderId="17" xfId="62" applyNumberFormat="1" applyFont="1" applyBorder="1" applyAlignment="1">
      <alignment horizontal="center" wrapText="1"/>
      <protection/>
    </xf>
    <xf numFmtId="177" fontId="4" fillId="0" borderId="12" xfId="49" applyNumberFormat="1" applyFont="1" applyFill="1" applyBorder="1" applyAlignment="1">
      <alignment horizontal="right" wrapText="1"/>
    </xf>
    <xf numFmtId="177" fontId="4" fillId="0" borderId="13" xfId="49" applyNumberFormat="1" applyFont="1" applyFill="1" applyBorder="1" applyAlignment="1">
      <alignment horizontal="right" wrapText="1"/>
    </xf>
    <xf numFmtId="177" fontId="8" fillId="0" borderId="18" xfId="62" applyNumberFormat="1" applyFont="1" applyBorder="1" applyAlignment="1">
      <alignment horizontal="center" vertical="center" wrapText="1"/>
      <protection/>
    </xf>
    <xf numFmtId="177" fontId="4" fillId="0" borderId="14" xfId="49" applyNumberFormat="1" applyFont="1" applyFill="1" applyBorder="1" applyAlignment="1">
      <alignment vertical="center"/>
    </xf>
    <xf numFmtId="177" fontId="4" fillId="0" borderId="15" xfId="49" applyNumberFormat="1" applyFont="1" applyFill="1" applyBorder="1" applyAlignment="1">
      <alignment vertical="center"/>
    </xf>
    <xf numFmtId="177" fontId="4" fillId="0" borderId="0" xfId="62" applyNumberFormat="1" applyFont="1">
      <alignment/>
      <protection/>
    </xf>
    <xf numFmtId="177" fontId="4" fillId="0" borderId="0" xfId="62" applyNumberFormat="1" applyFont="1" applyBorder="1" applyAlignment="1">
      <alignment vertical="center" wrapText="1"/>
      <protection/>
    </xf>
    <xf numFmtId="177" fontId="10" fillId="0" borderId="19" xfId="64" applyNumberFormat="1" applyFont="1" applyFill="1" applyBorder="1" applyAlignment="1">
      <alignment horizontal="right" vertical="center"/>
      <protection/>
    </xf>
    <xf numFmtId="177" fontId="4" fillId="0" borderId="24" xfId="64" applyNumberFormat="1" applyFont="1" applyFill="1" applyBorder="1" applyAlignment="1">
      <alignment horizontal="right" vertical="center"/>
      <protection/>
    </xf>
    <xf numFmtId="177" fontId="4" fillId="0" borderId="19" xfId="64" applyNumberFormat="1" applyFont="1" applyFill="1" applyBorder="1" applyAlignment="1">
      <alignment horizontal="right" vertical="center"/>
      <protection/>
    </xf>
    <xf numFmtId="177" fontId="10" fillId="0" borderId="20" xfId="64" applyNumberFormat="1" applyFont="1" applyFill="1" applyBorder="1" applyAlignment="1">
      <alignment horizontal="right" vertical="center"/>
      <protection/>
    </xf>
    <xf numFmtId="177" fontId="10" fillId="0" borderId="38" xfId="64" applyNumberFormat="1" applyFont="1" applyBorder="1" applyAlignment="1">
      <alignment horizontal="right" vertical="center"/>
      <protection/>
    </xf>
    <xf numFmtId="177" fontId="10" fillId="0" borderId="38" xfId="64" applyNumberFormat="1" applyFont="1" applyFill="1" applyBorder="1" applyAlignment="1">
      <alignment horizontal="right" vertical="center"/>
      <protection/>
    </xf>
    <xf numFmtId="177" fontId="4" fillId="0" borderId="19" xfId="64" applyNumberFormat="1" applyFont="1" applyBorder="1" applyAlignment="1">
      <alignment horizontal="center" vertical="center"/>
      <protection/>
    </xf>
    <xf numFmtId="177" fontId="8" fillId="0" borderId="23" xfId="64" applyNumberFormat="1" applyFont="1" applyBorder="1" applyAlignment="1">
      <alignment horizontal="left" vertical="center"/>
      <protection/>
    </xf>
    <xf numFmtId="177" fontId="4" fillId="0" borderId="26" xfId="64" applyNumberFormat="1" applyFont="1" applyBorder="1" applyAlignment="1">
      <alignment horizontal="center" vertical="center" wrapText="1"/>
      <protection/>
    </xf>
    <xf numFmtId="177" fontId="16" fillId="0" borderId="0" xfId="64" applyNumberFormat="1" applyFont="1" applyProtection="1">
      <alignment/>
      <protection locked="0"/>
    </xf>
    <xf numFmtId="177" fontId="4" fillId="0" borderId="24" xfId="64" applyNumberFormat="1" applyFont="1" applyBorder="1" applyAlignment="1">
      <alignment horizontal="center" vertical="center"/>
      <protection/>
    </xf>
    <xf numFmtId="177" fontId="8" fillId="0" borderId="25" xfId="64" applyNumberFormat="1" applyFont="1" applyBorder="1" applyAlignment="1">
      <alignment horizontal="left" vertical="center"/>
      <protection/>
    </xf>
    <xf numFmtId="177" fontId="10" fillId="0" borderId="20" xfId="64" applyNumberFormat="1" applyFont="1" applyBorder="1" applyAlignment="1">
      <alignment horizontal="center" vertical="center"/>
      <protection/>
    </xf>
    <xf numFmtId="177" fontId="9" fillId="0" borderId="23" xfId="64" applyNumberFormat="1" applyFont="1" applyBorder="1" applyAlignment="1">
      <alignment horizontal="left" vertical="center"/>
      <protection/>
    </xf>
    <xf numFmtId="177" fontId="4" fillId="0" borderId="21" xfId="64" applyNumberFormat="1" applyFont="1" applyBorder="1" applyAlignment="1">
      <alignment horizontal="center" vertical="center" wrapText="1"/>
      <protection/>
    </xf>
    <xf numFmtId="177" fontId="8" fillId="0" borderId="27" xfId="64" applyNumberFormat="1" applyFont="1" applyBorder="1" applyAlignment="1">
      <alignment horizontal="left" vertical="center"/>
      <protection/>
    </xf>
    <xf numFmtId="177" fontId="16" fillId="0" borderId="0" xfId="64" applyNumberFormat="1" applyFont="1" applyBorder="1" applyProtection="1">
      <alignment/>
      <protection locked="0"/>
    </xf>
    <xf numFmtId="177" fontId="26" fillId="0" borderId="0" xfId="64" applyNumberFormat="1" applyFont="1" applyProtection="1">
      <alignment/>
      <protection locked="0"/>
    </xf>
    <xf numFmtId="177" fontId="4" fillId="0" borderId="19" xfId="64" applyNumberFormat="1" applyFont="1" applyBorder="1" applyAlignment="1">
      <alignment horizontal="right" vertical="center"/>
      <protection/>
    </xf>
    <xf numFmtId="0" fontId="6" fillId="0" borderId="10" xfId="64" applyFont="1" applyBorder="1" applyAlignment="1">
      <alignment vertical="top" wrapText="1"/>
      <protection/>
    </xf>
    <xf numFmtId="0" fontId="6" fillId="0" borderId="0" xfId="64" applyFont="1" applyBorder="1" applyAlignment="1">
      <alignment vertical="top" wrapText="1"/>
      <protection/>
    </xf>
    <xf numFmtId="177" fontId="4" fillId="0" borderId="18" xfId="49" applyNumberFormat="1" applyFont="1" applyFill="1" applyBorder="1" applyAlignment="1">
      <alignment vertical="center"/>
    </xf>
    <xf numFmtId="177" fontId="4" fillId="0" borderId="39" xfId="49" applyNumberFormat="1" applyFont="1" applyFill="1" applyBorder="1" applyAlignment="1">
      <alignment vertical="center"/>
    </xf>
    <xf numFmtId="0" fontId="5" fillId="0" borderId="0" xfId="62" applyFont="1" applyAlignment="1">
      <alignment horizontal="center" vertical="center" wrapText="1"/>
      <protection/>
    </xf>
    <xf numFmtId="0" fontId="16" fillId="0" borderId="0" xfId="62" applyFont="1" applyAlignment="1">
      <alignment horizontal="center" vertical="center"/>
      <protection/>
    </xf>
    <xf numFmtId="0" fontId="4" fillId="0" borderId="11" xfId="62" applyFont="1" applyBorder="1" applyAlignment="1">
      <alignment horizontal="center" vertical="center"/>
      <protection/>
    </xf>
    <xf numFmtId="0" fontId="4" fillId="0" borderId="37"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39" xfId="62" applyFont="1" applyBorder="1" applyAlignment="1">
      <alignment horizontal="center" vertical="center"/>
      <protection/>
    </xf>
    <xf numFmtId="0" fontId="8" fillId="0" borderId="14" xfId="62" applyFont="1" applyBorder="1" applyAlignment="1">
      <alignment horizontal="center" vertical="center"/>
      <protection/>
    </xf>
    <xf numFmtId="0" fontId="4" fillId="0" borderId="11" xfId="62" applyFont="1" applyBorder="1" applyAlignment="1">
      <alignment horizontal="center" vertical="center" wrapText="1"/>
      <protection/>
    </xf>
    <xf numFmtId="0" fontId="6" fillId="0" borderId="0" xfId="62" applyFont="1" applyAlignment="1">
      <alignment vertical="top" wrapText="1"/>
      <protection/>
    </xf>
    <xf numFmtId="0" fontId="12" fillId="0" borderId="0" xfId="62" applyFont="1" applyAlignment="1">
      <alignment vertical="top"/>
      <protection/>
    </xf>
    <xf numFmtId="177" fontId="12" fillId="0" borderId="0" xfId="62" applyNumberFormat="1" applyFont="1" applyAlignment="1">
      <alignment vertical="top"/>
      <protection/>
    </xf>
    <xf numFmtId="0" fontId="6" fillId="0" borderId="0" xfId="62" applyFont="1" applyFill="1" applyAlignment="1">
      <alignment vertical="top" wrapText="1"/>
      <protection/>
    </xf>
    <xf numFmtId="0" fontId="12" fillId="0" borderId="0" xfId="62" applyFont="1" applyFill="1" applyAlignment="1">
      <alignment vertical="top"/>
      <protection/>
    </xf>
    <xf numFmtId="177" fontId="12" fillId="0" borderId="0" xfId="62" applyNumberFormat="1" applyFont="1" applyFill="1" applyAlignment="1">
      <alignment vertical="top"/>
      <protection/>
    </xf>
    <xf numFmtId="0" fontId="4" fillId="0" borderId="10" xfId="62" applyFont="1" applyFill="1" applyBorder="1" applyAlignment="1">
      <alignment horizontal="justify" vertical="center" wrapText="1"/>
      <protection/>
    </xf>
    <xf numFmtId="177" fontId="4" fillId="0" borderId="10" xfId="62" applyNumberFormat="1" applyFont="1" applyFill="1" applyBorder="1" applyAlignment="1">
      <alignment horizontal="justify" vertical="center" wrapText="1"/>
      <protection/>
    </xf>
    <xf numFmtId="0" fontId="4" fillId="0" borderId="0" xfId="62" applyFont="1" applyFill="1" applyBorder="1" applyAlignment="1">
      <alignment horizontal="justify" vertical="center" wrapText="1"/>
      <protection/>
    </xf>
    <xf numFmtId="177" fontId="4" fillId="0" borderId="0" xfId="62" applyNumberFormat="1" applyFont="1" applyFill="1" applyBorder="1" applyAlignment="1">
      <alignment horizontal="justify" vertical="center" wrapText="1"/>
      <protection/>
    </xf>
    <xf numFmtId="0" fontId="4" fillId="0" borderId="12" xfId="62" applyFont="1" applyBorder="1" applyAlignment="1">
      <alignment horizontal="center" vertical="center" textRotation="255"/>
      <protection/>
    </xf>
    <xf numFmtId="0" fontId="4" fillId="0" borderId="39" xfId="62" applyFont="1" applyBorder="1" applyAlignment="1">
      <alignment horizontal="center" vertical="center"/>
      <protection/>
    </xf>
    <xf numFmtId="0" fontId="4" fillId="0" borderId="10" xfId="62" applyFont="1" applyBorder="1" applyAlignment="1">
      <alignment horizontal="center" vertical="center" wrapText="1"/>
      <protection/>
    </xf>
    <xf numFmtId="0" fontId="4" fillId="0" borderId="37"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4" fillId="0" borderId="14" xfId="62" applyFont="1" applyBorder="1" applyAlignment="1">
      <alignment horizontal="center" vertical="center" wrapText="1"/>
      <protection/>
    </xf>
    <xf numFmtId="0" fontId="4" fillId="0" borderId="18" xfId="62" applyFont="1" applyBorder="1" applyAlignment="1">
      <alignment horizontal="center" vertical="center" wrapText="1"/>
      <protection/>
    </xf>
    <xf numFmtId="0" fontId="4" fillId="0" borderId="39" xfId="62" applyFont="1" applyBorder="1" applyAlignment="1">
      <alignment horizontal="center" vertical="center" wrapText="1"/>
      <protection/>
    </xf>
    <xf numFmtId="0" fontId="6" fillId="0" borderId="0" xfId="62" applyFont="1" applyFill="1" applyAlignment="1">
      <alignment vertical="center" wrapText="1"/>
      <protection/>
    </xf>
    <xf numFmtId="177" fontId="6" fillId="0" borderId="0" xfId="62" applyNumberFormat="1" applyFont="1" applyFill="1" applyAlignment="1">
      <alignment vertical="center" wrapText="1"/>
      <protection/>
    </xf>
    <xf numFmtId="49" fontId="4" fillId="0" borderId="12" xfId="62" applyNumberFormat="1" applyFont="1" applyBorder="1" applyAlignment="1">
      <alignment horizontal="center" vertical="center"/>
      <protection/>
    </xf>
    <xf numFmtId="0" fontId="0" fillId="0" borderId="0" xfId="0" applyFont="1" applyAlignment="1">
      <alignment horizontal="center" vertical="center"/>
    </xf>
    <xf numFmtId="49" fontId="4" fillId="0" borderId="14" xfId="62" applyNumberFormat="1" applyFont="1" applyBorder="1" applyAlignment="1">
      <alignment horizontal="center" vertical="center"/>
      <protection/>
    </xf>
    <xf numFmtId="49" fontId="4" fillId="0" borderId="18" xfId="62" applyNumberFormat="1" applyFont="1" applyBorder="1" applyAlignment="1">
      <alignment horizontal="center" vertical="center"/>
      <protection/>
    </xf>
    <xf numFmtId="49" fontId="4" fillId="0" borderId="0" xfId="62" applyNumberFormat="1" applyFont="1" applyBorder="1" applyAlignment="1">
      <alignment horizontal="center" vertical="center"/>
      <protection/>
    </xf>
    <xf numFmtId="0" fontId="4" fillId="0" borderId="40" xfId="62" applyFont="1" applyBorder="1" applyAlignment="1">
      <alignment horizontal="center" vertical="center" wrapText="1"/>
      <protection/>
    </xf>
    <xf numFmtId="0" fontId="4" fillId="0" borderId="41" xfId="62" applyFont="1" applyBorder="1" applyAlignment="1">
      <alignment horizontal="center" vertical="center" wrapText="1"/>
      <protection/>
    </xf>
    <xf numFmtId="177" fontId="4" fillId="0" borderId="42" xfId="62" applyNumberFormat="1" applyFont="1" applyBorder="1" applyAlignment="1">
      <alignment horizontal="center" vertical="center" wrapText="1"/>
      <protection/>
    </xf>
    <xf numFmtId="0" fontId="4" fillId="0" borderId="0" xfId="62" applyFont="1" applyBorder="1" applyAlignment="1">
      <alignment vertical="center" wrapText="1"/>
      <protection/>
    </xf>
    <xf numFmtId="0" fontId="4" fillId="0" borderId="17" xfId="62" applyFont="1" applyBorder="1" applyAlignment="1">
      <alignment vertical="center"/>
      <protection/>
    </xf>
    <xf numFmtId="0" fontId="4" fillId="0" borderId="18" xfId="62" applyFont="1" applyBorder="1" applyAlignment="1">
      <alignment vertical="center" wrapText="1"/>
      <protection/>
    </xf>
    <xf numFmtId="177" fontId="0" fillId="0" borderId="39" xfId="0" applyNumberFormat="1" applyFont="1" applyBorder="1" applyAlignment="1">
      <alignment vertical="center"/>
    </xf>
    <xf numFmtId="0" fontId="0" fillId="0" borderId="14" xfId="0" applyFont="1" applyBorder="1" applyAlignment="1">
      <alignment horizontal="center" vertical="center"/>
    </xf>
    <xf numFmtId="177" fontId="4" fillId="0" borderId="43" xfId="62" applyNumberFormat="1" applyFont="1" applyBorder="1" applyAlignment="1">
      <alignment horizontal="center" vertical="center" wrapText="1"/>
      <protection/>
    </xf>
    <xf numFmtId="177" fontId="4" fillId="0" borderId="43" xfId="62" applyNumberFormat="1" applyFont="1" applyBorder="1" applyAlignment="1">
      <alignment horizontal="center" vertical="center"/>
      <protection/>
    </xf>
    <xf numFmtId="177" fontId="4" fillId="0" borderId="15" xfId="62" applyNumberFormat="1" applyFont="1" applyBorder="1" applyAlignment="1">
      <alignment horizontal="right" vertical="center"/>
      <protection/>
    </xf>
    <xf numFmtId="177" fontId="4" fillId="0" borderId="15" xfId="62" applyNumberFormat="1" applyFont="1" applyBorder="1" applyAlignment="1">
      <alignment vertical="center"/>
      <protection/>
    </xf>
    <xf numFmtId="177" fontId="4" fillId="0" borderId="15" xfId="49" applyNumberFormat="1" applyFont="1" applyBorder="1" applyAlignment="1">
      <alignment vertical="center"/>
    </xf>
    <xf numFmtId="177" fontId="4" fillId="0" borderId="12" xfId="62" applyNumberFormat="1" applyFont="1" applyBorder="1" applyAlignment="1">
      <alignment horizontal="right" vertical="top"/>
      <protection/>
    </xf>
    <xf numFmtId="177" fontId="4" fillId="0" borderId="17" xfId="62" applyNumberFormat="1" applyFont="1" applyBorder="1" applyAlignment="1">
      <alignment horizontal="right" vertical="top"/>
      <protection/>
    </xf>
    <xf numFmtId="3" fontId="4" fillId="0" borderId="40" xfId="62" applyNumberFormat="1" applyFont="1" applyBorder="1" applyAlignment="1">
      <alignment vertical="center"/>
      <protection/>
    </xf>
    <xf numFmtId="3" fontId="4" fillId="0" borderId="41" xfId="62" applyNumberFormat="1" applyFont="1" applyBorder="1" applyAlignment="1">
      <alignment vertical="center"/>
      <protection/>
    </xf>
    <xf numFmtId="177" fontId="4" fillId="0" borderId="42" xfId="62" applyNumberFormat="1" applyFont="1" applyBorder="1" applyAlignment="1">
      <alignment vertical="center"/>
      <protection/>
    </xf>
    <xf numFmtId="177" fontId="8" fillId="0" borderId="12" xfId="62" applyNumberFormat="1" applyFont="1" applyBorder="1" applyAlignment="1">
      <alignment horizontal="right" vertical="top"/>
      <protection/>
    </xf>
    <xf numFmtId="177" fontId="4" fillId="0" borderId="40" xfId="62" applyNumberFormat="1" applyFont="1" applyBorder="1" applyAlignment="1">
      <alignment horizontal="center" vertical="center" wrapText="1"/>
      <protection/>
    </xf>
    <xf numFmtId="177" fontId="4" fillId="0" borderId="42" xfId="62" applyNumberFormat="1" applyFont="1" applyBorder="1" applyAlignment="1">
      <alignment horizontal="center" vertical="center"/>
      <protection/>
    </xf>
    <xf numFmtId="0" fontId="4" fillId="0" borderId="21" xfId="64" applyFont="1" applyBorder="1" applyAlignment="1">
      <alignment horizontal="center" vertical="center" wrapText="1"/>
      <protection/>
    </xf>
    <xf numFmtId="0" fontId="4" fillId="0" borderId="26" xfId="64" applyFont="1" applyBorder="1" applyAlignment="1">
      <alignment horizontal="center" vertical="center" wrapText="1"/>
      <protection/>
    </xf>
    <xf numFmtId="0" fontId="4" fillId="0" borderId="22" xfId="64" applyFont="1" applyBorder="1" applyAlignment="1">
      <alignment horizontal="center" vertical="center" wrapText="1"/>
      <protection/>
    </xf>
    <xf numFmtId="177" fontId="4" fillId="0" borderId="21" xfId="64" applyNumberFormat="1" applyFont="1" applyBorder="1" applyAlignment="1">
      <alignment horizontal="center" vertical="center" wrapText="1"/>
      <protection/>
    </xf>
    <xf numFmtId="177" fontId="4" fillId="0" borderId="26" xfId="64" applyNumberFormat="1" applyFont="1" applyBorder="1" applyAlignment="1">
      <alignment horizontal="center" vertical="center" wrapText="1"/>
      <protection/>
    </xf>
    <xf numFmtId="177" fontId="4" fillId="0" borderId="22" xfId="64" applyNumberFormat="1" applyFont="1" applyBorder="1" applyAlignment="1">
      <alignment horizontal="center" vertical="center" wrapText="1"/>
      <protection/>
    </xf>
    <xf numFmtId="0" fontId="4" fillId="0" borderId="44" xfId="64" applyFont="1" applyBorder="1" applyAlignment="1">
      <alignment horizontal="left" vertical="center" wrapText="1"/>
      <protection/>
    </xf>
    <xf numFmtId="0" fontId="4" fillId="0" borderId="45" xfId="64" applyFont="1" applyBorder="1" applyAlignment="1">
      <alignment horizontal="left" vertical="center" wrapText="1"/>
      <protection/>
    </xf>
    <xf numFmtId="0" fontId="4" fillId="0" borderId="46" xfId="64" applyFont="1" applyBorder="1" applyAlignment="1">
      <alignment horizontal="left" vertical="center" wrapText="1"/>
      <protection/>
    </xf>
    <xf numFmtId="0" fontId="4" fillId="0" borderId="47" xfId="64" applyFont="1" applyBorder="1" applyAlignment="1">
      <alignment horizontal="left" vertical="center" wrapText="1"/>
      <protection/>
    </xf>
    <xf numFmtId="0" fontId="4" fillId="0" borderId="48" xfId="64" applyFont="1" applyBorder="1" applyAlignment="1">
      <alignment horizontal="left" vertical="center" wrapText="1"/>
      <protection/>
    </xf>
    <xf numFmtId="0" fontId="4" fillId="0" borderId="49" xfId="64" applyFont="1" applyBorder="1" applyAlignment="1">
      <alignment horizontal="left" vertical="center" wrapText="1"/>
      <protection/>
    </xf>
    <xf numFmtId="0" fontId="4" fillId="0" borderId="50" xfId="64" applyFont="1" applyBorder="1" applyAlignment="1">
      <alignment horizontal="left" vertical="center" wrapText="1"/>
      <protection/>
    </xf>
    <xf numFmtId="0" fontId="4" fillId="0" borderId="51" xfId="64" applyFont="1" applyBorder="1" applyAlignment="1">
      <alignment horizontal="left" vertical="center" wrapText="1"/>
      <protection/>
    </xf>
    <xf numFmtId="0" fontId="4" fillId="0" borderId="52" xfId="64" applyFont="1" applyBorder="1" applyAlignment="1">
      <alignment horizontal="left" vertical="center" wrapText="1"/>
      <protection/>
    </xf>
    <xf numFmtId="0" fontId="4" fillId="0" borderId="53" xfId="64" applyFont="1" applyBorder="1" applyAlignment="1">
      <alignment horizontal="left" vertical="center" wrapText="1"/>
      <protection/>
    </xf>
    <xf numFmtId="0" fontId="4" fillId="0" borderId="54" xfId="64" applyFont="1" applyBorder="1" applyAlignment="1">
      <alignment horizontal="left" vertical="center" wrapText="1"/>
      <protection/>
    </xf>
    <xf numFmtId="0" fontId="4" fillId="0" borderId="55" xfId="64" applyFont="1" applyBorder="1" applyAlignment="1">
      <alignment horizontal="left" vertical="center" wrapText="1"/>
      <protection/>
    </xf>
    <xf numFmtId="0" fontId="4" fillId="0" borderId="56" xfId="64" applyFont="1" applyBorder="1" applyAlignment="1">
      <alignment horizontal="left" vertical="center" wrapText="1"/>
      <protection/>
    </xf>
    <xf numFmtId="0" fontId="4" fillId="0" borderId="57" xfId="64" applyFont="1" applyBorder="1" applyAlignment="1">
      <alignment horizontal="left" vertical="center" wrapText="1"/>
      <protection/>
    </xf>
    <xf numFmtId="0" fontId="4" fillId="0" borderId="58" xfId="64" applyFont="1" applyBorder="1" applyAlignment="1">
      <alignment horizontal="left" vertical="center" wrapText="1"/>
      <protection/>
    </xf>
    <xf numFmtId="0" fontId="4" fillId="0" borderId="59" xfId="64" applyFont="1" applyBorder="1" applyAlignment="1">
      <alignment horizontal="left" vertical="center" wrapText="1"/>
      <protection/>
    </xf>
    <xf numFmtId="0" fontId="4" fillId="0" borderId="60" xfId="64" applyFont="1" applyBorder="1" applyAlignment="1">
      <alignment horizontal="left" vertical="center" wrapText="1"/>
      <protection/>
    </xf>
    <xf numFmtId="0" fontId="4" fillId="0" borderId="61" xfId="64" applyFont="1" applyBorder="1" applyAlignment="1">
      <alignment horizontal="left" vertical="center" wrapText="1"/>
      <protection/>
    </xf>
    <xf numFmtId="0" fontId="4" fillId="0" borderId="62" xfId="64" applyFont="1" applyBorder="1" applyAlignment="1">
      <alignment horizontal="center" vertical="center" wrapText="1"/>
      <protection/>
    </xf>
    <xf numFmtId="0" fontId="4" fillId="0" borderId="37"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35" xfId="64" applyFont="1" applyBorder="1" applyAlignment="1">
      <alignment horizontal="center" vertical="center"/>
      <protection/>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protection/>
    </xf>
    <xf numFmtId="0" fontId="4" fillId="0" borderId="63" xfId="64" applyFont="1" applyBorder="1" applyAlignment="1">
      <alignment horizontal="center" vertical="center"/>
      <protection/>
    </xf>
    <xf numFmtId="0" fontId="4" fillId="0" borderId="64"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3" xfId="64" applyFont="1" applyBorder="1" applyAlignment="1">
      <alignment horizontal="center" vertical="center"/>
      <protection/>
    </xf>
    <xf numFmtId="0" fontId="10" fillId="0" borderId="65" xfId="64" applyFont="1" applyBorder="1" applyAlignment="1">
      <alignment horizontal="center" vertical="center"/>
      <protection/>
    </xf>
    <xf numFmtId="0" fontId="10" fillId="0" borderId="66" xfId="64" applyFont="1" applyBorder="1" applyAlignment="1">
      <alignment horizontal="center" vertical="center"/>
      <protection/>
    </xf>
    <xf numFmtId="0" fontId="10" fillId="0" borderId="67" xfId="64" applyFont="1" applyBorder="1" applyAlignment="1">
      <alignment horizontal="center" vertical="center"/>
      <protection/>
    </xf>
    <xf numFmtId="177" fontId="10" fillId="0" borderId="65" xfId="64" applyNumberFormat="1" applyFont="1" applyBorder="1" applyAlignment="1">
      <alignment horizontal="center" vertical="center"/>
      <protection/>
    </xf>
    <xf numFmtId="177" fontId="10" fillId="0" borderId="66" xfId="64" applyNumberFormat="1" applyFont="1" applyBorder="1" applyAlignment="1">
      <alignment horizontal="center" vertical="center"/>
      <protection/>
    </xf>
    <xf numFmtId="177" fontId="10" fillId="0" borderId="67" xfId="64" applyNumberFormat="1" applyFont="1" applyBorder="1" applyAlignment="1">
      <alignment horizontal="center" vertical="center"/>
      <protection/>
    </xf>
    <xf numFmtId="177" fontId="4" fillId="0" borderId="27" xfId="64" applyNumberFormat="1" applyFont="1" applyBorder="1" applyAlignment="1">
      <alignment horizontal="center" vertical="center" wrapText="1"/>
      <protection/>
    </xf>
    <xf numFmtId="177" fontId="4" fillId="0" borderId="25" xfId="64" applyNumberFormat="1" applyFont="1" applyBorder="1" applyAlignment="1">
      <alignment horizontal="center" vertical="center" wrapText="1"/>
      <protection/>
    </xf>
    <xf numFmtId="177" fontId="4" fillId="0" borderId="23" xfId="64" applyNumberFormat="1" applyFont="1" applyBorder="1" applyAlignment="1">
      <alignment horizontal="center" vertical="center" wrapText="1"/>
      <protection/>
    </xf>
    <xf numFmtId="177" fontId="4" fillId="0" borderId="28" xfId="64" applyNumberFormat="1" applyFont="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10" xfId="64" applyFont="1" applyBorder="1" applyAlignment="1">
      <alignment horizontal="center" vertical="center" wrapText="1"/>
      <protection/>
    </xf>
    <xf numFmtId="0" fontId="4" fillId="0" borderId="0" xfId="64" applyFont="1" applyBorder="1" applyAlignment="1">
      <alignment horizontal="center" vertical="center"/>
      <protection/>
    </xf>
    <xf numFmtId="0" fontId="4" fillId="0" borderId="68" xfId="64" applyFont="1" applyBorder="1" applyAlignment="1">
      <alignment horizontal="center" vertical="center"/>
      <protection/>
    </xf>
    <xf numFmtId="0" fontId="11" fillId="0" borderId="21" xfId="64" applyFont="1" applyBorder="1" applyAlignment="1">
      <alignment horizontal="center" vertical="center" wrapText="1"/>
      <protection/>
    </xf>
    <xf numFmtId="0" fontId="11" fillId="0" borderId="26" xfId="64" applyFont="1" applyBorder="1" applyAlignment="1">
      <alignment horizontal="center" vertical="center"/>
      <protection/>
    </xf>
    <xf numFmtId="0" fontId="11" fillId="0" borderId="22" xfId="64" applyFont="1" applyBorder="1" applyAlignment="1">
      <alignment horizontal="center" vertical="center"/>
      <protection/>
    </xf>
    <xf numFmtId="0" fontId="4" fillId="0" borderId="62"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2" xfId="64" applyFont="1" applyBorder="1" applyAlignment="1">
      <alignment horizontal="center" vertical="center"/>
      <protection/>
    </xf>
    <xf numFmtId="0" fontId="8" fillId="0" borderId="20" xfId="64" applyFont="1" applyBorder="1" applyAlignment="1">
      <alignment horizontal="center" vertical="center"/>
      <protection/>
    </xf>
    <xf numFmtId="0" fontId="8" fillId="0" borderId="68" xfId="64" applyFont="1" applyBorder="1" applyAlignment="1">
      <alignment horizontal="center" vertical="center"/>
      <protection/>
    </xf>
    <xf numFmtId="0" fontId="8" fillId="0" borderId="23" xfId="64" applyFont="1" applyBorder="1" applyAlignment="1">
      <alignment horizontal="center" vertical="center"/>
      <protection/>
    </xf>
    <xf numFmtId="0" fontId="4" fillId="0" borderId="34" xfId="64" applyFont="1" applyBorder="1" applyAlignment="1">
      <alignment horizontal="center" vertical="center" wrapText="1"/>
      <protection/>
    </xf>
    <xf numFmtId="0" fontId="4" fillId="0" borderId="69" xfId="64" applyFont="1" applyBorder="1" applyAlignment="1">
      <alignment horizontal="center" vertical="center" wrapText="1"/>
      <protection/>
    </xf>
    <xf numFmtId="0" fontId="4" fillId="0" borderId="70" xfId="64" applyFont="1" applyBorder="1" applyAlignment="1">
      <alignment horizontal="center" vertical="center" wrapText="1"/>
      <protection/>
    </xf>
    <xf numFmtId="0" fontId="4" fillId="0" borderId="71" xfId="64" applyFont="1" applyBorder="1" applyAlignment="1">
      <alignment horizontal="center" vertical="center" wrapText="1"/>
      <protection/>
    </xf>
    <xf numFmtId="0" fontId="4" fillId="0" borderId="72" xfId="64" applyFont="1" applyBorder="1" applyAlignment="1">
      <alignment horizontal="left" vertical="center" wrapText="1"/>
      <protection/>
    </xf>
    <xf numFmtId="0" fontId="4" fillId="0" borderId="73" xfId="64" applyFont="1" applyBorder="1" applyAlignment="1">
      <alignment horizontal="left" vertical="center" wrapText="1"/>
      <protection/>
    </xf>
    <xf numFmtId="0" fontId="4" fillId="0" borderId="74" xfId="64" applyFont="1" applyBorder="1" applyAlignment="1">
      <alignment horizontal="left" vertical="center" wrapText="1"/>
      <protection/>
    </xf>
    <xf numFmtId="0" fontId="4" fillId="0" borderId="75" xfId="64" applyFont="1" applyBorder="1" applyAlignment="1">
      <alignment horizontal="left" vertical="center" wrapText="1"/>
      <protection/>
    </xf>
    <xf numFmtId="0" fontId="4" fillId="0" borderId="76" xfId="64" applyFont="1" applyBorder="1" applyAlignment="1">
      <alignment horizontal="left" vertical="center" wrapText="1"/>
      <protection/>
    </xf>
    <xf numFmtId="0" fontId="4" fillId="0" borderId="31" xfId="64" applyFont="1" applyBorder="1" applyAlignment="1">
      <alignment horizontal="center" vertical="center" wrapText="1"/>
      <protection/>
    </xf>
    <xf numFmtId="0" fontId="4" fillId="0" borderId="33" xfId="64" applyFont="1" applyBorder="1" applyAlignment="1">
      <alignment horizontal="center" vertical="center" wrapText="1"/>
      <protection/>
    </xf>
    <xf numFmtId="0" fontId="4" fillId="0" borderId="77" xfId="64" applyFont="1" applyBorder="1" applyAlignment="1">
      <alignment horizontal="center" vertical="center" wrapText="1"/>
      <protection/>
    </xf>
    <xf numFmtId="0" fontId="6" fillId="0" borderId="0" xfId="64" applyFont="1" applyBorder="1" applyAlignment="1">
      <alignment vertical="top" wrapText="1"/>
      <protection/>
    </xf>
    <xf numFmtId="0" fontId="4" fillId="0" borderId="36" xfId="64" applyFont="1" applyBorder="1" applyAlignment="1">
      <alignment horizontal="center" vertical="center" wrapText="1"/>
      <protection/>
    </xf>
    <xf numFmtId="0" fontId="4" fillId="0" borderId="78" xfId="64" applyFont="1" applyBorder="1" applyAlignment="1">
      <alignment horizontal="center" vertical="center" wrapText="1"/>
      <protection/>
    </xf>
    <xf numFmtId="0" fontId="4" fillId="0" borderId="17" xfId="64" applyFont="1" applyBorder="1" applyAlignment="1">
      <alignment horizontal="center" vertical="center" wrapText="1"/>
      <protection/>
    </xf>
    <xf numFmtId="0" fontId="4" fillId="0" borderId="35" xfId="64" applyFont="1" applyBorder="1" applyAlignment="1">
      <alignment horizontal="center" vertical="center" wrapText="1"/>
      <protection/>
    </xf>
    <xf numFmtId="49" fontId="10" fillId="0" borderId="12" xfId="62" applyNumberFormat="1" applyFont="1" applyBorder="1" applyAlignment="1">
      <alignment horizontal="center" wrapText="1"/>
      <protection/>
    </xf>
    <xf numFmtId="49" fontId="9" fillId="0" borderId="12" xfId="62" applyNumberFormat="1" applyFont="1" applyBorder="1" applyAlignment="1">
      <alignment horizontal="center"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8消費税174-183" xfId="62"/>
    <cellStyle name="標準_21その他245-272" xfId="63"/>
    <cellStyle name="標準_８－③　(4)～" xfId="64"/>
    <cellStyle name="Followed Hyperlink" xfId="65"/>
    <cellStyle name="良い"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28575</xdr:rowOff>
    </xdr:from>
    <xdr:to>
      <xdr:col>1</xdr:col>
      <xdr:colOff>76200</xdr:colOff>
      <xdr:row>12</xdr:row>
      <xdr:rowOff>200025</xdr:rowOff>
    </xdr:to>
    <xdr:sp>
      <xdr:nvSpPr>
        <xdr:cNvPr id="1" name="AutoShape 1"/>
        <xdr:cNvSpPr>
          <a:spLocks/>
        </xdr:cNvSpPr>
      </xdr:nvSpPr>
      <xdr:spPr>
        <a:xfrm>
          <a:off x="809625" y="23907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13</xdr:row>
      <xdr:rowOff>38100</xdr:rowOff>
    </xdr:from>
    <xdr:to>
      <xdr:col>1</xdr:col>
      <xdr:colOff>76200</xdr:colOff>
      <xdr:row>14</xdr:row>
      <xdr:rowOff>209550</xdr:rowOff>
    </xdr:to>
    <xdr:sp>
      <xdr:nvSpPr>
        <xdr:cNvPr id="2" name="AutoShape 2"/>
        <xdr:cNvSpPr>
          <a:spLocks/>
        </xdr:cNvSpPr>
      </xdr:nvSpPr>
      <xdr:spPr>
        <a:xfrm>
          <a:off x="809625" y="28194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15</xdr:row>
      <xdr:rowOff>28575</xdr:rowOff>
    </xdr:from>
    <xdr:to>
      <xdr:col>1</xdr:col>
      <xdr:colOff>76200</xdr:colOff>
      <xdr:row>16</xdr:row>
      <xdr:rowOff>200025</xdr:rowOff>
    </xdr:to>
    <xdr:sp>
      <xdr:nvSpPr>
        <xdr:cNvPr id="3" name="AutoShape 3"/>
        <xdr:cNvSpPr>
          <a:spLocks/>
        </xdr:cNvSpPr>
      </xdr:nvSpPr>
      <xdr:spPr>
        <a:xfrm>
          <a:off x="809625" y="32289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17</xdr:row>
      <xdr:rowOff>28575</xdr:rowOff>
    </xdr:from>
    <xdr:to>
      <xdr:col>1</xdr:col>
      <xdr:colOff>76200</xdr:colOff>
      <xdr:row>18</xdr:row>
      <xdr:rowOff>200025</xdr:rowOff>
    </xdr:to>
    <xdr:sp>
      <xdr:nvSpPr>
        <xdr:cNvPr id="4" name="AutoShape 4"/>
        <xdr:cNvSpPr>
          <a:spLocks/>
        </xdr:cNvSpPr>
      </xdr:nvSpPr>
      <xdr:spPr>
        <a:xfrm>
          <a:off x="809625" y="36480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19</xdr:row>
      <xdr:rowOff>38100</xdr:rowOff>
    </xdr:from>
    <xdr:to>
      <xdr:col>1</xdr:col>
      <xdr:colOff>76200</xdr:colOff>
      <xdr:row>20</xdr:row>
      <xdr:rowOff>209550</xdr:rowOff>
    </xdr:to>
    <xdr:sp>
      <xdr:nvSpPr>
        <xdr:cNvPr id="5" name="AutoShape 5"/>
        <xdr:cNvSpPr>
          <a:spLocks/>
        </xdr:cNvSpPr>
      </xdr:nvSpPr>
      <xdr:spPr>
        <a:xfrm>
          <a:off x="809625" y="40767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21</xdr:row>
      <xdr:rowOff>38100</xdr:rowOff>
    </xdr:from>
    <xdr:to>
      <xdr:col>1</xdr:col>
      <xdr:colOff>76200</xdr:colOff>
      <xdr:row>22</xdr:row>
      <xdr:rowOff>209550</xdr:rowOff>
    </xdr:to>
    <xdr:sp>
      <xdr:nvSpPr>
        <xdr:cNvPr id="6" name="AutoShape 6"/>
        <xdr:cNvSpPr>
          <a:spLocks/>
        </xdr:cNvSpPr>
      </xdr:nvSpPr>
      <xdr:spPr>
        <a:xfrm>
          <a:off x="809625" y="44958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771525</xdr:colOff>
      <xdr:row>24</xdr:row>
      <xdr:rowOff>9525</xdr:rowOff>
    </xdr:from>
    <xdr:to>
      <xdr:col>1</xdr:col>
      <xdr:colOff>76200</xdr:colOff>
      <xdr:row>28</xdr:row>
      <xdr:rowOff>0</xdr:rowOff>
    </xdr:to>
    <xdr:sp>
      <xdr:nvSpPr>
        <xdr:cNvPr id="7" name="AutoShape 7"/>
        <xdr:cNvSpPr>
          <a:spLocks/>
        </xdr:cNvSpPr>
      </xdr:nvSpPr>
      <xdr:spPr>
        <a:xfrm>
          <a:off x="771525" y="5038725"/>
          <a:ext cx="85725" cy="10858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29</xdr:row>
      <xdr:rowOff>28575</xdr:rowOff>
    </xdr:from>
    <xdr:to>
      <xdr:col>1</xdr:col>
      <xdr:colOff>76200</xdr:colOff>
      <xdr:row>31</xdr:row>
      <xdr:rowOff>0</xdr:rowOff>
    </xdr:to>
    <xdr:sp>
      <xdr:nvSpPr>
        <xdr:cNvPr id="8" name="AutoShape 8"/>
        <xdr:cNvSpPr>
          <a:spLocks/>
        </xdr:cNvSpPr>
      </xdr:nvSpPr>
      <xdr:spPr>
        <a:xfrm>
          <a:off x="762000" y="6286500"/>
          <a:ext cx="9525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76200</xdr:colOff>
      <xdr:row>24</xdr:row>
      <xdr:rowOff>95250</xdr:rowOff>
    </xdr:from>
    <xdr:to>
      <xdr:col>0</xdr:col>
      <xdr:colOff>304800</xdr:colOff>
      <xdr:row>27</xdr:row>
      <xdr:rowOff>209550</xdr:rowOff>
    </xdr:to>
    <xdr:sp>
      <xdr:nvSpPr>
        <xdr:cNvPr id="9" name="Text Box 9"/>
        <xdr:cNvSpPr txBox="1">
          <a:spLocks noChangeArrowheads="1"/>
        </xdr:cNvSpPr>
      </xdr:nvSpPr>
      <xdr:spPr>
        <a:xfrm>
          <a:off x="76200" y="5124450"/>
          <a:ext cx="228600" cy="971550"/>
        </a:xfrm>
        <a:prstGeom prst="rect">
          <a:avLst/>
        </a:prstGeom>
        <a:noFill/>
        <a:ln w="9525" cmpd="sng">
          <a:noFill/>
        </a:ln>
      </xdr:spPr>
      <xdr:txBody>
        <a:bodyPr vertOverflow="clip" wrap="square" lIns="18288" tIns="32004" rIns="0" bIns="32004" anchor="ctr" vert="vert"/>
        <a:p>
          <a:pPr algn="l">
            <a:defRPr/>
          </a:pPr>
          <a:r>
            <a:rPr lang="en-US" cap="none" sz="600" b="0" i="0" u="none" baseline="0">
              <a:solidFill>
                <a:srgbClr val="000000"/>
              </a:solidFill>
            </a:rPr>
            <a:t>For the current year</a:t>
          </a:r>
        </a:p>
      </xdr:txBody>
    </xdr:sp>
    <xdr:clientData/>
  </xdr:twoCellAnchor>
  <xdr:twoCellAnchor>
    <xdr:from>
      <xdr:col>0</xdr:col>
      <xdr:colOff>76200</xdr:colOff>
      <xdr:row>27</xdr:row>
      <xdr:rowOff>190500</xdr:rowOff>
    </xdr:from>
    <xdr:to>
      <xdr:col>0</xdr:col>
      <xdr:colOff>238125</xdr:colOff>
      <xdr:row>31</xdr:row>
      <xdr:rowOff>219075</xdr:rowOff>
    </xdr:to>
    <xdr:sp>
      <xdr:nvSpPr>
        <xdr:cNvPr id="10" name="Text Box 10"/>
        <xdr:cNvSpPr txBox="1">
          <a:spLocks noChangeArrowheads="1"/>
        </xdr:cNvSpPr>
      </xdr:nvSpPr>
      <xdr:spPr>
        <a:xfrm>
          <a:off x="76200" y="6076950"/>
          <a:ext cx="161925" cy="1009650"/>
        </a:xfrm>
        <a:prstGeom prst="rect">
          <a:avLst/>
        </a:prstGeom>
        <a:noFill/>
        <a:ln w="9525" cmpd="sng">
          <a:noFill/>
        </a:ln>
      </xdr:spPr>
      <xdr:txBody>
        <a:bodyPr vertOverflow="clip" wrap="square" lIns="18288" tIns="32004" rIns="18288" bIns="32004" anchor="ctr" vert="vert"/>
        <a:p>
          <a:pPr algn="ctr">
            <a:defRPr/>
          </a:pPr>
          <a:r>
            <a:rPr lang="en-US" cap="none" sz="600" b="0" i="0" u="none" baseline="0">
              <a:solidFill>
                <a:srgbClr val="000000"/>
              </a:solidFill>
            </a:rPr>
            <a:t>For the preceding years</a:t>
          </a:r>
        </a:p>
      </xdr:txBody>
    </xdr:sp>
    <xdr:clientData/>
  </xdr:twoCellAnchor>
  <xdr:twoCellAnchor>
    <xdr:from>
      <xdr:col>4</xdr:col>
      <xdr:colOff>9525</xdr:colOff>
      <xdr:row>31</xdr:row>
      <xdr:rowOff>0</xdr:rowOff>
    </xdr:from>
    <xdr:to>
      <xdr:col>4</xdr:col>
      <xdr:colOff>390525</xdr:colOff>
      <xdr:row>31</xdr:row>
      <xdr:rowOff>295275</xdr:rowOff>
    </xdr:to>
    <xdr:sp>
      <xdr:nvSpPr>
        <xdr:cNvPr id="11" name="Text Box 11"/>
        <xdr:cNvSpPr txBox="1">
          <a:spLocks noChangeArrowheads="1"/>
        </xdr:cNvSpPr>
      </xdr:nvSpPr>
      <xdr:spPr>
        <a:xfrm>
          <a:off x="32289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6</xdr:col>
      <xdr:colOff>9525</xdr:colOff>
      <xdr:row>31</xdr:row>
      <xdr:rowOff>0</xdr:rowOff>
    </xdr:from>
    <xdr:to>
      <xdr:col>6</xdr:col>
      <xdr:colOff>390525</xdr:colOff>
      <xdr:row>31</xdr:row>
      <xdr:rowOff>295275</xdr:rowOff>
    </xdr:to>
    <xdr:sp>
      <xdr:nvSpPr>
        <xdr:cNvPr id="12" name="Text Box 12"/>
        <xdr:cNvSpPr txBox="1">
          <a:spLocks noChangeArrowheads="1"/>
        </xdr:cNvSpPr>
      </xdr:nvSpPr>
      <xdr:spPr>
        <a:xfrm>
          <a:off x="460057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8</xdr:col>
      <xdr:colOff>9525</xdr:colOff>
      <xdr:row>31</xdr:row>
      <xdr:rowOff>0</xdr:rowOff>
    </xdr:from>
    <xdr:to>
      <xdr:col>8</xdr:col>
      <xdr:colOff>390525</xdr:colOff>
      <xdr:row>31</xdr:row>
      <xdr:rowOff>295275</xdr:rowOff>
    </xdr:to>
    <xdr:sp>
      <xdr:nvSpPr>
        <xdr:cNvPr id="13" name="Text Box 13"/>
        <xdr:cNvSpPr txBox="1">
          <a:spLocks noChangeArrowheads="1"/>
        </xdr:cNvSpPr>
      </xdr:nvSpPr>
      <xdr:spPr>
        <a:xfrm>
          <a:off x="6143625"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9525</xdr:rowOff>
    </xdr:from>
    <xdr:to>
      <xdr:col>1</xdr:col>
      <xdr:colOff>180975</xdr:colOff>
      <xdr:row>12</xdr:row>
      <xdr:rowOff>0</xdr:rowOff>
    </xdr:to>
    <xdr:sp>
      <xdr:nvSpPr>
        <xdr:cNvPr id="1" name="AutoShape 1"/>
        <xdr:cNvSpPr>
          <a:spLocks/>
        </xdr:cNvSpPr>
      </xdr:nvSpPr>
      <xdr:spPr>
        <a:xfrm>
          <a:off x="838200" y="1704975"/>
          <a:ext cx="11430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site.nta.go.jp/kikaku/DocLib1/03%20&#20225;&#30011;&#35506;&#24773;&#22577;(&#32113;&#35336;)/01_&#31246;&#21209;&#32113;&#35336;/&#24179;&#25104;23&#24180;&#24230;&#12288;&#31246;&#21209;&#32113;&#35336;&#12288;&#28040;&#36027;&#31246;&#38306;&#20418;/02_&#27010;&#35201;&#65288;WEB&#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69"/>
  <sheetViews>
    <sheetView tabSelected="1" zoomScaleSheetLayoutView="100" zoomScalePageLayoutView="0" workbookViewId="0" topLeftCell="A1">
      <selection activeCell="A1" sqref="A1"/>
    </sheetView>
  </sheetViews>
  <sheetFormatPr defaultColWidth="8.625" defaultRowHeight="12.75"/>
  <cols>
    <col min="1" max="1" width="10.25390625" style="1" customWidth="1"/>
    <col min="2" max="2" width="1.00390625" style="1" customWidth="1"/>
    <col min="3" max="3" width="13.625" style="1" customWidth="1"/>
    <col min="4" max="4" width="17.375" style="1" customWidth="1"/>
    <col min="5" max="6" width="9.00390625" style="1" customWidth="1"/>
    <col min="7" max="8" width="10.125" style="1" customWidth="1"/>
    <col min="9" max="9" width="9.625" style="1" customWidth="1"/>
    <col min="10" max="10" width="10.125" style="1" customWidth="1"/>
    <col min="11" max="16384" width="8.625" style="1" customWidth="1"/>
  </cols>
  <sheetData>
    <row r="1" spans="1:5" s="96" customFormat="1" ht="9.75" customHeight="1">
      <c r="A1" s="1" t="s">
        <v>78</v>
      </c>
      <c r="B1" s="86"/>
      <c r="C1" s="86"/>
      <c r="D1" s="86"/>
      <c r="E1" s="95"/>
    </row>
    <row r="2" spans="1:5" s="96" customFormat="1" ht="25.5" customHeight="1">
      <c r="A2" s="2"/>
      <c r="B2" s="2"/>
      <c r="C2" s="2"/>
      <c r="E2" s="95"/>
    </row>
    <row r="3" spans="1:10" ht="37.5" customHeight="1">
      <c r="A3" s="184" t="s">
        <v>119</v>
      </c>
      <c r="B3" s="185"/>
      <c r="C3" s="185"/>
      <c r="D3" s="185"/>
      <c r="E3" s="185"/>
      <c r="F3" s="185"/>
      <c r="G3" s="185"/>
      <c r="H3" s="185"/>
      <c r="I3" s="185"/>
      <c r="J3" s="185"/>
    </row>
    <row r="4" ht="15" customHeight="1">
      <c r="A4" s="97" t="s">
        <v>120</v>
      </c>
    </row>
    <row r="5" ht="9.75" customHeight="1">
      <c r="A5" s="3" t="s">
        <v>121</v>
      </c>
    </row>
    <row r="6" spans="1:10" ht="12.75" customHeight="1">
      <c r="A6" s="191" t="s">
        <v>263</v>
      </c>
      <c r="B6" s="204"/>
      <c r="C6" s="204"/>
      <c r="D6" s="205"/>
      <c r="E6" s="186" t="s">
        <v>122</v>
      </c>
      <c r="F6" s="187"/>
      <c r="G6" s="186" t="s">
        <v>123</v>
      </c>
      <c r="H6" s="187"/>
      <c r="I6" s="186" t="s">
        <v>124</v>
      </c>
      <c r="J6" s="187"/>
    </row>
    <row r="7" spans="1:10" ht="18.75" customHeight="1">
      <c r="A7" s="206"/>
      <c r="B7" s="207"/>
      <c r="C7" s="207"/>
      <c r="D7" s="208"/>
      <c r="E7" s="188" t="s">
        <v>262</v>
      </c>
      <c r="F7" s="189"/>
      <c r="G7" s="190" t="s">
        <v>125</v>
      </c>
      <c r="H7" s="189"/>
      <c r="I7" s="190" t="s">
        <v>126</v>
      </c>
      <c r="J7" s="189"/>
    </row>
    <row r="8" spans="1:10" ht="12.75" customHeight="1">
      <c r="A8" s="206"/>
      <c r="B8" s="207"/>
      <c r="C8" s="207"/>
      <c r="D8" s="208"/>
      <c r="E8" s="6" t="s">
        <v>127</v>
      </c>
      <c r="F8" s="6" t="s">
        <v>128</v>
      </c>
      <c r="G8" s="6" t="s">
        <v>127</v>
      </c>
      <c r="H8" s="6" t="s">
        <v>128</v>
      </c>
      <c r="I8" s="6" t="s">
        <v>127</v>
      </c>
      <c r="J8" s="8" t="s">
        <v>128</v>
      </c>
    </row>
    <row r="9" spans="1:10" ht="23.25" customHeight="1">
      <c r="A9" s="209"/>
      <c r="B9" s="210"/>
      <c r="C9" s="210"/>
      <c r="D9" s="211"/>
      <c r="E9" s="9" t="s">
        <v>129</v>
      </c>
      <c r="F9" s="10" t="s">
        <v>130</v>
      </c>
      <c r="G9" s="9" t="s">
        <v>129</v>
      </c>
      <c r="H9" s="10" t="s">
        <v>130</v>
      </c>
      <c r="I9" s="9" t="s">
        <v>129</v>
      </c>
      <c r="J9" s="10" t="s">
        <v>130</v>
      </c>
    </row>
    <row r="10" spans="1:10" ht="11.25" customHeight="1">
      <c r="A10" s="5"/>
      <c r="B10" s="4"/>
      <c r="C10" s="4"/>
      <c r="D10" s="4"/>
      <c r="E10" s="11" t="s">
        <v>131</v>
      </c>
      <c r="F10" s="12" t="s">
        <v>132</v>
      </c>
      <c r="G10" s="11" t="s">
        <v>131</v>
      </c>
      <c r="H10" s="12" t="s">
        <v>132</v>
      </c>
      <c r="I10" s="11" t="s">
        <v>131</v>
      </c>
      <c r="J10" s="13" t="s">
        <v>132</v>
      </c>
    </row>
    <row r="11" spans="1:10" s="19" customFormat="1" ht="9.75" customHeight="1">
      <c r="A11" s="14"/>
      <c r="B11" s="15"/>
      <c r="C11" s="15"/>
      <c r="D11" s="16"/>
      <c r="E11" s="17" t="s">
        <v>133</v>
      </c>
      <c r="F11" s="17" t="s">
        <v>134</v>
      </c>
      <c r="G11" s="17" t="s">
        <v>133</v>
      </c>
      <c r="H11" s="17" t="s">
        <v>134</v>
      </c>
      <c r="I11" s="17" t="s">
        <v>133</v>
      </c>
      <c r="J11" s="18" t="s">
        <v>134</v>
      </c>
    </row>
    <row r="12" spans="1:19" ht="16.5" customHeight="1">
      <c r="A12" s="317" t="s">
        <v>247</v>
      </c>
      <c r="B12" s="20"/>
      <c r="C12" s="21" t="s">
        <v>79</v>
      </c>
      <c r="D12" s="139" t="s">
        <v>80</v>
      </c>
      <c r="E12" s="140">
        <v>1454982</v>
      </c>
      <c r="F12" s="140">
        <v>466583</v>
      </c>
      <c r="G12" s="140">
        <v>1968768</v>
      </c>
      <c r="H12" s="140">
        <v>9512059</v>
      </c>
      <c r="I12" s="140">
        <v>3423750</v>
      </c>
      <c r="J12" s="140">
        <v>9978643</v>
      </c>
      <c r="K12" s="122"/>
      <c r="L12" s="122"/>
      <c r="M12" s="122"/>
      <c r="N12" s="122"/>
      <c r="O12" s="122"/>
      <c r="P12" s="122"/>
      <c r="Q12" s="122"/>
      <c r="R12" s="122"/>
      <c r="S12" s="122"/>
    </row>
    <row r="13" spans="1:19" ht="16.5" customHeight="1">
      <c r="A13" s="318" t="s">
        <v>249</v>
      </c>
      <c r="B13" s="20"/>
      <c r="C13" s="22" t="s">
        <v>81</v>
      </c>
      <c r="D13" s="141" t="s">
        <v>239</v>
      </c>
      <c r="E13" s="140">
        <v>37840</v>
      </c>
      <c r="F13" s="140">
        <v>32768</v>
      </c>
      <c r="G13" s="140">
        <v>118404</v>
      </c>
      <c r="H13" s="140">
        <v>2719364</v>
      </c>
      <c r="I13" s="140">
        <v>156244</v>
      </c>
      <c r="J13" s="140">
        <v>2752133</v>
      </c>
      <c r="K13" s="122"/>
      <c r="L13" s="122"/>
      <c r="M13" s="122"/>
      <c r="N13" s="122"/>
      <c r="O13" s="122"/>
      <c r="P13" s="122"/>
      <c r="Q13" s="122"/>
      <c r="R13" s="122"/>
      <c r="S13" s="122"/>
    </row>
    <row r="14" spans="1:19" ht="16.5" customHeight="1">
      <c r="A14" s="317" t="s">
        <v>264</v>
      </c>
      <c r="B14" s="20"/>
      <c r="C14" s="21" t="s">
        <v>82</v>
      </c>
      <c r="D14" s="139" t="s">
        <v>80</v>
      </c>
      <c r="E14" s="140">
        <v>1419711</v>
      </c>
      <c r="F14" s="140">
        <v>444038</v>
      </c>
      <c r="G14" s="140">
        <v>1957251</v>
      </c>
      <c r="H14" s="140">
        <v>9282336</v>
      </c>
      <c r="I14" s="140">
        <v>3376962</v>
      </c>
      <c r="J14" s="140">
        <v>9726373</v>
      </c>
      <c r="K14" s="122"/>
      <c r="L14" s="122"/>
      <c r="M14" s="122"/>
      <c r="N14" s="122"/>
      <c r="O14" s="122"/>
      <c r="P14" s="122"/>
      <c r="Q14" s="122"/>
      <c r="R14" s="122"/>
      <c r="S14" s="122"/>
    </row>
    <row r="15" spans="1:19" ht="16.5" customHeight="1">
      <c r="A15" s="318" t="s">
        <v>269</v>
      </c>
      <c r="B15" s="20"/>
      <c r="C15" s="22" t="s">
        <v>81</v>
      </c>
      <c r="D15" s="141" t="s">
        <v>239</v>
      </c>
      <c r="E15" s="140">
        <v>40926</v>
      </c>
      <c r="F15" s="140">
        <v>32748</v>
      </c>
      <c r="G15" s="140">
        <v>120490</v>
      </c>
      <c r="H15" s="140">
        <v>2447400</v>
      </c>
      <c r="I15" s="140">
        <v>161416</v>
      </c>
      <c r="J15" s="140">
        <v>2480148</v>
      </c>
      <c r="K15" s="122"/>
      <c r="L15" s="122"/>
      <c r="M15" s="122"/>
      <c r="N15" s="122"/>
      <c r="O15" s="122"/>
      <c r="P15" s="122"/>
      <c r="Q15" s="122"/>
      <c r="R15" s="122"/>
      <c r="S15" s="122"/>
    </row>
    <row r="16" spans="1:19" ht="16.5" customHeight="1">
      <c r="A16" s="317" t="s">
        <v>265</v>
      </c>
      <c r="B16" s="20"/>
      <c r="C16" s="21" t="s">
        <v>79</v>
      </c>
      <c r="D16" s="139" t="s">
        <v>80</v>
      </c>
      <c r="E16" s="140">
        <v>1391202</v>
      </c>
      <c r="F16" s="142">
        <v>409930</v>
      </c>
      <c r="G16" s="142">
        <v>1940817</v>
      </c>
      <c r="H16" s="142">
        <v>9238508</v>
      </c>
      <c r="I16" s="142">
        <v>3332019</v>
      </c>
      <c r="J16" s="140">
        <v>9648438</v>
      </c>
      <c r="K16" s="122"/>
      <c r="L16" s="122"/>
      <c r="M16" s="122"/>
      <c r="N16" s="122"/>
      <c r="O16" s="122"/>
      <c r="P16" s="122"/>
      <c r="Q16" s="122"/>
      <c r="R16" s="122"/>
      <c r="S16" s="122"/>
    </row>
    <row r="17" spans="1:19" ht="16.5" customHeight="1">
      <c r="A17" s="318" t="s">
        <v>270</v>
      </c>
      <c r="B17" s="20"/>
      <c r="C17" s="22" t="s">
        <v>83</v>
      </c>
      <c r="D17" s="141" t="s">
        <v>239</v>
      </c>
      <c r="E17" s="142">
        <v>42299</v>
      </c>
      <c r="F17" s="142">
        <v>32302</v>
      </c>
      <c r="G17" s="142">
        <v>118998</v>
      </c>
      <c r="H17" s="142">
        <v>1792863</v>
      </c>
      <c r="I17" s="142">
        <v>161297</v>
      </c>
      <c r="J17" s="140">
        <v>1825165</v>
      </c>
      <c r="K17" s="122"/>
      <c r="L17" s="122"/>
      <c r="M17" s="122"/>
      <c r="N17" s="122"/>
      <c r="O17" s="122"/>
      <c r="P17" s="122"/>
      <c r="Q17" s="122"/>
      <c r="R17" s="122"/>
      <c r="S17" s="122"/>
    </row>
    <row r="18" spans="1:19" ht="16.5" customHeight="1">
      <c r="A18" s="317" t="s">
        <v>266</v>
      </c>
      <c r="B18" s="20"/>
      <c r="C18" s="21" t="s">
        <v>82</v>
      </c>
      <c r="D18" s="139" t="s">
        <v>80</v>
      </c>
      <c r="E18" s="140">
        <v>1328409</v>
      </c>
      <c r="F18" s="140">
        <v>395610</v>
      </c>
      <c r="G18" s="140">
        <v>1905602</v>
      </c>
      <c r="H18" s="140">
        <v>9118867</v>
      </c>
      <c r="I18" s="140">
        <f>_xlfn.COMPOUNDVALUE(1)</f>
        <v>3234011</v>
      </c>
      <c r="J18" s="140">
        <v>9514477</v>
      </c>
      <c r="K18" s="122"/>
      <c r="L18" s="122"/>
      <c r="M18" s="122"/>
      <c r="N18" s="122"/>
      <c r="O18" s="122"/>
      <c r="P18" s="122"/>
      <c r="Q18" s="122"/>
      <c r="R18" s="122"/>
      <c r="S18" s="122"/>
    </row>
    <row r="19" spans="1:19" ht="16.5" customHeight="1">
      <c r="A19" s="318" t="s">
        <v>271</v>
      </c>
      <c r="B19" s="20"/>
      <c r="C19" s="22" t="s">
        <v>83</v>
      </c>
      <c r="D19" s="141" t="s">
        <v>239</v>
      </c>
      <c r="E19" s="142">
        <v>36555</v>
      </c>
      <c r="F19" s="142">
        <v>22671</v>
      </c>
      <c r="G19" s="142">
        <v>114835</v>
      </c>
      <c r="H19" s="142">
        <v>2004394</v>
      </c>
      <c r="I19" s="142">
        <f>_xlfn.COMPOUNDVALUE(2)</f>
        <v>151390</v>
      </c>
      <c r="J19" s="140">
        <v>2027065</v>
      </c>
      <c r="K19" s="122"/>
      <c r="L19" s="122"/>
      <c r="M19" s="122"/>
      <c r="N19" s="122"/>
      <c r="O19" s="122"/>
      <c r="P19" s="122"/>
      <c r="Q19" s="122"/>
      <c r="R19" s="122"/>
      <c r="S19" s="122"/>
    </row>
    <row r="20" spans="1:19" ht="16.5" customHeight="1">
      <c r="A20" s="317" t="s">
        <v>267</v>
      </c>
      <c r="B20" s="20"/>
      <c r="C20" s="21" t="s">
        <v>82</v>
      </c>
      <c r="D20" s="139" t="s">
        <v>80</v>
      </c>
      <c r="E20" s="140">
        <v>1199365</v>
      </c>
      <c r="F20" s="140">
        <v>376361</v>
      </c>
      <c r="G20" s="140">
        <v>1866702</v>
      </c>
      <c r="H20" s="140">
        <v>8927532</v>
      </c>
      <c r="I20" s="140">
        <v>3066067</v>
      </c>
      <c r="J20" s="140">
        <v>9303893</v>
      </c>
      <c r="K20" s="122"/>
      <c r="L20" s="122"/>
      <c r="M20" s="122"/>
      <c r="N20" s="122"/>
      <c r="O20" s="122"/>
      <c r="P20" s="122"/>
      <c r="Q20" s="122"/>
      <c r="R20" s="122"/>
      <c r="S20" s="122"/>
    </row>
    <row r="21" spans="1:19" ht="16.5" customHeight="1">
      <c r="A21" s="318" t="s">
        <v>272</v>
      </c>
      <c r="B21" s="20"/>
      <c r="C21" s="22" t="s">
        <v>83</v>
      </c>
      <c r="D21" s="141" t="s">
        <v>239</v>
      </c>
      <c r="E21" s="142">
        <v>32886</v>
      </c>
      <c r="F21" s="142">
        <v>15982</v>
      </c>
      <c r="G21" s="142">
        <v>109863</v>
      </c>
      <c r="H21" s="142">
        <v>2003046</v>
      </c>
      <c r="I21" s="142">
        <v>142749</v>
      </c>
      <c r="J21" s="140">
        <v>2019028</v>
      </c>
      <c r="K21" s="122"/>
      <c r="L21" s="122"/>
      <c r="M21" s="122"/>
      <c r="N21" s="122"/>
      <c r="O21" s="122"/>
      <c r="P21" s="122"/>
      <c r="Q21" s="122"/>
      <c r="R21" s="122"/>
      <c r="S21" s="122"/>
    </row>
    <row r="22" spans="1:19" ht="16.5" customHeight="1">
      <c r="A22" s="317" t="s">
        <v>268</v>
      </c>
      <c r="B22" s="20"/>
      <c r="C22" s="21" t="s">
        <v>135</v>
      </c>
      <c r="D22" s="139" t="s">
        <v>136</v>
      </c>
      <c r="E22" s="140">
        <f>_xlfn.COMPOUNDVALUE(9)</f>
        <v>1142708</v>
      </c>
      <c r="F22" s="140">
        <v>373758</v>
      </c>
      <c r="G22" s="140">
        <f>_xlfn.COMPOUNDVALUE(10)</f>
        <v>1842934</v>
      </c>
      <c r="H22" s="140">
        <v>8939763</v>
      </c>
      <c r="I22" s="140">
        <f>_xlfn.COMPOUNDVALUE(11)</f>
        <v>2985642</v>
      </c>
      <c r="J22" s="140">
        <v>9313521</v>
      </c>
      <c r="K22" s="122"/>
      <c r="L22" s="122"/>
      <c r="M22" s="122"/>
      <c r="N22" s="122"/>
      <c r="O22" s="122"/>
      <c r="P22" s="122"/>
      <c r="Q22" s="122"/>
      <c r="R22" s="122"/>
      <c r="S22" s="122"/>
    </row>
    <row r="23" spans="1:19" ht="16.5" customHeight="1">
      <c r="A23" s="318" t="s">
        <v>273</v>
      </c>
      <c r="B23" s="20"/>
      <c r="C23" s="22" t="s">
        <v>137</v>
      </c>
      <c r="D23" s="141" t="s">
        <v>239</v>
      </c>
      <c r="E23" s="142">
        <f>_xlfn.COMPOUNDVALUE(12)</f>
        <v>30788</v>
      </c>
      <c r="F23" s="142">
        <v>14814</v>
      </c>
      <c r="G23" s="142">
        <f>_xlfn.COMPOUNDVALUE(13)</f>
        <v>107479</v>
      </c>
      <c r="H23" s="142">
        <v>1903264</v>
      </c>
      <c r="I23" s="142">
        <f>_xlfn.COMPOUNDVALUE(14)</f>
        <v>138267</v>
      </c>
      <c r="J23" s="140">
        <v>1918078</v>
      </c>
      <c r="K23" s="122"/>
      <c r="L23" s="122"/>
      <c r="M23" s="122"/>
      <c r="N23" s="122"/>
      <c r="O23" s="122"/>
      <c r="P23" s="122"/>
      <c r="Q23" s="122"/>
      <c r="R23" s="122"/>
      <c r="S23" s="122"/>
    </row>
    <row r="24" spans="1:19" ht="12">
      <c r="A24" s="23"/>
      <c r="B24" s="24"/>
      <c r="C24" s="24"/>
      <c r="D24" s="133"/>
      <c r="E24" s="143"/>
      <c r="F24" s="143"/>
      <c r="G24" s="143"/>
      <c r="H24" s="143"/>
      <c r="I24" s="143"/>
      <c r="J24" s="143"/>
      <c r="K24" s="122"/>
      <c r="L24" s="122"/>
      <c r="M24" s="122"/>
      <c r="N24" s="122"/>
      <c r="O24" s="122"/>
      <c r="P24" s="122"/>
      <c r="Q24" s="122"/>
      <c r="R24" s="122"/>
      <c r="S24" s="122"/>
    </row>
    <row r="25" spans="1:19" ht="18.75" customHeight="1">
      <c r="A25" s="202" t="s">
        <v>1</v>
      </c>
      <c r="C25" s="25" t="s">
        <v>138</v>
      </c>
      <c r="D25" s="144" t="s">
        <v>139</v>
      </c>
      <c r="E25" s="145">
        <f>_xlfn.COMPOUNDVALUE(3)</f>
        <v>435997</v>
      </c>
      <c r="F25" s="145">
        <v>187590</v>
      </c>
      <c r="G25" s="145">
        <f>_xlfn.COMPOUNDVALUE(4)</f>
        <v>1293848</v>
      </c>
      <c r="H25" s="145">
        <v>8731766</v>
      </c>
      <c r="I25" s="145">
        <f>_xlfn.COMPOUNDVALUE(5)</f>
        <v>1729845</v>
      </c>
      <c r="J25" s="146">
        <v>8919356</v>
      </c>
      <c r="K25" s="122"/>
      <c r="L25" s="122"/>
      <c r="M25" s="122"/>
      <c r="N25" s="122"/>
      <c r="O25" s="122"/>
      <c r="P25" s="122"/>
      <c r="Q25" s="122"/>
      <c r="R25" s="122"/>
      <c r="S25" s="122"/>
    </row>
    <row r="26" spans="1:19" ht="30" customHeight="1">
      <c r="A26" s="202"/>
      <c r="C26" s="25" t="s">
        <v>140</v>
      </c>
      <c r="D26" s="144" t="s">
        <v>256</v>
      </c>
      <c r="E26" s="145">
        <f>_xlfn.COMPOUNDVALUE(6)</f>
        <v>706711</v>
      </c>
      <c r="F26" s="145">
        <v>186168</v>
      </c>
      <c r="G26" s="145">
        <f>_xlfn.COMPOUNDVALUE(7)</f>
        <v>549086</v>
      </c>
      <c r="H26" s="145">
        <v>207997</v>
      </c>
      <c r="I26" s="145">
        <f>_xlfn.COMPOUNDVALUE(8)</f>
        <v>1255797</v>
      </c>
      <c r="J26" s="146">
        <v>394165</v>
      </c>
      <c r="K26" s="122"/>
      <c r="L26" s="122"/>
      <c r="M26" s="122"/>
      <c r="N26" s="122"/>
      <c r="O26" s="122"/>
      <c r="P26" s="122"/>
      <c r="Q26" s="122"/>
      <c r="R26" s="122"/>
      <c r="S26" s="122"/>
    </row>
    <row r="27" spans="1:19" ht="18.75" customHeight="1">
      <c r="A27" s="202"/>
      <c r="C27" s="26" t="s">
        <v>141</v>
      </c>
      <c r="D27" s="147" t="s">
        <v>136</v>
      </c>
      <c r="E27" s="148">
        <f>_xlfn.COMPOUNDVALUE(9)</f>
        <v>1142708</v>
      </c>
      <c r="F27" s="148">
        <v>373758</v>
      </c>
      <c r="G27" s="148">
        <f>_xlfn.COMPOUNDVALUE(10)</f>
        <v>1842934</v>
      </c>
      <c r="H27" s="148">
        <v>8939763</v>
      </c>
      <c r="I27" s="148">
        <f>_xlfn.COMPOUNDVALUE(11)</f>
        <v>2985642</v>
      </c>
      <c r="J27" s="148">
        <v>9313521</v>
      </c>
      <c r="K27" s="122"/>
      <c r="L27" s="122"/>
      <c r="M27" s="122"/>
      <c r="N27" s="122"/>
      <c r="O27" s="122"/>
      <c r="P27" s="122"/>
      <c r="Q27" s="122"/>
      <c r="R27" s="122"/>
      <c r="S27" s="122"/>
    </row>
    <row r="28" spans="1:19" ht="18.75" customHeight="1">
      <c r="A28" s="202"/>
      <c r="C28" s="26" t="s">
        <v>142</v>
      </c>
      <c r="D28" s="149" t="s">
        <v>240</v>
      </c>
      <c r="E28" s="150">
        <f>_xlfn.COMPOUNDVALUE(12)</f>
        <v>30788</v>
      </c>
      <c r="F28" s="150">
        <v>14814</v>
      </c>
      <c r="G28" s="150">
        <f>_xlfn.COMPOUNDVALUE(13)</f>
        <v>107479</v>
      </c>
      <c r="H28" s="150">
        <v>1903264</v>
      </c>
      <c r="I28" s="150">
        <f>_xlfn.COMPOUNDVALUE(14)</f>
        <v>138267</v>
      </c>
      <c r="J28" s="148">
        <v>1918078</v>
      </c>
      <c r="K28" s="122"/>
      <c r="L28" s="122"/>
      <c r="M28" s="122"/>
      <c r="N28" s="122"/>
      <c r="O28" s="122"/>
      <c r="P28" s="122"/>
      <c r="Q28" s="122"/>
      <c r="R28" s="122"/>
      <c r="S28" s="122"/>
    </row>
    <row r="29" spans="1:19" ht="10.5">
      <c r="A29" s="23"/>
      <c r="B29" s="24"/>
      <c r="C29" s="27"/>
      <c r="D29" s="133"/>
      <c r="E29" s="151"/>
      <c r="F29" s="151"/>
      <c r="G29" s="151"/>
      <c r="H29" s="151"/>
      <c r="I29" s="151"/>
      <c r="J29" s="143"/>
      <c r="K29" s="122"/>
      <c r="L29" s="122"/>
      <c r="M29" s="122"/>
      <c r="N29" s="122"/>
      <c r="O29" s="122"/>
      <c r="P29" s="122"/>
      <c r="Q29" s="122"/>
      <c r="R29" s="122"/>
      <c r="S29" s="122"/>
    </row>
    <row r="30" spans="1:19" ht="24" customHeight="1">
      <c r="A30" s="202" t="s">
        <v>2</v>
      </c>
      <c r="C30" s="25" t="s">
        <v>143</v>
      </c>
      <c r="D30" s="152" t="s">
        <v>144</v>
      </c>
      <c r="E30" s="146">
        <v>70273</v>
      </c>
      <c r="F30" s="146">
        <v>13191</v>
      </c>
      <c r="G30" s="146">
        <v>91080</v>
      </c>
      <c r="H30" s="146">
        <v>36605</v>
      </c>
      <c r="I30" s="146">
        <v>161353</v>
      </c>
      <c r="J30" s="146">
        <v>49796</v>
      </c>
      <c r="K30" s="122"/>
      <c r="L30" s="122"/>
      <c r="M30" s="122"/>
      <c r="N30" s="122"/>
      <c r="O30" s="122"/>
      <c r="P30" s="122"/>
      <c r="Q30" s="122"/>
      <c r="R30" s="122"/>
      <c r="S30" s="122"/>
    </row>
    <row r="31" spans="1:19" ht="24" customHeight="1">
      <c r="A31" s="202"/>
      <c r="C31" s="25" t="s">
        <v>145</v>
      </c>
      <c r="D31" s="152" t="s">
        <v>146</v>
      </c>
      <c r="E31" s="146">
        <v>8580</v>
      </c>
      <c r="F31" s="146">
        <v>1454</v>
      </c>
      <c r="G31" s="146">
        <v>16229</v>
      </c>
      <c r="H31" s="146">
        <v>41069</v>
      </c>
      <c r="I31" s="146">
        <v>24809</v>
      </c>
      <c r="J31" s="146">
        <v>42523</v>
      </c>
      <c r="K31" s="122"/>
      <c r="L31" s="122"/>
      <c r="M31" s="122"/>
      <c r="N31" s="122"/>
      <c r="O31" s="122"/>
      <c r="P31" s="122"/>
      <c r="Q31" s="122"/>
      <c r="R31" s="122"/>
      <c r="S31" s="122"/>
    </row>
    <row r="32" spans="1:19" ht="30.75" customHeight="1">
      <c r="A32" s="23"/>
      <c r="C32" s="94" t="s">
        <v>147</v>
      </c>
      <c r="D32" s="153" t="s">
        <v>261</v>
      </c>
      <c r="E32" s="154">
        <f>_xlfn.COMPOUNDVALUE(12)</f>
        <v>1205930</v>
      </c>
      <c r="F32" s="154">
        <v>370681</v>
      </c>
      <c r="G32" s="154">
        <f>_xlfn.COMPOUNDVALUE(13)</f>
        <v>1968081</v>
      </c>
      <c r="H32" s="154">
        <v>7032035</v>
      </c>
      <c r="I32" s="154">
        <f>_xlfn.COMPOUNDVALUE(14)</f>
        <v>3174011</v>
      </c>
      <c r="J32" s="155">
        <v>7402716</v>
      </c>
      <c r="K32" s="122"/>
      <c r="L32" s="122"/>
      <c r="M32" s="122"/>
      <c r="N32" s="122"/>
      <c r="O32" s="122"/>
      <c r="P32" s="122"/>
      <c r="Q32" s="122"/>
      <c r="R32" s="122"/>
      <c r="S32" s="122"/>
    </row>
    <row r="33" spans="1:19" ht="18.75" customHeight="1">
      <c r="A33" s="28"/>
      <c r="C33" s="29" t="s">
        <v>148</v>
      </c>
      <c r="D33" s="156" t="s">
        <v>149</v>
      </c>
      <c r="E33" s="157">
        <v>69723</v>
      </c>
      <c r="F33" s="157">
        <v>2509</v>
      </c>
      <c r="G33" s="157">
        <v>73170</v>
      </c>
      <c r="H33" s="157">
        <v>6411</v>
      </c>
      <c r="I33" s="157">
        <v>142893</v>
      </c>
      <c r="J33" s="158">
        <v>8920</v>
      </c>
      <c r="K33" s="122"/>
      <c r="L33" s="122"/>
      <c r="M33" s="122"/>
      <c r="N33" s="122"/>
      <c r="O33" s="122"/>
      <c r="P33" s="122"/>
      <c r="Q33" s="122"/>
      <c r="R33" s="122"/>
      <c r="S33" s="122"/>
    </row>
    <row r="34" spans="1:19" ht="10.5">
      <c r="A34" s="30" t="s">
        <v>150</v>
      </c>
      <c r="B34" s="198" t="s">
        <v>257</v>
      </c>
      <c r="C34" s="198"/>
      <c r="D34" s="199"/>
      <c r="E34" s="199"/>
      <c r="F34" s="199"/>
      <c r="G34" s="199"/>
      <c r="H34" s="199"/>
      <c r="I34" s="199"/>
      <c r="J34" s="199"/>
      <c r="K34" s="122"/>
      <c r="L34" s="122"/>
      <c r="M34" s="122"/>
      <c r="N34" s="122"/>
      <c r="O34" s="122"/>
      <c r="P34" s="122"/>
      <c r="Q34" s="122"/>
      <c r="R34" s="122"/>
      <c r="S34" s="122"/>
    </row>
    <row r="35" spans="2:19" ht="10.5">
      <c r="B35" s="200"/>
      <c r="C35" s="200"/>
      <c r="D35" s="201"/>
      <c r="E35" s="201"/>
      <c r="F35" s="201"/>
      <c r="G35" s="201"/>
      <c r="H35" s="201"/>
      <c r="I35" s="201"/>
      <c r="J35" s="201"/>
      <c r="K35" s="122"/>
      <c r="L35" s="122"/>
      <c r="M35" s="122"/>
      <c r="N35" s="122"/>
      <c r="O35" s="122"/>
      <c r="P35" s="122"/>
      <c r="Q35" s="122"/>
      <c r="R35" s="122"/>
      <c r="S35" s="122"/>
    </row>
    <row r="36" spans="2:19" ht="10.5">
      <c r="B36" s="200"/>
      <c r="C36" s="200"/>
      <c r="D36" s="201"/>
      <c r="E36" s="201"/>
      <c r="F36" s="201"/>
      <c r="G36" s="201"/>
      <c r="H36" s="201"/>
      <c r="I36" s="201"/>
      <c r="J36" s="201"/>
      <c r="K36" s="122"/>
      <c r="L36" s="122"/>
      <c r="M36" s="122"/>
      <c r="N36" s="122"/>
      <c r="O36" s="122"/>
      <c r="P36" s="122"/>
      <c r="Q36" s="122"/>
      <c r="R36" s="122"/>
      <c r="S36" s="122"/>
    </row>
    <row r="37" spans="2:19" ht="10.5">
      <c r="B37" s="200"/>
      <c r="C37" s="200"/>
      <c r="D37" s="201"/>
      <c r="E37" s="201"/>
      <c r="F37" s="201"/>
      <c r="G37" s="201"/>
      <c r="H37" s="201"/>
      <c r="I37" s="201"/>
      <c r="J37" s="201"/>
      <c r="K37" s="122"/>
      <c r="L37" s="122"/>
      <c r="M37" s="122"/>
      <c r="N37" s="122"/>
      <c r="O37" s="122"/>
      <c r="P37" s="122"/>
      <c r="Q37" s="122"/>
      <c r="R37" s="122"/>
      <c r="S37" s="122"/>
    </row>
    <row r="38" spans="2:19" ht="10.5">
      <c r="B38" s="200"/>
      <c r="C38" s="200"/>
      <c r="D38" s="201"/>
      <c r="E38" s="201"/>
      <c r="F38" s="201"/>
      <c r="G38" s="201"/>
      <c r="H38" s="201"/>
      <c r="I38" s="201"/>
      <c r="J38" s="201"/>
      <c r="K38" s="122"/>
      <c r="L38" s="122"/>
      <c r="M38" s="122"/>
      <c r="N38" s="122"/>
      <c r="O38" s="122"/>
      <c r="P38" s="122"/>
      <c r="Q38" s="122"/>
      <c r="R38" s="122"/>
      <c r="S38" s="122"/>
    </row>
    <row r="39" spans="2:19" ht="10.5">
      <c r="B39" s="200"/>
      <c r="C39" s="200"/>
      <c r="D39" s="201"/>
      <c r="E39" s="201"/>
      <c r="F39" s="201"/>
      <c r="G39" s="201"/>
      <c r="H39" s="201"/>
      <c r="I39" s="201"/>
      <c r="J39" s="201"/>
      <c r="K39" s="122"/>
      <c r="L39" s="122"/>
      <c r="M39" s="122"/>
      <c r="N39" s="122"/>
      <c r="O39" s="122"/>
      <c r="P39" s="122"/>
      <c r="Q39" s="122"/>
      <c r="R39" s="122"/>
      <c r="S39" s="122"/>
    </row>
    <row r="40" spans="1:19" ht="10.5">
      <c r="A40" s="31" t="s">
        <v>151</v>
      </c>
      <c r="B40" s="31"/>
      <c r="C40" s="31"/>
      <c r="D40" s="159"/>
      <c r="E40" s="160"/>
      <c r="F40" s="160"/>
      <c r="G40" s="160"/>
      <c r="H40" s="160"/>
      <c r="I40" s="160"/>
      <c r="J40" s="160"/>
      <c r="K40" s="122"/>
      <c r="L40" s="122"/>
      <c r="M40" s="122"/>
      <c r="N40" s="122"/>
      <c r="O40" s="122"/>
      <c r="P40" s="122"/>
      <c r="Q40" s="122"/>
      <c r="R40" s="122"/>
      <c r="S40" s="122"/>
    </row>
    <row r="41" spans="1:19" ht="10.5">
      <c r="A41" s="31" t="s">
        <v>228</v>
      </c>
      <c r="B41" s="31"/>
      <c r="C41" s="31"/>
      <c r="D41" s="159"/>
      <c r="E41" s="159"/>
      <c r="F41" s="160"/>
      <c r="G41" s="160"/>
      <c r="H41" s="160"/>
      <c r="I41" s="160"/>
      <c r="J41" s="160"/>
      <c r="K41" s="122"/>
      <c r="L41" s="122"/>
      <c r="M41" s="122"/>
      <c r="N41" s="122"/>
      <c r="O41" s="122"/>
      <c r="P41" s="122"/>
      <c r="Q41" s="122"/>
      <c r="R41" s="122"/>
      <c r="S41" s="122"/>
    </row>
    <row r="42" spans="4:19" ht="9" customHeight="1">
      <c r="D42" s="122"/>
      <c r="E42" s="160"/>
      <c r="F42" s="160"/>
      <c r="G42" s="160"/>
      <c r="H42" s="160"/>
      <c r="I42" s="160"/>
      <c r="J42" s="160"/>
      <c r="K42" s="122"/>
      <c r="L42" s="122"/>
      <c r="M42" s="122"/>
      <c r="N42" s="122"/>
      <c r="O42" s="122"/>
      <c r="P42" s="122"/>
      <c r="Q42" s="122"/>
      <c r="R42" s="122"/>
      <c r="S42" s="122"/>
    </row>
    <row r="43" spans="1:19" ht="75.75" customHeight="1">
      <c r="A43" s="195" t="s">
        <v>250</v>
      </c>
      <c r="B43" s="196"/>
      <c r="C43" s="196"/>
      <c r="D43" s="197"/>
      <c r="E43" s="197"/>
      <c r="F43" s="197"/>
      <c r="G43" s="197"/>
      <c r="H43" s="197"/>
      <c r="I43" s="197"/>
      <c r="J43" s="197"/>
      <c r="K43" s="122"/>
      <c r="L43" s="122"/>
      <c r="M43" s="122"/>
      <c r="N43" s="122"/>
      <c r="O43" s="122"/>
      <c r="P43" s="122"/>
      <c r="Q43" s="122"/>
      <c r="R43" s="122"/>
      <c r="S43" s="122"/>
    </row>
    <row r="44" spans="1:19" ht="27" customHeight="1">
      <c r="A44" s="192" t="s">
        <v>152</v>
      </c>
      <c r="B44" s="193"/>
      <c r="C44" s="193"/>
      <c r="D44" s="194"/>
      <c r="E44" s="194"/>
      <c r="F44" s="194"/>
      <c r="G44" s="194"/>
      <c r="H44" s="194"/>
      <c r="I44" s="194"/>
      <c r="J44" s="194"/>
      <c r="K44" s="122"/>
      <c r="L44" s="122"/>
      <c r="M44" s="122"/>
      <c r="N44" s="122"/>
      <c r="O44" s="122"/>
      <c r="P44" s="122"/>
      <c r="Q44" s="122"/>
      <c r="R44" s="122"/>
      <c r="S44" s="122"/>
    </row>
    <row r="45" spans="1:19" ht="10.5">
      <c r="A45" s="31"/>
      <c r="D45" s="122"/>
      <c r="E45" s="122"/>
      <c r="F45" s="122"/>
      <c r="G45" s="122"/>
      <c r="H45" s="122"/>
      <c r="I45" s="122"/>
      <c r="J45" s="122"/>
      <c r="K45" s="122"/>
      <c r="L45" s="122"/>
      <c r="M45" s="122"/>
      <c r="N45" s="122"/>
      <c r="O45" s="122"/>
      <c r="P45" s="122"/>
      <c r="Q45" s="122"/>
      <c r="R45" s="122"/>
      <c r="S45" s="122"/>
    </row>
    <row r="46" spans="4:19" ht="10.5">
      <c r="D46" s="122"/>
      <c r="E46" s="122"/>
      <c r="F46" s="122"/>
      <c r="G46" s="122"/>
      <c r="H46" s="122"/>
      <c r="I46" s="122"/>
      <c r="J46" s="122"/>
      <c r="K46" s="122"/>
      <c r="L46" s="122"/>
      <c r="M46" s="122"/>
      <c r="N46" s="122"/>
      <c r="O46" s="122"/>
      <c r="P46" s="122"/>
      <c r="Q46" s="122"/>
      <c r="R46" s="122"/>
      <c r="S46" s="122"/>
    </row>
    <row r="47" spans="4:19" ht="10.5">
      <c r="D47" s="122"/>
      <c r="E47" s="122"/>
      <c r="F47" s="122"/>
      <c r="G47" s="122"/>
      <c r="H47" s="122"/>
      <c r="I47" s="122"/>
      <c r="J47" s="122"/>
      <c r="K47" s="122"/>
      <c r="L47" s="122"/>
      <c r="M47" s="122"/>
      <c r="N47" s="122"/>
      <c r="O47" s="122"/>
      <c r="P47" s="122"/>
      <c r="Q47" s="122"/>
      <c r="R47" s="122"/>
      <c r="S47" s="122"/>
    </row>
    <row r="48" spans="4:19" ht="10.5">
      <c r="D48" s="122"/>
      <c r="E48" s="122"/>
      <c r="F48" s="122"/>
      <c r="G48" s="122"/>
      <c r="H48" s="122"/>
      <c r="I48" s="122"/>
      <c r="J48" s="122"/>
      <c r="K48" s="122"/>
      <c r="L48" s="122"/>
      <c r="M48" s="122"/>
      <c r="N48" s="122"/>
      <c r="O48" s="122"/>
      <c r="P48" s="122"/>
      <c r="Q48" s="122"/>
      <c r="R48" s="122"/>
      <c r="S48" s="122"/>
    </row>
    <row r="49" spans="4:19" ht="10.5">
      <c r="D49" s="122"/>
      <c r="E49" s="122"/>
      <c r="F49" s="122"/>
      <c r="G49" s="122"/>
      <c r="H49" s="122"/>
      <c r="I49" s="122"/>
      <c r="J49" s="122"/>
      <c r="K49" s="122"/>
      <c r="L49" s="122"/>
      <c r="M49" s="122"/>
      <c r="N49" s="122"/>
      <c r="O49" s="122"/>
      <c r="P49" s="122"/>
      <c r="Q49" s="122"/>
      <c r="R49" s="122"/>
      <c r="S49" s="122"/>
    </row>
    <row r="50" spans="4:19" ht="10.5">
      <c r="D50" s="122"/>
      <c r="E50" s="122"/>
      <c r="F50" s="122"/>
      <c r="G50" s="122"/>
      <c r="H50" s="122"/>
      <c r="I50" s="122"/>
      <c r="J50" s="122"/>
      <c r="K50" s="122"/>
      <c r="L50" s="122"/>
      <c r="M50" s="122"/>
      <c r="N50" s="122"/>
      <c r="O50" s="122"/>
      <c r="P50" s="122"/>
      <c r="Q50" s="122"/>
      <c r="R50" s="122"/>
      <c r="S50" s="122"/>
    </row>
    <row r="51" spans="4:19" ht="10.5">
      <c r="D51" s="122"/>
      <c r="E51" s="122"/>
      <c r="F51" s="122"/>
      <c r="G51" s="122"/>
      <c r="H51" s="122"/>
      <c r="I51" s="122"/>
      <c r="J51" s="122"/>
      <c r="K51" s="122"/>
      <c r="L51" s="122"/>
      <c r="M51" s="122"/>
      <c r="N51" s="122"/>
      <c r="O51" s="122"/>
      <c r="P51" s="122"/>
      <c r="Q51" s="122"/>
      <c r="R51" s="122"/>
      <c r="S51" s="122"/>
    </row>
    <row r="52" spans="4:19" ht="10.5">
      <c r="D52" s="122"/>
      <c r="E52" s="122"/>
      <c r="F52" s="122"/>
      <c r="G52" s="122"/>
      <c r="H52" s="122"/>
      <c r="I52" s="122"/>
      <c r="J52" s="122"/>
      <c r="K52" s="122"/>
      <c r="L52" s="122"/>
      <c r="M52" s="122"/>
      <c r="N52" s="122"/>
      <c r="O52" s="122"/>
      <c r="P52" s="122"/>
      <c r="Q52" s="122"/>
      <c r="R52" s="122"/>
      <c r="S52" s="122"/>
    </row>
    <row r="53" spans="4:19" ht="10.5">
      <c r="D53" s="122"/>
      <c r="E53" s="122"/>
      <c r="F53" s="122"/>
      <c r="G53" s="122"/>
      <c r="H53" s="122"/>
      <c r="I53" s="122"/>
      <c r="J53" s="122"/>
      <c r="K53" s="122"/>
      <c r="L53" s="122"/>
      <c r="M53" s="122"/>
      <c r="N53" s="122"/>
      <c r="O53" s="122"/>
      <c r="P53" s="122"/>
      <c r="Q53" s="122"/>
      <c r="R53" s="122"/>
      <c r="S53" s="122"/>
    </row>
    <row r="54" spans="4:19" ht="10.5">
      <c r="D54" s="122"/>
      <c r="E54" s="122"/>
      <c r="F54" s="122"/>
      <c r="G54" s="122"/>
      <c r="H54" s="122"/>
      <c r="I54" s="122"/>
      <c r="J54" s="122"/>
      <c r="K54" s="122"/>
      <c r="L54" s="122"/>
      <c r="M54" s="122"/>
      <c r="N54" s="122"/>
      <c r="O54" s="122"/>
      <c r="P54" s="122"/>
      <c r="Q54" s="122"/>
      <c r="R54" s="122"/>
      <c r="S54" s="122"/>
    </row>
    <row r="55" spans="4:19" ht="10.5">
      <c r="D55" s="122"/>
      <c r="E55" s="122"/>
      <c r="F55" s="122"/>
      <c r="G55" s="122"/>
      <c r="H55" s="122"/>
      <c r="I55" s="122"/>
      <c r="J55" s="122"/>
      <c r="K55" s="122"/>
      <c r="L55" s="122"/>
      <c r="M55" s="122"/>
      <c r="N55" s="122"/>
      <c r="O55" s="122"/>
      <c r="P55" s="122"/>
      <c r="Q55" s="122"/>
      <c r="R55" s="122"/>
      <c r="S55" s="122"/>
    </row>
    <row r="56" spans="4:19" ht="10.5">
      <c r="D56" s="122"/>
      <c r="E56" s="122"/>
      <c r="F56" s="122"/>
      <c r="G56" s="122"/>
      <c r="H56" s="122"/>
      <c r="I56" s="122"/>
      <c r="J56" s="122"/>
      <c r="K56" s="122"/>
      <c r="L56" s="122"/>
      <c r="M56" s="122"/>
      <c r="N56" s="122"/>
      <c r="O56" s="122"/>
      <c r="P56" s="122"/>
      <c r="Q56" s="122"/>
      <c r="R56" s="122"/>
      <c r="S56" s="122"/>
    </row>
    <row r="57" spans="4:19" ht="10.5">
      <c r="D57" s="122"/>
      <c r="E57" s="122"/>
      <c r="F57" s="122"/>
      <c r="G57" s="122"/>
      <c r="H57" s="122"/>
      <c r="I57" s="122"/>
      <c r="J57" s="122"/>
      <c r="K57" s="122"/>
      <c r="L57" s="122"/>
      <c r="M57" s="122"/>
      <c r="N57" s="122"/>
      <c r="O57" s="122"/>
      <c r="P57" s="122"/>
      <c r="Q57" s="122"/>
      <c r="R57" s="122"/>
      <c r="S57" s="122"/>
    </row>
    <row r="58" spans="4:19" ht="10.5">
      <c r="D58" s="122"/>
      <c r="E58" s="122"/>
      <c r="F58" s="122"/>
      <c r="G58" s="122"/>
      <c r="H58" s="122"/>
      <c r="I58" s="122"/>
      <c r="J58" s="122"/>
      <c r="K58" s="122"/>
      <c r="L58" s="122"/>
      <c r="M58" s="122"/>
      <c r="N58" s="122"/>
      <c r="O58" s="122"/>
      <c r="P58" s="122"/>
      <c r="Q58" s="122"/>
      <c r="R58" s="122"/>
      <c r="S58" s="122"/>
    </row>
    <row r="59" spans="4:19" ht="10.5">
      <c r="D59" s="122"/>
      <c r="E59" s="122"/>
      <c r="F59" s="122"/>
      <c r="G59" s="122"/>
      <c r="H59" s="122"/>
      <c r="I59" s="122"/>
      <c r="J59" s="122"/>
      <c r="K59" s="122"/>
      <c r="L59" s="122"/>
      <c r="M59" s="122"/>
      <c r="N59" s="122"/>
      <c r="O59" s="122"/>
      <c r="P59" s="122"/>
      <c r="Q59" s="122"/>
      <c r="R59" s="122"/>
      <c r="S59" s="122"/>
    </row>
    <row r="60" spans="4:19" ht="10.5">
      <c r="D60" s="122"/>
      <c r="E60" s="122"/>
      <c r="F60" s="122"/>
      <c r="G60" s="122"/>
      <c r="H60" s="122"/>
      <c r="I60" s="122"/>
      <c r="J60" s="122"/>
      <c r="K60" s="122"/>
      <c r="L60" s="122"/>
      <c r="M60" s="122"/>
      <c r="N60" s="122"/>
      <c r="O60" s="122"/>
      <c r="P60" s="122"/>
      <c r="Q60" s="122"/>
      <c r="R60" s="122"/>
      <c r="S60" s="122"/>
    </row>
    <row r="61" spans="4:19" ht="10.5">
      <c r="D61" s="122"/>
      <c r="E61" s="122"/>
      <c r="F61" s="122"/>
      <c r="G61" s="122"/>
      <c r="H61" s="122"/>
      <c r="I61" s="122"/>
      <c r="J61" s="122"/>
      <c r="K61" s="122"/>
      <c r="L61" s="122"/>
      <c r="M61" s="122"/>
      <c r="N61" s="122"/>
      <c r="O61" s="122"/>
      <c r="P61" s="122"/>
      <c r="Q61" s="122"/>
      <c r="R61" s="122"/>
      <c r="S61" s="122"/>
    </row>
    <row r="62" spans="4:19" ht="10.5">
      <c r="D62" s="122"/>
      <c r="E62" s="122"/>
      <c r="F62" s="122"/>
      <c r="G62" s="122"/>
      <c r="H62" s="122"/>
      <c r="I62" s="122"/>
      <c r="J62" s="122"/>
      <c r="K62" s="122"/>
      <c r="L62" s="122"/>
      <c r="M62" s="122"/>
      <c r="N62" s="122"/>
      <c r="O62" s="122"/>
      <c r="P62" s="122"/>
      <c r="Q62" s="122"/>
      <c r="R62" s="122"/>
      <c r="S62" s="122"/>
    </row>
    <row r="63" spans="4:19" ht="10.5">
      <c r="D63" s="122"/>
      <c r="E63" s="122"/>
      <c r="F63" s="122"/>
      <c r="G63" s="122"/>
      <c r="H63" s="122"/>
      <c r="I63" s="122"/>
      <c r="J63" s="122"/>
      <c r="K63" s="122"/>
      <c r="L63" s="122"/>
      <c r="M63" s="122"/>
      <c r="N63" s="122"/>
      <c r="O63" s="122"/>
      <c r="P63" s="122"/>
      <c r="Q63" s="122"/>
      <c r="R63" s="122"/>
      <c r="S63" s="122"/>
    </row>
    <row r="64" spans="4:19" ht="10.5">
      <c r="D64" s="122"/>
      <c r="E64" s="122"/>
      <c r="F64" s="122"/>
      <c r="G64" s="122"/>
      <c r="H64" s="122"/>
      <c r="I64" s="122"/>
      <c r="J64" s="122"/>
      <c r="K64" s="122"/>
      <c r="L64" s="122"/>
      <c r="M64" s="122"/>
      <c r="N64" s="122"/>
      <c r="O64" s="122"/>
      <c r="P64" s="122"/>
      <c r="Q64" s="122"/>
      <c r="R64" s="122"/>
      <c r="S64" s="122"/>
    </row>
    <row r="65" spans="4:19" ht="10.5">
      <c r="D65" s="122"/>
      <c r="E65" s="122"/>
      <c r="F65" s="122"/>
      <c r="G65" s="122"/>
      <c r="H65" s="122"/>
      <c r="I65" s="122"/>
      <c r="J65" s="122"/>
      <c r="K65" s="122"/>
      <c r="L65" s="122"/>
      <c r="M65" s="122"/>
      <c r="N65" s="122"/>
      <c r="O65" s="122"/>
      <c r="P65" s="122"/>
      <c r="Q65" s="122"/>
      <c r="R65" s="122"/>
      <c r="S65" s="122"/>
    </row>
    <row r="66" spans="4:19" ht="10.5">
      <c r="D66" s="122"/>
      <c r="E66" s="122"/>
      <c r="F66" s="122"/>
      <c r="G66" s="122"/>
      <c r="H66" s="122"/>
      <c r="I66" s="122"/>
      <c r="J66" s="122"/>
      <c r="K66" s="122"/>
      <c r="L66" s="122"/>
      <c r="M66" s="122"/>
      <c r="N66" s="122"/>
      <c r="O66" s="122"/>
      <c r="P66" s="122"/>
      <c r="Q66" s="122"/>
      <c r="R66" s="122"/>
      <c r="S66" s="122"/>
    </row>
    <row r="67" spans="4:19" ht="10.5">
      <c r="D67" s="122"/>
      <c r="E67" s="122"/>
      <c r="F67" s="122"/>
      <c r="G67" s="122"/>
      <c r="H67" s="122"/>
      <c r="I67" s="122"/>
      <c r="J67" s="122"/>
      <c r="K67" s="122"/>
      <c r="L67" s="122"/>
      <c r="M67" s="122"/>
      <c r="N67" s="122"/>
      <c r="O67" s="122"/>
      <c r="P67" s="122"/>
      <c r="Q67" s="122"/>
      <c r="R67" s="122"/>
      <c r="S67" s="122"/>
    </row>
    <row r="68" spans="4:19" ht="10.5">
      <c r="D68" s="122"/>
      <c r="E68" s="122"/>
      <c r="F68" s="122"/>
      <c r="G68" s="122"/>
      <c r="H68" s="122"/>
      <c r="I68" s="122"/>
      <c r="J68" s="122"/>
      <c r="K68" s="122"/>
      <c r="L68" s="122"/>
      <c r="M68" s="122"/>
      <c r="N68" s="122"/>
      <c r="O68" s="122"/>
      <c r="P68" s="122"/>
      <c r="Q68" s="122"/>
      <c r="R68" s="122"/>
      <c r="S68" s="122"/>
    </row>
    <row r="69" spans="4:19" ht="10.5">
      <c r="D69" s="122"/>
      <c r="E69" s="122"/>
      <c r="F69" s="122"/>
      <c r="G69" s="122"/>
      <c r="H69" s="122"/>
      <c r="I69" s="122"/>
      <c r="J69" s="122"/>
      <c r="K69" s="122"/>
      <c r="L69" s="122"/>
      <c r="M69" s="122"/>
      <c r="N69" s="122"/>
      <c r="O69" s="122"/>
      <c r="P69" s="122"/>
      <c r="Q69" s="122"/>
      <c r="R69" s="122"/>
      <c r="S69" s="122"/>
    </row>
  </sheetData>
  <sheetProtection/>
  <mergeCells count="13">
    <mergeCell ref="A44:J44"/>
    <mergeCell ref="A43:J43"/>
    <mergeCell ref="B34:J39"/>
    <mergeCell ref="A30:A31"/>
    <mergeCell ref="A25:A28"/>
    <mergeCell ref="A6:D9"/>
    <mergeCell ref="A3:J3"/>
    <mergeCell ref="E6:F6"/>
    <mergeCell ref="G6:H6"/>
    <mergeCell ref="I6:J6"/>
    <mergeCell ref="E7:F7"/>
    <mergeCell ref="G7:H7"/>
    <mergeCell ref="I7:J7"/>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69"/>
  <sheetViews>
    <sheetView zoomScale="115" zoomScaleNormal="115" zoomScaleSheetLayoutView="100" zoomScalePageLayoutView="0" workbookViewId="0" topLeftCell="A1">
      <selection activeCell="A1" sqref="A1"/>
    </sheetView>
  </sheetViews>
  <sheetFormatPr defaultColWidth="8.625" defaultRowHeight="12.75"/>
  <cols>
    <col min="1" max="1" width="10.125" style="1" customWidth="1"/>
    <col min="2" max="2" width="2.75390625" style="1" customWidth="1"/>
    <col min="3" max="3" width="8.00390625" style="1" customWidth="1"/>
    <col min="4" max="4" width="4.125" style="1" customWidth="1"/>
    <col min="5" max="9" width="12.125" style="1" customWidth="1"/>
    <col min="10" max="10" width="11.375" style="1" customWidth="1"/>
    <col min="11" max="11" width="4.00390625" style="1" customWidth="1"/>
    <col min="12" max="12" width="14.00390625" style="1" customWidth="1"/>
    <col min="13" max="13" width="10.00390625" style="1" customWidth="1"/>
    <col min="14" max="14" width="4.00390625" style="1" customWidth="1"/>
    <col min="15" max="15" width="2.00390625" style="1" customWidth="1"/>
    <col min="16" max="16384" width="8.625" style="1" customWidth="1"/>
  </cols>
  <sheetData>
    <row r="1" spans="1:10" s="96" customFormat="1" ht="11.25" customHeight="1">
      <c r="A1" s="1"/>
      <c r="J1" s="86" t="s">
        <v>89</v>
      </c>
    </row>
    <row r="2" s="96" customFormat="1" ht="25.5" customHeight="1">
      <c r="A2" s="1"/>
    </row>
    <row r="3" ht="10.5">
      <c r="A3" s="1" t="s">
        <v>93</v>
      </c>
    </row>
    <row r="4" spans="1:5" ht="12.75">
      <c r="A4" s="111" t="s">
        <v>94</v>
      </c>
      <c r="B4" s="112"/>
      <c r="C4" s="112"/>
      <c r="D4" s="112"/>
      <c r="E4" s="112"/>
    </row>
    <row r="5" spans="1:16" ht="12.75" customHeight="1">
      <c r="A5" s="191" t="s">
        <v>95</v>
      </c>
      <c r="B5" s="204"/>
      <c r="C5" s="204"/>
      <c r="D5" s="205"/>
      <c r="E5" s="186" t="s">
        <v>96</v>
      </c>
      <c r="F5" s="187"/>
      <c r="G5" s="186" t="s">
        <v>97</v>
      </c>
      <c r="H5" s="187"/>
      <c r="I5" s="186" t="s">
        <v>98</v>
      </c>
      <c r="J5" s="187"/>
      <c r="K5" s="24"/>
      <c r="L5" s="24"/>
      <c r="M5" s="24"/>
      <c r="N5" s="24"/>
      <c r="O5" s="24"/>
      <c r="P5" s="24"/>
    </row>
    <row r="6" spans="1:16" ht="12.75" customHeight="1">
      <c r="A6" s="206"/>
      <c r="B6" s="207"/>
      <c r="C6" s="207"/>
      <c r="D6" s="208"/>
      <c r="E6" s="190" t="s">
        <v>99</v>
      </c>
      <c r="F6" s="189"/>
      <c r="G6" s="190" t="s">
        <v>100</v>
      </c>
      <c r="H6" s="203"/>
      <c r="I6" s="190" t="s">
        <v>101</v>
      </c>
      <c r="J6" s="203"/>
      <c r="K6" s="24"/>
      <c r="L6" s="24"/>
      <c r="M6" s="24"/>
      <c r="N6" s="24"/>
      <c r="O6" s="24"/>
      <c r="P6" s="24"/>
    </row>
    <row r="7" spans="1:16" ht="12.75" customHeight="1">
      <c r="A7" s="206"/>
      <c r="B7" s="207"/>
      <c r="C7" s="207"/>
      <c r="D7" s="208"/>
      <c r="E7" s="33" t="s">
        <v>102</v>
      </c>
      <c r="F7" s="33" t="s">
        <v>103</v>
      </c>
      <c r="G7" s="33" t="s">
        <v>102</v>
      </c>
      <c r="H7" s="33" t="s">
        <v>103</v>
      </c>
      <c r="I7" s="33" t="s">
        <v>102</v>
      </c>
      <c r="J7" s="33" t="s">
        <v>103</v>
      </c>
      <c r="K7" s="24"/>
      <c r="M7" s="24"/>
      <c r="N7" s="24"/>
      <c r="O7" s="24"/>
      <c r="P7" s="24"/>
    </row>
    <row r="8" spans="1:16" ht="12.75" customHeight="1">
      <c r="A8" s="209"/>
      <c r="B8" s="210"/>
      <c r="C8" s="210"/>
      <c r="D8" s="211"/>
      <c r="E8" s="34" t="s">
        <v>104</v>
      </c>
      <c r="F8" s="34" t="s">
        <v>105</v>
      </c>
      <c r="G8" s="34" t="s">
        <v>104</v>
      </c>
      <c r="H8" s="34" t="s">
        <v>105</v>
      </c>
      <c r="I8" s="34" t="s">
        <v>104</v>
      </c>
      <c r="J8" s="34" t="s">
        <v>105</v>
      </c>
      <c r="K8" s="24"/>
      <c r="M8" s="24"/>
      <c r="N8" s="24"/>
      <c r="O8" s="24"/>
      <c r="P8" s="24"/>
    </row>
    <row r="9" spans="1:16" ht="10.5">
      <c r="A9" s="23"/>
      <c r="B9" s="24"/>
      <c r="C9" s="24"/>
      <c r="D9" s="24"/>
      <c r="E9" s="35" t="s">
        <v>11</v>
      </c>
      <c r="F9" s="36" t="s">
        <v>12</v>
      </c>
      <c r="G9" s="36" t="s">
        <v>11</v>
      </c>
      <c r="H9" s="36" t="s">
        <v>12</v>
      </c>
      <c r="I9" s="36" t="s">
        <v>11</v>
      </c>
      <c r="J9" s="36" t="s">
        <v>12</v>
      </c>
      <c r="K9" s="24"/>
      <c r="M9" s="24"/>
      <c r="N9" s="24"/>
      <c r="O9" s="24"/>
      <c r="P9" s="24"/>
    </row>
    <row r="10" spans="1:16" ht="12">
      <c r="A10" s="23"/>
      <c r="B10" s="24"/>
      <c r="C10" s="24"/>
      <c r="D10" s="24"/>
      <c r="E10" s="18" t="s">
        <v>13</v>
      </c>
      <c r="F10" s="18" t="s">
        <v>106</v>
      </c>
      <c r="G10" s="18" t="s">
        <v>13</v>
      </c>
      <c r="H10" s="18" t="s">
        <v>106</v>
      </c>
      <c r="I10" s="18" t="s">
        <v>13</v>
      </c>
      <c r="J10" s="18" t="s">
        <v>106</v>
      </c>
      <c r="K10" s="24"/>
      <c r="M10" s="24"/>
      <c r="N10" s="24"/>
      <c r="O10" s="24"/>
      <c r="P10" s="24"/>
    </row>
    <row r="11" spans="1:16" ht="28.5" customHeight="1">
      <c r="A11" s="206" t="s">
        <v>258</v>
      </c>
      <c r="B11" s="24"/>
      <c r="C11" s="222" t="s">
        <v>107</v>
      </c>
      <c r="D11" s="223"/>
      <c r="E11" s="115">
        <f>_xlfn.COMPOUNDVALUE(15)</f>
        <v>1142781</v>
      </c>
      <c r="F11" s="115">
        <v>93388</v>
      </c>
      <c r="G11" s="115">
        <f>_xlfn.COMPOUNDVALUE(16)</f>
        <v>1842989</v>
      </c>
      <c r="H11" s="115">
        <v>2234741</v>
      </c>
      <c r="I11" s="115">
        <f>_xlfn.COMPOUNDVALUE(17)</f>
        <v>2985770</v>
      </c>
      <c r="J11" s="115">
        <v>2328130</v>
      </c>
      <c r="K11" s="24"/>
      <c r="M11" s="24"/>
      <c r="N11" s="24"/>
      <c r="O11" s="24"/>
      <c r="P11" s="24"/>
    </row>
    <row r="12" spans="1:19" ht="28.5" customHeight="1">
      <c r="A12" s="226"/>
      <c r="B12" s="37"/>
      <c r="C12" s="224" t="s">
        <v>108</v>
      </c>
      <c r="D12" s="225"/>
      <c r="E12" s="120">
        <f>_xlfn.COMPOUNDVALUE(18)</f>
        <v>30717</v>
      </c>
      <c r="F12" s="120">
        <v>3700</v>
      </c>
      <c r="G12" s="120">
        <f>_xlfn.COMPOUNDVALUE(19)</f>
        <v>107424</v>
      </c>
      <c r="H12" s="120">
        <v>475796</v>
      </c>
      <c r="I12" s="120">
        <f>_xlfn.COMPOUNDVALUE(20)</f>
        <v>138141</v>
      </c>
      <c r="J12" s="120">
        <v>479496</v>
      </c>
      <c r="K12" s="121"/>
      <c r="L12" s="122"/>
      <c r="M12" s="121"/>
      <c r="N12" s="121"/>
      <c r="O12" s="121"/>
      <c r="P12" s="121"/>
      <c r="Q12" s="122"/>
      <c r="R12" s="122"/>
      <c r="S12" s="122"/>
    </row>
    <row r="13" spans="1:19" ht="10.5">
      <c r="A13" s="38" t="s">
        <v>3</v>
      </c>
      <c r="B13" s="24"/>
      <c r="C13" s="24"/>
      <c r="D13" s="121"/>
      <c r="E13" s="121"/>
      <c r="F13" s="121"/>
      <c r="G13" s="121"/>
      <c r="H13" s="121"/>
      <c r="I13" s="121"/>
      <c r="J13" s="121"/>
      <c r="K13" s="121"/>
      <c r="L13" s="122"/>
      <c r="M13" s="121"/>
      <c r="N13" s="121"/>
      <c r="O13" s="121"/>
      <c r="P13" s="121"/>
      <c r="Q13" s="122"/>
      <c r="R13" s="122"/>
      <c r="S13" s="122"/>
    </row>
    <row r="14" spans="1:19" ht="12.75">
      <c r="A14" s="3" t="s">
        <v>233</v>
      </c>
      <c r="D14" s="122"/>
      <c r="E14" s="122"/>
      <c r="F14" s="122"/>
      <c r="G14" s="122"/>
      <c r="H14" s="122"/>
      <c r="I14" s="122"/>
      <c r="J14" s="122"/>
      <c r="K14" s="121"/>
      <c r="L14" s="122"/>
      <c r="M14" s="121"/>
      <c r="N14" s="121"/>
      <c r="O14" s="121"/>
      <c r="P14" s="121"/>
      <c r="Q14" s="122"/>
      <c r="R14" s="122"/>
      <c r="S14" s="122"/>
    </row>
    <row r="15" spans="4:19" ht="10.5">
      <c r="D15" s="122"/>
      <c r="E15" s="122"/>
      <c r="F15" s="122"/>
      <c r="G15" s="122"/>
      <c r="H15" s="122"/>
      <c r="I15" s="122"/>
      <c r="J15" s="122"/>
      <c r="K15" s="121"/>
      <c r="L15" s="122"/>
      <c r="M15" s="121"/>
      <c r="N15" s="121"/>
      <c r="O15" s="121"/>
      <c r="P15" s="121"/>
      <c r="Q15" s="122"/>
      <c r="R15" s="122"/>
      <c r="S15" s="122"/>
    </row>
    <row r="16" spans="1:19" ht="12.75">
      <c r="A16" s="97" t="s">
        <v>109</v>
      </c>
      <c r="D16" s="122"/>
      <c r="E16" s="122"/>
      <c r="F16" s="122"/>
      <c r="G16" s="122"/>
      <c r="H16" s="122"/>
      <c r="I16" s="122"/>
      <c r="J16" s="123" t="s">
        <v>4</v>
      </c>
      <c r="K16" s="122"/>
      <c r="L16" s="122"/>
      <c r="M16" s="121"/>
      <c r="N16" s="121"/>
      <c r="O16" s="121"/>
      <c r="P16" s="121"/>
      <c r="Q16" s="122"/>
      <c r="R16" s="122"/>
      <c r="S16" s="122"/>
    </row>
    <row r="17" spans="1:19" ht="12.75">
      <c r="A17" s="39" t="s">
        <v>232</v>
      </c>
      <c r="B17" s="24"/>
      <c r="C17" s="24"/>
      <c r="D17" s="121"/>
      <c r="E17" s="121"/>
      <c r="F17" s="121"/>
      <c r="G17" s="121"/>
      <c r="H17" s="121"/>
      <c r="I17" s="121"/>
      <c r="J17" s="124" t="s">
        <v>92</v>
      </c>
      <c r="K17" s="121"/>
      <c r="L17" s="121"/>
      <c r="M17" s="121"/>
      <c r="N17" s="122"/>
      <c r="O17" s="122"/>
      <c r="P17" s="122"/>
      <c r="Q17" s="122"/>
      <c r="R17" s="122"/>
      <c r="S17" s="122"/>
    </row>
    <row r="18" spans="1:19" ht="40.5" customHeight="1">
      <c r="A18" s="219" t="s">
        <v>110</v>
      </c>
      <c r="B18" s="220"/>
      <c r="C18" s="220"/>
      <c r="D18" s="221"/>
      <c r="E18" s="227" t="s">
        <v>111</v>
      </c>
      <c r="F18" s="228"/>
      <c r="G18" s="227" t="s">
        <v>112</v>
      </c>
      <c r="H18" s="228"/>
      <c r="I18" s="227" t="s">
        <v>5</v>
      </c>
      <c r="J18" s="228"/>
      <c r="K18" s="121"/>
      <c r="L18" s="121"/>
      <c r="M18" s="121"/>
      <c r="N18" s="121"/>
      <c r="O18" s="122"/>
      <c r="P18" s="122"/>
      <c r="Q18" s="122"/>
      <c r="R18" s="122"/>
      <c r="S18" s="122"/>
    </row>
    <row r="19" spans="1:19" ht="12.75" customHeight="1">
      <c r="A19" s="234">
        <v>3173128</v>
      </c>
      <c r="B19" s="235"/>
      <c r="C19" s="235"/>
      <c r="D19" s="236"/>
      <c r="E19" s="229">
        <v>80769</v>
      </c>
      <c r="F19" s="229"/>
      <c r="G19" s="230">
        <v>12597</v>
      </c>
      <c r="H19" s="230"/>
      <c r="I19" s="231">
        <v>3266494</v>
      </c>
      <c r="J19" s="231"/>
      <c r="K19" s="121"/>
      <c r="L19" s="121"/>
      <c r="M19" s="121"/>
      <c r="N19" s="121"/>
      <c r="O19" s="122"/>
      <c r="P19" s="122"/>
      <c r="Q19" s="122"/>
      <c r="R19" s="122"/>
      <c r="S19" s="122"/>
    </row>
    <row r="20" spans="1:19" ht="10.5">
      <c r="A20" s="1" t="s">
        <v>251</v>
      </c>
      <c r="D20" s="122"/>
      <c r="E20" s="122"/>
      <c r="F20" s="122"/>
      <c r="G20" s="122"/>
      <c r="H20" s="122"/>
      <c r="I20" s="122"/>
      <c r="J20" s="122"/>
      <c r="K20" s="122"/>
      <c r="L20" s="122"/>
      <c r="M20" s="122"/>
      <c r="N20" s="122"/>
      <c r="O20" s="122"/>
      <c r="P20" s="122"/>
      <c r="Q20" s="122"/>
      <c r="R20" s="122"/>
      <c r="S20" s="122"/>
    </row>
    <row r="21" spans="1:19" ht="10.5">
      <c r="A21" s="1" t="s">
        <v>6</v>
      </c>
      <c r="D21" s="122"/>
      <c r="E21" s="122"/>
      <c r="F21" s="122"/>
      <c r="G21" s="122"/>
      <c r="H21" s="122"/>
      <c r="I21" s="122"/>
      <c r="J21" s="122"/>
      <c r="K21" s="122"/>
      <c r="L21" s="122"/>
      <c r="M21" s="122"/>
      <c r="N21" s="122"/>
      <c r="O21" s="122"/>
      <c r="P21" s="122"/>
      <c r="Q21" s="122"/>
      <c r="R21" s="122"/>
      <c r="S21" s="122"/>
    </row>
    <row r="22" spans="4:19" ht="5.25" customHeight="1">
      <c r="D22" s="122"/>
      <c r="E22" s="122"/>
      <c r="F22" s="122"/>
      <c r="G22" s="122"/>
      <c r="H22" s="122"/>
      <c r="I22" s="122"/>
      <c r="J22" s="122"/>
      <c r="K22" s="122"/>
      <c r="L22" s="122"/>
      <c r="M22" s="122"/>
      <c r="N22" s="122"/>
      <c r="O22" s="122"/>
      <c r="P22" s="122"/>
      <c r="Q22" s="122"/>
      <c r="R22" s="122"/>
      <c r="S22" s="122"/>
    </row>
    <row r="23" spans="1:19" s="19" customFormat="1" ht="9.75" customHeight="1">
      <c r="A23" s="114" t="s">
        <v>252</v>
      </c>
      <c r="B23" s="109"/>
      <c r="C23" s="109"/>
      <c r="D23" s="125"/>
      <c r="E23" s="125"/>
      <c r="F23" s="125"/>
      <c r="G23" s="125"/>
      <c r="H23" s="125"/>
      <c r="I23" s="125"/>
      <c r="J23" s="125"/>
      <c r="K23" s="126"/>
      <c r="L23" s="126"/>
      <c r="M23" s="126"/>
      <c r="N23" s="126"/>
      <c r="O23" s="126"/>
      <c r="P23" s="126"/>
      <c r="Q23" s="126"/>
      <c r="R23" s="126"/>
      <c r="S23" s="126"/>
    </row>
    <row r="24" spans="1:19" ht="9.75" customHeight="1">
      <c r="A24" s="110" t="s">
        <v>113</v>
      </c>
      <c r="B24" s="109"/>
      <c r="C24" s="109"/>
      <c r="D24" s="125"/>
      <c r="E24" s="125"/>
      <c r="F24" s="125"/>
      <c r="G24" s="125"/>
      <c r="H24" s="125"/>
      <c r="I24" s="125"/>
      <c r="J24" s="125"/>
      <c r="K24" s="122"/>
      <c r="L24" s="122"/>
      <c r="M24" s="122"/>
      <c r="N24" s="122"/>
      <c r="O24" s="122"/>
      <c r="P24" s="122"/>
      <c r="Q24" s="122"/>
      <c r="R24" s="122"/>
      <c r="S24" s="122"/>
    </row>
    <row r="25" spans="4:19" ht="10.5">
      <c r="D25" s="122"/>
      <c r="E25" s="122"/>
      <c r="F25" s="122"/>
      <c r="G25" s="122"/>
      <c r="H25" s="122"/>
      <c r="I25" s="122"/>
      <c r="J25" s="122"/>
      <c r="K25" s="122"/>
      <c r="L25" s="122"/>
      <c r="M25" s="122"/>
      <c r="N25" s="122"/>
      <c r="O25" s="122"/>
      <c r="P25" s="122"/>
      <c r="Q25" s="122"/>
      <c r="R25" s="122"/>
      <c r="S25" s="122"/>
    </row>
    <row r="26" spans="1:19" ht="12.75">
      <c r="A26" s="97" t="s">
        <v>114</v>
      </c>
      <c r="D26" s="122"/>
      <c r="E26" s="122"/>
      <c r="F26" s="122"/>
      <c r="G26" s="122"/>
      <c r="H26" s="122"/>
      <c r="I26" s="122"/>
      <c r="J26" s="122"/>
      <c r="K26" s="122"/>
      <c r="L26" s="122"/>
      <c r="M26" s="122"/>
      <c r="N26" s="122"/>
      <c r="O26" s="122"/>
      <c r="P26" s="122"/>
      <c r="Q26" s="122"/>
      <c r="R26" s="122"/>
      <c r="S26" s="122"/>
    </row>
    <row r="27" spans="1:19" ht="12.75">
      <c r="A27" s="39" t="s">
        <v>7</v>
      </c>
      <c r="D27" s="122"/>
      <c r="E27" s="122"/>
      <c r="F27" s="122"/>
      <c r="G27" s="122"/>
      <c r="H27" s="122"/>
      <c r="I27" s="122"/>
      <c r="J27" s="122"/>
      <c r="K27" s="122"/>
      <c r="L27" s="122"/>
      <c r="M27" s="122"/>
      <c r="N27" s="122"/>
      <c r="O27" s="122"/>
      <c r="P27" s="122"/>
      <c r="Q27" s="122"/>
      <c r="R27" s="122"/>
      <c r="S27" s="122"/>
    </row>
    <row r="28" spans="1:19" ht="24.75" customHeight="1">
      <c r="A28" s="219" t="s">
        <v>8</v>
      </c>
      <c r="B28" s="220"/>
      <c r="C28" s="220"/>
      <c r="D28" s="221"/>
      <c r="E28" s="238" t="s">
        <v>9</v>
      </c>
      <c r="F28" s="239"/>
      <c r="G28" s="238" t="s">
        <v>10</v>
      </c>
      <c r="H28" s="239"/>
      <c r="I28" s="121"/>
      <c r="J28" s="121"/>
      <c r="K28" s="122"/>
      <c r="L28" s="122"/>
      <c r="M28" s="122"/>
      <c r="N28" s="122"/>
      <c r="O28" s="122"/>
      <c r="P28" s="122"/>
      <c r="Q28" s="122"/>
      <c r="R28" s="122"/>
      <c r="S28" s="122"/>
    </row>
    <row r="29" spans="1:19" ht="9.75" customHeight="1">
      <c r="A29" s="32"/>
      <c r="B29" s="7"/>
      <c r="C29" s="7"/>
      <c r="D29" s="127"/>
      <c r="E29" s="128"/>
      <c r="F29" s="129" t="s">
        <v>11</v>
      </c>
      <c r="G29" s="128"/>
      <c r="H29" s="129" t="s">
        <v>12</v>
      </c>
      <c r="I29" s="121"/>
      <c r="J29" s="121"/>
      <c r="K29" s="122"/>
      <c r="L29" s="122"/>
      <c r="M29" s="122"/>
      <c r="N29" s="122"/>
      <c r="O29" s="122"/>
      <c r="P29" s="122"/>
      <c r="Q29" s="122"/>
      <c r="R29" s="122"/>
      <c r="S29" s="122"/>
    </row>
    <row r="30" spans="1:19" s="19" customFormat="1" ht="10.5" customHeight="1">
      <c r="A30" s="14"/>
      <c r="B30" s="15"/>
      <c r="C30" s="15"/>
      <c r="D30" s="130"/>
      <c r="E30" s="237" t="s">
        <v>13</v>
      </c>
      <c r="F30" s="233"/>
      <c r="G30" s="232" t="s">
        <v>14</v>
      </c>
      <c r="H30" s="233"/>
      <c r="I30" s="130"/>
      <c r="J30" s="130"/>
      <c r="K30" s="126"/>
      <c r="L30" s="126"/>
      <c r="M30" s="126"/>
      <c r="N30" s="126"/>
      <c r="O30" s="126"/>
      <c r="P30" s="126"/>
      <c r="Q30" s="126"/>
      <c r="R30" s="126"/>
      <c r="S30" s="126"/>
    </row>
    <row r="31" spans="1:19" ht="12.75">
      <c r="A31" s="214" t="s">
        <v>247</v>
      </c>
      <c r="B31" s="215"/>
      <c r="C31" s="107" t="s">
        <v>249</v>
      </c>
      <c r="D31" s="131"/>
      <c r="E31" s="132"/>
      <c r="F31" s="121">
        <v>11549447</v>
      </c>
      <c r="G31" s="132"/>
      <c r="H31" s="133">
        <v>2924021</v>
      </c>
      <c r="I31" s="121"/>
      <c r="J31" s="121"/>
      <c r="K31" s="122"/>
      <c r="L31" s="122"/>
      <c r="M31" s="122"/>
      <c r="N31" s="122"/>
      <c r="O31" s="122"/>
      <c r="P31" s="122"/>
      <c r="Q31" s="122"/>
      <c r="R31" s="122"/>
      <c r="S31" s="122"/>
    </row>
    <row r="32" spans="1:19" ht="12.75">
      <c r="A32" s="214" t="s">
        <v>224</v>
      </c>
      <c r="B32" s="215"/>
      <c r="C32" s="107">
        <v>2008</v>
      </c>
      <c r="D32" s="131"/>
      <c r="E32" s="132"/>
      <c r="F32" s="134">
        <v>10930775</v>
      </c>
      <c r="G32" s="132"/>
      <c r="H32" s="135">
        <v>2786982</v>
      </c>
      <c r="I32" s="121"/>
      <c r="J32" s="121"/>
      <c r="K32" s="122"/>
      <c r="L32" s="122"/>
      <c r="M32" s="122"/>
      <c r="N32" s="122"/>
      <c r="O32" s="122"/>
      <c r="P32" s="122"/>
      <c r="Q32" s="122"/>
      <c r="R32" s="122"/>
      <c r="S32" s="122"/>
    </row>
    <row r="33" spans="1:19" ht="12.75">
      <c r="A33" s="214" t="s">
        <v>225</v>
      </c>
      <c r="B33" s="215"/>
      <c r="C33" s="107">
        <v>2009</v>
      </c>
      <c r="D33" s="131"/>
      <c r="E33" s="132"/>
      <c r="F33" s="134">
        <v>10594366</v>
      </c>
      <c r="G33" s="132"/>
      <c r="H33" s="135">
        <v>2263089</v>
      </c>
      <c r="I33" s="121"/>
      <c r="J33" s="121"/>
      <c r="K33" s="122"/>
      <c r="L33" s="122"/>
      <c r="M33" s="122"/>
      <c r="N33" s="122"/>
      <c r="O33" s="122"/>
      <c r="P33" s="122"/>
      <c r="Q33" s="122"/>
      <c r="R33" s="122"/>
      <c r="S33" s="122"/>
    </row>
    <row r="34" spans="1:19" ht="12.75">
      <c r="A34" s="214" t="s">
        <v>222</v>
      </c>
      <c r="B34" s="215"/>
      <c r="C34" s="107">
        <v>2010</v>
      </c>
      <c r="D34" s="131"/>
      <c r="E34" s="132"/>
      <c r="F34" s="134">
        <v>11669286</v>
      </c>
      <c r="G34" s="136"/>
      <c r="H34" s="135">
        <v>2498440</v>
      </c>
      <c r="I34" s="121"/>
      <c r="J34" s="121"/>
      <c r="K34" s="122"/>
      <c r="L34" s="122"/>
      <c r="M34" s="122"/>
      <c r="N34" s="122"/>
      <c r="O34" s="122"/>
      <c r="P34" s="122"/>
      <c r="Q34" s="122"/>
      <c r="R34" s="122"/>
      <c r="S34" s="122"/>
    </row>
    <row r="35" spans="1:19" ht="12">
      <c r="A35" s="214" t="s">
        <v>223</v>
      </c>
      <c r="B35" s="218"/>
      <c r="C35" s="107">
        <v>2011</v>
      </c>
      <c r="D35" s="131"/>
      <c r="E35" s="132"/>
      <c r="F35" s="134">
        <v>12053991</v>
      </c>
      <c r="G35" s="136"/>
      <c r="H35" s="135">
        <v>2826797</v>
      </c>
      <c r="I35" s="121"/>
      <c r="J35" s="121"/>
      <c r="K35" s="122"/>
      <c r="L35" s="122"/>
      <c r="M35" s="122"/>
      <c r="N35" s="122"/>
      <c r="O35" s="122"/>
      <c r="P35" s="122"/>
      <c r="Q35" s="122"/>
      <c r="R35" s="122"/>
      <c r="S35" s="122"/>
    </row>
    <row r="36" spans="1:19" ht="12.75" customHeight="1">
      <c r="A36" s="216" t="s">
        <v>248</v>
      </c>
      <c r="B36" s="217"/>
      <c r="C36" s="108">
        <v>2012</v>
      </c>
      <c r="D36" s="137"/>
      <c r="E36" s="138"/>
      <c r="F36" s="182">
        <v>12480426</v>
      </c>
      <c r="G36" s="138"/>
      <c r="H36" s="183">
        <v>2904921</v>
      </c>
      <c r="I36" s="121"/>
      <c r="J36" s="121"/>
      <c r="K36" s="122"/>
      <c r="L36" s="122"/>
      <c r="M36" s="122"/>
      <c r="N36" s="122"/>
      <c r="O36" s="122"/>
      <c r="P36" s="122"/>
      <c r="Q36" s="122"/>
      <c r="R36" s="122"/>
      <c r="S36" s="122"/>
    </row>
    <row r="37" spans="1:19" ht="10.5">
      <c r="A37" s="1" t="s">
        <v>229</v>
      </c>
      <c r="D37" s="122"/>
      <c r="E37" s="122"/>
      <c r="F37" s="122"/>
      <c r="G37" s="122"/>
      <c r="H37" s="122"/>
      <c r="I37" s="122"/>
      <c r="J37" s="121"/>
      <c r="K37" s="122"/>
      <c r="L37" s="122"/>
      <c r="M37" s="122"/>
      <c r="N37" s="122"/>
      <c r="O37" s="122"/>
      <c r="P37" s="122"/>
      <c r="Q37" s="122"/>
      <c r="R37" s="122"/>
      <c r="S37" s="122"/>
    </row>
    <row r="38" spans="1:19" ht="10.5">
      <c r="A38" s="38" t="s">
        <v>3</v>
      </c>
      <c r="D38" s="122"/>
      <c r="E38" s="122"/>
      <c r="F38" s="122"/>
      <c r="G38" s="122"/>
      <c r="H38" s="122"/>
      <c r="I38" s="122"/>
      <c r="J38" s="121"/>
      <c r="K38" s="122"/>
      <c r="L38" s="122"/>
      <c r="M38" s="122"/>
      <c r="N38" s="122"/>
      <c r="O38" s="122"/>
      <c r="P38" s="122"/>
      <c r="Q38" s="122"/>
      <c r="R38" s="122"/>
      <c r="S38" s="122"/>
    </row>
    <row r="39" spans="4:19" ht="9" customHeight="1">
      <c r="D39" s="122"/>
      <c r="E39" s="122"/>
      <c r="F39" s="122"/>
      <c r="G39" s="122"/>
      <c r="H39" s="122"/>
      <c r="I39" s="122"/>
      <c r="J39" s="121"/>
      <c r="K39" s="122"/>
      <c r="L39" s="122"/>
      <c r="M39" s="122"/>
      <c r="N39" s="122"/>
      <c r="O39" s="122"/>
      <c r="P39" s="122"/>
      <c r="Q39" s="122"/>
      <c r="R39" s="122"/>
      <c r="S39" s="122"/>
    </row>
    <row r="40" spans="1:19" ht="24.75" customHeight="1">
      <c r="A40" s="212" t="s">
        <v>115</v>
      </c>
      <c r="B40" s="212"/>
      <c r="C40" s="212"/>
      <c r="D40" s="213"/>
      <c r="E40" s="213"/>
      <c r="F40" s="213"/>
      <c r="G40" s="213"/>
      <c r="H40" s="213"/>
      <c r="I40" s="213"/>
      <c r="J40" s="213"/>
      <c r="K40" s="122"/>
      <c r="L40" s="122"/>
      <c r="M40" s="122"/>
      <c r="N40" s="122"/>
      <c r="O40" s="122"/>
      <c r="P40" s="122"/>
      <c r="Q40" s="122"/>
      <c r="R40" s="122"/>
      <c r="S40" s="122"/>
    </row>
    <row r="41" spans="1:19" ht="12.75">
      <c r="A41" s="3" t="s">
        <v>234</v>
      </c>
      <c r="D41" s="122"/>
      <c r="E41" s="122"/>
      <c r="F41" s="122"/>
      <c r="G41" s="122"/>
      <c r="H41" s="122"/>
      <c r="I41" s="122"/>
      <c r="J41" s="122"/>
      <c r="K41" s="122"/>
      <c r="L41" s="122"/>
      <c r="M41" s="122"/>
      <c r="N41" s="122"/>
      <c r="O41" s="122"/>
      <c r="P41" s="122"/>
      <c r="Q41" s="122"/>
      <c r="R41" s="122"/>
      <c r="S41" s="122"/>
    </row>
    <row r="42" spans="4:19" ht="10.5">
      <c r="D42" s="122"/>
      <c r="E42" s="122"/>
      <c r="F42" s="122"/>
      <c r="G42" s="122"/>
      <c r="H42" s="122"/>
      <c r="I42" s="122"/>
      <c r="J42" s="122"/>
      <c r="K42" s="122"/>
      <c r="L42" s="122"/>
      <c r="M42" s="122"/>
      <c r="N42" s="122"/>
      <c r="O42" s="122"/>
      <c r="P42" s="122"/>
      <c r="Q42" s="122"/>
      <c r="R42" s="122"/>
      <c r="S42" s="122"/>
    </row>
    <row r="43" spans="4:19" ht="10.5">
      <c r="D43" s="122"/>
      <c r="E43" s="122"/>
      <c r="F43" s="122"/>
      <c r="G43" s="122"/>
      <c r="H43" s="122"/>
      <c r="I43" s="122"/>
      <c r="J43" s="122"/>
      <c r="K43" s="122"/>
      <c r="L43" s="122"/>
      <c r="M43" s="122"/>
      <c r="N43" s="122"/>
      <c r="O43" s="122"/>
      <c r="P43" s="122"/>
      <c r="Q43" s="122"/>
      <c r="R43" s="122"/>
      <c r="S43" s="122"/>
    </row>
    <row r="44" spans="4:19" ht="10.5">
      <c r="D44" s="122"/>
      <c r="E44" s="122"/>
      <c r="F44" s="122"/>
      <c r="G44" s="122"/>
      <c r="H44" s="122"/>
      <c r="I44" s="122"/>
      <c r="J44" s="122"/>
      <c r="K44" s="122"/>
      <c r="L44" s="122"/>
      <c r="M44" s="122"/>
      <c r="N44" s="122"/>
      <c r="O44" s="122"/>
      <c r="P44" s="122"/>
      <c r="Q44" s="122"/>
      <c r="R44" s="122"/>
      <c r="S44" s="122"/>
    </row>
    <row r="45" spans="4:19" ht="10.5">
      <c r="D45" s="122"/>
      <c r="E45" s="122"/>
      <c r="F45" s="122"/>
      <c r="G45" s="122"/>
      <c r="H45" s="122"/>
      <c r="I45" s="122"/>
      <c r="J45" s="122"/>
      <c r="K45" s="122"/>
      <c r="L45" s="122"/>
      <c r="M45" s="122"/>
      <c r="N45" s="122"/>
      <c r="O45" s="122"/>
      <c r="P45" s="122"/>
      <c r="Q45" s="122"/>
      <c r="R45" s="122"/>
      <c r="S45" s="122"/>
    </row>
    <row r="46" spans="4:19" ht="10.5">
      <c r="D46" s="122"/>
      <c r="E46" s="122"/>
      <c r="F46" s="122"/>
      <c r="G46" s="122"/>
      <c r="H46" s="122"/>
      <c r="I46" s="122"/>
      <c r="J46" s="122"/>
      <c r="K46" s="122"/>
      <c r="L46" s="122"/>
      <c r="M46" s="122"/>
      <c r="N46" s="122"/>
      <c r="O46" s="122"/>
      <c r="P46" s="122"/>
      <c r="Q46" s="122"/>
      <c r="R46" s="122"/>
      <c r="S46" s="122"/>
    </row>
    <row r="47" spans="4:19" ht="10.5">
      <c r="D47" s="122"/>
      <c r="E47" s="122"/>
      <c r="F47" s="122"/>
      <c r="G47" s="122"/>
      <c r="H47" s="122"/>
      <c r="I47" s="122"/>
      <c r="J47" s="122"/>
      <c r="K47" s="122"/>
      <c r="L47" s="122"/>
      <c r="M47" s="122"/>
      <c r="N47" s="122"/>
      <c r="O47" s="122"/>
      <c r="P47" s="122"/>
      <c r="Q47" s="122"/>
      <c r="R47" s="122"/>
      <c r="S47" s="122"/>
    </row>
    <row r="48" spans="4:19" ht="10.5">
      <c r="D48" s="122"/>
      <c r="E48" s="122"/>
      <c r="F48" s="122"/>
      <c r="G48" s="122"/>
      <c r="H48" s="122"/>
      <c r="I48" s="122"/>
      <c r="J48" s="122"/>
      <c r="K48" s="122"/>
      <c r="L48" s="122"/>
      <c r="M48" s="122"/>
      <c r="N48" s="122"/>
      <c r="O48" s="122"/>
      <c r="P48" s="122"/>
      <c r="Q48" s="122"/>
      <c r="R48" s="122"/>
      <c r="S48" s="122"/>
    </row>
    <row r="49" spans="4:19" ht="10.5">
      <c r="D49" s="122"/>
      <c r="E49" s="122"/>
      <c r="F49" s="122"/>
      <c r="G49" s="122"/>
      <c r="H49" s="122"/>
      <c r="I49" s="122"/>
      <c r="J49" s="122"/>
      <c r="K49" s="122"/>
      <c r="L49" s="122"/>
      <c r="M49" s="122"/>
      <c r="N49" s="122"/>
      <c r="O49" s="122"/>
      <c r="P49" s="122"/>
      <c r="Q49" s="122"/>
      <c r="R49" s="122"/>
      <c r="S49" s="122"/>
    </row>
    <row r="50" spans="4:19" ht="10.5">
      <c r="D50" s="122"/>
      <c r="E50" s="122"/>
      <c r="F50" s="122"/>
      <c r="G50" s="122"/>
      <c r="H50" s="122"/>
      <c r="I50" s="122"/>
      <c r="J50" s="122"/>
      <c r="K50" s="122"/>
      <c r="L50" s="122"/>
      <c r="M50" s="122"/>
      <c r="N50" s="122"/>
      <c r="O50" s="122"/>
      <c r="P50" s="122"/>
      <c r="Q50" s="122"/>
      <c r="R50" s="122"/>
      <c r="S50" s="122"/>
    </row>
    <row r="51" spans="4:19" ht="10.5">
      <c r="D51" s="122"/>
      <c r="E51" s="122"/>
      <c r="F51" s="122"/>
      <c r="G51" s="122"/>
      <c r="H51" s="122"/>
      <c r="I51" s="122"/>
      <c r="J51" s="122"/>
      <c r="K51" s="122"/>
      <c r="L51" s="122"/>
      <c r="M51" s="122"/>
      <c r="N51" s="122"/>
      <c r="O51" s="122"/>
      <c r="P51" s="122"/>
      <c r="Q51" s="122"/>
      <c r="R51" s="122"/>
      <c r="S51" s="122"/>
    </row>
    <row r="52" spans="4:19" ht="10.5">
      <c r="D52" s="122"/>
      <c r="E52" s="122"/>
      <c r="F52" s="122"/>
      <c r="G52" s="122"/>
      <c r="H52" s="122"/>
      <c r="I52" s="122"/>
      <c r="J52" s="122"/>
      <c r="K52" s="122"/>
      <c r="L52" s="122"/>
      <c r="M52" s="122"/>
      <c r="N52" s="122"/>
      <c r="O52" s="122"/>
      <c r="P52" s="122"/>
      <c r="Q52" s="122"/>
      <c r="R52" s="122"/>
      <c r="S52" s="122"/>
    </row>
    <row r="53" spans="4:19" ht="10.5">
      <c r="D53" s="122"/>
      <c r="E53" s="122"/>
      <c r="F53" s="122"/>
      <c r="G53" s="122"/>
      <c r="H53" s="122"/>
      <c r="I53" s="122"/>
      <c r="J53" s="122"/>
      <c r="K53" s="122"/>
      <c r="L53" s="122"/>
      <c r="M53" s="122"/>
      <c r="N53" s="122"/>
      <c r="O53" s="122"/>
      <c r="P53" s="122"/>
      <c r="Q53" s="122"/>
      <c r="R53" s="122"/>
      <c r="S53" s="122"/>
    </row>
    <row r="54" spans="4:19" ht="10.5">
      <c r="D54" s="122"/>
      <c r="E54" s="122"/>
      <c r="F54" s="122"/>
      <c r="G54" s="122"/>
      <c r="H54" s="122"/>
      <c r="I54" s="122"/>
      <c r="J54" s="122"/>
      <c r="K54" s="122"/>
      <c r="L54" s="122"/>
      <c r="M54" s="122"/>
      <c r="N54" s="122"/>
      <c r="O54" s="122"/>
      <c r="P54" s="122"/>
      <c r="Q54" s="122"/>
      <c r="R54" s="122"/>
      <c r="S54" s="122"/>
    </row>
    <row r="55" spans="1:19" ht="10.5">
      <c r="A55" s="24"/>
      <c r="B55" s="24"/>
      <c r="C55" s="24"/>
      <c r="D55" s="121"/>
      <c r="E55" s="122"/>
      <c r="F55" s="122"/>
      <c r="G55" s="122"/>
      <c r="H55" s="122"/>
      <c r="I55" s="122"/>
      <c r="J55" s="122"/>
      <c r="K55" s="122"/>
      <c r="L55" s="122"/>
      <c r="M55" s="122"/>
      <c r="N55" s="122"/>
      <c r="O55" s="122"/>
      <c r="P55" s="122"/>
      <c r="Q55" s="122"/>
      <c r="R55" s="122"/>
      <c r="S55" s="122"/>
    </row>
    <row r="56" spans="1:19" ht="10.5">
      <c r="A56" s="24"/>
      <c r="B56" s="24"/>
      <c r="C56" s="24"/>
      <c r="D56" s="121"/>
      <c r="E56" s="122"/>
      <c r="F56" s="122"/>
      <c r="G56" s="122"/>
      <c r="H56" s="122"/>
      <c r="I56" s="122"/>
      <c r="J56" s="122"/>
      <c r="K56" s="122"/>
      <c r="L56" s="122"/>
      <c r="M56" s="122"/>
      <c r="N56" s="122"/>
      <c r="O56" s="122"/>
      <c r="P56" s="122"/>
      <c r="Q56" s="122"/>
      <c r="R56" s="122"/>
      <c r="S56" s="122"/>
    </row>
    <row r="57" spans="1:19" ht="10.5">
      <c r="A57" s="24"/>
      <c r="B57" s="24"/>
      <c r="C57" s="24"/>
      <c r="D57" s="121"/>
      <c r="E57" s="122"/>
      <c r="F57" s="122"/>
      <c r="G57" s="122"/>
      <c r="H57" s="122"/>
      <c r="I57" s="122"/>
      <c r="J57" s="122"/>
      <c r="K57" s="122"/>
      <c r="L57" s="122"/>
      <c r="M57" s="122"/>
      <c r="N57" s="122"/>
      <c r="O57" s="122"/>
      <c r="P57" s="122"/>
      <c r="Q57" s="122"/>
      <c r="R57" s="122"/>
      <c r="S57" s="122"/>
    </row>
    <row r="58" spans="1:19" ht="10.5">
      <c r="A58" s="24"/>
      <c r="B58" s="24"/>
      <c r="C58" s="24"/>
      <c r="D58" s="121"/>
      <c r="E58" s="122"/>
      <c r="F58" s="122"/>
      <c r="G58" s="122"/>
      <c r="H58" s="122"/>
      <c r="I58" s="122"/>
      <c r="J58" s="122"/>
      <c r="K58" s="122"/>
      <c r="L58" s="122"/>
      <c r="M58" s="122"/>
      <c r="N58" s="122"/>
      <c r="O58" s="122"/>
      <c r="P58" s="122"/>
      <c r="Q58" s="122"/>
      <c r="R58" s="122"/>
      <c r="S58" s="122"/>
    </row>
    <row r="59" spans="1:19" ht="10.5">
      <c r="A59" s="24"/>
      <c r="B59" s="24"/>
      <c r="C59" s="24"/>
      <c r="D59" s="121"/>
      <c r="E59" s="122"/>
      <c r="F59" s="122"/>
      <c r="G59" s="122"/>
      <c r="H59" s="122"/>
      <c r="I59" s="122"/>
      <c r="J59" s="122"/>
      <c r="K59" s="122"/>
      <c r="L59" s="122"/>
      <c r="M59" s="122"/>
      <c r="N59" s="122"/>
      <c r="O59" s="122"/>
      <c r="P59" s="122"/>
      <c r="Q59" s="122"/>
      <c r="R59" s="122"/>
      <c r="S59" s="122"/>
    </row>
    <row r="60" spans="1:19" ht="10.5">
      <c r="A60" s="24"/>
      <c r="B60" s="24"/>
      <c r="C60" s="24"/>
      <c r="D60" s="121"/>
      <c r="E60" s="122"/>
      <c r="F60" s="122"/>
      <c r="G60" s="122"/>
      <c r="H60" s="122"/>
      <c r="I60" s="122"/>
      <c r="J60" s="122"/>
      <c r="K60" s="122"/>
      <c r="L60" s="122"/>
      <c r="M60" s="122"/>
      <c r="N60" s="122"/>
      <c r="O60" s="122"/>
      <c r="P60" s="122"/>
      <c r="Q60" s="122"/>
      <c r="R60" s="122"/>
      <c r="S60" s="122"/>
    </row>
    <row r="61" spans="1:19" ht="10.5">
      <c r="A61" s="24"/>
      <c r="B61" s="24"/>
      <c r="C61" s="24"/>
      <c r="D61" s="121"/>
      <c r="E61" s="122"/>
      <c r="F61" s="122"/>
      <c r="G61" s="122"/>
      <c r="H61" s="122"/>
      <c r="I61" s="122"/>
      <c r="J61" s="122"/>
      <c r="K61" s="122"/>
      <c r="L61" s="122"/>
      <c r="M61" s="122"/>
      <c r="N61" s="122"/>
      <c r="O61" s="122"/>
      <c r="P61" s="122"/>
      <c r="Q61" s="122"/>
      <c r="R61" s="122"/>
      <c r="S61" s="122"/>
    </row>
    <row r="62" spans="1:19" ht="10.5">
      <c r="A62" s="24"/>
      <c r="B62" s="24"/>
      <c r="C62" s="24"/>
      <c r="D62" s="121"/>
      <c r="E62" s="122"/>
      <c r="F62" s="122"/>
      <c r="G62" s="122"/>
      <c r="H62" s="122"/>
      <c r="I62" s="122"/>
      <c r="J62" s="122"/>
      <c r="K62" s="122"/>
      <c r="L62" s="122"/>
      <c r="M62" s="122"/>
      <c r="N62" s="122"/>
      <c r="O62" s="122"/>
      <c r="P62" s="122"/>
      <c r="Q62" s="122"/>
      <c r="R62" s="122"/>
      <c r="S62" s="122"/>
    </row>
    <row r="63" spans="1:19" ht="10.5">
      <c r="A63" s="24"/>
      <c r="B63" s="24"/>
      <c r="C63" s="24"/>
      <c r="D63" s="121"/>
      <c r="E63" s="122"/>
      <c r="F63" s="122"/>
      <c r="G63" s="122"/>
      <c r="H63" s="122"/>
      <c r="I63" s="122"/>
      <c r="J63" s="122"/>
      <c r="K63" s="122"/>
      <c r="L63" s="122"/>
      <c r="M63" s="122"/>
      <c r="N63" s="122"/>
      <c r="O63" s="122"/>
      <c r="P63" s="122"/>
      <c r="Q63" s="122"/>
      <c r="R63" s="122"/>
      <c r="S63" s="122"/>
    </row>
    <row r="64" spans="4:19" ht="10.5">
      <c r="D64" s="122"/>
      <c r="E64" s="122"/>
      <c r="F64" s="122"/>
      <c r="G64" s="122"/>
      <c r="H64" s="122"/>
      <c r="I64" s="122"/>
      <c r="J64" s="122"/>
      <c r="K64" s="122"/>
      <c r="L64" s="122"/>
      <c r="M64" s="122"/>
      <c r="N64" s="122"/>
      <c r="O64" s="122"/>
      <c r="P64" s="122"/>
      <c r="Q64" s="122"/>
      <c r="R64" s="122"/>
      <c r="S64" s="122"/>
    </row>
    <row r="65" spans="4:19" ht="10.5">
      <c r="D65" s="122"/>
      <c r="E65" s="122"/>
      <c r="F65" s="122"/>
      <c r="G65" s="122"/>
      <c r="H65" s="122"/>
      <c r="I65" s="122"/>
      <c r="J65" s="122"/>
      <c r="K65" s="122"/>
      <c r="L65" s="122"/>
      <c r="M65" s="122"/>
      <c r="N65" s="122"/>
      <c r="O65" s="122"/>
      <c r="P65" s="122"/>
      <c r="Q65" s="122"/>
      <c r="R65" s="122"/>
      <c r="S65" s="122"/>
    </row>
    <row r="66" spans="4:19" ht="10.5">
      <c r="D66" s="122"/>
      <c r="E66" s="122"/>
      <c r="F66" s="122"/>
      <c r="G66" s="122"/>
      <c r="H66" s="122"/>
      <c r="I66" s="122"/>
      <c r="J66" s="122"/>
      <c r="K66" s="122"/>
      <c r="L66" s="122"/>
      <c r="M66" s="122"/>
      <c r="N66" s="122"/>
      <c r="O66" s="122"/>
      <c r="P66" s="122"/>
      <c r="Q66" s="122"/>
      <c r="R66" s="122"/>
      <c r="S66" s="122"/>
    </row>
    <row r="67" spans="4:19" ht="10.5">
      <c r="D67" s="122"/>
      <c r="E67" s="122"/>
      <c r="F67" s="122"/>
      <c r="G67" s="122"/>
      <c r="H67" s="122"/>
      <c r="I67" s="122"/>
      <c r="J67" s="122"/>
      <c r="K67" s="122"/>
      <c r="L67" s="122"/>
      <c r="M67" s="122"/>
      <c r="N67" s="122"/>
      <c r="O67" s="122"/>
      <c r="P67" s="122"/>
      <c r="Q67" s="122"/>
      <c r="R67" s="122"/>
      <c r="S67" s="122"/>
    </row>
    <row r="68" spans="4:19" ht="10.5">
      <c r="D68" s="122"/>
      <c r="E68" s="122"/>
      <c r="F68" s="122"/>
      <c r="G68" s="122"/>
      <c r="H68" s="122"/>
      <c r="I68" s="122"/>
      <c r="J68" s="122"/>
      <c r="K68" s="122"/>
      <c r="L68" s="122"/>
      <c r="M68" s="122"/>
      <c r="N68" s="122"/>
      <c r="O68" s="122"/>
      <c r="P68" s="122"/>
      <c r="Q68" s="122"/>
      <c r="R68" s="122"/>
      <c r="S68" s="122"/>
    </row>
    <row r="69" spans="4:19" ht="10.5">
      <c r="D69" s="122"/>
      <c r="E69" s="122"/>
      <c r="F69" s="122"/>
      <c r="G69" s="122"/>
      <c r="H69" s="122"/>
      <c r="I69" s="122"/>
      <c r="J69" s="122"/>
      <c r="K69" s="122"/>
      <c r="L69" s="122"/>
      <c r="M69" s="122"/>
      <c r="N69" s="122"/>
      <c r="O69" s="122"/>
      <c r="P69" s="122"/>
      <c r="Q69" s="122"/>
      <c r="R69" s="122"/>
      <c r="S69" s="122"/>
    </row>
  </sheetData>
  <sheetProtection/>
  <mergeCells count="30">
    <mergeCell ref="G18:H18"/>
    <mergeCell ref="E19:F19"/>
    <mergeCell ref="G19:H19"/>
    <mergeCell ref="I19:J19"/>
    <mergeCell ref="G30:H30"/>
    <mergeCell ref="A19:D19"/>
    <mergeCell ref="E30:F30"/>
    <mergeCell ref="E28:F28"/>
    <mergeCell ref="G28:H28"/>
    <mergeCell ref="A28:D28"/>
    <mergeCell ref="G5:H5"/>
    <mergeCell ref="I5:J5"/>
    <mergeCell ref="A32:B32"/>
    <mergeCell ref="A35:B35"/>
    <mergeCell ref="A18:D18"/>
    <mergeCell ref="C11:D11"/>
    <mergeCell ref="C12:D12"/>
    <mergeCell ref="A11:A12"/>
    <mergeCell ref="I18:J18"/>
    <mergeCell ref="E18:F18"/>
    <mergeCell ref="G6:H6"/>
    <mergeCell ref="E6:F6"/>
    <mergeCell ref="A5:D8"/>
    <mergeCell ref="A40:J40"/>
    <mergeCell ref="A31:B31"/>
    <mergeCell ref="A33:B33"/>
    <mergeCell ref="A34:B34"/>
    <mergeCell ref="A36:B36"/>
    <mergeCell ref="I6:J6"/>
    <mergeCell ref="E5:F5"/>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125" style="101" customWidth="1"/>
    <col min="17" max="17" width="8.25390625" style="101" customWidth="1"/>
    <col min="18" max="18" width="9.375" style="101" customWidth="1"/>
    <col min="19" max="16384" width="14.625" style="101" customWidth="1"/>
  </cols>
  <sheetData>
    <row r="1" spans="1:18" s="96" customFormat="1" ht="12" customHeight="1">
      <c r="A1" s="1" t="s">
        <v>78</v>
      </c>
      <c r="B1" s="86"/>
      <c r="C1" s="86"/>
      <c r="D1" s="86"/>
      <c r="E1" s="95"/>
      <c r="R1" s="86" t="s">
        <v>89</v>
      </c>
    </row>
    <row r="2" spans="1:5" s="96" customFormat="1" ht="25.5" customHeight="1">
      <c r="A2" s="2"/>
      <c r="B2" s="2"/>
      <c r="C2" s="2"/>
      <c r="E2" s="95"/>
    </row>
    <row r="3" spans="1:18" s="98" customFormat="1" ht="12.75">
      <c r="A3" s="40" t="s">
        <v>116</v>
      </c>
      <c r="R3" s="99"/>
    </row>
    <row r="4" spans="1:18" s="98" customFormat="1" ht="12" customHeight="1">
      <c r="A4" s="70" t="s">
        <v>254</v>
      </c>
      <c r="R4" s="99"/>
    </row>
    <row r="5" spans="1:18" ht="13.5" customHeight="1">
      <c r="A5" s="246" t="s">
        <v>15</v>
      </c>
      <c r="B5" s="247"/>
      <c r="C5" s="248"/>
      <c r="D5" s="264" t="s">
        <v>241</v>
      </c>
      <c r="E5" s="265"/>
      <c r="F5" s="270" t="s">
        <v>242</v>
      </c>
      <c r="G5" s="265"/>
      <c r="H5" s="270" t="s">
        <v>16</v>
      </c>
      <c r="I5" s="265"/>
      <c r="J5" s="270" t="s">
        <v>259</v>
      </c>
      <c r="K5" s="265"/>
      <c r="L5" s="270" t="s">
        <v>86</v>
      </c>
      <c r="M5" s="265"/>
      <c r="N5" s="270" t="s">
        <v>17</v>
      </c>
      <c r="O5" s="273"/>
      <c r="P5" s="255" t="s">
        <v>230</v>
      </c>
      <c r="Q5" s="256"/>
      <c r="R5" s="257"/>
    </row>
    <row r="6" spans="1:18" ht="13.5" customHeight="1">
      <c r="A6" s="249"/>
      <c r="B6" s="250"/>
      <c r="C6" s="251"/>
      <c r="D6" s="266"/>
      <c r="E6" s="267"/>
      <c r="F6" s="271"/>
      <c r="G6" s="267"/>
      <c r="H6" s="271"/>
      <c r="I6" s="267"/>
      <c r="J6" s="271"/>
      <c r="K6" s="267"/>
      <c r="L6" s="271"/>
      <c r="M6" s="267"/>
      <c r="N6" s="271"/>
      <c r="O6" s="274"/>
      <c r="P6" s="258"/>
      <c r="Q6" s="259"/>
      <c r="R6" s="260"/>
    </row>
    <row r="7" spans="1:18" ht="13.5" customHeight="1">
      <c r="A7" s="249"/>
      <c r="B7" s="250"/>
      <c r="C7" s="251"/>
      <c r="D7" s="268"/>
      <c r="E7" s="269"/>
      <c r="F7" s="272"/>
      <c r="G7" s="269"/>
      <c r="H7" s="272"/>
      <c r="I7" s="269"/>
      <c r="J7" s="272"/>
      <c r="K7" s="269"/>
      <c r="L7" s="272"/>
      <c r="M7" s="269"/>
      <c r="N7" s="272"/>
      <c r="O7" s="275"/>
      <c r="P7" s="258"/>
      <c r="Q7" s="259"/>
      <c r="R7" s="260"/>
    </row>
    <row r="8" spans="1:18" ht="13.5" customHeight="1">
      <c r="A8" s="249"/>
      <c r="B8" s="250"/>
      <c r="C8" s="251"/>
      <c r="D8" s="43" t="s">
        <v>18</v>
      </c>
      <c r="E8" s="43" t="s">
        <v>19</v>
      </c>
      <c r="F8" s="43" t="s">
        <v>18</v>
      </c>
      <c r="G8" s="43" t="s">
        <v>19</v>
      </c>
      <c r="H8" s="43" t="s">
        <v>18</v>
      </c>
      <c r="I8" s="43" t="s">
        <v>19</v>
      </c>
      <c r="J8" s="43" t="s">
        <v>18</v>
      </c>
      <c r="K8" s="43" t="s">
        <v>19</v>
      </c>
      <c r="L8" s="43" t="s">
        <v>18</v>
      </c>
      <c r="M8" s="43" t="s">
        <v>19</v>
      </c>
      <c r="N8" s="43" t="s">
        <v>18</v>
      </c>
      <c r="O8" s="43" t="s">
        <v>19</v>
      </c>
      <c r="P8" s="258"/>
      <c r="Q8" s="259"/>
      <c r="R8" s="260"/>
    </row>
    <row r="9" spans="1:18" s="102" customFormat="1" ht="13.5" customHeight="1">
      <c r="A9" s="252"/>
      <c r="B9" s="253"/>
      <c r="C9" s="254"/>
      <c r="D9" s="44" t="s">
        <v>20</v>
      </c>
      <c r="E9" s="45" t="s">
        <v>21</v>
      </c>
      <c r="F9" s="44" t="s">
        <v>20</v>
      </c>
      <c r="G9" s="45" t="s">
        <v>21</v>
      </c>
      <c r="H9" s="44" t="s">
        <v>20</v>
      </c>
      <c r="I9" s="45" t="s">
        <v>21</v>
      </c>
      <c r="J9" s="44" t="s">
        <v>20</v>
      </c>
      <c r="K9" s="45" t="s">
        <v>21</v>
      </c>
      <c r="L9" s="44" t="s">
        <v>20</v>
      </c>
      <c r="M9" s="45" t="s">
        <v>21</v>
      </c>
      <c r="N9" s="44" t="s">
        <v>20</v>
      </c>
      <c r="O9" s="45" t="s">
        <v>21</v>
      </c>
      <c r="P9" s="261"/>
      <c r="Q9" s="262"/>
      <c r="R9" s="263"/>
    </row>
    <row r="10" spans="1:18" ht="9" customHeight="1">
      <c r="A10" s="46"/>
      <c r="B10" s="47"/>
      <c r="C10" s="48"/>
      <c r="D10" s="49" t="s">
        <v>22</v>
      </c>
      <c r="E10" s="49" t="s">
        <v>23</v>
      </c>
      <c r="F10" s="49" t="s">
        <v>22</v>
      </c>
      <c r="G10" s="49" t="s">
        <v>23</v>
      </c>
      <c r="H10" s="49" t="s">
        <v>22</v>
      </c>
      <c r="I10" s="49" t="s">
        <v>23</v>
      </c>
      <c r="J10" s="50" t="s">
        <v>22</v>
      </c>
      <c r="K10" s="49" t="s">
        <v>23</v>
      </c>
      <c r="L10" s="49" t="s">
        <v>22</v>
      </c>
      <c r="M10" s="49" t="s">
        <v>23</v>
      </c>
      <c r="N10" s="49" t="s">
        <v>90</v>
      </c>
      <c r="O10" s="49" t="s">
        <v>23</v>
      </c>
      <c r="P10" s="46"/>
      <c r="Q10" s="51"/>
      <c r="R10" s="52"/>
    </row>
    <row r="11" spans="1:18" s="102" customFormat="1" ht="9" customHeight="1">
      <c r="A11" s="53"/>
      <c r="B11" s="53"/>
      <c r="C11" s="54"/>
      <c r="D11" s="17" t="s">
        <v>13</v>
      </c>
      <c r="E11" s="75" t="s">
        <v>26</v>
      </c>
      <c r="F11" s="17" t="s">
        <v>13</v>
      </c>
      <c r="G11" s="75" t="s">
        <v>26</v>
      </c>
      <c r="H11" s="17" t="s">
        <v>13</v>
      </c>
      <c r="I11" s="75" t="s">
        <v>26</v>
      </c>
      <c r="J11" s="17" t="s">
        <v>13</v>
      </c>
      <c r="K11" s="75" t="s">
        <v>26</v>
      </c>
      <c r="L11" s="17" t="s">
        <v>13</v>
      </c>
      <c r="M11" s="75" t="s">
        <v>26</v>
      </c>
      <c r="N11" s="55" t="s">
        <v>91</v>
      </c>
      <c r="O11" s="75" t="s">
        <v>26</v>
      </c>
      <c r="P11" s="53"/>
      <c r="Q11" s="56"/>
      <c r="R11" s="57"/>
    </row>
    <row r="12" spans="1:19" ht="22.5">
      <c r="A12" s="58" t="s">
        <v>24</v>
      </c>
      <c r="B12" s="42" t="s">
        <v>31</v>
      </c>
      <c r="C12" s="59" t="s">
        <v>153</v>
      </c>
      <c r="D12" s="116">
        <v>17575</v>
      </c>
      <c r="E12" s="116">
        <v>7073</v>
      </c>
      <c r="F12" s="116">
        <v>33615</v>
      </c>
      <c r="G12" s="116">
        <v>8807</v>
      </c>
      <c r="H12" s="116">
        <v>51190</v>
      </c>
      <c r="I12" s="116">
        <v>15880</v>
      </c>
      <c r="J12" s="116">
        <v>2557</v>
      </c>
      <c r="K12" s="116">
        <v>945</v>
      </c>
      <c r="L12" s="116">
        <v>3037</v>
      </c>
      <c r="M12" s="116">
        <v>346</v>
      </c>
      <c r="N12" s="116">
        <v>54765</v>
      </c>
      <c r="O12" s="116">
        <v>15281</v>
      </c>
      <c r="P12" s="167" t="s">
        <v>31</v>
      </c>
      <c r="Q12" s="168" t="s">
        <v>153</v>
      </c>
      <c r="R12" s="169" t="s">
        <v>154</v>
      </c>
      <c r="S12" s="170"/>
    </row>
    <row r="13" spans="1:19" ht="10.5" customHeight="1">
      <c r="A13" s="240" t="s">
        <v>155</v>
      </c>
      <c r="B13" s="41" t="s">
        <v>32</v>
      </c>
      <c r="C13" s="60" t="s">
        <v>156</v>
      </c>
      <c r="D13" s="93">
        <v>4774</v>
      </c>
      <c r="E13" s="93">
        <v>1733</v>
      </c>
      <c r="F13" s="93">
        <v>8815</v>
      </c>
      <c r="G13" s="93">
        <v>2052</v>
      </c>
      <c r="H13" s="93">
        <v>13589</v>
      </c>
      <c r="I13" s="93">
        <v>3785</v>
      </c>
      <c r="J13" s="93">
        <v>313</v>
      </c>
      <c r="K13" s="93">
        <v>111</v>
      </c>
      <c r="L13" s="93">
        <v>698</v>
      </c>
      <c r="M13" s="93">
        <v>101</v>
      </c>
      <c r="N13" s="93">
        <v>14239</v>
      </c>
      <c r="O13" s="93">
        <v>3775</v>
      </c>
      <c r="P13" s="171" t="s">
        <v>32</v>
      </c>
      <c r="Q13" s="172" t="s">
        <v>156</v>
      </c>
      <c r="R13" s="282" t="s">
        <v>155</v>
      </c>
      <c r="S13" s="170"/>
    </row>
    <row r="14" spans="1:19" ht="10.5" customHeight="1">
      <c r="A14" s="241"/>
      <c r="B14" s="41" t="s">
        <v>33</v>
      </c>
      <c r="C14" s="60" t="s">
        <v>157</v>
      </c>
      <c r="D14" s="93">
        <v>4333</v>
      </c>
      <c r="E14" s="93">
        <v>1680</v>
      </c>
      <c r="F14" s="93">
        <v>6341</v>
      </c>
      <c r="G14" s="93">
        <v>1692</v>
      </c>
      <c r="H14" s="93">
        <v>10674</v>
      </c>
      <c r="I14" s="93">
        <v>3372</v>
      </c>
      <c r="J14" s="93">
        <v>496</v>
      </c>
      <c r="K14" s="93">
        <v>154</v>
      </c>
      <c r="L14" s="93">
        <v>689</v>
      </c>
      <c r="M14" s="93">
        <v>93</v>
      </c>
      <c r="N14" s="93">
        <v>11534</v>
      </c>
      <c r="O14" s="93">
        <v>3310</v>
      </c>
      <c r="P14" s="167" t="s">
        <v>33</v>
      </c>
      <c r="Q14" s="172" t="s">
        <v>157</v>
      </c>
      <c r="R14" s="283"/>
      <c r="S14" s="170"/>
    </row>
    <row r="15" spans="1:19" ht="10.5" customHeight="1">
      <c r="A15" s="241"/>
      <c r="B15" s="41" t="s">
        <v>34</v>
      </c>
      <c r="C15" s="60" t="s">
        <v>158</v>
      </c>
      <c r="D15" s="93">
        <v>6194</v>
      </c>
      <c r="E15" s="93">
        <v>2489</v>
      </c>
      <c r="F15" s="93">
        <v>10219</v>
      </c>
      <c r="G15" s="93">
        <v>2811</v>
      </c>
      <c r="H15" s="93">
        <v>16413</v>
      </c>
      <c r="I15" s="93">
        <v>5300</v>
      </c>
      <c r="J15" s="93">
        <v>813</v>
      </c>
      <c r="K15" s="93">
        <v>318</v>
      </c>
      <c r="L15" s="93">
        <v>1359</v>
      </c>
      <c r="M15" s="93">
        <v>222</v>
      </c>
      <c r="N15" s="93">
        <v>18028</v>
      </c>
      <c r="O15" s="93">
        <v>5204</v>
      </c>
      <c r="P15" s="167" t="s">
        <v>34</v>
      </c>
      <c r="Q15" s="172" t="s">
        <v>158</v>
      </c>
      <c r="R15" s="283"/>
      <c r="S15" s="170"/>
    </row>
    <row r="16" spans="1:19" ht="10.5" customHeight="1">
      <c r="A16" s="241"/>
      <c r="B16" s="41" t="s">
        <v>35</v>
      </c>
      <c r="C16" s="60" t="s">
        <v>159</v>
      </c>
      <c r="D16" s="93">
        <v>3121</v>
      </c>
      <c r="E16" s="93">
        <v>1080</v>
      </c>
      <c r="F16" s="93">
        <v>6457</v>
      </c>
      <c r="G16" s="93">
        <v>1561</v>
      </c>
      <c r="H16" s="93">
        <v>9578</v>
      </c>
      <c r="I16" s="93">
        <v>2641</v>
      </c>
      <c r="J16" s="93">
        <v>186</v>
      </c>
      <c r="K16" s="93">
        <v>36</v>
      </c>
      <c r="L16" s="93">
        <v>518</v>
      </c>
      <c r="M16" s="93">
        <v>61</v>
      </c>
      <c r="N16" s="93">
        <v>9971</v>
      </c>
      <c r="O16" s="93">
        <v>2665</v>
      </c>
      <c r="P16" s="167" t="s">
        <v>35</v>
      </c>
      <c r="Q16" s="172" t="s">
        <v>159</v>
      </c>
      <c r="R16" s="283"/>
      <c r="S16" s="170"/>
    </row>
    <row r="17" spans="1:19" ht="10.5" customHeight="1">
      <c r="A17" s="241"/>
      <c r="B17" s="41" t="s">
        <v>36</v>
      </c>
      <c r="C17" s="60" t="s">
        <v>160</v>
      </c>
      <c r="D17" s="93">
        <v>3761</v>
      </c>
      <c r="E17" s="93">
        <v>1354</v>
      </c>
      <c r="F17" s="93">
        <v>7757</v>
      </c>
      <c r="G17" s="93">
        <v>1824</v>
      </c>
      <c r="H17" s="93">
        <v>11518</v>
      </c>
      <c r="I17" s="93">
        <v>3177</v>
      </c>
      <c r="J17" s="93">
        <v>233</v>
      </c>
      <c r="K17" s="93">
        <v>61</v>
      </c>
      <c r="L17" s="93">
        <v>562</v>
      </c>
      <c r="M17" s="93">
        <v>79</v>
      </c>
      <c r="N17" s="93">
        <v>12008</v>
      </c>
      <c r="O17" s="93">
        <v>3196</v>
      </c>
      <c r="P17" s="167" t="s">
        <v>36</v>
      </c>
      <c r="Q17" s="172" t="s">
        <v>160</v>
      </c>
      <c r="R17" s="283"/>
      <c r="S17" s="170"/>
    </row>
    <row r="18" spans="1:19" ht="10.5" customHeight="1">
      <c r="A18" s="241"/>
      <c r="B18" s="41" t="s">
        <v>37</v>
      </c>
      <c r="C18" s="60" t="s">
        <v>161</v>
      </c>
      <c r="D18" s="93">
        <v>4778</v>
      </c>
      <c r="E18" s="93">
        <v>1641</v>
      </c>
      <c r="F18" s="93">
        <v>9447</v>
      </c>
      <c r="G18" s="93">
        <v>2288</v>
      </c>
      <c r="H18" s="93">
        <v>14225</v>
      </c>
      <c r="I18" s="93">
        <v>3929</v>
      </c>
      <c r="J18" s="93">
        <v>620</v>
      </c>
      <c r="K18" s="93">
        <v>265</v>
      </c>
      <c r="L18" s="93">
        <v>1128</v>
      </c>
      <c r="M18" s="93">
        <v>155</v>
      </c>
      <c r="N18" s="93">
        <v>15541</v>
      </c>
      <c r="O18" s="93">
        <v>3819</v>
      </c>
      <c r="P18" s="167" t="s">
        <v>37</v>
      </c>
      <c r="Q18" s="172" t="s">
        <v>161</v>
      </c>
      <c r="R18" s="283"/>
      <c r="S18" s="170"/>
    </row>
    <row r="19" spans="1:19" ht="10.5" customHeight="1">
      <c r="A19" s="242"/>
      <c r="B19" s="63" t="s">
        <v>162</v>
      </c>
      <c r="C19" s="62" t="s">
        <v>163</v>
      </c>
      <c r="D19" s="116">
        <v>26961</v>
      </c>
      <c r="E19" s="116">
        <v>9976</v>
      </c>
      <c r="F19" s="116">
        <v>49036</v>
      </c>
      <c r="G19" s="116">
        <v>12227</v>
      </c>
      <c r="H19" s="116">
        <v>75997</v>
      </c>
      <c r="I19" s="116">
        <v>22204</v>
      </c>
      <c r="J19" s="116">
        <v>2661</v>
      </c>
      <c r="K19" s="116">
        <v>946</v>
      </c>
      <c r="L19" s="116">
        <v>4954</v>
      </c>
      <c r="M19" s="116">
        <v>712</v>
      </c>
      <c r="N19" s="116">
        <v>81321</v>
      </c>
      <c r="O19" s="116">
        <v>21970</v>
      </c>
      <c r="P19" s="173" t="s">
        <v>0</v>
      </c>
      <c r="Q19" s="174" t="s">
        <v>163</v>
      </c>
      <c r="R19" s="284"/>
      <c r="S19" s="170"/>
    </row>
    <row r="20" spans="1:19" ht="10.5" customHeight="1">
      <c r="A20" s="240" t="s">
        <v>27</v>
      </c>
      <c r="B20" s="41" t="s">
        <v>38</v>
      </c>
      <c r="C20" s="60" t="s">
        <v>164</v>
      </c>
      <c r="D20" s="93">
        <v>10502</v>
      </c>
      <c r="E20" s="93">
        <v>4566</v>
      </c>
      <c r="F20" s="93">
        <v>18419</v>
      </c>
      <c r="G20" s="93">
        <v>4762</v>
      </c>
      <c r="H20" s="93">
        <v>28921</v>
      </c>
      <c r="I20" s="93">
        <v>9328</v>
      </c>
      <c r="J20" s="93">
        <v>692</v>
      </c>
      <c r="K20" s="93">
        <v>308</v>
      </c>
      <c r="L20" s="93">
        <v>2165</v>
      </c>
      <c r="M20" s="93">
        <v>360</v>
      </c>
      <c r="N20" s="93">
        <v>30705</v>
      </c>
      <c r="O20" s="93">
        <v>9380</v>
      </c>
      <c r="P20" s="167" t="s">
        <v>38</v>
      </c>
      <c r="Q20" s="172" t="s">
        <v>164</v>
      </c>
      <c r="R20" s="282" t="s">
        <v>27</v>
      </c>
      <c r="S20" s="170"/>
    </row>
    <row r="21" spans="1:19" ht="10.5" customHeight="1">
      <c r="A21" s="241"/>
      <c r="B21" s="41" t="s">
        <v>39</v>
      </c>
      <c r="C21" s="60" t="s">
        <v>165</v>
      </c>
      <c r="D21" s="93">
        <v>5589</v>
      </c>
      <c r="E21" s="93">
        <v>2004</v>
      </c>
      <c r="F21" s="93">
        <v>11349</v>
      </c>
      <c r="G21" s="93">
        <v>2785</v>
      </c>
      <c r="H21" s="93">
        <v>16938</v>
      </c>
      <c r="I21" s="93">
        <v>4788</v>
      </c>
      <c r="J21" s="93">
        <v>470</v>
      </c>
      <c r="K21" s="93">
        <v>206</v>
      </c>
      <c r="L21" s="93">
        <v>1138</v>
      </c>
      <c r="M21" s="93">
        <v>162</v>
      </c>
      <c r="N21" s="93">
        <v>17899</v>
      </c>
      <c r="O21" s="93">
        <v>4744</v>
      </c>
      <c r="P21" s="167" t="s">
        <v>39</v>
      </c>
      <c r="Q21" s="172" t="s">
        <v>165</v>
      </c>
      <c r="R21" s="283"/>
      <c r="S21" s="170"/>
    </row>
    <row r="22" spans="1:19" ht="10.5" customHeight="1">
      <c r="A22" s="241"/>
      <c r="B22" s="41" t="s">
        <v>40</v>
      </c>
      <c r="C22" s="60" t="s">
        <v>166</v>
      </c>
      <c r="D22" s="93">
        <v>6606</v>
      </c>
      <c r="E22" s="93">
        <v>2431</v>
      </c>
      <c r="F22" s="93">
        <v>11994</v>
      </c>
      <c r="G22" s="93">
        <v>2893</v>
      </c>
      <c r="H22" s="93">
        <v>18600</v>
      </c>
      <c r="I22" s="93">
        <v>5324</v>
      </c>
      <c r="J22" s="93">
        <v>420</v>
      </c>
      <c r="K22" s="93">
        <v>182</v>
      </c>
      <c r="L22" s="93">
        <v>1204</v>
      </c>
      <c r="M22" s="93">
        <v>152</v>
      </c>
      <c r="N22" s="93">
        <v>19639</v>
      </c>
      <c r="O22" s="93">
        <v>5294</v>
      </c>
      <c r="P22" s="167" t="s">
        <v>40</v>
      </c>
      <c r="Q22" s="172" t="s">
        <v>166</v>
      </c>
      <c r="R22" s="283"/>
      <c r="S22" s="170"/>
    </row>
    <row r="23" spans="1:19" ht="10.5" customHeight="1">
      <c r="A23" s="241"/>
      <c r="B23" s="41" t="s">
        <v>41</v>
      </c>
      <c r="C23" s="60" t="s">
        <v>167</v>
      </c>
      <c r="D23" s="93">
        <v>16199</v>
      </c>
      <c r="E23" s="93">
        <v>7172</v>
      </c>
      <c r="F23" s="93">
        <v>33678</v>
      </c>
      <c r="G23" s="93">
        <v>9024</v>
      </c>
      <c r="H23" s="93">
        <v>49877</v>
      </c>
      <c r="I23" s="93">
        <v>16196</v>
      </c>
      <c r="J23" s="93">
        <v>998</v>
      </c>
      <c r="K23" s="93">
        <v>749</v>
      </c>
      <c r="L23" s="93">
        <v>4648</v>
      </c>
      <c r="M23" s="93">
        <v>604</v>
      </c>
      <c r="N23" s="93">
        <v>53285</v>
      </c>
      <c r="O23" s="93">
        <v>16050</v>
      </c>
      <c r="P23" s="167" t="s">
        <v>41</v>
      </c>
      <c r="Q23" s="172" t="s">
        <v>167</v>
      </c>
      <c r="R23" s="283"/>
      <c r="S23" s="170"/>
    </row>
    <row r="24" spans="1:19" ht="10.5" customHeight="1">
      <c r="A24" s="241"/>
      <c r="B24" s="41" t="s">
        <v>42</v>
      </c>
      <c r="C24" s="60" t="s">
        <v>168</v>
      </c>
      <c r="D24" s="93">
        <v>7577</v>
      </c>
      <c r="E24" s="93">
        <v>2902</v>
      </c>
      <c r="F24" s="93">
        <v>13709</v>
      </c>
      <c r="G24" s="93">
        <v>3391</v>
      </c>
      <c r="H24" s="93">
        <v>21286</v>
      </c>
      <c r="I24" s="93">
        <v>6293</v>
      </c>
      <c r="J24" s="93">
        <v>388</v>
      </c>
      <c r="K24" s="93">
        <v>144</v>
      </c>
      <c r="L24" s="93">
        <v>1645</v>
      </c>
      <c r="M24" s="93">
        <v>181</v>
      </c>
      <c r="N24" s="93">
        <v>22216</v>
      </c>
      <c r="O24" s="93">
        <v>6331</v>
      </c>
      <c r="P24" s="167" t="s">
        <v>42</v>
      </c>
      <c r="Q24" s="172" t="s">
        <v>168</v>
      </c>
      <c r="R24" s="283"/>
      <c r="S24" s="170"/>
    </row>
    <row r="25" spans="1:19" ht="10.5" customHeight="1">
      <c r="A25" s="241"/>
      <c r="B25" s="41" t="s">
        <v>43</v>
      </c>
      <c r="C25" s="60" t="s">
        <v>169</v>
      </c>
      <c r="D25" s="93">
        <v>6803</v>
      </c>
      <c r="E25" s="93">
        <v>2394</v>
      </c>
      <c r="F25" s="93">
        <v>12439</v>
      </c>
      <c r="G25" s="93">
        <v>3002</v>
      </c>
      <c r="H25" s="93">
        <v>19242</v>
      </c>
      <c r="I25" s="93">
        <v>5396</v>
      </c>
      <c r="J25" s="93">
        <v>390</v>
      </c>
      <c r="K25" s="93">
        <v>89</v>
      </c>
      <c r="L25" s="93">
        <v>1466</v>
      </c>
      <c r="M25" s="93">
        <v>174</v>
      </c>
      <c r="N25" s="93">
        <v>20133</v>
      </c>
      <c r="O25" s="93">
        <v>5481</v>
      </c>
      <c r="P25" s="167" t="s">
        <v>43</v>
      </c>
      <c r="Q25" s="172" t="s">
        <v>169</v>
      </c>
      <c r="R25" s="283"/>
      <c r="S25" s="170"/>
    </row>
    <row r="26" spans="1:19" ht="10.5" customHeight="1">
      <c r="A26" s="242"/>
      <c r="B26" s="63" t="s">
        <v>0</v>
      </c>
      <c r="C26" s="62" t="s">
        <v>163</v>
      </c>
      <c r="D26" s="116">
        <v>53276</v>
      </c>
      <c r="E26" s="116">
        <v>21470</v>
      </c>
      <c r="F26" s="116">
        <v>101588</v>
      </c>
      <c r="G26" s="116">
        <v>25856</v>
      </c>
      <c r="H26" s="116">
        <v>154864</v>
      </c>
      <c r="I26" s="116">
        <v>47325</v>
      </c>
      <c r="J26" s="116">
        <v>3358</v>
      </c>
      <c r="K26" s="116">
        <v>1678</v>
      </c>
      <c r="L26" s="116">
        <v>12266</v>
      </c>
      <c r="M26" s="116">
        <v>1633</v>
      </c>
      <c r="N26" s="116">
        <v>163877</v>
      </c>
      <c r="O26" s="116">
        <v>47279</v>
      </c>
      <c r="P26" s="173" t="s">
        <v>0</v>
      </c>
      <c r="Q26" s="174" t="s">
        <v>163</v>
      </c>
      <c r="R26" s="284"/>
      <c r="S26" s="170"/>
    </row>
    <row r="27" spans="1:19" ht="10.5" customHeight="1">
      <c r="A27" s="240" t="s">
        <v>170</v>
      </c>
      <c r="B27" s="41" t="s">
        <v>44</v>
      </c>
      <c r="C27" s="60" t="s">
        <v>171</v>
      </c>
      <c r="D27" s="93">
        <v>13600</v>
      </c>
      <c r="E27" s="93">
        <v>5906</v>
      </c>
      <c r="F27" s="93">
        <v>28579</v>
      </c>
      <c r="G27" s="93">
        <v>7527</v>
      </c>
      <c r="H27" s="93">
        <v>42179</v>
      </c>
      <c r="I27" s="93">
        <v>13432</v>
      </c>
      <c r="J27" s="93">
        <v>941</v>
      </c>
      <c r="K27" s="93">
        <v>548</v>
      </c>
      <c r="L27" s="93">
        <v>3100</v>
      </c>
      <c r="M27" s="93">
        <v>478</v>
      </c>
      <c r="N27" s="93">
        <v>44671</v>
      </c>
      <c r="O27" s="93">
        <v>13362</v>
      </c>
      <c r="P27" s="167" t="s">
        <v>44</v>
      </c>
      <c r="Q27" s="172" t="s">
        <v>171</v>
      </c>
      <c r="R27" s="243" t="s">
        <v>170</v>
      </c>
      <c r="S27" s="170"/>
    </row>
    <row r="28" spans="1:19" ht="10.5" customHeight="1">
      <c r="A28" s="241"/>
      <c r="B28" s="41" t="s">
        <v>45</v>
      </c>
      <c r="C28" s="60" t="s">
        <v>172</v>
      </c>
      <c r="D28" s="93">
        <v>44553</v>
      </c>
      <c r="E28" s="93">
        <v>32344</v>
      </c>
      <c r="F28" s="93">
        <v>82530</v>
      </c>
      <c r="G28" s="93">
        <v>25673</v>
      </c>
      <c r="H28" s="93">
        <v>127083</v>
      </c>
      <c r="I28" s="93">
        <v>58017</v>
      </c>
      <c r="J28" s="93">
        <v>3048</v>
      </c>
      <c r="K28" s="93">
        <v>2688</v>
      </c>
      <c r="L28" s="93">
        <v>9542</v>
      </c>
      <c r="M28" s="93">
        <v>1602</v>
      </c>
      <c r="N28" s="93">
        <v>134583</v>
      </c>
      <c r="O28" s="93">
        <v>56931</v>
      </c>
      <c r="P28" s="167" t="s">
        <v>45</v>
      </c>
      <c r="Q28" s="172" t="s">
        <v>172</v>
      </c>
      <c r="R28" s="244"/>
      <c r="S28" s="170"/>
    </row>
    <row r="29" spans="1:19" ht="10.5" customHeight="1">
      <c r="A29" s="241"/>
      <c r="B29" s="41" t="s">
        <v>46</v>
      </c>
      <c r="C29" s="60" t="s">
        <v>173</v>
      </c>
      <c r="D29" s="93">
        <v>18191</v>
      </c>
      <c r="E29" s="93">
        <v>9050</v>
      </c>
      <c r="F29" s="93">
        <v>37941</v>
      </c>
      <c r="G29" s="93">
        <v>10836</v>
      </c>
      <c r="H29" s="93">
        <v>56132</v>
      </c>
      <c r="I29" s="93">
        <v>19886</v>
      </c>
      <c r="J29" s="93">
        <v>1408</v>
      </c>
      <c r="K29" s="93">
        <v>1065</v>
      </c>
      <c r="L29" s="93">
        <v>4061</v>
      </c>
      <c r="M29" s="93">
        <v>664</v>
      </c>
      <c r="N29" s="93">
        <v>59623</v>
      </c>
      <c r="O29" s="93">
        <v>19485</v>
      </c>
      <c r="P29" s="167" t="s">
        <v>46</v>
      </c>
      <c r="Q29" s="172" t="s">
        <v>173</v>
      </c>
      <c r="R29" s="244"/>
      <c r="S29" s="170"/>
    </row>
    <row r="30" spans="1:19" ht="10.5" customHeight="1">
      <c r="A30" s="241"/>
      <c r="B30" s="41" t="s">
        <v>47</v>
      </c>
      <c r="C30" s="60" t="s">
        <v>174</v>
      </c>
      <c r="D30" s="93">
        <v>3722</v>
      </c>
      <c r="E30" s="93">
        <v>1473</v>
      </c>
      <c r="F30" s="93">
        <v>6459</v>
      </c>
      <c r="G30" s="93">
        <v>1584</v>
      </c>
      <c r="H30" s="93">
        <v>10181</v>
      </c>
      <c r="I30" s="93">
        <v>3057</v>
      </c>
      <c r="J30" s="93">
        <v>160</v>
      </c>
      <c r="K30" s="93">
        <v>41</v>
      </c>
      <c r="L30" s="93">
        <v>641</v>
      </c>
      <c r="M30" s="93">
        <v>61</v>
      </c>
      <c r="N30" s="93">
        <v>10514</v>
      </c>
      <c r="O30" s="93">
        <v>3077</v>
      </c>
      <c r="P30" s="167" t="s">
        <v>47</v>
      </c>
      <c r="Q30" s="172" t="s">
        <v>174</v>
      </c>
      <c r="R30" s="244"/>
      <c r="S30" s="170"/>
    </row>
    <row r="31" spans="1:19" ht="10.5" customHeight="1">
      <c r="A31" s="242"/>
      <c r="B31" s="63" t="s">
        <v>175</v>
      </c>
      <c r="C31" s="62" t="s">
        <v>176</v>
      </c>
      <c r="D31" s="116">
        <v>80066</v>
      </c>
      <c r="E31" s="116">
        <v>48772</v>
      </c>
      <c r="F31" s="116">
        <v>155509</v>
      </c>
      <c r="G31" s="116">
        <v>45620</v>
      </c>
      <c r="H31" s="116">
        <v>235575</v>
      </c>
      <c r="I31" s="116">
        <v>94393</v>
      </c>
      <c r="J31" s="116">
        <v>5557</v>
      </c>
      <c r="K31" s="116">
        <v>4342</v>
      </c>
      <c r="L31" s="116">
        <v>17344</v>
      </c>
      <c r="M31" s="116">
        <v>2805</v>
      </c>
      <c r="N31" s="116">
        <v>249391</v>
      </c>
      <c r="O31" s="116">
        <v>92856</v>
      </c>
      <c r="P31" s="173" t="s">
        <v>0</v>
      </c>
      <c r="Q31" s="174" t="s">
        <v>176</v>
      </c>
      <c r="R31" s="245"/>
      <c r="S31" s="170"/>
    </row>
    <row r="32" spans="1:19" ht="10.5" customHeight="1">
      <c r="A32" s="240" t="s">
        <v>177</v>
      </c>
      <c r="B32" s="41" t="s">
        <v>48</v>
      </c>
      <c r="C32" s="60" t="s">
        <v>178</v>
      </c>
      <c r="D32" s="93">
        <v>4061</v>
      </c>
      <c r="E32" s="93">
        <v>2002</v>
      </c>
      <c r="F32" s="93">
        <v>6970</v>
      </c>
      <c r="G32" s="93">
        <v>1765</v>
      </c>
      <c r="H32" s="93">
        <v>11031</v>
      </c>
      <c r="I32" s="93">
        <v>3767</v>
      </c>
      <c r="J32" s="93">
        <v>215</v>
      </c>
      <c r="K32" s="93">
        <v>54</v>
      </c>
      <c r="L32" s="93">
        <v>708</v>
      </c>
      <c r="M32" s="93">
        <v>99</v>
      </c>
      <c r="N32" s="93">
        <v>11437</v>
      </c>
      <c r="O32" s="93">
        <v>3811</v>
      </c>
      <c r="P32" s="167" t="s">
        <v>48</v>
      </c>
      <c r="Q32" s="172" t="s">
        <v>178</v>
      </c>
      <c r="R32" s="243" t="s">
        <v>177</v>
      </c>
      <c r="S32" s="170"/>
    </row>
    <row r="33" spans="1:19" ht="10.5" customHeight="1">
      <c r="A33" s="241"/>
      <c r="B33" s="41" t="s">
        <v>49</v>
      </c>
      <c r="C33" s="60" t="s">
        <v>179</v>
      </c>
      <c r="D33" s="93">
        <v>4295</v>
      </c>
      <c r="E33" s="93">
        <v>1963</v>
      </c>
      <c r="F33" s="93">
        <v>7500</v>
      </c>
      <c r="G33" s="93">
        <v>1885</v>
      </c>
      <c r="H33" s="93">
        <v>11795</v>
      </c>
      <c r="I33" s="93">
        <v>3847</v>
      </c>
      <c r="J33" s="93">
        <v>217</v>
      </c>
      <c r="K33" s="93">
        <v>62</v>
      </c>
      <c r="L33" s="93">
        <v>739</v>
      </c>
      <c r="M33" s="93">
        <v>156</v>
      </c>
      <c r="N33" s="93">
        <v>12193</v>
      </c>
      <c r="O33" s="93">
        <v>3942</v>
      </c>
      <c r="P33" s="167" t="s">
        <v>49</v>
      </c>
      <c r="Q33" s="172" t="s">
        <v>179</v>
      </c>
      <c r="R33" s="244"/>
      <c r="S33" s="170"/>
    </row>
    <row r="34" spans="1:19" ht="10.5" customHeight="1">
      <c r="A34" s="241"/>
      <c r="B34" s="41" t="s">
        <v>50</v>
      </c>
      <c r="C34" s="60" t="s">
        <v>180</v>
      </c>
      <c r="D34" s="93">
        <v>3600</v>
      </c>
      <c r="E34" s="93">
        <v>1346</v>
      </c>
      <c r="F34" s="93">
        <v>5379</v>
      </c>
      <c r="G34" s="93">
        <v>1338</v>
      </c>
      <c r="H34" s="93">
        <v>8979</v>
      </c>
      <c r="I34" s="93">
        <v>2684</v>
      </c>
      <c r="J34" s="93">
        <v>197</v>
      </c>
      <c r="K34" s="93">
        <v>55</v>
      </c>
      <c r="L34" s="93">
        <v>617</v>
      </c>
      <c r="M34" s="93">
        <v>60</v>
      </c>
      <c r="N34" s="93">
        <v>9366</v>
      </c>
      <c r="O34" s="93">
        <v>2688</v>
      </c>
      <c r="P34" s="167" t="s">
        <v>50</v>
      </c>
      <c r="Q34" s="172" t="s">
        <v>180</v>
      </c>
      <c r="R34" s="244"/>
      <c r="S34" s="170"/>
    </row>
    <row r="35" spans="1:19" ht="10.5" customHeight="1">
      <c r="A35" s="242"/>
      <c r="B35" s="63" t="s">
        <v>175</v>
      </c>
      <c r="C35" s="62" t="s">
        <v>176</v>
      </c>
      <c r="D35" s="116">
        <v>11956</v>
      </c>
      <c r="E35" s="116">
        <v>5310</v>
      </c>
      <c r="F35" s="116">
        <v>19849</v>
      </c>
      <c r="G35" s="116">
        <v>4987</v>
      </c>
      <c r="H35" s="116">
        <v>31805</v>
      </c>
      <c r="I35" s="116">
        <v>10298</v>
      </c>
      <c r="J35" s="116">
        <v>629</v>
      </c>
      <c r="K35" s="116">
        <v>171</v>
      </c>
      <c r="L35" s="116">
        <v>2064</v>
      </c>
      <c r="M35" s="116">
        <v>315</v>
      </c>
      <c r="N35" s="116">
        <v>32996</v>
      </c>
      <c r="O35" s="116">
        <v>10441</v>
      </c>
      <c r="P35" s="173" t="s">
        <v>0</v>
      </c>
      <c r="Q35" s="174" t="s">
        <v>176</v>
      </c>
      <c r="R35" s="245"/>
      <c r="S35" s="170"/>
    </row>
    <row r="36" spans="1:19" ht="10.5" customHeight="1">
      <c r="A36" s="240" t="s">
        <v>181</v>
      </c>
      <c r="B36" s="41" t="s">
        <v>51</v>
      </c>
      <c r="C36" s="60" t="s">
        <v>182</v>
      </c>
      <c r="D36" s="93">
        <v>8799</v>
      </c>
      <c r="E36" s="93">
        <v>3351</v>
      </c>
      <c r="F36" s="93">
        <v>13516</v>
      </c>
      <c r="G36" s="93">
        <v>3399</v>
      </c>
      <c r="H36" s="93">
        <v>22315</v>
      </c>
      <c r="I36" s="93">
        <v>6749</v>
      </c>
      <c r="J36" s="93">
        <v>497</v>
      </c>
      <c r="K36" s="93">
        <v>149</v>
      </c>
      <c r="L36" s="93">
        <v>1507</v>
      </c>
      <c r="M36" s="93">
        <v>155</v>
      </c>
      <c r="N36" s="93">
        <v>23190</v>
      </c>
      <c r="O36" s="93">
        <v>6755</v>
      </c>
      <c r="P36" s="167" t="s">
        <v>51</v>
      </c>
      <c r="Q36" s="172" t="s">
        <v>182</v>
      </c>
      <c r="R36" s="243" t="s">
        <v>181</v>
      </c>
      <c r="S36" s="170"/>
    </row>
    <row r="37" spans="1:19" ht="10.5" customHeight="1">
      <c r="A37" s="241"/>
      <c r="B37" s="41" t="s">
        <v>52</v>
      </c>
      <c r="C37" s="60" t="s">
        <v>183</v>
      </c>
      <c r="D37" s="93">
        <v>13611</v>
      </c>
      <c r="E37" s="93">
        <v>5579</v>
      </c>
      <c r="F37" s="93">
        <v>28035</v>
      </c>
      <c r="G37" s="93">
        <v>7111</v>
      </c>
      <c r="H37" s="93">
        <v>41646</v>
      </c>
      <c r="I37" s="93">
        <v>12690</v>
      </c>
      <c r="J37" s="93">
        <v>788</v>
      </c>
      <c r="K37" s="93">
        <v>356</v>
      </c>
      <c r="L37" s="93">
        <v>2371</v>
      </c>
      <c r="M37" s="93">
        <v>247</v>
      </c>
      <c r="N37" s="93">
        <v>43229</v>
      </c>
      <c r="O37" s="93">
        <v>12581</v>
      </c>
      <c r="P37" s="167" t="s">
        <v>52</v>
      </c>
      <c r="Q37" s="172" t="s">
        <v>183</v>
      </c>
      <c r="R37" s="244"/>
      <c r="S37" s="170"/>
    </row>
    <row r="38" spans="1:19" ht="10.5" customHeight="1">
      <c r="A38" s="241"/>
      <c r="B38" s="41" t="s">
        <v>53</v>
      </c>
      <c r="C38" s="60" t="s">
        <v>184</v>
      </c>
      <c r="D38" s="93">
        <v>26830</v>
      </c>
      <c r="E38" s="93">
        <v>11689</v>
      </c>
      <c r="F38" s="93">
        <v>44596</v>
      </c>
      <c r="G38" s="93">
        <v>11976</v>
      </c>
      <c r="H38" s="93">
        <v>71426</v>
      </c>
      <c r="I38" s="93">
        <v>23666</v>
      </c>
      <c r="J38" s="93">
        <v>1750</v>
      </c>
      <c r="K38" s="93">
        <v>715</v>
      </c>
      <c r="L38" s="93">
        <v>5164</v>
      </c>
      <c r="M38" s="93">
        <v>611</v>
      </c>
      <c r="N38" s="93">
        <v>74819</v>
      </c>
      <c r="O38" s="93">
        <v>23561</v>
      </c>
      <c r="P38" s="167" t="s">
        <v>53</v>
      </c>
      <c r="Q38" s="172" t="s">
        <v>184</v>
      </c>
      <c r="R38" s="244"/>
      <c r="S38" s="170"/>
    </row>
    <row r="39" spans="1:19" ht="10.5" customHeight="1">
      <c r="A39" s="241"/>
      <c r="B39" s="41" t="s">
        <v>54</v>
      </c>
      <c r="C39" s="60" t="s">
        <v>185</v>
      </c>
      <c r="D39" s="93">
        <v>7387</v>
      </c>
      <c r="E39" s="93">
        <v>3227</v>
      </c>
      <c r="F39" s="93">
        <v>10938</v>
      </c>
      <c r="G39" s="93">
        <v>2819</v>
      </c>
      <c r="H39" s="93">
        <v>18325</v>
      </c>
      <c r="I39" s="93">
        <v>6047</v>
      </c>
      <c r="J39" s="93">
        <v>464</v>
      </c>
      <c r="K39" s="93">
        <v>163</v>
      </c>
      <c r="L39" s="93">
        <v>1306</v>
      </c>
      <c r="M39" s="93">
        <v>186</v>
      </c>
      <c r="N39" s="93">
        <v>19327</v>
      </c>
      <c r="O39" s="93">
        <v>6069</v>
      </c>
      <c r="P39" s="167" t="s">
        <v>54</v>
      </c>
      <c r="Q39" s="172" t="s">
        <v>185</v>
      </c>
      <c r="R39" s="244"/>
      <c r="S39" s="170"/>
    </row>
    <row r="40" spans="1:19" ht="10.5" customHeight="1">
      <c r="A40" s="242"/>
      <c r="B40" s="63" t="s">
        <v>175</v>
      </c>
      <c r="C40" s="62" t="s">
        <v>176</v>
      </c>
      <c r="D40" s="116">
        <v>56627</v>
      </c>
      <c r="E40" s="116">
        <v>23847</v>
      </c>
      <c r="F40" s="116">
        <v>97085</v>
      </c>
      <c r="G40" s="116">
        <v>25305</v>
      </c>
      <c r="H40" s="116">
        <v>153712</v>
      </c>
      <c r="I40" s="116">
        <v>49152</v>
      </c>
      <c r="J40" s="116">
        <v>3499</v>
      </c>
      <c r="K40" s="116">
        <v>1384</v>
      </c>
      <c r="L40" s="116">
        <v>10348</v>
      </c>
      <c r="M40" s="116">
        <v>1198</v>
      </c>
      <c r="N40" s="116">
        <v>160565</v>
      </c>
      <c r="O40" s="116">
        <v>48966</v>
      </c>
      <c r="P40" s="173" t="s">
        <v>0</v>
      </c>
      <c r="Q40" s="174" t="s">
        <v>176</v>
      </c>
      <c r="R40" s="245"/>
      <c r="S40" s="170"/>
    </row>
    <row r="41" spans="1:19" ht="10.5" customHeight="1">
      <c r="A41" s="240" t="s">
        <v>186</v>
      </c>
      <c r="B41" s="41" t="s">
        <v>55</v>
      </c>
      <c r="C41" s="64" t="s">
        <v>187</v>
      </c>
      <c r="D41" s="93">
        <v>5652</v>
      </c>
      <c r="E41" s="93">
        <v>2401</v>
      </c>
      <c r="F41" s="93">
        <v>6639</v>
      </c>
      <c r="G41" s="93">
        <v>1716</v>
      </c>
      <c r="H41" s="93">
        <v>12291</v>
      </c>
      <c r="I41" s="93">
        <v>4116</v>
      </c>
      <c r="J41" s="93">
        <v>348</v>
      </c>
      <c r="K41" s="93">
        <v>114</v>
      </c>
      <c r="L41" s="93">
        <v>719</v>
      </c>
      <c r="M41" s="93">
        <v>174</v>
      </c>
      <c r="N41" s="93">
        <v>12915</v>
      </c>
      <c r="O41" s="93">
        <v>4176</v>
      </c>
      <c r="P41" s="167" t="s">
        <v>55</v>
      </c>
      <c r="Q41" s="176" t="s">
        <v>187</v>
      </c>
      <c r="R41" s="243" t="s">
        <v>186</v>
      </c>
      <c r="S41" s="170"/>
    </row>
    <row r="42" spans="1:19" ht="10.5" customHeight="1">
      <c r="A42" s="241"/>
      <c r="B42" s="41" t="s">
        <v>56</v>
      </c>
      <c r="C42" s="60" t="s">
        <v>188</v>
      </c>
      <c r="D42" s="93">
        <v>12639</v>
      </c>
      <c r="E42" s="93">
        <v>4798</v>
      </c>
      <c r="F42" s="93">
        <v>14381</v>
      </c>
      <c r="G42" s="93">
        <v>3720</v>
      </c>
      <c r="H42" s="93">
        <v>27020</v>
      </c>
      <c r="I42" s="93">
        <v>8518</v>
      </c>
      <c r="J42" s="93">
        <v>788</v>
      </c>
      <c r="K42" s="93">
        <v>342</v>
      </c>
      <c r="L42" s="93">
        <v>1703</v>
      </c>
      <c r="M42" s="93">
        <v>285</v>
      </c>
      <c r="N42" s="93">
        <v>28495</v>
      </c>
      <c r="O42" s="93">
        <v>8462</v>
      </c>
      <c r="P42" s="167" t="s">
        <v>56</v>
      </c>
      <c r="Q42" s="172" t="s">
        <v>188</v>
      </c>
      <c r="R42" s="244"/>
      <c r="S42" s="170"/>
    </row>
    <row r="43" spans="1:19" ht="10.5" customHeight="1">
      <c r="A43" s="241"/>
      <c r="B43" s="41" t="s">
        <v>57</v>
      </c>
      <c r="C43" s="60" t="s">
        <v>189</v>
      </c>
      <c r="D43" s="93">
        <v>44484</v>
      </c>
      <c r="E43" s="93">
        <v>16847</v>
      </c>
      <c r="F43" s="93">
        <v>42824</v>
      </c>
      <c r="G43" s="93">
        <v>11919</v>
      </c>
      <c r="H43" s="93">
        <v>87308</v>
      </c>
      <c r="I43" s="93">
        <v>28766</v>
      </c>
      <c r="J43" s="93">
        <v>2882</v>
      </c>
      <c r="K43" s="93">
        <v>1293</v>
      </c>
      <c r="L43" s="93">
        <v>6754</v>
      </c>
      <c r="M43" s="93">
        <v>1328</v>
      </c>
      <c r="N43" s="93">
        <v>92935</v>
      </c>
      <c r="O43" s="93">
        <v>28801</v>
      </c>
      <c r="P43" s="167" t="s">
        <v>57</v>
      </c>
      <c r="Q43" s="172" t="s">
        <v>189</v>
      </c>
      <c r="R43" s="244"/>
      <c r="S43" s="170"/>
    </row>
    <row r="44" spans="1:19" ht="10.5" customHeight="1">
      <c r="A44" s="241"/>
      <c r="B44" s="41" t="s">
        <v>58</v>
      </c>
      <c r="C44" s="60" t="s">
        <v>190</v>
      </c>
      <c r="D44" s="93">
        <v>22875</v>
      </c>
      <c r="E44" s="93">
        <v>9698</v>
      </c>
      <c r="F44" s="93">
        <v>25684</v>
      </c>
      <c r="G44" s="93">
        <v>6961</v>
      </c>
      <c r="H44" s="93">
        <v>48559</v>
      </c>
      <c r="I44" s="93">
        <v>16659</v>
      </c>
      <c r="J44" s="93">
        <v>2028</v>
      </c>
      <c r="K44" s="93">
        <v>1043</v>
      </c>
      <c r="L44" s="93">
        <v>3771</v>
      </c>
      <c r="M44" s="93">
        <v>657</v>
      </c>
      <c r="N44" s="93">
        <v>52029</v>
      </c>
      <c r="O44" s="93">
        <v>16272</v>
      </c>
      <c r="P44" s="167" t="s">
        <v>58</v>
      </c>
      <c r="Q44" s="172" t="s">
        <v>190</v>
      </c>
      <c r="R44" s="244"/>
      <c r="S44" s="170"/>
    </row>
    <row r="45" spans="1:19" ht="10.5" customHeight="1">
      <c r="A45" s="241"/>
      <c r="B45" s="41" t="s">
        <v>59</v>
      </c>
      <c r="C45" s="60" t="s">
        <v>191</v>
      </c>
      <c r="D45" s="93">
        <v>7109</v>
      </c>
      <c r="E45" s="93">
        <v>2663</v>
      </c>
      <c r="F45" s="93">
        <v>6402</v>
      </c>
      <c r="G45" s="93">
        <v>1657</v>
      </c>
      <c r="H45" s="93">
        <v>13511</v>
      </c>
      <c r="I45" s="93">
        <v>4319</v>
      </c>
      <c r="J45" s="93">
        <v>417</v>
      </c>
      <c r="K45" s="93">
        <v>167</v>
      </c>
      <c r="L45" s="93">
        <v>1003</v>
      </c>
      <c r="M45" s="93">
        <v>188</v>
      </c>
      <c r="N45" s="93">
        <v>14197</v>
      </c>
      <c r="O45" s="93">
        <v>4340</v>
      </c>
      <c r="P45" s="167" t="s">
        <v>59</v>
      </c>
      <c r="Q45" s="172" t="s">
        <v>191</v>
      </c>
      <c r="R45" s="244"/>
      <c r="S45" s="170"/>
    </row>
    <row r="46" spans="1:19" ht="10.5" customHeight="1">
      <c r="A46" s="241"/>
      <c r="B46" s="41" t="s">
        <v>60</v>
      </c>
      <c r="C46" s="60" t="s">
        <v>192</v>
      </c>
      <c r="D46" s="93">
        <v>6263</v>
      </c>
      <c r="E46" s="93">
        <v>2374</v>
      </c>
      <c r="F46" s="93">
        <v>7607</v>
      </c>
      <c r="G46" s="93">
        <v>1800</v>
      </c>
      <c r="H46" s="93">
        <v>13870</v>
      </c>
      <c r="I46" s="93">
        <v>4174</v>
      </c>
      <c r="J46" s="93">
        <v>221</v>
      </c>
      <c r="K46" s="93">
        <v>64</v>
      </c>
      <c r="L46" s="93">
        <v>835</v>
      </c>
      <c r="M46" s="93">
        <v>79</v>
      </c>
      <c r="N46" s="93">
        <v>14316</v>
      </c>
      <c r="O46" s="93">
        <v>4189</v>
      </c>
      <c r="P46" s="167" t="s">
        <v>60</v>
      </c>
      <c r="Q46" s="172" t="s">
        <v>192</v>
      </c>
      <c r="R46" s="244"/>
      <c r="S46" s="170"/>
    </row>
    <row r="47" spans="1:19" ht="10.5" customHeight="1">
      <c r="A47" s="242"/>
      <c r="B47" s="63" t="s">
        <v>193</v>
      </c>
      <c r="C47" s="62" t="s">
        <v>194</v>
      </c>
      <c r="D47" s="116">
        <v>99022</v>
      </c>
      <c r="E47" s="116">
        <v>38780</v>
      </c>
      <c r="F47" s="116">
        <v>103537</v>
      </c>
      <c r="G47" s="116">
        <v>27773</v>
      </c>
      <c r="H47" s="116">
        <v>202559</v>
      </c>
      <c r="I47" s="116">
        <v>66553</v>
      </c>
      <c r="J47" s="116">
        <v>6684</v>
      </c>
      <c r="K47" s="116">
        <v>3023</v>
      </c>
      <c r="L47" s="116">
        <v>14785</v>
      </c>
      <c r="M47" s="116">
        <v>2711</v>
      </c>
      <c r="N47" s="116">
        <v>214887</v>
      </c>
      <c r="O47" s="116">
        <v>66241</v>
      </c>
      <c r="P47" s="173" t="s">
        <v>0</v>
      </c>
      <c r="Q47" s="174" t="s">
        <v>194</v>
      </c>
      <c r="R47" s="245"/>
      <c r="S47" s="170"/>
    </row>
    <row r="48" spans="1:19" ht="10.5" customHeight="1">
      <c r="A48" s="240" t="s">
        <v>195</v>
      </c>
      <c r="B48" s="41" t="s">
        <v>61</v>
      </c>
      <c r="C48" s="60" t="s">
        <v>196</v>
      </c>
      <c r="D48" s="93">
        <v>1697</v>
      </c>
      <c r="E48" s="93">
        <v>569</v>
      </c>
      <c r="F48" s="93">
        <v>3050</v>
      </c>
      <c r="G48" s="93">
        <v>718</v>
      </c>
      <c r="H48" s="93">
        <v>4747</v>
      </c>
      <c r="I48" s="93">
        <v>1287</v>
      </c>
      <c r="J48" s="93">
        <v>121</v>
      </c>
      <c r="K48" s="93">
        <v>24</v>
      </c>
      <c r="L48" s="93">
        <v>293</v>
      </c>
      <c r="M48" s="93">
        <v>22</v>
      </c>
      <c r="N48" s="93">
        <v>4957</v>
      </c>
      <c r="O48" s="93">
        <v>1285</v>
      </c>
      <c r="P48" s="167" t="s">
        <v>61</v>
      </c>
      <c r="Q48" s="172" t="s">
        <v>196</v>
      </c>
      <c r="R48" s="243" t="s">
        <v>195</v>
      </c>
      <c r="S48" s="170"/>
    </row>
    <row r="49" spans="1:19" ht="10.5" customHeight="1">
      <c r="A49" s="241"/>
      <c r="B49" s="41" t="s">
        <v>62</v>
      </c>
      <c r="C49" s="60" t="s">
        <v>197</v>
      </c>
      <c r="D49" s="93">
        <v>2145</v>
      </c>
      <c r="E49" s="93">
        <v>748</v>
      </c>
      <c r="F49" s="93">
        <v>4464</v>
      </c>
      <c r="G49" s="93">
        <v>1041</v>
      </c>
      <c r="H49" s="93">
        <v>6609</v>
      </c>
      <c r="I49" s="93">
        <v>1789</v>
      </c>
      <c r="J49" s="93">
        <v>109</v>
      </c>
      <c r="K49" s="93">
        <v>27</v>
      </c>
      <c r="L49" s="93">
        <v>450</v>
      </c>
      <c r="M49" s="93">
        <v>48</v>
      </c>
      <c r="N49" s="93">
        <v>6898</v>
      </c>
      <c r="O49" s="93">
        <v>1810</v>
      </c>
      <c r="P49" s="167" t="s">
        <v>62</v>
      </c>
      <c r="Q49" s="172" t="s">
        <v>197</v>
      </c>
      <c r="R49" s="244"/>
      <c r="S49" s="170"/>
    </row>
    <row r="50" spans="1:19" ht="10.5" customHeight="1">
      <c r="A50" s="241"/>
      <c r="B50" s="41" t="s">
        <v>63</v>
      </c>
      <c r="C50" s="60" t="s">
        <v>198</v>
      </c>
      <c r="D50" s="93">
        <v>5679</v>
      </c>
      <c r="E50" s="93">
        <v>1834</v>
      </c>
      <c r="F50" s="93">
        <v>8007</v>
      </c>
      <c r="G50" s="93">
        <v>1992</v>
      </c>
      <c r="H50" s="93">
        <v>13686</v>
      </c>
      <c r="I50" s="93">
        <v>3826</v>
      </c>
      <c r="J50" s="93">
        <v>359</v>
      </c>
      <c r="K50" s="93">
        <v>93</v>
      </c>
      <c r="L50" s="93">
        <v>1069</v>
      </c>
      <c r="M50" s="93">
        <v>174</v>
      </c>
      <c r="N50" s="93">
        <v>14556</v>
      </c>
      <c r="O50" s="93">
        <v>3908</v>
      </c>
      <c r="P50" s="167" t="s">
        <v>63</v>
      </c>
      <c r="Q50" s="172" t="s">
        <v>198</v>
      </c>
      <c r="R50" s="244"/>
      <c r="S50" s="170"/>
    </row>
    <row r="51" spans="1:19" ht="10.5" customHeight="1">
      <c r="A51" s="241"/>
      <c r="B51" s="41" t="s">
        <v>64</v>
      </c>
      <c r="C51" s="60" t="s">
        <v>199</v>
      </c>
      <c r="D51" s="93">
        <v>8559</v>
      </c>
      <c r="E51" s="93">
        <v>2985</v>
      </c>
      <c r="F51" s="93">
        <v>12836</v>
      </c>
      <c r="G51" s="93">
        <v>3335</v>
      </c>
      <c r="H51" s="93">
        <v>21395</v>
      </c>
      <c r="I51" s="93">
        <v>6320</v>
      </c>
      <c r="J51" s="93">
        <v>521</v>
      </c>
      <c r="K51" s="93">
        <v>227</v>
      </c>
      <c r="L51" s="93">
        <v>1384</v>
      </c>
      <c r="M51" s="93">
        <v>206</v>
      </c>
      <c r="N51" s="93">
        <v>22534</v>
      </c>
      <c r="O51" s="93">
        <v>6299</v>
      </c>
      <c r="P51" s="167" t="s">
        <v>64</v>
      </c>
      <c r="Q51" s="172" t="s">
        <v>199</v>
      </c>
      <c r="R51" s="244"/>
      <c r="S51" s="170"/>
    </row>
    <row r="52" spans="1:19" ht="10.5" customHeight="1">
      <c r="A52" s="241"/>
      <c r="B52" s="41" t="s">
        <v>65</v>
      </c>
      <c r="C52" s="60" t="s">
        <v>200</v>
      </c>
      <c r="D52" s="93">
        <v>4264</v>
      </c>
      <c r="E52" s="93">
        <v>1574</v>
      </c>
      <c r="F52" s="93">
        <v>7555</v>
      </c>
      <c r="G52" s="93">
        <v>1853</v>
      </c>
      <c r="H52" s="93">
        <v>11819</v>
      </c>
      <c r="I52" s="93">
        <v>3427</v>
      </c>
      <c r="J52" s="93">
        <v>215</v>
      </c>
      <c r="K52" s="93">
        <v>202</v>
      </c>
      <c r="L52" s="93">
        <v>759</v>
      </c>
      <c r="M52" s="93">
        <v>101</v>
      </c>
      <c r="N52" s="93">
        <v>12268</v>
      </c>
      <c r="O52" s="93">
        <v>3326</v>
      </c>
      <c r="P52" s="167" t="s">
        <v>65</v>
      </c>
      <c r="Q52" s="172" t="s">
        <v>200</v>
      </c>
      <c r="R52" s="244"/>
      <c r="S52" s="170"/>
    </row>
    <row r="53" spans="1:19" ht="10.5" customHeight="1">
      <c r="A53" s="242"/>
      <c r="B53" s="63" t="s">
        <v>193</v>
      </c>
      <c r="C53" s="62" t="s">
        <v>194</v>
      </c>
      <c r="D53" s="116">
        <v>22344</v>
      </c>
      <c r="E53" s="116">
        <v>7710</v>
      </c>
      <c r="F53" s="116">
        <v>35912</v>
      </c>
      <c r="G53" s="116">
        <v>8939</v>
      </c>
      <c r="H53" s="116">
        <v>58256</v>
      </c>
      <c r="I53" s="116">
        <v>16649</v>
      </c>
      <c r="J53" s="116">
        <v>1325</v>
      </c>
      <c r="K53" s="116">
        <v>572</v>
      </c>
      <c r="L53" s="116">
        <v>3955</v>
      </c>
      <c r="M53" s="116">
        <v>551</v>
      </c>
      <c r="N53" s="116">
        <v>61213</v>
      </c>
      <c r="O53" s="116">
        <v>16628</v>
      </c>
      <c r="P53" s="173" t="s">
        <v>0</v>
      </c>
      <c r="Q53" s="174" t="s">
        <v>194</v>
      </c>
      <c r="R53" s="245"/>
      <c r="S53" s="170"/>
    </row>
    <row r="54" spans="1:19" ht="10.5" customHeight="1">
      <c r="A54" s="240" t="s">
        <v>201</v>
      </c>
      <c r="B54" s="41" t="s">
        <v>66</v>
      </c>
      <c r="C54" s="60" t="s">
        <v>202</v>
      </c>
      <c r="D54" s="93">
        <v>2646</v>
      </c>
      <c r="E54" s="93">
        <v>857</v>
      </c>
      <c r="F54" s="93">
        <v>4530</v>
      </c>
      <c r="G54" s="93">
        <v>1069</v>
      </c>
      <c r="H54" s="93">
        <v>7176</v>
      </c>
      <c r="I54" s="93">
        <v>1926</v>
      </c>
      <c r="J54" s="93">
        <v>189</v>
      </c>
      <c r="K54" s="93">
        <v>60</v>
      </c>
      <c r="L54" s="93">
        <v>478</v>
      </c>
      <c r="M54" s="93">
        <v>108</v>
      </c>
      <c r="N54" s="93">
        <v>7525</v>
      </c>
      <c r="O54" s="93">
        <v>1974</v>
      </c>
      <c r="P54" s="167" t="s">
        <v>66</v>
      </c>
      <c r="Q54" s="172" t="s">
        <v>202</v>
      </c>
      <c r="R54" s="243" t="s">
        <v>201</v>
      </c>
      <c r="S54" s="170"/>
    </row>
    <row r="55" spans="1:19" ht="10.5" customHeight="1">
      <c r="A55" s="241"/>
      <c r="B55" s="41" t="s">
        <v>67</v>
      </c>
      <c r="C55" s="60" t="s">
        <v>203</v>
      </c>
      <c r="D55" s="93">
        <v>2795</v>
      </c>
      <c r="E55" s="93">
        <v>927</v>
      </c>
      <c r="F55" s="93">
        <v>4724</v>
      </c>
      <c r="G55" s="93">
        <v>1154</v>
      </c>
      <c r="H55" s="93">
        <v>7519</v>
      </c>
      <c r="I55" s="93">
        <v>2081</v>
      </c>
      <c r="J55" s="93">
        <v>199</v>
      </c>
      <c r="K55" s="93">
        <v>62</v>
      </c>
      <c r="L55" s="93">
        <v>530</v>
      </c>
      <c r="M55" s="93">
        <v>111</v>
      </c>
      <c r="N55" s="93">
        <v>7988</v>
      </c>
      <c r="O55" s="93">
        <v>2130</v>
      </c>
      <c r="P55" s="167" t="s">
        <v>67</v>
      </c>
      <c r="Q55" s="172" t="s">
        <v>203</v>
      </c>
      <c r="R55" s="244"/>
      <c r="S55" s="170"/>
    </row>
    <row r="56" spans="1:19" ht="10.5" customHeight="1">
      <c r="A56" s="241"/>
      <c r="B56" s="41" t="s">
        <v>68</v>
      </c>
      <c r="C56" s="60" t="s">
        <v>204</v>
      </c>
      <c r="D56" s="93">
        <v>4805</v>
      </c>
      <c r="E56" s="93">
        <v>1626</v>
      </c>
      <c r="F56" s="93">
        <v>7156</v>
      </c>
      <c r="G56" s="93">
        <v>1721</v>
      </c>
      <c r="H56" s="93">
        <v>11961</v>
      </c>
      <c r="I56" s="93">
        <v>3347</v>
      </c>
      <c r="J56" s="93">
        <v>304</v>
      </c>
      <c r="K56" s="93">
        <v>98</v>
      </c>
      <c r="L56" s="93">
        <v>694</v>
      </c>
      <c r="M56" s="93">
        <v>105</v>
      </c>
      <c r="N56" s="93">
        <v>12514</v>
      </c>
      <c r="O56" s="93">
        <v>3354</v>
      </c>
      <c r="P56" s="167" t="s">
        <v>68</v>
      </c>
      <c r="Q56" s="172" t="s">
        <v>204</v>
      </c>
      <c r="R56" s="244"/>
      <c r="S56" s="170"/>
    </row>
    <row r="57" spans="1:19" ht="10.5" customHeight="1">
      <c r="A57" s="241"/>
      <c r="B57" s="41" t="s">
        <v>69</v>
      </c>
      <c r="C57" s="60" t="s">
        <v>205</v>
      </c>
      <c r="D57" s="93">
        <v>2966</v>
      </c>
      <c r="E57" s="93">
        <v>1160</v>
      </c>
      <c r="F57" s="93">
        <v>6243</v>
      </c>
      <c r="G57" s="93">
        <v>1393</v>
      </c>
      <c r="H57" s="93">
        <v>9209</v>
      </c>
      <c r="I57" s="93">
        <v>2553</v>
      </c>
      <c r="J57" s="93">
        <v>169</v>
      </c>
      <c r="K57" s="93">
        <v>49</v>
      </c>
      <c r="L57" s="93">
        <v>544</v>
      </c>
      <c r="M57" s="93">
        <v>98</v>
      </c>
      <c r="N57" s="93">
        <v>9572</v>
      </c>
      <c r="O57" s="93">
        <v>2602</v>
      </c>
      <c r="P57" s="167" t="s">
        <v>69</v>
      </c>
      <c r="Q57" s="172" t="s">
        <v>205</v>
      </c>
      <c r="R57" s="244"/>
      <c r="S57" s="170"/>
    </row>
    <row r="58" spans="1:19" ht="10.5" customHeight="1">
      <c r="A58" s="242"/>
      <c r="B58" s="63" t="s">
        <v>193</v>
      </c>
      <c r="C58" s="62" t="s">
        <v>194</v>
      </c>
      <c r="D58" s="116">
        <v>13212</v>
      </c>
      <c r="E58" s="116">
        <v>4570</v>
      </c>
      <c r="F58" s="116">
        <v>22653</v>
      </c>
      <c r="G58" s="116">
        <v>5337</v>
      </c>
      <c r="H58" s="116">
        <v>35865</v>
      </c>
      <c r="I58" s="116">
        <v>9907</v>
      </c>
      <c r="J58" s="116">
        <v>861</v>
      </c>
      <c r="K58" s="116">
        <v>269</v>
      </c>
      <c r="L58" s="116">
        <v>2246</v>
      </c>
      <c r="M58" s="116">
        <v>422</v>
      </c>
      <c r="N58" s="116">
        <v>37599</v>
      </c>
      <c r="O58" s="116">
        <v>10060</v>
      </c>
      <c r="P58" s="173" t="s">
        <v>0</v>
      </c>
      <c r="Q58" s="174" t="s">
        <v>194</v>
      </c>
      <c r="R58" s="245"/>
      <c r="S58" s="170"/>
    </row>
    <row r="59" spans="1:19" ht="10.5" customHeight="1">
      <c r="A59" s="240" t="s">
        <v>206</v>
      </c>
      <c r="B59" s="41" t="s">
        <v>70</v>
      </c>
      <c r="C59" s="60" t="s">
        <v>207</v>
      </c>
      <c r="D59" s="93">
        <v>18422</v>
      </c>
      <c r="E59" s="93">
        <v>7305</v>
      </c>
      <c r="F59" s="93">
        <v>28283</v>
      </c>
      <c r="G59" s="93">
        <v>7288</v>
      </c>
      <c r="H59" s="93">
        <v>46705</v>
      </c>
      <c r="I59" s="93">
        <v>14593</v>
      </c>
      <c r="J59" s="93">
        <v>1111</v>
      </c>
      <c r="K59" s="93">
        <v>513</v>
      </c>
      <c r="L59" s="93">
        <v>2693</v>
      </c>
      <c r="M59" s="93">
        <v>381</v>
      </c>
      <c r="N59" s="93">
        <v>48760</v>
      </c>
      <c r="O59" s="93">
        <v>14460</v>
      </c>
      <c r="P59" s="167" t="s">
        <v>70</v>
      </c>
      <c r="Q59" s="172" t="s">
        <v>207</v>
      </c>
      <c r="R59" s="243" t="s">
        <v>206</v>
      </c>
      <c r="S59" s="170"/>
    </row>
    <row r="60" spans="1:19" ht="10.5" customHeight="1">
      <c r="A60" s="241"/>
      <c r="B60" s="41" t="s">
        <v>71</v>
      </c>
      <c r="C60" s="60" t="s">
        <v>208</v>
      </c>
      <c r="D60" s="93">
        <v>3181</v>
      </c>
      <c r="E60" s="93">
        <v>1330</v>
      </c>
      <c r="F60" s="93">
        <v>7912</v>
      </c>
      <c r="G60" s="93">
        <v>1854</v>
      </c>
      <c r="H60" s="93">
        <v>11093</v>
      </c>
      <c r="I60" s="93">
        <v>3184</v>
      </c>
      <c r="J60" s="93">
        <v>306</v>
      </c>
      <c r="K60" s="93">
        <v>122</v>
      </c>
      <c r="L60" s="93">
        <v>562</v>
      </c>
      <c r="M60" s="93">
        <v>49</v>
      </c>
      <c r="N60" s="93">
        <v>11544</v>
      </c>
      <c r="O60" s="93">
        <v>3111</v>
      </c>
      <c r="P60" s="167" t="s">
        <v>71</v>
      </c>
      <c r="Q60" s="172" t="s">
        <v>208</v>
      </c>
      <c r="R60" s="244"/>
      <c r="S60" s="170"/>
    </row>
    <row r="61" spans="1:19" ht="10.5" customHeight="1">
      <c r="A61" s="241"/>
      <c r="B61" s="41" t="s">
        <v>72</v>
      </c>
      <c r="C61" s="60" t="s">
        <v>209</v>
      </c>
      <c r="D61" s="93">
        <v>5540</v>
      </c>
      <c r="E61" s="93">
        <v>2113</v>
      </c>
      <c r="F61" s="93">
        <v>10058</v>
      </c>
      <c r="G61" s="93">
        <v>2337</v>
      </c>
      <c r="H61" s="93">
        <v>15598</v>
      </c>
      <c r="I61" s="93">
        <v>4450</v>
      </c>
      <c r="J61" s="93">
        <v>319</v>
      </c>
      <c r="K61" s="93">
        <v>92</v>
      </c>
      <c r="L61" s="93">
        <v>892</v>
      </c>
      <c r="M61" s="93">
        <v>107</v>
      </c>
      <c r="N61" s="93">
        <v>16190</v>
      </c>
      <c r="O61" s="93">
        <v>4465</v>
      </c>
      <c r="P61" s="167" t="s">
        <v>72</v>
      </c>
      <c r="Q61" s="172" t="s">
        <v>209</v>
      </c>
      <c r="R61" s="244"/>
      <c r="S61" s="170"/>
    </row>
    <row r="62" spans="1:19" ht="10.5" customHeight="1">
      <c r="A62" s="242"/>
      <c r="B62" s="63" t="s">
        <v>193</v>
      </c>
      <c r="C62" s="62" t="s">
        <v>194</v>
      </c>
      <c r="D62" s="116">
        <v>27143</v>
      </c>
      <c r="E62" s="116">
        <v>10748</v>
      </c>
      <c r="F62" s="116">
        <v>46253</v>
      </c>
      <c r="G62" s="116">
        <v>11479</v>
      </c>
      <c r="H62" s="116">
        <v>73396</v>
      </c>
      <c r="I62" s="116">
        <v>22227</v>
      </c>
      <c r="J62" s="116">
        <v>1736</v>
      </c>
      <c r="K62" s="116">
        <v>728</v>
      </c>
      <c r="L62" s="116">
        <v>4147</v>
      </c>
      <c r="M62" s="116">
        <v>537</v>
      </c>
      <c r="N62" s="116">
        <v>76494</v>
      </c>
      <c r="O62" s="116">
        <v>22036</v>
      </c>
      <c r="P62" s="173" t="s">
        <v>0</v>
      </c>
      <c r="Q62" s="174" t="s">
        <v>194</v>
      </c>
      <c r="R62" s="245"/>
      <c r="S62" s="170"/>
    </row>
    <row r="63" spans="1:19" ht="10.5" customHeight="1">
      <c r="A63" s="286" t="s">
        <v>210</v>
      </c>
      <c r="B63" s="41" t="s">
        <v>73</v>
      </c>
      <c r="C63" s="60" t="s">
        <v>211</v>
      </c>
      <c r="D63" s="93">
        <v>6475</v>
      </c>
      <c r="E63" s="93">
        <v>2070</v>
      </c>
      <c r="F63" s="93">
        <v>13289</v>
      </c>
      <c r="G63" s="93">
        <v>3128</v>
      </c>
      <c r="H63" s="93">
        <v>19764</v>
      </c>
      <c r="I63" s="93">
        <v>5198</v>
      </c>
      <c r="J63" s="93">
        <v>430</v>
      </c>
      <c r="K63" s="93">
        <v>195</v>
      </c>
      <c r="L63" s="93">
        <v>1004</v>
      </c>
      <c r="M63" s="93">
        <v>94</v>
      </c>
      <c r="N63" s="93">
        <v>20552</v>
      </c>
      <c r="O63" s="93">
        <v>5096</v>
      </c>
      <c r="P63" s="167" t="s">
        <v>73</v>
      </c>
      <c r="Q63" s="172" t="s">
        <v>211</v>
      </c>
      <c r="R63" s="285" t="s">
        <v>212</v>
      </c>
      <c r="S63" s="170"/>
    </row>
    <row r="64" spans="1:19" ht="10.5" customHeight="1">
      <c r="A64" s="286"/>
      <c r="B64" s="41" t="s">
        <v>74</v>
      </c>
      <c r="C64" s="60" t="s">
        <v>213</v>
      </c>
      <c r="D64" s="93">
        <v>3730</v>
      </c>
      <c r="E64" s="93">
        <v>1165</v>
      </c>
      <c r="F64" s="93">
        <v>5736</v>
      </c>
      <c r="G64" s="93">
        <v>1327</v>
      </c>
      <c r="H64" s="93">
        <v>9466</v>
      </c>
      <c r="I64" s="93">
        <v>2492</v>
      </c>
      <c r="J64" s="93">
        <v>224</v>
      </c>
      <c r="K64" s="93">
        <v>53</v>
      </c>
      <c r="L64" s="93">
        <v>573</v>
      </c>
      <c r="M64" s="93">
        <v>67</v>
      </c>
      <c r="N64" s="93">
        <v>9926</v>
      </c>
      <c r="O64" s="93">
        <v>2507</v>
      </c>
      <c r="P64" s="167" t="s">
        <v>74</v>
      </c>
      <c r="Q64" s="172" t="s">
        <v>213</v>
      </c>
      <c r="R64" s="285"/>
      <c r="S64" s="170"/>
    </row>
    <row r="65" spans="1:19" ht="10.5" customHeight="1">
      <c r="A65" s="286"/>
      <c r="B65" s="41" t="s">
        <v>75</v>
      </c>
      <c r="C65" s="60" t="s">
        <v>214</v>
      </c>
      <c r="D65" s="93">
        <v>5124</v>
      </c>
      <c r="E65" s="93">
        <v>1677</v>
      </c>
      <c r="F65" s="93">
        <v>8276</v>
      </c>
      <c r="G65" s="93">
        <v>1870</v>
      </c>
      <c r="H65" s="93">
        <v>13400</v>
      </c>
      <c r="I65" s="93">
        <v>3547</v>
      </c>
      <c r="J65" s="93">
        <v>434</v>
      </c>
      <c r="K65" s="93">
        <v>157</v>
      </c>
      <c r="L65" s="93">
        <v>670</v>
      </c>
      <c r="M65" s="93">
        <v>109</v>
      </c>
      <c r="N65" s="93">
        <v>14078</v>
      </c>
      <c r="O65" s="93">
        <v>3499</v>
      </c>
      <c r="P65" s="167" t="s">
        <v>75</v>
      </c>
      <c r="Q65" s="172" t="s">
        <v>214</v>
      </c>
      <c r="R65" s="285"/>
      <c r="S65" s="170"/>
    </row>
    <row r="66" spans="1:19" ht="10.5" customHeight="1">
      <c r="A66" s="286"/>
      <c r="B66" s="41" t="s">
        <v>76</v>
      </c>
      <c r="C66" s="60" t="s">
        <v>215</v>
      </c>
      <c r="D66" s="93">
        <v>6545</v>
      </c>
      <c r="E66" s="93">
        <v>1996</v>
      </c>
      <c r="F66" s="93">
        <v>9185</v>
      </c>
      <c r="G66" s="93">
        <v>2130</v>
      </c>
      <c r="H66" s="93">
        <v>15730</v>
      </c>
      <c r="I66" s="93">
        <v>4126</v>
      </c>
      <c r="J66" s="93">
        <v>538</v>
      </c>
      <c r="K66" s="93">
        <v>184</v>
      </c>
      <c r="L66" s="93">
        <v>746</v>
      </c>
      <c r="M66" s="93">
        <v>76</v>
      </c>
      <c r="N66" s="93">
        <v>16510</v>
      </c>
      <c r="O66" s="93">
        <v>4017</v>
      </c>
      <c r="P66" s="167" t="s">
        <v>76</v>
      </c>
      <c r="Q66" s="172" t="s">
        <v>215</v>
      </c>
      <c r="R66" s="285"/>
      <c r="S66" s="170"/>
    </row>
    <row r="67" spans="1:19" s="103" customFormat="1" ht="10.5" customHeight="1">
      <c r="A67" s="286"/>
      <c r="B67" s="63" t="s">
        <v>216</v>
      </c>
      <c r="C67" s="62" t="s">
        <v>217</v>
      </c>
      <c r="D67" s="116">
        <v>21874</v>
      </c>
      <c r="E67" s="116">
        <v>6908</v>
      </c>
      <c r="F67" s="116">
        <v>36486</v>
      </c>
      <c r="G67" s="116">
        <v>8455</v>
      </c>
      <c r="H67" s="116">
        <v>58360</v>
      </c>
      <c r="I67" s="116">
        <v>15363</v>
      </c>
      <c r="J67" s="116">
        <v>1626</v>
      </c>
      <c r="K67" s="116">
        <v>590</v>
      </c>
      <c r="L67" s="116">
        <v>2993</v>
      </c>
      <c r="M67" s="116">
        <v>346</v>
      </c>
      <c r="N67" s="116">
        <v>61066</v>
      </c>
      <c r="O67" s="116">
        <v>15120</v>
      </c>
      <c r="P67" s="173" t="s">
        <v>0</v>
      </c>
      <c r="Q67" s="174" t="s">
        <v>217</v>
      </c>
      <c r="R67" s="285"/>
      <c r="S67" s="177"/>
    </row>
    <row r="68" spans="1:19" s="103" customFormat="1" ht="22.5">
      <c r="A68" s="65" t="s">
        <v>218</v>
      </c>
      <c r="B68" s="66" t="s">
        <v>77</v>
      </c>
      <c r="C68" s="67" t="s">
        <v>219</v>
      </c>
      <c r="D68" s="117">
        <v>5941</v>
      </c>
      <c r="E68" s="117">
        <v>2426</v>
      </c>
      <c r="F68" s="117">
        <v>5188</v>
      </c>
      <c r="G68" s="117">
        <v>1382</v>
      </c>
      <c r="H68" s="117">
        <v>11129</v>
      </c>
      <c r="I68" s="117">
        <v>3808</v>
      </c>
      <c r="J68" s="117">
        <v>295</v>
      </c>
      <c r="K68" s="117">
        <v>165</v>
      </c>
      <c r="L68" s="117">
        <v>714</v>
      </c>
      <c r="M68" s="117">
        <v>161</v>
      </c>
      <c r="N68" s="117">
        <v>11756</v>
      </c>
      <c r="O68" s="117">
        <v>3804</v>
      </c>
      <c r="P68" s="179" t="s">
        <v>77</v>
      </c>
      <c r="Q68" s="172" t="s">
        <v>219</v>
      </c>
      <c r="R68" s="175" t="s">
        <v>218</v>
      </c>
      <c r="S68" s="177"/>
    </row>
    <row r="69" spans="1:19" s="104" customFormat="1" ht="10.5" customHeight="1">
      <c r="A69" s="276" t="s">
        <v>220</v>
      </c>
      <c r="B69" s="277"/>
      <c r="C69" s="278"/>
      <c r="D69" s="118">
        <f>_xlfn.COMPOUNDVALUE(3)</f>
        <v>435997</v>
      </c>
      <c r="E69" s="118">
        <v>187590</v>
      </c>
      <c r="F69" s="118">
        <f>_xlfn.COMPOUNDVALUE(6)</f>
        <v>706711</v>
      </c>
      <c r="G69" s="118">
        <v>186168</v>
      </c>
      <c r="H69" s="118">
        <f>_xlfn.COMPOUNDVALUE(9)</f>
        <v>1142708</v>
      </c>
      <c r="I69" s="118">
        <v>373758</v>
      </c>
      <c r="J69" s="118">
        <f>_xlfn.COMPOUNDVALUE(12)</f>
        <v>30788</v>
      </c>
      <c r="K69" s="118">
        <v>14814</v>
      </c>
      <c r="L69" s="118">
        <v>78853</v>
      </c>
      <c r="M69" s="118">
        <v>11737</v>
      </c>
      <c r="N69" s="118">
        <f>_xlfn.COMPOUNDVALUE(12)</f>
        <v>1205930</v>
      </c>
      <c r="O69" s="119">
        <v>370681</v>
      </c>
      <c r="P69" s="279" t="s">
        <v>220</v>
      </c>
      <c r="Q69" s="280"/>
      <c r="R69" s="281"/>
      <c r="S69" s="178"/>
    </row>
    <row r="70" spans="1:18" ht="10.5" customHeight="1">
      <c r="A70" s="68" t="s">
        <v>226</v>
      </c>
      <c r="B70" s="105"/>
      <c r="C70" s="105"/>
      <c r="D70" s="105"/>
      <c r="E70" s="105"/>
      <c r="F70" s="105"/>
      <c r="G70" s="105"/>
      <c r="H70" s="105"/>
      <c r="I70" s="105"/>
      <c r="J70" s="69"/>
      <c r="K70" s="105"/>
      <c r="L70" s="105"/>
      <c r="M70" s="105"/>
      <c r="N70" s="105"/>
      <c r="O70" s="105"/>
      <c r="P70" s="105"/>
      <c r="Q70" s="105"/>
      <c r="R70" s="105"/>
    </row>
    <row r="71" spans="1:9" ht="14.25">
      <c r="A71" s="69" t="s">
        <v>236</v>
      </c>
      <c r="B71" s="113"/>
      <c r="C71" s="113"/>
      <c r="D71" s="113"/>
      <c r="E71" s="113"/>
      <c r="F71" s="113"/>
      <c r="G71" s="113"/>
      <c r="H71" s="113"/>
      <c r="I71" s="113"/>
    </row>
  </sheetData>
  <sheetProtection/>
  <mergeCells count="30">
    <mergeCell ref="A36:A40"/>
    <mergeCell ref="A41:A47"/>
    <mergeCell ref="R36:R40"/>
    <mergeCell ref="R59:R62"/>
    <mergeCell ref="R63:R67"/>
    <mergeCell ref="A63:A67"/>
    <mergeCell ref="R41:R47"/>
    <mergeCell ref="R48:R53"/>
    <mergeCell ref="R54:R58"/>
    <mergeCell ref="A48:A53"/>
    <mergeCell ref="A54:A58"/>
    <mergeCell ref="A69:C69"/>
    <mergeCell ref="A59:A62"/>
    <mergeCell ref="P69:R69"/>
    <mergeCell ref="A13:A19"/>
    <mergeCell ref="A32:A35"/>
    <mergeCell ref="R13:R19"/>
    <mergeCell ref="R20:R26"/>
    <mergeCell ref="R27:R31"/>
    <mergeCell ref="A27:A31"/>
    <mergeCell ref="A20:A26"/>
    <mergeCell ref="R32:R35"/>
    <mergeCell ref="A5:C9"/>
    <mergeCell ref="P5:R9"/>
    <mergeCell ref="D5:E7"/>
    <mergeCell ref="F5:G7"/>
    <mergeCell ref="H5:I7"/>
    <mergeCell ref="J5:K7"/>
    <mergeCell ref="L5:M7"/>
    <mergeCell ref="N5:O7"/>
  </mergeCells>
  <printOptions horizontalCentered="1"/>
  <pageMargins left="0.5905511811023623" right="0.5905511811023623" top="0.35433070866141736" bottom="0.5905511811023623" header="0.4724409448818898" footer="0.4724409448818898"/>
  <pageSetup horizontalDpi="600" verticalDpi="600" orientation="portrait" paperSize="9" scale="98"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S71"/>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25390625" style="101" customWidth="1"/>
    <col min="4" max="15" width="11.75390625" style="101" customWidth="1"/>
    <col min="16" max="16" width="9.375" style="101" customWidth="1"/>
    <col min="17" max="17" width="8.25390625" style="101" customWidth="1"/>
    <col min="18" max="18" width="9.375" style="101" customWidth="1"/>
    <col min="19" max="16384" width="14.625" style="101" customWidth="1"/>
  </cols>
  <sheetData>
    <row r="1" spans="1:18" s="96" customFormat="1" ht="12" customHeight="1">
      <c r="A1" s="1" t="s">
        <v>78</v>
      </c>
      <c r="B1" s="86"/>
      <c r="C1" s="86"/>
      <c r="D1" s="86"/>
      <c r="E1" s="95"/>
      <c r="R1" s="86" t="s">
        <v>89</v>
      </c>
    </row>
    <row r="2" spans="1:5" s="96" customFormat="1" ht="25.5" customHeight="1">
      <c r="A2" s="2"/>
      <c r="B2" s="2"/>
      <c r="C2" s="2"/>
      <c r="E2" s="95"/>
    </row>
    <row r="3" spans="1:18" s="98" customFormat="1" ht="12.75">
      <c r="A3" s="40" t="s">
        <v>117</v>
      </c>
      <c r="R3" s="99"/>
    </row>
    <row r="4" spans="1:18" s="98" customFormat="1" ht="12.75" customHeight="1">
      <c r="A4" s="70" t="s">
        <v>235</v>
      </c>
      <c r="R4" s="99"/>
    </row>
    <row r="5" spans="1:18" ht="13.5" customHeight="1">
      <c r="A5" s="246" t="s">
        <v>15</v>
      </c>
      <c r="B5" s="247"/>
      <c r="C5" s="248"/>
      <c r="D5" s="264" t="s">
        <v>241</v>
      </c>
      <c r="E5" s="265"/>
      <c r="F5" s="270" t="s">
        <v>242</v>
      </c>
      <c r="G5" s="265"/>
      <c r="H5" s="270" t="s">
        <v>16</v>
      </c>
      <c r="I5" s="265"/>
      <c r="J5" s="270" t="s">
        <v>259</v>
      </c>
      <c r="K5" s="265"/>
      <c r="L5" s="287" t="s">
        <v>88</v>
      </c>
      <c r="M5" s="265"/>
      <c r="N5" s="270" t="s">
        <v>17</v>
      </c>
      <c r="O5" s="273"/>
      <c r="P5" s="255" t="s">
        <v>230</v>
      </c>
      <c r="Q5" s="256"/>
      <c r="R5" s="257"/>
    </row>
    <row r="6" spans="1:18" ht="13.5" customHeight="1">
      <c r="A6" s="249"/>
      <c r="B6" s="250"/>
      <c r="C6" s="251"/>
      <c r="D6" s="266"/>
      <c r="E6" s="267"/>
      <c r="F6" s="271"/>
      <c r="G6" s="267"/>
      <c r="H6" s="271"/>
      <c r="I6" s="267"/>
      <c r="J6" s="271"/>
      <c r="K6" s="267"/>
      <c r="L6" s="288"/>
      <c r="M6" s="267"/>
      <c r="N6" s="271"/>
      <c r="O6" s="274"/>
      <c r="P6" s="258"/>
      <c r="Q6" s="259"/>
      <c r="R6" s="260"/>
    </row>
    <row r="7" spans="1:18" ht="13.5" customHeight="1">
      <c r="A7" s="249"/>
      <c r="B7" s="250"/>
      <c r="C7" s="251"/>
      <c r="D7" s="268"/>
      <c r="E7" s="269"/>
      <c r="F7" s="272"/>
      <c r="G7" s="269"/>
      <c r="H7" s="272"/>
      <c r="I7" s="269"/>
      <c r="J7" s="272"/>
      <c r="K7" s="269"/>
      <c r="L7" s="289"/>
      <c r="M7" s="269"/>
      <c r="N7" s="272"/>
      <c r="O7" s="275"/>
      <c r="P7" s="258"/>
      <c r="Q7" s="259"/>
      <c r="R7" s="260"/>
    </row>
    <row r="8" spans="1:18" ht="13.5" customHeight="1">
      <c r="A8" s="249"/>
      <c r="B8" s="250"/>
      <c r="C8" s="251"/>
      <c r="D8" s="43" t="s">
        <v>18</v>
      </c>
      <c r="E8" s="43" t="s">
        <v>19</v>
      </c>
      <c r="F8" s="43" t="s">
        <v>18</v>
      </c>
      <c r="G8" s="43" t="s">
        <v>19</v>
      </c>
      <c r="H8" s="43" t="s">
        <v>18</v>
      </c>
      <c r="I8" s="43" t="s">
        <v>19</v>
      </c>
      <c r="J8" s="43" t="s">
        <v>18</v>
      </c>
      <c r="K8" s="71" t="s">
        <v>19</v>
      </c>
      <c r="L8" s="72" t="s">
        <v>18</v>
      </c>
      <c r="M8" s="43" t="s">
        <v>19</v>
      </c>
      <c r="N8" s="43" t="s">
        <v>18</v>
      </c>
      <c r="O8" s="43" t="s">
        <v>19</v>
      </c>
      <c r="P8" s="258"/>
      <c r="Q8" s="259"/>
      <c r="R8" s="260"/>
    </row>
    <row r="9" spans="1:18" ht="13.5" customHeight="1">
      <c r="A9" s="252"/>
      <c r="B9" s="253"/>
      <c r="C9" s="254"/>
      <c r="D9" s="88" t="s">
        <v>20</v>
      </c>
      <c r="E9" s="89" t="s">
        <v>21</v>
      </c>
      <c r="F9" s="89" t="s">
        <v>20</v>
      </c>
      <c r="G9" s="89" t="s">
        <v>21</v>
      </c>
      <c r="H9" s="89" t="s">
        <v>20</v>
      </c>
      <c r="I9" s="88" t="s">
        <v>21</v>
      </c>
      <c r="J9" s="88" t="s">
        <v>20</v>
      </c>
      <c r="K9" s="92" t="s">
        <v>21</v>
      </c>
      <c r="L9" s="89" t="s">
        <v>20</v>
      </c>
      <c r="M9" s="89" t="s">
        <v>21</v>
      </c>
      <c r="N9" s="88" t="s">
        <v>20</v>
      </c>
      <c r="O9" s="89" t="s">
        <v>21</v>
      </c>
      <c r="P9" s="261"/>
      <c r="Q9" s="262"/>
      <c r="R9" s="263"/>
    </row>
    <row r="10" spans="1:18" s="106" customFormat="1" ht="9" customHeight="1">
      <c r="A10" s="46"/>
      <c r="B10" s="47"/>
      <c r="C10" s="73"/>
      <c r="D10" s="49" t="s">
        <v>22</v>
      </c>
      <c r="E10" s="49" t="s">
        <v>23</v>
      </c>
      <c r="F10" s="49" t="s">
        <v>22</v>
      </c>
      <c r="G10" s="49" t="s">
        <v>23</v>
      </c>
      <c r="H10" s="49" t="s">
        <v>22</v>
      </c>
      <c r="I10" s="49" t="s">
        <v>23</v>
      </c>
      <c r="J10" s="90" t="s">
        <v>22</v>
      </c>
      <c r="K10" s="49" t="s">
        <v>23</v>
      </c>
      <c r="L10" s="49" t="s">
        <v>22</v>
      </c>
      <c r="M10" s="49" t="s">
        <v>23</v>
      </c>
      <c r="N10" s="49" t="s">
        <v>90</v>
      </c>
      <c r="O10" s="91" t="s">
        <v>25</v>
      </c>
      <c r="P10" s="47"/>
      <c r="Q10" s="74"/>
      <c r="R10" s="52"/>
    </row>
    <row r="11" spans="1:18" s="106" customFormat="1" ht="9" customHeight="1">
      <c r="A11" s="46"/>
      <c r="B11" s="46"/>
      <c r="C11" s="48"/>
      <c r="D11" s="17" t="s">
        <v>246</v>
      </c>
      <c r="E11" s="75" t="s">
        <v>26</v>
      </c>
      <c r="F11" s="17" t="s">
        <v>246</v>
      </c>
      <c r="G11" s="75" t="s">
        <v>26</v>
      </c>
      <c r="H11" s="17" t="s">
        <v>246</v>
      </c>
      <c r="I11" s="75" t="s">
        <v>26</v>
      </c>
      <c r="J11" s="17" t="s">
        <v>246</v>
      </c>
      <c r="K11" s="75" t="s">
        <v>26</v>
      </c>
      <c r="L11" s="17" t="s">
        <v>246</v>
      </c>
      <c r="M11" s="75" t="s">
        <v>26</v>
      </c>
      <c r="N11" s="55" t="s">
        <v>91</v>
      </c>
      <c r="O11" s="75" t="s">
        <v>26</v>
      </c>
      <c r="P11" s="46"/>
      <c r="Q11" s="51"/>
      <c r="R11" s="76"/>
    </row>
    <row r="12" spans="1:19" ht="22.5">
      <c r="A12" s="58" t="s">
        <v>24</v>
      </c>
      <c r="B12" s="42" t="s">
        <v>31</v>
      </c>
      <c r="C12" s="59" t="s">
        <v>153</v>
      </c>
      <c r="D12" s="116">
        <v>54782</v>
      </c>
      <c r="E12" s="116">
        <v>211341</v>
      </c>
      <c r="F12" s="116">
        <v>23257</v>
      </c>
      <c r="G12" s="116">
        <v>8672</v>
      </c>
      <c r="H12" s="116">
        <v>78039</v>
      </c>
      <c r="I12" s="116">
        <v>220013</v>
      </c>
      <c r="J12" s="116">
        <v>3225</v>
      </c>
      <c r="K12" s="116">
        <v>11597</v>
      </c>
      <c r="L12" s="116">
        <v>4737</v>
      </c>
      <c r="M12" s="116">
        <v>848</v>
      </c>
      <c r="N12" s="116">
        <v>81972</v>
      </c>
      <c r="O12" s="116">
        <v>209264</v>
      </c>
      <c r="P12" s="167" t="s">
        <v>31</v>
      </c>
      <c r="Q12" s="168" t="s">
        <v>153</v>
      </c>
      <c r="R12" s="169" t="s">
        <v>154</v>
      </c>
      <c r="S12" s="170"/>
    </row>
    <row r="13" spans="1:19" ht="10.5" customHeight="1">
      <c r="A13" s="240" t="s">
        <v>155</v>
      </c>
      <c r="B13" s="41" t="s">
        <v>32</v>
      </c>
      <c r="C13" s="60" t="s">
        <v>156</v>
      </c>
      <c r="D13" s="93">
        <v>10514</v>
      </c>
      <c r="E13" s="93">
        <v>46318</v>
      </c>
      <c r="F13" s="93">
        <v>4332</v>
      </c>
      <c r="G13" s="93">
        <v>1690</v>
      </c>
      <c r="H13" s="93">
        <v>14846</v>
      </c>
      <c r="I13" s="93">
        <v>48007</v>
      </c>
      <c r="J13" s="93">
        <v>459</v>
      </c>
      <c r="K13" s="93">
        <v>2562</v>
      </c>
      <c r="L13" s="93">
        <v>709</v>
      </c>
      <c r="M13" s="93">
        <v>63</v>
      </c>
      <c r="N13" s="93">
        <v>15460</v>
      </c>
      <c r="O13" s="93">
        <v>45508</v>
      </c>
      <c r="P13" s="171" t="s">
        <v>32</v>
      </c>
      <c r="Q13" s="172" t="s">
        <v>156</v>
      </c>
      <c r="R13" s="282" t="s">
        <v>155</v>
      </c>
      <c r="S13" s="170"/>
    </row>
    <row r="14" spans="1:19" ht="10.5" customHeight="1">
      <c r="A14" s="241"/>
      <c r="B14" s="41" t="s">
        <v>33</v>
      </c>
      <c r="C14" s="60" t="s">
        <v>157</v>
      </c>
      <c r="D14" s="93">
        <v>9261</v>
      </c>
      <c r="E14" s="93">
        <v>40976</v>
      </c>
      <c r="F14" s="93">
        <v>4043</v>
      </c>
      <c r="G14" s="93">
        <v>1725</v>
      </c>
      <c r="H14" s="93">
        <v>13304</v>
      </c>
      <c r="I14" s="93">
        <v>42701</v>
      </c>
      <c r="J14" s="93">
        <v>630</v>
      </c>
      <c r="K14" s="93">
        <v>3670</v>
      </c>
      <c r="L14" s="93">
        <v>621</v>
      </c>
      <c r="M14" s="93">
        <v>18</v>
      </c>
      <c r="N14" s="93">
        <v>14143</v>
      </c>
      <c r="O14" s="93">
        <v>39049</v>
      </c>
      <c r="P14" s="167" t="s">
        <v>33</v>
      </c>
      <c r="Q14" s="172" t="s">
        <v>157</v>
      </c>
      <c r="R14" s="283"/>
      <c r="S14" s="170"/>
    </row>
    <row r="15" spans="1:19" ht="10.5" customHeight="1">
      <c r="A15" s="241"/>
      <c r="B15" s="41" t="s">
        <v>34</v>
      </c>
      <c r="C15" s="60" t="s">
        <v>158</v>
      </c>
      <c r="D15" s="93">
        <v>18541</v>
      </c>
      <c r="E15" s="93">
        <v>96158</v>
      </c>
      <c r="F15" s="93">
        <v>8636</v>
      </c>
      <c r="G15" s="93">
        <v>3851</v>
      </c>
      <c r="H15" s="93">
        <v>27177</v>
      </c>
      <c r="I15" s="93">
        <v>100008</v>
      </c>
      <c r="J15" s="93">
        <v>1529</v>
      </c>
      <c r="K15" s="93">
        <v>7862</v>
      </c>
      <c r="L15" s="93">
        <v>1544</v>
      </c>
      <c r="M15" s="93">
        <v>171</v>
      </c>
      <c r="N15" s="93">
        <v>29098</v>
      </c>
      <c r="O15" s="93">
        <v>92318</v>
      </c>
      <c r="P15" s="167" t="s">
        <v>34</v>
      </c>
      <c r="Q15" s="172" t="s">
        <v>158</v>
      </c>
      <c r="R15" s="283"/>
      <c r="S15" s="170"/>
    </row>
    <row r="16" spans="1:19" ht="10.5" customHeight="1">
      <c r="A16" s="241"/>
      <c r="B16" s="41" t="s">
        <v>35</v>
      </c>
      <c r="C16" s="60" t="s">
        <v>159</v>
      </c>
      <c r="D16" s="93">
        <v>8071</v>
      </c>
      <c r="E16" s="93">
        <v>29147</v>
      </c>
      <c r="F16" s="93">
        <v>3697</v>
      </c>
      <c r="G16" s="93">
        <v>1402</v>
      </c>
      <c r="H16" s="93">
        <v>11768</v>
      </c>
      <c r="I16" s="93">
        <v>30549</v>
      </c>
      <c r="J16" s="93">
        <v>375</v>
      </c>
      <c r="K16" s="93">
        <v>916</v>
      </c>
      <c r="L16" s="93">
        <v>500</v>
      </c>
      <c r="M16" s="93">
        <v>47</v>
      </c>
      <c r="N16" s="93">
        <v>12256</v>
      </c>
      <c r="O16" s="93">
        <v>29680</v>
      </c>
      <c r="P16" s="167" t="s">
        <v>35</v>
      </c>
      <c r="Q16" s="172" t="s">
        <v>159</v>
      </c>
      <c r="R16" s="283"/>
      <c r="S16" s="170"/>
    </row>
    <row r="17" spans="1:19" ht="10.5" customHeight="1">
      <c r="A17" s="241"/>
      <c r="B17" s="41" t="s">
        <v>36</v>
      </c>
      <c r="C17" s="60" t="s">
        <v>160</v>
      </c>
      <c r="D17" s="93">
        <v>9676</v>
      </c>
      <c r="E17" s="93">
        <v>42548</v>
      </c>
      <c r="F17" s="93">
        <v>4667</v>
      </c>
      <c r="G17" s="93">
        <v>1727</v>
      </c>
      <c r="H17" s="93">
        <v>14343</v>
      </c>
      <c r="I17" s="93">
        <v>44275</v>
      </c>
      <c r="J17" s="93">
        <v>396</v>
      </c>
      <c r="K17" s="93">
        <v>1989</v>
      </c>
      <c r="L17" s="93">
        <v>524</v>
      </c>
      <c r="M17" s="93">
        <v>-15</v>
      </c>
      <c r="N17" s="93">
        <v>14867</v>
      </c>
      <c r="O17" s="93">
        <v>42271</v>
      </c>
      <c r="P17" s="167" t="s">
        <v>36</v>
      </c>
      <c r="Q17" s="172" t="s">
        <v>160</v>
      </c>
      <c r="R17" s="283"/>
      <c r="S17" s="170"/>
    </row>
    <row r="18" spans="1:19" ht="10.5" customHeight="1">
      <c r="A18" s="241"/>
      <c r="B18" s="41" t="s">
        <v>37</v>
      </c>
      <c r="C18" s="60" t="s">
        <v>161</v>
      </c>
      <c r="D18" s="93">
        <v>16421</v>
      </c>
      <c r="E18" s="93">
        <v>69454</v>
      </c>
      <c r="F18" s="93">
        <v>8906</v>
      </c>
      <c r="G18" s="93">
        <v>3653</v>
      </c>
      <c r="H18" s="93">
        <v>25327</v>
      </c>
      <c r="I18" s="93">
        <v>73107</v>
      </c>
      <c r="J18" s="93">
        <v>1078</v>
      </c>
      <c r="K18" s="93">
        <v>7026</v>
      </c>
      <c r="L18" s="93">
        <v>1099</v>
      </c>
      <c r="M18" s="93">
        <v>85</v>
      </c>
      <c r="N18" s="93">
        <v>26759</v>
      </c>
      <c r="O18" s="93">
        <v>66166</v>
      </c>
      <c r="P18" s="167" t="s">
        <v>37</v>
      </c>
      <c r="Q18" s="172" t="s">
        <v>161</v>
      </c>
      <c r="R18" s="283"/>
      <c r="S18" s="170"/>
    </row>
    <row r="19" spans="1:19" ht="10.5" customHeight="1">
      <c r="A19" s="242"/>
      <c r="B19" s="63" t="s">
        <v>162</v>
      </c>
      <c r="C19" s="62" t="s">
        <v>163</v>
      </c>
      <c r="D19" s="116">
        <v>72484</v>
      </c>
      <c r="E19" s="116">
        <v>324599</v>
      </c>
      <c r="F19" s="116">
        <v>34281</v>
      </c>
      <c r="G19" s="116">
        <v>14048</v>
      </c>
      <c r="H19" s="116">
        <v>106765</v>
      </c>
      <c r="I19" s="116">
        <v>338647</v>
      </c>
      <c r="J19" s="116">
        <v>4467</v>
      </c>
      <c r="K19" s="116">
        <v>24025</v>
      </c>
      <c r="L19" s="116">
        <v>4997</v>
      </c>
      <c r="M19" s="116">
        <v>369</v>
      </c>
      <c r="N19" s="116">
        <v>112583</v>
      </c>
      <c r="O19" s="116">
        <v>314991</v>
      </c>
      <c r="P19" s="173" t="s">
        <v>0</v>
      </c>
      <c r="Q19" s="174" t="s">
        <v>163</v>
      </c>
      <c r="R19" s="284"/>
      <c r="S19" s="170"/>
    </row>
    <row r="20" spans="1:19" ht="10.5" customHeight="1">
      <c r="A20" s="240" t="s">
        <v>27</v>
      </c>
      <c r="B20" s="41" t="s">
        <v>38</v>
      </c>
      <c r="C20" s="60" t="s">
        <v>164</v>
      </c>
      <c r="D20" s="93">
        <v>23474</v>
      </c>
      <c r="E20" s="93">
        <v>103130</v>
      </c>
      <c r="F20" s="93">
        <v>10762</v>
      </c>
      <c r="G20" s="93">
        <v>4264</v>
      </c>
      <c r="H20" s="93">
        <v>34236</v>
      </c>
      <c r="I20" s="93">
        <v>107394</v>
      </c>
      <c r="J20" s="93">
        <v>1329</v>
      </c>
      <c r="K20" s="93">
        <v>5691</v>
      </c>
      <c r="L20" s="93">
        <v>2066</v>
      </c>
      <c r="M20" s="93">
        <v>262</v>
      </c>
      <c r="N20" s="93">
        <v>35929</v>
      </c>
      <c r="O20" s="93">
        <v>101965</v>
      </c>
      <c r="P20" s="167" t="s">
        <v>38</v>
      </c>
      <c r="Q20" s="172" t="s">
        <v>164</v>
      </c>
      <c r="R20" s="282" t="s">
        <v>27</v>
      </c>
      <c r="S20" s="170"/>
    </row>
    <row r="21" spans="1:19" ht="10.5" customHeight="1">
      <c r="A21" s="241"/>
      <c r="B21" s="41" t="s">
        <v>39</v>
      </c>
      <c r="C21" s="60" t="s">
        <v>165</v>
      </c>
      <c r="D21" s="93">
        <v>18512</v>
      </c>
      <c r="E21" s="93">
        <v>70653</v>
      </c>
      <c r="F21" s="93">
        <v>10056</v>
      </c>
      <c r="G21" s="93">
        <v>3641</v>
      </c>
      <c r="H21" s="93">
        <v>28568</v>
      </c>
      <c r="I21" s="93">
        <v>74294</v>
      </c>
      <c r="J21" s="93">
        <v>827</v>
      </c>
      <c r="K21" s="93">
        <v>3935</v>
      </c>
      <c r="L21" s="93">
        <v>1785</v>
      </c>
      <c r="M21" s="93">
        <v>-13500</v>
      </c>
      <c r="N21" s="93">
        <v>29613</v>
      </c>
      <c r="O21" s="93">
        <v>56859</v>
      </c>
      <c r="P21" s="167" t="s">
        <v>39</v>
      </c>
      <c r="Q21" s="172" t="s">
        <v>165</v>
      </c>
      <c r="R21" s="283"/>
      <c r="S21" s="170"/>
    </row>
    <row r="22" spans="1:19" ht="10.5" customHeight="1">
      <c r="A22" s="241"/>
      <c r="B22" s="41" t="s">
        <v>40</v>
      </c>
      <c r="C22" s="60" t="s">
        <v>166</v>
      </c>
      <c r="D22" s="93">
        <v>19456</v>
      </c>
      <c r="E22" s="93">
        <v>86363</v>
      </c>
      <c r="F22" s="93">
        <v>9681</v>
      </c>
      <c r="G22" s="93">
        <v>3520</v>
      </c>
      <c r="H22" s="93">
        <v>29137</v>
      </c>
      <c r="I22" s="93">
        <v>89883</v>
      </c>
      <c r="J22" s="93">
        <v>1104</v>
      </c>
      <c r="K22" s="93">
        <v>8418</v>
      </c>
      <c r="L22" s="93">
        <v>1703</v>
      </c>
      <c r="M22" s="93">
        <v>206</v>
      </c>
      <c r="N22" s="93">
        <v>30444</v>
      </c>
      <c r="O22" s="93">
        <v>81671</v>
      </c>
      <c r="P22" s="167" t="s">
        <v>40</v>
      </c>
      <c r="Q22" s="172" t="s">
        <v>166</v>
      </c>
      <c r="R22" s="283"/>
      <c r="S22" s="170"/>
    </row>
    <row r="23" spans="1:19" ht="10.5" customHeight="1">
      <c r="A23" s="241"/>
      <c r="B23" s="41" t="s">
        <v>41</v>
      </c>
      <c r="C23" s="60" t="s">
        <v>167</v>
      </c>
      <c r="D23" s="93">
        <v>57691</v>
      </c>
      <c r="E23" s="93">
        <v>234424</v>
      </c>
      <c r="F23" s="93">
        <v>30405</v>
      </c>
      <c r="G23" s="93">
        <v>11164</v>
      </c>
      <c r="H23" s="93">
        <v>88096</v>
      </c>
      <c r="I23" s="93">
        <v>245588</v>
      </c>
      <c r="J23" s="93">
        <v>3802</v>
      </c>
      <c r="K23" s="93">
        <v>13624</v>
      </c>
      <c r="L23" s="93">
        <v>5229</v>
      </c>
      <c r="M23" s="93">
        <v>598</v>
      </c>
      <c r="N23" s="93">
        <v>92678</v>
      </c>
      <c r="O23" s="93">
        <v>232562</v>
      </c>
      <c r="P23" s="167" t="s">
        <v>41</v>
      </c>
      <c r="Q23" s="172" t="s">
        <v>167</v>
      </c>
      <c r="R23" s="283"/>
      <c r="S23" s="170"/>
    </row>
    <row r="24" spans="1:19" ht="10.5" customHeight="1">
      <c r="A24" s="241"/>
      <c r="B24" s="41" t="s">
        <v>42</v>
      </c>
      <c r="C24" s="60" t="s">
        <v>168</v>
      </c>
      <c r="D24" s="93">
        <v>22473</v>
      </c>
      <c r="E24" s="93">
        <v>103991</v>
      </c>
      <c r="F24" s="93">
        <v>9691</v>
      </c>
      <c r="G24" s="93">
        <v>3555</v>
      </c>
      <c r="H24" s="93">
        <v>32164</v>
      </c>
      <c r="I24" s="93">
        <v>107546</v>
      </c>
      <c r="J24" s="93">
        <v>1096</v>
      </c>
      <c r="K24" s="93">
        <v>4739</v>
      </c>
      <c r="L24" s="93">
        <v>1804</v>
      </c>
      <c r="M24" s="93">
        <v>76</v>
      </c>
      <c r="N24" s="93">
        <v>33459</v>
      </c>
      <c r="O24" s="93">
        <v>102883</v>
      </c>
      <c r="P24" s="167" t="s">
        <v>42</v>
      </c>
      <c r="Q24" s="172" t="s">
        <v>168</v>
      </c>
      <c r="R24" s="283"/>
      <c r="S24" s="170"/>
    </row>
    <row r="25" spans="1:19" ht="10.5" customHeight="1">
      <c r="A25" s="241"/>
      <c r="B25" s="41" t="s">
        <v>43</v>
      </c>
      <c r="C25" s="60" t="s">
        <v>169</v>
      </c>
      <c r="D25" s="93">
        <v>21031</v>
      </c>
      <c r="E25" s="93">
        <v>86578</v>
      </c>
      <c r="F25" s="93">
        <v>10350</v>
      </c>
      <c r="G25" s="93">
        <v>3616</v>
      </c>
      <c r="H25" s="93">
        <v>31381</v>
      </c>
      <c r="I25" s="93">
        <v>90194</v>
      </c>
      <c r="J25" s="93">
        <v>1081</v>
      </c>
      <c r="K25" s="93">
        <v>11295</v>
      </c>
      <c r="L25" s="93">
        <v>1974</v>
      </c>
      <c r="M25" s="93">
        <v>205</v>
      </c>
      <c r="N25" s="93">
        <v>32724</v>
      </c>
      <c r="O25" s="93">
        <v>79104</v>
      </c>
      <c r="P25" s="167" t="s">
        <v>43</v>
      </c>
      <c r="Q25" s="172" t="s">
        <v>169</v>
      </c>
      <c r="R25" s="283"/>
      <c r="S25" s="170"/>
    </row>
    <row r="26" spans="1:19" ht="10.5" customHeight="1">
      <c r="A26" s="242"/>
      <c r="B26" s="63" t="s">
        <v>0</v>
      </c>
      <c r="C26" s="62" t="s">
        <v>163</v>
      </c>
      <c r="D26" s="116">
        <v>162637</v>
      </c>
      <c r="E26" s="116">
        <v>685140</v>
      </c>
      <c r="F26" s="116">
        <v>80945</v>
      </c>
      <c r="G26" s="116">
        <v>29761</v>
      </c>
      <c r="H26" s="116">
        <v>243582</v>
      </c>
      <c r="I26" s="116">
        <v>714900</v>
      </c>
      <c r="J26" s="116">
        <v>9239</v>
      </c>
      <c r="K26" s="116">
        <v>47702</v>
      </c>
      <c r="L26" s="116">
        <v>14561</v>
      </c>
      <c r="M26" s="116">
        <v>-12154</v>
      </c>
      <c r="N26" s="116">
        <v>254847</v>
      </c>
      <c r="O26" s="116">
        <v>655044</v>
      </c>
      <c r="P26" s="173" t="s">
        <v>0</v>
      </c>
      <c r="Q26" s="174" t="s">
        <v>163</v>
      </c>
      <c r="R26" s="284"/>
      <c r="S26" s="170"/>
    </row>
    <row r="27" spans="1:19" ht="10.5" customHeight="1">
      <c r="A27" s="240" t="s">
        <v>170</v>
      </c>
      <c r="B27" s="41" t="s">
        <v>44</v>
      </c>
      <c r="C27" s="60" t="s">
        <v>171</v>
      </c>
      <c r="D27" s="93">
        <v>45483</v>
      </c>
      <c r="E27" s="93">
        <v>192663</v>
      </c>
      <c r="F27" s="93">
        <v>22435</v>
      </c>
      <c r="G27" s="93">
        <v>8393</v>
      </c>
      <c r="H27" s="93">
        <v>67918</v>
      </c>
      <c r="I27" s="93">
        <v>201056</v>
      </c>
      <c r="J27" s="93">
        <v>3927</v>
      </c>
      <c r="K27" s="93">
        <v>17204</v>
      </c>
      <c r="L27" s="93">
        <v>3972</v>
      </c>
      <c r="M27" s="93">
        <v>307</v>
      </c>
      <c r="N27" s="93">
        <v>72769</v>
      </c>
      <c r="O27" s="93">
        <v>184159</v>
      </c>
      <c r="P27" s="167" t="s">
        <v>44</v>
      </c>
      <c r="Q27" s="172" t="s">
        <v>171</v>
      </c>
      <c r="R27" s="243" t="s">
        <v>170</v>
      </c>
      <c r="S27" s="170"/>
    </row>
    <row r="28" spans="1:19" ht="10.5" customHeight="1">
      <c r="A28" s="241"/>
      <c r="B28" s="41" t="s">
        <v>45</v>
      </c>
      <c r="C28" s="60" t="s">
        <v>172</v>
      </c>
      <c r="D28" s="93">
        <v>248769</v>
      </c>
      <c r="E28" s="93">
        <v>3520088</v>
      </c>
      <c r="F28" s="93">
        <v>95217</v>
      </c>
      <c r="G28" s="93">
        <v>37703</v>
      </c>
      <c r="H28" s="93">
        <v>343986</v>
      </c>
      <c r="I28" s="93">
        <v>3557791</v>
      </c>
      <c r="J28" s="93">
        <v>33634</v>
      </c>
      <c r="K28" s="93">
        <v>958268</v>
      </c>
      <c r="L28" s="93">
        <v>21372</v>
      </c>
      <c r="M28" s="93">
        <v>2322</v>
      </c>
      <c r="N28" s="93">
        <v>381911</v>
      </c>
      <c r="O28" s="93">
        <v>2601846</v>
      </c>
      <c r="P28" s="167" t="s">
        <v>45</v>
      </c>
      <c r="Q28" s="172" t="s">
        <v>172</v>
      </c>
      <c r="R28" s="244"/>
      <c r="S28" s="170"/>
    </row>
    <row r="29" spans="1:19" ht="10.5" customHeight="1">
      <c r="A29" s="241"/>
      <c r="B29" s="41" t="s">
        <v>46</v>
      </c>
      <c r="C29" s="60" t="s">
        <v>173</v>
      </c>
      <c r="D29" s="93">
        <v>74646</v>
      </c>
      <c r="E29" s="93">
        <v>392300</v>
      </c>
      <c r="F29" s="93">
        <v>40186</v>
      </c>
      <c r="G29" s="93">
        <v>14884</v>
      </c>
      <c r="H29" s="93">
        <v>114832</v>
      </c>
      <c r="I29" s="93">
        <v>407184</v>
      </c>
      <c r="J29" s="93">
        <v>6819</v>
      </c>
      <c r="K29" s="93">
        <v>148371</v>
      </c>
      <c r="L29" s="93">
        <v>5838</v>
      </c>
      <c r="M29" s="93">
        <v>645</v>
      </c>
      <c r="N29" s="93">
        <v>122883</v>
      </c>
      <c r="O29" s="93">
        <v>259458</v>
      </c>
      <c r="P29" s="167" t="s">
        <v>46</v>
      </c>
      <c r="Q29" s="172" t="s">
        <v>173</v>
      </c>
      <c r="R29" s="244"/>
      <c r="S29" s="170"/>
    </row>
    <row r="30" spans="1:19" ht="10.5" customHeight="1">
      <c r="A30" s="241"/>
      <c r="B30" s="41" t="s">
        <v>47</v>
      </c>
      <c r="C30" s="60" t="s">
        <v>174</v>
      </c>
      <c r="D30" s="93">
        <v>8098</v>
      </c>
      <c r="E30" s="93">
        <v>29035</v>
      </c>
      <c r="F30" s="93">
        <v>3728</v>
      </c>
      <c r="G30" s="93">
        <v>1372</v>
      </c>
      <c r="H30" s="93">
        <v>11826</v>
      </c>
      <c r="I30" s="93">
        <v>30408</v>
      </c>
      <c r="J30" s="93">
        <v>389</v>
      </c>
      <c r="K30" s="93">
        <v>5132</v>
      </c>
      <c r="L30" s="93">
        <v>758</v>
      </c>
      <c r="M30" s="93">
        <v>128</v>
      </c>
      <c r="N30" s="93">
        <v>12338</v>
      </c>
      <c r="O30" s="93">
        <v>25404</v>
      </c>
      <c r="P30" s="167" t="s">
        <v>47</v>
      </c>
      <c r="Q30" s="172" t="s">
        <v>174</v>
      </c>
      <c r="R30" s="244"/>
      <c r="S30" s="170"/>
    </row>
    <row r="31" spans="1:19" ht="10.5" customHeight="1">
      <c r="A31" s="242"/>
      <c r="B31" s="63" t="s">
        <v>175</v>
      </c>
      <c r="C31" s="62" t="s">
        <v>176</v>
      </c>
      <c r="D31" s="116">
        <v>376996</v>
      </c>
      <c r="E31" s="116">
        <v>4134087</v>
      </c>
      <c r="F31" s="116">
        <v>161566</v>
      </c>
      <c r="G31" s="116">
        <v>62352</v>
      </c>
      <c r="H31" s="116">
        <v>538562</v>
      </c>
      <c r="I31" s="116">
        <v>4196439</v>
      </c>
      <c r="J31" s="116">
        <v>44769</v>
      </c>
      <c r="K31" s="116">
        <v>1128974</v>
      </c>
      <c r="L31" s="116">
        <v>31940</v>
      </c>
      <c r="M31" s="116">
        <v>3402</v>
      </c>
      <c r="N31" s="116">
        <v>589901</v>
      </c>
      <c r="O31" s="116">
        <v>3070867</v>
      </c>
      <c r="P31" s="173" t="s">
        <v>0</v>
      </c>
      <c r="Q31" s="174" t="s">
        <v>176</v>
      </c>
      <c r="R31" s="245"/>
      <c r="S31" s="170"/>
    </row>
    <row r="32" spans="1:19" ht="10.5" customHeight="1">
      <c r="A32" s="240" t="s">
        <v>177</v>
      </c>
      <c r="B32" s="41" t="s">
        <v>48</v>
      </c>
      <c r="C32" s="60" t="s">
        <v>178</v>
      </c>
      <c r="D32" s="93">
        <v>11062</v>
      </c>
      <c r="E32" s="93">
        <v>62789</v>
      </c>
      <c r="F32" s="93">
        <v>4200</v>
      </c>
      <c r="G32" s="93">
        <v>1554</v>
      </c>
      <c r="H32" s="93">
        <v>15262</v>
      </c>
      <c r="I32" s="93">
        <v>64342</v>
      </c>
      <c r="J32" s="93">
        <v>933</v>
      </c>
      <c r="K32" s="93">
        <v>5279</v>
      </c>
      <c r="L32" s="93">
        <v>882</v>
      </c>
      <c r="M32" s="93">
        <v>130</v>
      </c>
      <c r="N32" s="93">
        <v>16316</v>
      </c>
      <c r="O32" s="93">
        <v>59193</v>
      </c>
      <c r="P32" s="167" t="s">
        <v>48</v>
      </c>
      <c r="Q32" s="172" t="s">
        <v>178</v>
      </c>
      <c r="R32" s="243" t="s">
        <v>177</v>
      </c>
      <c r="S32" s="170"/>
    </row>
    <row r="33" spans="1:19" ht="10.5" customHeight="1">
      <c r="A33" s="241"/>
      <c r="B33" s="41" t="s">
        <v>49</v>
      </c>
      <c r="C33" s="60" t="s">
        <v>179</v>
      </c>
      <c r="D33" s="93">
        <v>12259</v>
      </c>
      <c r="E33" s="93">
        <v>55385</v>
      </c>
      <c r="F33" s="93">
        <v>5327</v>
      </c>
      <c r="G33" s="93">
        <v>2005</v>
      </c>
      <c r="H33" s="93">
        <v>17586</v>
      </c>
      <c r="I33" s="93">
        <v>57391</v>
      </c>
      <c r="J33" s="93">
        <v>470</v>
      </c>
      <c r="K33" s="93">
        <v>1735</v>
      </c>
      <c r="L33" s="93">
        <v>1035</v>
      </c>
      <c r="M33" s="93">
        <v>68</v>
      </c>
      <c r="N33" s="93">
        <v>18187</v>
      </c>
      <c r="O33" s="93">
        <v>55724</v>
      </c>
      <c r="P33" s="167" t="s">
        <v>49</v>
      </c>
      <c r="Q33" s="172" t="s">
        <v>179</v>
      </c>
      <c r="R33" s="244"/>
      <c r="S33" s="170"/>
    </row>
    <row r="34" spans="1:19" ht="10.5" customHeight="1">
      <c r="A34" s="241"/>
      <c r="B34" s="41" t="s">
        <v>50</v>
      </c>
      <c r="C34" s="60" t="s">
        <v>180</v>
      </c>
      <c r="D34" s="93">
        <v>9409</v>
      </c>
      <c r="E34" s="93">
        <v>39813</v>
      </c>
      <c r="F34" s="93">
        <v>3799</v>
      </c>
      <c r="G34" s="93">
        <v>1400</v>
      </c>
      <c r="H34" s="93">
        <v>13208</v>
      </c>
      <c r="I34" s="93">
        <v>41213</v>
      </c>
      <c r="J34" s="93">
        <v>535</v>
      </c>
      <c r="K34" s="93">
        <v>2271</v>
      </c>
      <c r="L34" s="93">
        <v>830</v>
      </c>
      <c r="M34" s="93">
        <v>112</v>
      </c>
      <c r="N34" s="93">
        <v>13821</v>
      </c>
      <c r="O34" s="93">
        <v>39054</v>
      </c>
      <c r="P34" s="167" t="s">
        <v>50</v>
      </c>
      <c r="Q34" s="172" t="s">
        <v>180</v>
      </c>
      <c r="R34" s="244"/>
      <c r="S34" s="170"/>
    </row>
    <row r="35" spans="1:19" ht="10.5" customHeight="1">
      <c r="A35" s="242"/>
      <c r="B35" s="63" t="s">
        <v>175</v>
      </c>
      <c r="C35" s="62" t="s">
        <v>176</v>
      </c>
      <c r="D35" s="116">
        <v>32730</v>
      </c>
      <c r="E35" s="116">
        <v>157987</v>
      </c>
      <c r="F35" s="116">
        <v>13326</v>
      </c>
      <c r="G35" s="116">
        <v>4959</v>
      </c>
      <c r="H35" s="116">
        <v>46056</v>
      </c>
      <c r="I35" s="116">
        <v>162945</v>
      </c>
      <c r="J35" s="116">
        <v>1938</v>
      </c>
      <c r="K35" s="116">
        <v>9285</v>
      </c>
      <c r="L35" s="116">
        <v>2747</v>
      </c>
      <c r="M35" s="116">
        <v>311</v>
      </c>
      <c r="N35" s="116">
        <v>48324</v>
      </c>
      <c r="O35" s="116">
        <v>153972</v>
      </c>
      <c r="P35" s="173" t="s">
        <v>0</v>
      </c>
      <c r="Q35" s="174" t="s">
        <v>176</v>
      </c>
      <c r="R35" s="245"/>
      <c r="S35" s="170"/>
    </row>
    <row r="36" spans="1:19" ht="10.5" customHeight="1">
      <c r="A36" s="240" t="s">
        <v>181</v>
      </c>
      <c r="B36" s="41" t="s">
        <v>51</v>
      </c>
      <c r="C36" s="60" t="s">
        <v>182</v>
      </c>
      <c r="D36" s="93">
        <v>20943</v>
      </c>
      <c r="E36" s="93">
        <v>94051</v>
      </c>
      <c r="F36" s="93">
        <v>8825</v>
      </c>
      <c r="G36" s="93">
        <v>3238</v>
      </c>
      <c r="H36" s="93">
        <v>29768</v>
      </c>
      <c r="I36" s="93">
        <v>97289</v>
      </c>
      <c r="J36" s="93">
        <v>1158</v>
      </c>
      <c r="K36" s="93">
        <v>5853</v>
      </c>
      <c r="L36" s="93">
        <v>1901</v>
      </c>
      <c r="M36" s="93">
        <v>-66</v>
      </c>
      <c r="N36" s="93">
        <v>31071</v>
      </c>
      <c r="O36" s="93">
        <v>91369</v>
      </c>
      <c r="P36" s="167" t="s">
        <v>51</v>
      </c>
      <c r="Q36" s="172" t="s">
        <v>182</v>
      </c>
      <c r="R36" s="243" t="s">
        <v>181</v>
      </c>
      <c r="S36" s="170"/>
    </row>
    <row r="37" spans="1:19" ht="10.5" customHeight="1">
      <c r="A37" s="241"/>
      <c r="B37" s="41" t="s">
        <v>52</v>
      </c>
      <c r="C37" s="60" t="s">
        <v>183</v>
      </c>
      <c r="D37" s="93">
        <v>37021</v>
      </c>
      <c r="E37" s="93">
        <v>167173</v>
      </c>
      <c r="F37" s="93">
        <v>17259</v>
      </c>
      <c r="G37" s="93">
        <v>6469</v>
      </c>
      <c r="H37" s="93">
        <v>54280</v>
      </c>
      <c r="I37" s="93">
        <v>173642</v>
      </c>
      <c r="J37" s="93">
        <v>2012</v>
      </c>
      <c r="K37" s="93">
        <v>27696</v>
      </c>
      <c r="L37" s="93">
        <v>2912</v>
      </c>
      <c r="M37" s="93">
        <v>5</v>
      </c>
      <c r="N37" s="93">
        <v>56617</v>
      </c>
      <c r="O37" s="93">
        <v>145951</v>
      </c>
      <c r="P37" s="167" t="s">
        <v>52</v>
      </c>
      <c r="Q37" s="172" t="s">
        <v>183</v>
      </c>
      <c r="R37" s="244"/>
      <c r="S37" s="170"/>
    </row>
    <row r="38" spans="1:19" ht="10.5" customHeight="1">
      <c r="A38" s="241"/>
      <c r="B38" s="41" t="s">
        <v>53</v>
      </c>
      <c r="C38" s="60" t="s">
        <v>184</v>
      </c>
      <c r="D38" s="93">
        <v>78590</v>
      </c>
      <c r="E38" s="93">
        <v>565488</v>
      </c>
      <c r="F38" s="93">
        <v>31748</v>
      </c>
      <c r="G38" s="93">
        <v>12280</v>
      </c>
      <c r="H38" s="93">
        <v>110338</v>
      </c>
      <c r="I38" s="93">
        <v>577769</v>
      </c>
      <c r="J38" s="93">
        <v>5196</v>
      </c>
      <c r="K38" s="93">
        <v>234870</v>
      </c>
      <c r="L38" s="93">
        <v>7010</v>
      </c>
      <c r="M38" s="93">
        <v>633</v>
      </c>
      <c r="N38" s="93">
        <v>116361</v>
      </c>
      <c r="O38" s="93">
        <v>343531</v>
      </c>
      <c r="P38" s="167" t="s">
        <v>53</v>
      </c>
      <c r="Q38" s="172" t="s">
        <v>184</v>
      </c>
      <c r="R38" s="244"/>
      <c r="S38" s="170"/>
    </row>
    <row r="39" spans="1:19" ht="10.5" customHeight="1">
      <c r="A39" s="241"/>
      <c r="B39" s="41" t="s">
        <v>54</v>
      </c>
      <c r="C39" s="60" t="s">
        <v>185</v>
      </c>
      <c r="D39" s="93">
        <v>15604</v>
      </c>
      <c r="E39" s="93">
        <v>70416</v>
      </c>
      <c r="F39" s="93">
        <v>5953</v>
      </c>
      <c r="G39" s="93">
        <v>2228</v>
      </c>
      <c r="H39" s="93">
        <v>21557</v>
      </c>
      <c r="I39" s="93">
        <v>72644</v>
      </c>
      <c r="J39" s="93">
        <v>849</v>
      </c>
      <c r="K39" s="93">
        <v>5592</v>
      </c>
      <c r="L39" s="93">
        <v>1383</v>
      </c>
      <c r="M39" s="93">
        <v>-335</v>
      </c>
      <c r="N39" s="93">
        <v>22614</v>
      </c>
      <c r="O39" s="93">
        <v>66717</v>
      </c>
      <c r="P39" s="167" t="s">
        <v>54</v>
      </c>
      <c r="Q39" s="172" t="s">
        <v>185</v>
      </c>
      <c r="R39" s="244"/>
      <c r="S39" s="170"/>
    </row>
    <row r="40" spans="1:19" ht="10.5" customHeight="1">
      <c r="A40" s="242"/>
      <c r="B40" s="63" t="s">
        <v>175</v>
      </c>
      <c r="C40" s="62" t="s">
        <v>176</v>
      </c>
      <c r="D40" s="116">
        <v>152158</v>
      </c>
      <c r="E40" s="116">
        <v>897127</v>
      </c>
      <c r="F40" s="116">
        <v>63785</v>
      </c>
      <c r="G40" s="116">
        <v>24216</v>
      </c>
      <c r="H40" s="116">
        <v>215943</v>
      </c>
      <c r="I40" s="116">
        <v>921343</v>
      </c>
      <c r="J40" s="116">
        <v>9215</v>
      </c>
      <c r="K40" s="116">
        <v>274012</v>
      </c>
      <c r="L40" s="116">
        <v>13206</v>
      </c>
      <c r="M40" s="116">
        <v>236</v>
      </c>
      <c r="N40" s="116">
        <v>226663</v>
      </c>
      <c r="O40" s="116">
        <v>647568</v>
      </c>
      <c r="P40" s="173" t="s">
        <v>0</v>
      </c>
      <c r="Q40" s="174" t="s">
        <v>176</v>
      </c>
      <c r="R40" s="245"/>
      <c r="S40" s="170"/>
    </row>
    <row r="41" spans="1:19" ht="10.5" customHeight="1">
      <c r="A41" s="240" t="s">
        <v>186</v>
      </c>
      <c r="B41" s="41" t="s">
        <v>55</v>
      </c>
      <c r="C41" s="64" t="s">
        <v>187</v>
      </c>
      <c r="D41" s="93">
        <v>10436</v>
      </c>
      <c r="E41" s="93">
        <v>45847</v>
      </c>
      <c r="F41" s="93">
        <v>3860</v>
      </c>
      <c r="G41" s="93">
        <v>1432</v>
      </c>
      <c r="H41" s="93">
        <v>14296</v>
      </c>
      <c r="I41" s="93">
        <v>47278</v>
      </c>
      <c r="J41" s="93">
        <v>616</v>
      </c>
      <c r="K41" s="93">
        <v>7539</v>
      </c>
      <c r="L41" s="93">
        <v>736</v>
      </c>
      <c r="M41" s="93">
        <v>43</v>
      </c>
      <c r="N41" s="93">
        <v>15026</v>
      </c>
      <c r="O41" s="93">
        <v>39782</v>
      </c>
      <c r="P41" s="167" t="s">
        <v>55</v>
      </c>
      <c r="Q41" s="176" t="s">
        <v>187</v>
      </c>
      <c r="R41" s="243" t="s">
        <v>186</v>
      </c>
      <c r="S41" s="170"/>
    </row>
    <row r="42" spans="1:19" ht="10.5" customHeight="1">
      <c r="A42" s="241"/>
      <c r="B42" s="41" t="s">
        <v>56</v>
      </c>
      <c r="C42" s="60" t="s">
        <v>188</v>
      </c>
      <c r="D42" s="93">
        <v>27460</v>
      </c>
      <c r="E42" s="93">
        <v>139625</v>
      </c>
      <c r="F42" s="93">
        <v>9548</v>
      </c>
      <c r="G42" s="93">
        <v>3357</v>
      </c>
      <c r="H42" s="93">
        <v>37008</v>
      </c>
      <c r="I42" s="93">
        <v>142982</v>
      </c>
      <c r="J42" s="93">
        <v>1951</v>
      </c>
      <c r="K42" s="93">
        <v>37711</v>
      </c>
      <c r="L42" s="93">
        <v>2141</v>
      </c>
      <c r="M42" s="93">
        <v>307</v>
      </c>
      <c r="N42" s="93">
        <v>39189</v>
      </c>
      <c r="O42" s="93">
        <v>105578</v>
      </c>
      <c r="P42" s="167" t="s">
        <v>56</v>
      </c>
      <c r="Q42" s="172" t="s">
        <v>188</v>
      </c>
      <c r="R42" s="244"/>
      <c r="S42" s="170"/>
    </row>
    <row r="43" spans="1:19" ht="10.5" customHeight="1">
      <c r="A43" s="241"/>
      <c r="B43" s="41" t="s">
        <v>57</v>
      </c>
      <c r="C43" s="60" t="s">
        <v>189</v>
      </c>
      <c r="D43" s="93">
        <v>111583</v>
      </c>
      <c r="E43" s="93">
        <v>809425</v>
      </c>
      <c r="F43" s="93">
        <v>35684</v>
      </c>
      <c r="G43" s="93">
        <v>13691</v>
      </c>
      <c r="H43" s="93">
        <v>147267</v>
      </c>
      <c r="I43" s="93">
        <v>823115</v>
      </c>
      <c r="J43" s="93">
        <v>12854</v>
      </c>
      <c r="K43" s="93">
        <v>196171</v>
      </c>
      <c r="L43" s="93">
        <v>9223</v>
      </c>
      <c r="M43" s="93">
        <v>811</v>
      </c>
      <c r="N43" s="93">
        <v>161439</v>
      </c>
      <c r="O43" s="93">
        <v>627755</v>
      </c>
      <c r="P43" s="167" t="s">
        <v>57</v>
      </c>
      <c r="Q43" s="172" t="s">
        <v>189</v>
      </c>
      <c r="R43" s="244"/>
      <c r="S43" s="170"/>
    </row>
    <row r="44" spans="1:19" ht="10.5" customHeight="1">
      <c r="A44" s="241"/>
      <c r="B44" s="41" t="s">
        <v>58</v>
      </c>
      <c r="C44" s="60" t="s">
        <v>190</v>
      </c>
      <c r="D44" s="93">
        <v>46648</v>
      </c>
      <c r="E44" s="93">
        <v>241139</v>
      </c>
      <c r="F44" s="93">
        <v>16541</v>
      </c>
      <c r="G44" s="93">
        <v>6217</v>
      </c>
      <c r="H44" s="93">
        <v>63189</v>
      </c>
      <c r="I44" s="93">
        <v>247356</v>
      </c>
      <c r="J44" s="93">
        <v>5492</v>
      </c>
      <c r="K44" s="93">
        <v>41364</v>
      </c>
      <c r="L44" s="93">
        <v>3900</v>
      </c>
      <c r="M44" s="93">
        <v>384</v>
      </c>
      <c r="N44" s="93">
        <v>69284</v>
      </c>
      <c r="O44" s="93">
        <v>206376</v>
      </c>
      <c r="P44" s="167" t="s">
        <v>58</v>
      </c>
      <c r="Q44" s="172" t="s">
        <v>190</v>
      </c>
      <c r="R44" s="244"/>
      <c r="S44" s="170"/>
    </row>
    <row r="45" spans="1:19" ht="10.5" customHeight="1">
      <c r="A45" s="241"/>
      <c r="B45" s="41" t="s">
        <v>59</v>
      </c>
      <c r="C45" s="60" t="s">
        <v>191</v>
      </c>
      <c r="D45" s="93">
        <v>8965</v>
      </c>
      <c r="E45" s="93">
        <v>31871</v>
      </c>
      <c r="F45" s="93">
        <v>3038</v>
      </c>
      <c r="G45" s="93">
        <v>1080</v>
      </c>
      <c r="H45" s="93">
        <v>12003</v>
      </c>
      <c r="I45" s="93">
        <v>32951</v>
      </c>
      <c r="J45" s="93">
        <v>809</v>
      </c>
      <c r="K45" s="93">
        <v>5592</v>
      </c>
      <c r="L45" s="93">
        <v>817</v>
      </c>
      <c r="M45" s="93">
        <v>-24</v>
      </c>
      <c r="N45" s="93">
        <v>12919</v>
      </c>
      <c r="O45" s="93">
        <v>27336</v>
      </c>
      <c r="P45" s="167" t="s">
        <v>59</v>
      </c>
      <c r="Q45" s="172" t="s">
        <v>191</v>
      </c>
      <c r="R45" s="244"/>
      <c r="S45" s="170"/>
    </row>
    <row r="46" spans="1:19" ht="10.5" customHeight="1">
      <c r="A46" s="241"/>
      <c r="B46" s="41" t="s">
        <v>60</v>
      </c>
      <c r="C46" s="60" t="s">
        <v>192</v>
      </c>
      <c r="D46" s="93">
        <v>8283</v>
      </c>
      <c r="E46" s="93">
        <v>30281</v>
      </c>
      <c r="F46" s="93">
        <v>2847</v>
      </c>
      <c r="G46" s="93">
        <v>1076</v>
      </c>
      <c r="H46" s="93">
        <v>11130</v>
      </c>
      <c r="I46" s="93">
        <v>31357</v>
      </c>
      <c r="J46" s="93">
        <v>398</v>
      </c>
      <c r="K46" s="93">
        <v>2225</v>
      </c>
      <c r="L46" s="93">
        <v>692</v>
      </c>
      <c r="M46" s="93">
        <v>154</v>
      </c>
      <c r="N46" s="93">
        <v>11601</v>
      </c>
      <c r="O46" s="93">
        <v>29286</v>
      </c>
      <c r="P46" s="167" t="s">
        <v>60</v>
      </c>
      <c r="Q46" s="172" t="s">
        <v>192</v>
      </c>
      <c r="R46" s="244"/>
      <c r="S46" s="170"/>
    </row>
    <row r="47" spans="1:19" ht="10.5" customHeight="1">
      <c r="A47" s="242"/>
      <c r="B47" s="63" t="s">
        <v>193</v>
      </c>
      <c r="C47" s="62" t="s">
        <v>194</v>
      </c>
      <c r="D47" s="116">
        <v>213375</v>
      </c>
      <c r="E47" s="116">
        <v>1298188</v>
      </c>
      <c r="F47" s="116">
        <v>71518</v>
      </c>
      <c r="G47" s="116">
        <v>26853</v>
      </c>
      <c r="H47" s="116">
        <v>284893</v>
      </c>
      <c r="I47" s="116">
        <v>1325040</v>
      </c>
      <c r="J47" s="116">
        <v>22120</v>
      </c>
      <c r="K47" s="116">
        <v>290602</v>
      </c>
      <c r="L47" s="116">
        <v>17509</v>
      </c>
      <c r="M47" s="116">
        <v>1675</v>
      </c>
      <c r="N47" s="116">
        <v>309458</v>
      </c>
      <c r="O47" s="116">
        <v>1036114</v>
      </c>
      <c r="P47" s="173" t="s">
        <v>0</v>
      </c>
      <c r="Q47" s="174" t="s">
        <v>194</v>
      </c>
      <c r="R47" s="245"/>
      <c r="S47" s="170"/>
    </row>
    <row r="48" spans="1:19" ht="10.5" customHeight="1">
      <c r="A48" s="240" t="s">
        <v>195</v>
      </c>
      <c r="B48" s="41" t="s">
        <v>61</v>
      </c>
      <c r="C48" s="60" t="s">
        <v>196</v>
      </c>
      <c r="D48" s="93">
        <v>4864</v>
      </c>
      <c r="E48" s="93">
        <v>17081</v>
      </c>
      <c r="F48" s="93">
        <v>2253</v>
      </c>
      <c r="G48" s="93">
        <v>823</v>
      </c>
      <c r="H48" s="93">
        <v>7117</v>
      </c>
      <c r="I48" s="93">
        <v>17904</v>
      </c>
      <c r="J48" s="93">
        <v>222</v>
      </c>
      <c r="K48" s="93">
        <v>583</v>
      </c>
      <c r="L48" s="93">
        <v>387</v>
      </c>
      <c r="M48" s="93">
        <v>52</v>
      </c>
      <c r="N48" s="93">
        <v>7410</v>
      </c>
      <c r="O48" s="93">
        <v>17374</v>
      </c>
      <c r="P48" s="167" t="s">
        <v>61</v>
      </c>
      <c r="Q48" s="172" t="s">
        <v>196</v>
      </c>
      <c r="R48" s="243" t="s">
        <v>195</v>
      </c>
      <c r="S48" s="170"/>
    </row>
    <row r="49" spans="1:19" ht="10.5" customHeight="1">
      <c r="A49" s="241"/>
      <c r="B49" s="41" t="s">
        <v>62</v>
      </c>
      <c r="C49" s="60" t="s">
        <v>197</v>
      </c>
      <c r="D49" s="93">
        <v>6141</v>
      </c>
      <c r="E49" s="93">
        <v>23850</v>
      </c>
      <c r="F49" s="93">
        <v>2955</v>
      </c>
      <c r="G49" s="93">
        <v>1038</v>
      </c>
      <c r="H49" s="93">
        <v>9096</v>
      </c>
      <c r="I49" s="93">
        <v>24887</v>
      </c>
      <c r="J49" s="93">
        <v>300</v>
      </c>
      <c r="K49" s="93">
        <v>811</v>
      </c>
      <c r="L49" s="93">
        <v>572</v>
      </c>
      <c r="M49" s="93">
        <v>46</v>
      </c>
      <c r="N49" s="93">
        <v>9461</v>
      </c>
      <c r="O49" s="93">
        <v>24122</v>
      </c>
      <c r="P49" s="167" t="s">
        <v>62</v>
      </c>
      <c r="Q49" s="172" t="s">
        <v>197</v>
      </c>
      <c r="R49" s="244"/>
      <c r="S49" s="170"/>
    </row>
    <row r="50" spans="1:19" ht="10.5" customHeight="1">
      <c r="A50" s="241"/>
      <c r="B50" s="41" t="s">
        <v>63</v>
      </c>
      <c r="C50" s="60" t="s">
        <v>198</v>
      </c>
      <c r="D50" s="93">
        <v>18742</v>
      </c>
      <c r="E50" s="93">
        <v>84809</v>
      </c>
      <c r="F50" s="93">
        <v>8441</v>
      </c>
      <c r="G50" s="93">
        <v>3138</v>
      </c>
      <c r="H50" s="93">
        <v>27183</v>
      </c>
      <c r="I50" s="93">
        <v>87946</v>
      </c>
      <c r="J50" s="93">
        <v>926</v>
      </c>
      <c r="K50" s="93">
        <v>5491</v>
      </c>
      <c r="L50" s="93">
        <v>1331</v>
      </c>
      <c r="M50" s="93">
        <v>109</v>
      </c>
      <c r="N50" s="93">
        <v>28308</v>
      </c>
      <c r="O50" s="93">
        <v>82564</v>
      </c>
      <c r="P50" s="167" t="s">
        <v>63</v>
      </c>
      <c r="Q50" s="172" t="s">
        <v>198</v>
      </c>
      <c r="R50" s="244"/>
      <c r="S50" s="170"/>
    </row>
    <row r="51" spans="1:19" ht="10.5" customHeight="1">
      <c r="A51" s="241"/>
      <c r="B51" s="41" t="s">
        <v>64</v>
      </c>
      <c r="C51" s="60" t="s">
        <v>199</v>
      </c>
      <c r="D51" s="93">
        <v>28828</v>
      </c>
      <c r="E51" s="93">
        <v>153585</v>
      </c>
      <c r="F51" s="93">
        <v>13175</v>
      </c>
      <c r="G51" s="93">
        <v>4918</v>
      </c>
      <c r="H51" s="93">
        <v>42003</v>
      </c>
      <c r="I51" s="93">
        <v>158503</v>
      </c>
      <c r="J51" s="93">
        <v>1383</v>
      </c>
      <c r="K51" s="93">
        <v>40927</v>
      </c>
      <c r="L51" s="93">
        <v>2325</v>
      </c>
      <c r="M51" s="93">
        <v>303</v>
      </c>
      <c r="N51" s="93">
        <v>43724</v>
      </c>
      <c r="O51" s="93">
        <v>117879</v>
      </c>
      <c r="P51" s="167" t="s">
        <v>64</v>
      </c>
      <c r="Q51" s="172" t="s">
        <v>199</v>
      </c>
      <c r="R51" s="244"/>
      <c r="S51" s="170"/>
    </row>
    <row r="52" spans="1:19" ht="10.5" customHeight="1">
      <c r="A52" s="241"/>
      <c r="B52" s="41" t="s">
        <v>65</v>
      </c>
      <c r="C52" s="60" t="s">
        <v>200</v>
      </c>
      <c r="D52" s="93">
        <v>11287</v>
      </c>
      <c r="E52" s="93">
        <v>56933</v>
      </c>
      <c r="F52" s="93">
        <v>5394</v>
      </c>
      <c r="G52" s="93">
        <v>2009</v>
      </c>
      <c r="H52" s="93">
        <v>16681</v>
      </c>
      <c r="I52" s="93">
        <v>58941</v>
      </c>
      <c r="J52" s="93">
        <v>681</v>
      </c>
      <c r="K52" s="93">
        <v>2229</v>
      </c>
      <c r="L52" s="93">
        <v>1041</v>
      </c>
      <c r="M52" s="93">
        <v>115</v>
      </c>
      <c r="N52" s="93">
        <v>17491</v>
      </c>
      <c r="O52" s="93">
        <v>56827</v>
      </c>
      <c r="P52" s="167" t="s">
        <v>65</v>
      </c>
      <c r="Q52" s="172" t="s">
        <v>200</v>
      </c>
      <c r="R52" s="244"/>
      <c r="S52" s="170"/>
    </row>
    <row r="53" spans="1:19" ht="10.5" customHeight="1">
      <c r="A53" s="242"/>
      <c r="B53" s="63" t="s">
        <v>193</v>
      </c>
      <c r="C53" s="62" t="s">
        <v>194</v>
      </c>
      <c r="D53" s="116">
        <v>69862</v>
      </c>
      <c r="E53" s="116">
        <v>336257</v>
      </c>
      <c r="F53" s="116">
        <v>32218</v>
      </c>
      <c r="G53" s="116">
        <v>11926</v>
      </c>
      <c r="H53" s="116">
        <v>102080</v>
      </c>
      <c r="I53" s="116">
        <v>348183</v>
      </c>
      <c r="J53" s="116">
        <v>3512</v>
      </c>
      <c r="K53" s="116">
        <v>50041</v>
      </c>
      <c r="L53" s="116">
        <v>5656</v>
      </c>
      <c r="M53" s="116">
        <v>626</v>
      </c>
      <c r="N53" s="116">
        <v>106394</v>
      </c>
      <c r="O53" s="116">
        <v>298767</v>
      </c>
      <c r="P53" s="173" t="s">
        <v>0</v>
      </c>
      <c r="Q53" s="174" t="s">
        <v>194</v>
      </c>
      <c r="R53" s="245"/>
      <c r="S53" s="170"/>
    </row>
    <row r="54" spans="1:19" ht="10.5" customHeight="1">
      <c r="A54" s="240" t="s">
        <v>201</v>
      </c>
      <c r="B54" s="41" t="s">
        <v>66</v>
      </c>
      <c r="C54" s="60" t="s">
        <v>202</v>
      </c>
      <c r="D54" s="93">
        <v>7371</v>
      </c>
      <c r="E54" s="93">
        <v>24716</v>
      </c>
      <c r="F54" s="93">
        <v>3610</v>
      </c>
      <c r="G54" s="93">
        <v>1308</v>
      </c>
      <c r="H54" s="93">
        <v>10981</v>
      </c>
      <c r="I54" s="93">
        <v>26024</v>
      </c>
      <c r="J54" s="93">
        <v>383</v>
      </c>
      <c r="K54" s="93">
        <v>2506</v>
      </c>
      <c r="L54" s="93">
        <v>568</v>
      </c>
      <c r="M54" s="93">
        <v>28</v>
      </c>
      <c r="N54" s="93">
        <v>11442</v>
      </c>
      <c r="O54" s="93">
        <v>23545</v>
      </c>
      <c r="P54" s="167" t="s">
        <v>66</v>
      </c>
      <c r="Q54" s="172" t="s">
        <v>202</v>
      </c>
      <c r="R54" s="243" t="s">
        <v>201</v>
      </c>
      <c r="S54" s="170"/>
    </row>
    <row r="55" spans="1:19" ht="10.5" customHeight="1">
      <c r="A55" s="241"/>
      <c r="B55" s="41" t="s">
        <v>67</v>
      </c>
      <c r="C55" s="60" t="s">
        <v>203</v>
      </c>
      <c r="D55" s="93">
        <v>10249</v>
      </c>
      <c r="E55" s="93">
        <v>47174</v>
      </c>
      <c r="F55" s="93">
        <v>5176</v>
      </c>
      <c r="G55" s="93">
        <v>1786</v>
      </c>
      <c r="H55" s="93">
        <v>15425</v>
      </c>
      <c r="I55" s="93">
        <v>48960</v>
      </c>
      <c r="J55" s="93">
        <v>474</v>
      </c>
      <c r="K55" s="93">
        <v>2145</v>
      </c>
      <c r="L55" s="93">
        <v>886</v>
      </c>
      <c r="M55" s="93">
        <v>63</v>
      </c>
      <c r="N55" s="93">
        <v>16011</v>
      </c>
      <c r="O55" s="93">
        <v>46878</v>
      </c>
      <c r="P55" s="167" t="s">
        <v>67</v>
      </c>
      <c r="Q55" s="172" t="s">
        <v>203</v>
      </c>
      <c r="R55" s="244"/>
      <c r="S55" s="170"/>
    </row>
    <row r="56" spans="1:19" ht="10.5" customHeight="1">
      <c r="A56" s="241"/>
      <c r="B56" s="41" t="s">
        <v>68</v>
      </c>
      <c r="C56" s="60" t="s">
        <v>204</v>
      </c>
      <c r="D56" s="93">
        <v>13410</v>
      </c>
      <c r="E56" s="93">
        <v>62945</v>
      </c>
      <c r="F56" s="93">
        <v>6153</v>
      </c>
      <c r="G56" s="93">
        <v>2287</v>
      </c>
      <c r="H56" s="93">
        <v>19563</v>
      </c>
      <c r="I56" s="93">
        <v>65232</v>
      </c>
      <c r="J56" s="93">
        <v>750</v>
      </c>
      <c r="K56" s="93">
        <v>19431</v>
      </c>
      <c r="L56" s="93">
        <v>1295</v>
      </c>
      <c r="M56" s="93">
        <v>-56</v>
      </c>
      <c r="N56" s="93">
        <v>20509</v>
      </c>
      <c r="O56" s="93">
        <v>45745</v>
      </c>
      <c r="P56" s="167" t="s">
        <v>68</v>
      </c>
      <c r="Q56" s="172" t="s">
        <v>204</v>
      </c>
      <c r="R56" s="244"/>
      <c r="S56" s="170"/>
    </row>
    <row r="57" spans="1:19" ht="10.5" customHeight="1">
      <c r="A57" s="241"/>
      <c r="B57" s="41" t="s">
        <v>69</v>
      </c>
      <c r="C57" s="60" t="s">
        <v>205</v>
      </c>
      <c r="D57" s="93">
        <v>6404</v>
      </c>
      <c r="E57" s="93">
        <v>22647</v>
      </c>
      <c r="F57" s="93">
        <v>2658</v>
      </c>
      <c r="G57" s="93">
        <v>970</v>
      </c>
      <c r="H57" s="93">
        <v>9062</v>
      </c>
      <c r="I57" s="93">
        <v>23617</v>
      </c>
      <c r="J57" s="93">
        <v>228</v>
      </c>
      <c r="K57" s="93">
        <v>1063</v>
      </c>
      <c r="L57" s="93">
        <v>564</v>
      </c>
      <c r="M57" s="93">
        <v>112</v>
      </c>
      <c r="N57" s="93">
        <v>9396</v>
      </c>
      <c r="O57" s="93">
        <v>22666</v>
      </c>
      <c r="P57" s="167" t="s">
        <v>69</v>
      </c>
      <c r="Q57" s="172" t="s">
        <v>205</v>
      </c>
      <c r="R57" s="244"/>
      <c r="S57" s="170"/>
    </row>
    <row r="58" spans="1:19" ht="10.5" customHeight="1">
      <c r="A58" s="242"/>
      <c r="B58" s="63" t="s">
        <v>193</v>
      </c>
      <c r="C58" s="62" t="s">
        <v>194</v>
      </c>
      <c r="D58" s="116">
        <v>37434</v>
      </c>
      <c r="E58" s="116">
        <v>157481</v>
      </c>
      <c r="F58" s="116">
        <v>17597</v>
      </c>
      <c r="G58" s="116">
        <v>6351</v>
      </c>
      <c r="H58" s="116">
        <v>55031</v>
      </c>
      <c r="I58" s="116">
        <v>163833</v>
      </c>
      <c r="J58" s="116">
        <v>1835</v>
      </c>
      <c r="K58" s="116">
        <v>25144</v>
      </c>
      <c r="L58" s="116">
        <v>3313</v>
      </c>
      <c r="M58" s="116">
        <v>147</v>
      </c>
      <c r="N58" s="116">
        <v>57358</v>
      </c>
      <c r="O58" s="116">
        <v>138835</v>
      </c>
      <c r="P58" s="173" t="s">
        <v>0</v>
      </c>
      <c r="Q58" s="174" t="s">
        <v>194</v>
      </c>
      <c r="R58" s="245"/>
      <c r="S58" s="170"/>
    </row>
    <row r="59" spans="1:19" ht="10.5" customHeight="1">
      <c r="A59" s="240" t="s">
        <v>206</v>
      </c>
      <c r="B59" s="41" t="s">
        <v>70</v>
      </c>
      <c r="C59" s="60" t="s">
        <v>207</v>
      </c>
      <c r="D59" s="93">
        <v>44982</v>
      </c>
      <c r="E59" s="93">
        <v>239178</v>
      </c>
      <c r="F59" s="93">
        <v>17013</v>
      </c>
      <c r="G59" s="93">
        <v>6588</v>
      </c>
      <c r="H59" s="93">
        <v>61995</v>
      </c>
      <c r="I59" s="93">
        <v>245766</v>
      </c>
      <c r="J59" s="93">
        <v>3098</v>
      </c>
      <c r="K59" s="93">
        <v>26620</v>
      </c>
      <c r="L59" s="93">
        <v>3017</v>
      </c>
      <c r="M59" s="93">
        <v>-329</v>
      </c>
      <c r="N59" s="93">
        <v>65629</v>
      </c>
      <c r="O59" s="93">
        <v>218817</v>
      </c>
      <c r="P59" s="167" t="s">
        <v>70</v>
      </c>
      <c r="Q59" s="172" t="s">
        <v>207</v>
      </c>
      <c r="R59" s="243" t="s">
        <v>206</v>
      </c>
      <c r="S59" s="170"/>
    </row>
    <row r="60" spans="1:19" ht="10.5" customHeight="1">
      <c r="A60" s="241"/>
      <c r="B60" s="41" t="s">
        <v>71</v>
      </c>
      <c r="C60" s="60" t="s">
        <v>208</v>
      </c>
      <c r="D60" s="93">
        <v>5992</v>
      </c>
      <c r="E60" s="93">
        <v>25705</v>
      </c>
      <c r="F60" s="93">
        <v>2701</v>
      </c>
      <c r="G60" s="93">
        <v>1030</v>
      </c>
      <c r="H60" s="93">
        <v>8693</v>
      </c>
      <c r="I60" s="93">
        <v>26735</v>
      </c>
      <c r="J60" s="93">
        <v>271</v>
      </c>
      <c r="K60" s="93">
        <v>1407</v>
      </c>
      <c r="L60" s="93">
        <v>440</v>
      </c>
      <c r="M60" s="93">
        <v>-41</v>
      </c>
      <c r="N60" s="93">
        <v>9039</v>
      </c>
      <c r="O60" s="93">
        <v>25287</v>
      </c>
      <c r="P60" s="167" t="s">
        <v>71</v>
      </c>
      <c r="Q60" s="172" t="s">
        <v>208</v>
      </c>
      <c r="R60" s="244"/>
      <c r="S60" s="170"/>
    </row>
    <row r="61" spans="1:19" ht="10.5" customHeight="1">
      <c r="A61" s="241"/>
      <c r="B61" s="41" t="s">
        <v>72</v>
      </c>
      <c r="C61" s="60" t="s">
        <v>209</v>
      </c>
      <c r="D61" s="93">
        <v>10612</v>
      </c>
      <c r="E61" s="93">
        <v>41251</v>
      </c>
      <c r="F61" s="93">
        <v>4624</v>
      </c>
      <c r="G61" s="93">
        <v>1706</v>
      </c>
      <c r="H61" s="93">
        <v>15236</v>
      </c>
      <c r="I61" s="93">
        <v>42957</v>
      </c>
      <c r="J61" s="93">
        <v>506</v>
      </c>
      <c r="K61" s="93">
        <v>1427</v>
      </c>
      <c r="L61" s="93">
        <v>655</v>
      </c>
      <c r="M61" s="93">
        <v>74</v>
      </c>
      <c r="N61" s="93">
        <v>15837</v>
      </c>
      <c r="O61" s="93">
        <v>41604</v>
      </c>
      <c r="P61" s="167" t="s">
        <v>72</v>
      </c>
      <c r="Q61" s="172" t="s">
        <v>209</v>
      </c>
      <c r="R61" s="244"/>
      <c r="S61" s="170"/>
    </row>
    <row r="62" spans="1:19" ht="10.5" customHeight="1">
      <c r="A62" s="242"/>
      <c r="B62" s="63" t="s">
        <v>193</v>
      </c>
      <c r="C62" s="62" t="s">
        <v>194</v>
      </c>
      <c r="D62" s="116">
        <v>61586</v>
      </c>
      <c r="E62" s="116">
        <v>306134</v>
      </c>
      <c r="F62" s="116">
        <v>24338</v>
      </c>
      <c r="G62" s="116">
        <v>9324</v>
      </c>
      <c r="H62" s="116">
        <v>85924</v>
      </c>
      <c r="I62" s="116">
        <v>315458</v>
      </c>
      <c r="J62" s="116">
        <v>3875</v>
      </c>
      <c r="K62" s="116">
        <v>29454</v>
      </c>
      <c r="L62" s="116">
        <v>4112</v>
      </c>
      <c r="M62" s="116">
        <v>-296</v>
      </c>
      <c r="N62" s="116">
        <v>90505</v>
      </c>
      <c r="O62" s="116">
        <v>285708</v>
      </c>
      <c r="P62" s="173" t="s">
        <v>0</v>
      </c>
      <c r="Q62" s="174" t="s">
        <v>194</v>
      </c>
      <c r="R62" s="245"/>
      <c r="S62" s="170"/>
    </row>
    <row r="63" spans="1:19" ht="10.5" customHeight="1">
      <c r="A63" s="286" t="s">
        <v>210</v>
      </c>
      <c r="B63" s="41" t="s">
        <v>73</v>
      </c>
      <c r="C63" s="60" t="s">
        <v>211</v>
      </c>
      <c r="D63" s="93">
        <v>15715</v>
      </c>
      <c r="E63" s="93">
        <v>56193</v>
      </c>
      <c r="F63" s="93">
        <v>7458</v>
      </c>
      <c r="G63" s="93">
        <v>2651</v>
      </c>
      <c r="H63" s="93">
        <v>23173</v>
      </c>
      <c r="I63" s="93">
        <v>58844</v>
      </c>
      <c r="J63" s="93">
        <v>716</v>
      </c>
      <c r="K63" s="93">
        <v>1904</v>
      </c>
      <c r="L63" s="93">
        <v>1129</v>
      </c>
      <c r="M63" s="93">
        <v>22</v>
      </c>
      <c r="N63" s="93">
        <v>24043</v>
      </c>
      <c r="O63" s="93">
        <v>56962</v>
      </c>
      <c r="P63" s="167" t="s">
        <v>73</v>
      </c>
      <c r="Q63" s="172" t="s">
        <v>211</v>
      </c>
      <c r="R63" s="285" t="s">
        <v>210</v>
      </c>
      <c r="S63" s="170"/>
    </row>
    <row r="64" spans="1:19" ht="10.5" customHeight="1">
      <c r="A64" s="286"/>
      <c r="B64" s="41" t="s">
        <v>74</v>
      </c>
      <c r="C64" s="60" t="s">
        <v>213</v>
      </c>
      <c r="D64" s="93">
        <v>10717</v>
      </c>
      <c r="E64" s="93">
        <v>42134</v>
      </c>
      <c r="F64" s="93">
        <v>5234</v>
      </c>
      <c r="G64" s="93">
        <v>1847</v>
      </c>
      <c r="H64" s="93">
        <v>15951</v>
      </c>
      <c r="I64" s="93">
        <v>43981</v>
      </c>
      <c r="J64" s="93">
        <v>558</v>
      </c>
      <c r="K64" s="93">
        <v>2507</v>
      </c>
      <c r="L64" s="93">
        <v>888</v>
      </c>
      <c r="M64" s="93">
        <v>131</v>
      </c>
      <c r="N64" s="93">
        <v>16591</v>
      </c>
      <c r="O64" s="93">
        <v>41605</v>
      </c>
      <c r="P64" s="167" t="s">
        <v>74</v>
      </c>
      <c r="Q64" s="172" t="s">
        <v>213</v>
      </c>
      <c r="R64" s="285"/>
      <c r="S64" s="170"/>
    </row>
    <row r="65" spans="1:19" ht="10.5" customHeight="1">
      <c r="A65" s="286"/>
      <c r="B65" s="41" t="s">
        <v>75</v>
      </c>
      <c r="C65" s="60" t="s">
        <v>214</v>
      </c>
      <c r="D65" s="93">
        <v>9229</v>
      </c>
      <c r="E65" s="93">
        <v>31920</v>
      </c>
      <c r="F65" s="93">
        <v>4228</v>
      </c>
      <c r="G65" s="93">
        <v>1544</v>
      </c>
      <c r="H65" s="93">
        <v>13457</v>
      </c>
      <c r="I65" s="93">
        <v>33464</v>
      </c>
      <c r="J65" s="93">
        <v>465</v>
      </c>
      <c r="K65" s="93">
        <v>1426</v>
      </c>
      <c r="L65" s="93">
        <v>653</v>
      </c>
      <c r="M65" s="93">
        <v>48</v>
      </c>
      <c r="N65" s="93">
        <v>14032</v>
      </c>
      <c r="O65" s="93">
        <v>32086</v>
      </c>
      <c r="P65" s="167" t="s">
        <v>75</v>
      </c>
      <c r="Q65" s="172" t="s">
        <v>214</v>
      </c>
      <c r="R65" s="285"/>
      <c r="S65" s="170"/>
    </row>
    <row r="66" spans="1:19" ht="10.5" customHeight="1">
      <c r="A66" s="286"/>
      <c r="B66" s="41" t="s">
        <v>76</v>
      </c>
      <c r="C66" s="60" t="s">
        <v>215</v>
      </c>
      <c r="D66" s="93">
        <v>14102</v>
      </c>
      <c r="E66" s="93">
        <v>52412</v>
      </c>
      <c r="F66" s="93">
        <v>6640</v>
      </c>
      <c r="G66" s="93">
        <v>2385</v>
      </c>
      <c r="H66" s="93">
        <v>20742</v>
      </c>
      <c r="I66" s="93">
        <v>54797</v>
      </c>
      <c r="J66" s="93">
        <v>813</v>
      </c>
      <c r="K66" s="93">
        <v>1761</v>
      </c>
      <c r="L66" s="93">
        <v>1115</v>
      </c>
      <c r="M66" s="93">
        <v>101</v>
      </c>
      <c r="N66" s="93">
        <v>21715</v>
      </c>
      <c r="O66" s="93">
        <v>53137</v>
      </c>
      <c r="P66" s="167" t="s">
        <v>76</v>
      </c>
      <c r="Q66" s="172" t="s">
        <v>215</v>
      </c>
      <c r="R66" s="285"/>
      <c r="S66" s="170"/>
    </row>
    <row r="67" spans="1:19" s="103" customFormat="1" ht="10.5" customHeight="1">
      <c r="A67" s="286"/>
      <c r="B67" s="63" t="s">
        <v>216</v>
      </c>
      <c r="C67" s="62" t="s">
        <v>217</v>
      </c>
      <c r="D67" s="116">
        <v>49763</v>
      </c>
      <c r="E67" s="116">
        <v>182660</v>
      </c>
      <c r="F67" s="116">
        <v>23560</v>
      </c>
      <c r="G67" s="116">
        <v>8426</v>
      </c>
      <c r="H67" s="116">
        <v>73323</v>
      </c>
      <c r="I67" s="116">
        <v>191086</v>
      </c>
      <c r="J67" s="116">
        <v>2552</v>
      </c>
      <c r="K67" s="116">
        <v>7597</v>
      </c>
      <c r="L67" s="116">
        <v>3785</v>
      </c>
      <c r="M67" s="116">
        <v>301</v>
      </c>
      <c r="N67" s="116">
        <v>76381</v>
      </c>
      <c r="O67" s="116">
        <v>183790</v>
      </c>
      <c r="P67" s="173" t="s">
        <v>0</v>
      </c>
      <c r="Q67" s="174" t="s">
        <v>217</v>
      </c>
      <c r="R67" s="285"/>
      <c r="S67" s="177"/>
    </row>
    <row r="68" spans="1:19" s="103" customFormat="1" ht="22.5">
      <c r="A68" s="65" t="s">
        <v>218</v>
      </c>
      <c r="B68" s="66" t="s">
        <v>77</v>
      </c>
      <c r="C68" s="67" t="s">
        <v>219</v>
      </c>
      <c r="D68" s="117">
        <v>10041</v>
      </c>
      <c r="E68" s="117">
        <v>40766</v>
      </c>
      <c r="F68" s="117">
        <v>2695</v>
      </c>
      <c r="G68" s="117">
        <v>1111</v>
      </c>
      <c r="H68" s="117">
        <v>12736</v>
      </c>
      <c r="I68" s="117">
        <v>41876</v>
      </c>
      <c r="J68" s="117">
        <v>732</v>
      </c>
      <c r="K68" s="117">
        <v>4831</v>
      </c>
      <c r="L68" s="117">
        <v>746</v>
      </c>
      <c r="M68" s="117">
        <v>71</v>
      </c>
      <c r="N68" s="117">
        <v>13695</v>
      </c>
      <c r="O68" s="117">
        <v>37116</v>
      </c>
      <c r="P68" s="167" t="s">
        <v>77</v>
      </c>
      <c r="Q68" s="172" t="s">
        <v>219</v>
      </c>
      <c r="R68" s="175" t="s">
        <v>218</v>
      </c>
      <c r="S68" s="177"/>
    </row>
    <row r="69" spans="1:19" s="104" customFormat="1" ht="10.5" customHeight="1">
      <c r="A69" s="276" t="s">
        <v>220</v>
      </c>
      <c r="B69" s="277"/>
      <c r="C69" s="278"/>
      <c r="D69" s="118">
        <f>_xlfn.COMPOUNDVALUE(4)</f>
        <v>1293848</v>
      </c>
      <c r="E69" s="118">
        <v>8731766</v>
      </c>
      <c r="F69" s="118">
        <f>_xlfn.COMPOUNDVALUE(7)</f>
        <v>549086</v>
      </c>
      <c r="G69" s="118">
        <v>207997</v>
      </c>
      <c r="H69" s="118">
        <f>_xlfn.COMPOUNDVALUE(10)</f>
        <v>1842934</v>
      </c>
      <c r="I69" s="118">
        <v>8939763</v>
      </c>
      <c r="J69" s="118">
        <f>_xlfn.COMPOUNDVALUE(13)</f>
        <v>107479</v>
      </c>
      <c r="K69" s="118">
        <v>1903264</v>
      </c>
      <c r="L69" s="118">
        <v>107309</v>
      </c>
      <c r="M69" s="118">
        <v>-4464</v>
      </c>
      <c r="N69" s="118">
        <f>_xlfn.COMPOUNDVALUE(13)</f>
        <v>1968081</v>
      </c>
      <c r="O69" s="119">
        <v>7032035</v>
      </c>
      <c r="P69" s="279" t="s">
        <v>220</v>
      </c>
      <c r="Q69" s="280"/>
      <c r="R69" s="281"/>
      <c r="S69" s="178"/>
    </row>
    <row r="70" spans="1:18" ht="10.5" customHeight="1">
      <c r="A70" s="68" t="s">
        <v>226</v>
      </c>
      <c r="B70" s="105"/>
      <c r="C70" s="105"/>
      <c r="D70" s="105"/>
      <c r="E70" s="105"/>
      <c r="F70" s="105"/>
      <c r="G70" s="105"/>
      <c r="H70" s="105"/>
      <c r="I70" s="105"/>
      <c r="J70" s="69"/>
      <c r="K70" s="105"/>
      <c r="L70" s="105"/>
      <c r="M70" s="105"/>
      <c r="N70" s="105"/>
      <c r="O70" s="105"/>
      <c r="P70" s="105"/>
      <c r="Q70" s="105"/>
      <c r="R70" s="105"/>
    </row>
    <row r="71" spans="1:9" ht="14.25">
      <c r="A71" s="69" t="s">
        <v>236</v>
      </c>
      <c r="B71" s="113"/>
      <c r="C71" s="113"/>
      <c r="D71" s="113"/>
      <c r="E71" s="113"/>
      <c r="F71" s="113"/>
      <c r="G71" s="113"/>
      <c r="H71" s="113"/>
      <c r="I71" s="113"/>
    </row>
  </sheetData>
  <sheetProtection/>
  <mergeCells count="30">
    <mergeCell ref="A5:C9"/>
    <mergeCell ref="P5:R9"/>
    <mergeCell ref="D5:E7"/>
    <mergeCell ref="A54:A58"/>
    <mergeCell ref="L5:M7"/>
    <mergeCell ref="N5:O7"/>
    <mergeCell ref="R41:R47"/>
    <mergeCell ref="R48:R53"/>
    <mergeCell ref="R54:R58"/>
    <mergeCell ref="J5:K7"/>
    <mergeCell ref="A48:A53"/>
    <mergeCell ref="H5:I7"/>
    <mergeCell ref="A59:A62"/>
    <mergeCell ref="R13:R19"/>
    <mergeCell ref="R20:R26"/>
    <mergeCell ref="R27:R31"/>
    <mergeCell ref="R32:R35"/>
    <mergeCell ref="F5:G7"/>
    <mergeCell ref="A13:A19"/>
    <mergeCell ref="A20:A26"/>
    <mergeCell ref="P69:R69"/>
    <mergeCell ref="A27:A31"/>
    <mergeCell ref="R63:R67"/>
    <mergeCell ref="A63:A67"/>
    <mergeCell ref="A32:A35"/>
    <mergeCell ref="R36:R40"/>
    <mergeCell ref="R59:R62"/>
    <mergeCell ref="A36:A40"/>
    <mergeCell ref="A41:A47"/>
    <mergeCell ref="A69:C69"/>
  </mergeCells>
  <printOptions horizontalCentered="1"/>
  <pageMargins left="0.3937007874015748" right="0.3937007874015748" top="0.35433070866141736" bottom="0.5905511811023623" header="0.4724409448818898" footer="0.4724409448818898"/>
  <pageSetup horizontalDpi="600" verticalDpi="600" orientation="portrait" paperSize="9"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V72"/>
  <sheetViews>
    <sheetView zoomScaleSheetLayoutView="100" zoomScalePageLayoutView="0" workbookViewId="0" topLeftCell="A1">
      <selection activeCell="A1" sqref="A1"/>
    </sheetView>
  </sheetViews>
  <sheetFormatPr defaultColWidth="14.625" defaultRowHeight="10.5" customHeight="1"/>
  <cols>
    <col min="1" max="1" width="9.375" style="101" customWidth="1"/>
    <col min="2" max="2" width="9.125" style="101" customWidth="1"/>
    <col min="3" max="3" width="8.875" style="101" customWidth="1"/>
    <col min="4" max="11" width="8.75390625" style="101" customWidth="1"/>
    <col min="12" max="13" width="9.125" style="101" customWidth="1"/>
    <col min="14" max="15" width="8.375" style="101" customWidth="1"/>
    <col min="16" max="18" width="9.625" style="101" customWidth="1"/>
    <col min="19" max="19" width="9.375" style="101" bestFit="1" customWidth="1"/>
    <col min="20" max="20" width="8.625" style="101" customWidth="1"/>
    <col min="21" max="21" width="7.75390625" style="101" customWidth="1"/>
    <col min="22" max="22" width="9.125" style="101" customWidth="1"/>
    <col min="23" max="16384" width="14.625" style="101" customWidth="1"/>
  </cols>
  <sheetData>
    <row r="1" spans="1:22" s="96" customFormat="1" ht="12" customHeight="1">
      <c r="A1" s="1" t="s">
        <v>78</v>
      </c>
      <c r="B1" s="86"/>
      <c r="C1" s="86"/>
      <c r="D1" s="86"/>
      <c r="E1" s="95"/>
      <c r="V1" s="86" t="s">
        <v>89</v>
      </c>
    </row>
    <row r="2" spans="1:5" s="96" customFormat="1" ht="25.5" customHeight="1">
      <c r="A2" s="2"/>
      <c r="B2" s="2"/>
      <c r="C2" s="2"/>
      <c r="E2" s="95"/>
    </row>
    <row r="3" spans="1:22" s="98" customFormat="1" ht="12.75">
      <c r="A3" s="40" t="s">
        <v>118</v>
      </c>
      <c r="V3" s="99"/>
    </row>
    <row r="4" spans="1:22" s="100" customFormat="1" ht="12.75" customHeight="1">
      <c r="A4" s="70" t="s">
        <v>255</v>
      </c>
      <c r="V4" s="99"/>
    </row>
    <row r="5" spans="1:22" ht="13.5" customHeight="1">
      <c r="A5" s="304" t="s">
        <v>28</v>
      </c>
      <c r="B5" s="305"/>
      <c r="C5" s="306"/>
      <c r="D5" s="264" t="s">
        <v>243</v>
      </c>
      <c r="E5" s="265"/>
      <c r="F5" s="270" t="s">
        <v>244</v>
      </c>
      <c r="G5" s="265"/>
      <c r="H5" s="270" t="s">
        <v>16</v>
      </c>
      <c r="I5" s="265"/>
      <c r="J5" s="270" t="s">
        <v>260</v>
      </c>
      <c r="K5" s="265"/>
      <c r="L5" s="270" t="s">
        <v>87</v>
      </c>
      <c r="M5" s="265"/>
      <c r="N5" s="270" t="s">
        <v>17</v>
      </c>
      <c r="O5" s="273"/>
      <c r="P5" s="293" t="s">
        <v>29</v>
      </c>
      <c r="Q5" s="294"/>
      <c r="R5" s="294"/>
      <c r="S5" s="273"/>
      <c r="T5" s="255" t="s">
        <v>231</v>
      </c>
      <c r="U5" s="256"/>
      <c r="V5" s="257"/>
    </row>
    <row r="6" spans="1:22" ht="13.5" customHeight="1">
      <c r="A6" s="307"/>
      <c r="B6" s="250"/>
      <c r="C6" s="251"/>
      <c r="D6" s="266"/>
      <c r="E6" s="267"/>
      <c r="F6" s="271"/>
      <c r="G6" s="267"/>
      <c r="H6" s="271"/>
      <c r="I6" s="267"/>
      <c r="J6" s="271"/>
      <c r="K6" s="267"/>
      <c r="L6" s="271"/>
      <c r="M6" s="267"/>
      <c r="N6" s="271"/>
      <c r="O6" s="274"/>
      <c r="P6" s="297" t="s">
        <v>84</v>
      </c>
      <c r="Q6" s="298"/>
      <c r="R6" s="298"/>
      <c r="S6" s="299"/>
      <c r="T6" s="258"/>
      <c r="U6" s="259"/>
      <c r="V6" s="260"/>
    </row>
    <row r="7" spans="1:22" ht="13.5" customHeight="1">
      <c r="A7" s="307"/>
      <c r="B7" s="250"/>
      <c r="C7" s="251"/>
      <c r="D7" s="268"/>
      <c r="E7" s="269"/>
      <c r="F7" s="272"/>
      <c r="G7" s="269"/>
      <c r="H7" s="272"/>
      <c r="I7" s="269"/>
      <c r="J7" s="272"/>
      <c r="K7" s="269"/>
      <c r="L7" s="272"/>
      <c r="M7" s="269"/>
      <c r="N7" s="272"/>
      <c r="O7" s="275"/>
      <c r="P7" s="240" t="s">
        <v>238</v>
      </c>
      <c r="Q7" s="240" t="s">
        <v>85</v>
      </c>
      <c r="R7" s="290" t="s">
        <v>253</v>
      </c>
      <c r="S7" s="240" t="s">
        <v>30</v>
      </c>
      <c r="T7" s="258"/>
      <c r="U7" s="259"/>
      <c r="V7" s="260"/>
    </row>
    <row r="8" spans="1:22" ht="28.5" customHeight="1">
      <c r="A8" s="307"/>
      <c r="B8" s="250"/>
      <c r="C8" s="251"/>
      <c r="D8" s="77" t="s">
        <v>18</v>
      </c>
      <c r="E8" s="77" t="s">
        <v>19</v>
      </c>
      <c r="F8" s="77" t="s">
        <v>18</v>
      </c>
      <c r="G8" s="77" t="s">
        <v>19</v>
      </c>
      <c r="H8" s="77" t="s">
        <v>18</v>
      </c>
      <c r="I8" s="77" t="s">
        <v>19</v>
      </c>
      <c r="J8" s="77" t="s">
        <v>18</v>
      </c>
      <c r="K8" s="77" t="s">
        <v>19</v>
      </c>
      <c r="L8" s="77" t="s">
        <v>18</v>
      </c>
      <c r="M8" s="77" t="s">
        <v>19</v>
      </c>
      <c r="N8" s="77" t="s">
        <v>18</v>
      </c>
      <c r="O8" s="77" t="s">
        <v>19</v>
      </c>
      <c r="P8" s="241"/>
      <c r="Q8" s="241"/>
      <c r="R8" s="291"/>
      <c r="S8" s="295"/>
      <c r="T8" s="258"/>
      <c r="U8" s="259"/>
      <c r="V8" s="260"/>
    </row>
    <row r="9" spans="1:22" ht="28.5" customHeight="1">
      <c r="A9" s="308"/>
      <c r="B9" s="253"/>
      <c r="C9" s="254"/>
      <c r="D9" s="87" t="s">
        <v>20</v>
      </c>
      <c r="E9" s="87" t="s">
        <v>21</v>
      </c>
      <c r="F9" s="87" t="s">
        <v>20</v>
      </c>
      <c r="G9" s="87" t="s">
        <v>21</v>
      </c>
      <c r="H9" s="87" t="s">
        <v>20</v>
      </c>
      <c r="I9" s="87" t="s">
        <v>21</v>
      </c>
      <c r="J9" s="87" t="s">
        <v>20</v>
      </c>
      <c r="K9" s="87" t="s">
        <v>21</v>
      </c>
      <c r="L9" s="87" t="s">
        <v>20</v>
      </c>
      <c r="M9" s="87" t="s">
        <v>21</v>
      </c>
      <c r="N9" s="87" t="s">
        <v>20</v>
      </c>
      <c r="O9" s="87" t="s">
        <v>21</v>
      </c>
      <c r="P9" s="242"/>
      <c r="Q9" s="242"/>
      <c r="R9" s="292"/>
      <c r="S9" s="296"/>
      <c r="T9" s="261"/>
      <c r="U9" s="262"/>
      <c r="V9" s="263"/>
    </row>
    <row r="10" spans="1:22" ht="9" customHeight="1">
      <c r="A10" s="78"/>
      <c r="B10" s="47"/>
      <c r="C10" s="73"/>
      <c r="D10" s="49" t="s">
        <v>22</v>
      </c>
      <c r="E10" s="91" t="s">
        <v>25</v>
      </c>
      <c r="F10" s="49" t="s">
        <v>22</v>
      </c>
      <c r="G10" s="91" t="s">
        <v>25</v>
      </c>
      <c r="H10" s="49" t="s">
        <v>22</v>
      </c>
      <c r="I10" s="91" t="s">
        <v>25</v>
      </c>
      <c r="J10" s="49" t="s">
        <v>22</v>
      </c>
      <c r="K10" s="91" t="s">
        <v>25</v>
      </c>
      <c r="L10" s="50" t="s">
        <v>22</v>
      </c>
      <c r="M10" s="49" t="s">
        <v>23</v>
      </c>
      <c r="N10" s="49" t="s">
        <v>90</v>
      </c>
      <c r="O10" s="91" t="s">
        <v>25</v>
      </c>
      <c r="P10" s="49" t="s">
        <v>22</v>
      </c>
      <c r="Q10" s="49" t="s">
        <v>22</v>
      </c>
      <c r="R10" s="49" t="s">
        <v>22</v>
      </c>
      <c r="S10" s="49" t="s">
        <v>22</v>
      </c>
      <c r="T10" s="47"/>
      <c r="U10" s="74"/>
      <c r="V10" s="79"/>
    </row>
    <row r="11" spans="1:22" s="102" customFormat="1" ht="9.75" customHeight="1">
      <c r="A11" s="80"/>
      <c r="B11" s="53"/>
      <c r="C11" s="54"/>
      <c r="D11" s="17" t="s">
        <v>13</v>
      </c>
      <c r="E11" s="75" t="s">
        <v>26</v>
      </c>
      <c r="F11" s="17" t="s">
        <v>13</v>
      </c>
      <c r="G11" s="75" t="s">
        <v>26</v>
      </c>
      <c r="H11" s="17" t="s">
        <v>13</v>
      </c>
      <c r="I11" s="75" t="s">
        <v>26</v>
      </c>
      <c r="J11" s="17" t="s">
        <v>13</v>
      </c>
      <c r="K11" s="75" t="s">
        <v>26</v>
      </c>
      <c r="L11" s="17" t="s">
        <v>13</v>
      </c>
      <c r="M11" s="75" t="s">
        <v>26</v>
      </c>
      <c r="N11" s="55" t="s">
        <v>91</v>
      </c>
      <c r="O11" s="75" t="s">
        <v>26</v>
      </c>
      <c r="P11" s="17" t="s">
        <v>13</v>
      </c>
      <c r="Q11" s="17" t="s">
        <v>13</v>
      </c>
      <c r="R11" s="17" t="s">
        <v>13</v>
      </c>
      <c r="S11" s="17" t="s">
        <v>13</v>
      </c>
      <c r="T11" s="53"/>
      <c r="U11" s="56"/>
      <c r="V11" s="81"/>
    </row>
    <row r="12" spans="1:22" ht="21" customHeight="1">
      <c r="A12" s="82" t="s">
        <v>24</v>
      </c>
      <c r="B12" s="42" t="s">
        <v>31</v>
      </c>
      <c r="C12" s="59" t="s">
        <v>153</v>
      </c>
      <c r="D12" s="116">
        <v>72357</v>
      </c>
      <c r="E12" s="116">
        <v>218414</v>
      </c>
      <c r="F12" s="116">
        <v>56872</v>
      </c>
      <c r="G12" s="116">
        <v>17479</v>
      </c>
      <c r="H12" s="116">
        <v>129229</v>
      </c>
      <c r="I12" s="116">
        <v>235893</v>
      </c>
      <c r="J12" s="116">
        <v>5782</v>
      </c>
      <c r="K12" s="116">
        <v>12542</v>
      </c>
      <c r="L12" s="116">
        <v>7774</v>
      </c>
      <c r="M12" s="116">
        <v>1194</v>
      </c>
      <c r="N12" s="116">
        <v>136737</v>
      </c>
      <c r="O12" s="116">
        <v>224545</v>
      </c>
      <c r="P12" s="161">
        <v>139051</v>
      </c>
      <c r="Q12" s="161">
        <v>3133</v>
      </c>
      <c r="R12" s="161">
        <v>286</v>
      </c>
      <c r="S12" s="161">
        <v>142470</v>
      </c>
      <c r="T12" s="41" t="s">
        <v>31</v>
      </c>
      <c r="U12" s="59" t="s">
        <v>153</v>
      </c>
      <c r="V12" s="83" t="s">
        <v>154</v>
      </c>
    </row>
    <row r="13" spans="1:22" ht="10.5" customHeight="1">
      <c r="A13" s="301" t="s">
        <v>155</v>
      </c>
      <c r="B13" s="41" t="s">
        <v>32</v>
      </c>
      <c r="C13" s="60" t="s">
        <v>156</v>
      </c>
      <c r="D13" s="93">
        <v>15288</v>
      </c>
      <c r="E13" s="93">
        <v>48051</v>
      </c>
      <c r="F13" s="93">
        <v>13147</v>
      </c>
      <c r="G13" s="93">
        <v>3742</v>
      </c>
      <c r="H13" s="93">
        <v>28435</v>
      </c>
      <c r="I13" s="93">
        <v>51793</v>
      </c>
      <c r="J13" s="93">
        <v>772</v>
      </c>
      <c r="K13" s="93">
        <v>2673</v>
      </c>
      <c r="L13" s="93">
        <v>1407</v>
      </c>
      <c r="M13" s="93">
        <v>164</v>
      </c>
      <c r="N13" s="93">
        <v>29699</v>
      </c>
      <c r="O13" s="93">
        <v>49283</v>
      </c>
      <c r="P13" s="162">
        <v>29314</v>
      </c>
      <c r="Q13" s="162">
        <v>534</v>
      </c>
      <c r="R13" s="162">
        <v>54</v>
      </c>
      <c r="S13" s="162">
        <v>29902</v>
      </c>
      <c r="T13" s="61" t="s">
        <v>32</v>
      </c>
      <c r="U13" s="60" t="s">
        <v>156</v>
      </c>
      <c r="V13" s="314" t="s">
        <v>155</v>
      </c>
    </row>
    <row r="14" spans="1:22" ht="10.5" customHeight="1">
      <c r="A14" s="302"/>
      <c r="B14" s="41" t="s">
        <v>33</v>
      </c>
      <c r="C14" s="60" t="s">
        <v>157</v>
      </c>
      <c r="D14" s="93">
        <v>13594</v>
      </c>
      <c r="E14" s="93">
        <v>42655</v>
      </c>
      <c r="F14" s="93">
        <v>10384</v>
      </c>
      <c r="G14" s="93">
        <v>3417</v>
      </c>
      <c r="H14" s="93">
        <v>23978</v>
      </c>
      <c r="I14" s="93">
        <v>46072</v>
      </c>
      <c r="J14" s="93">
        <v>1126</v>
      </c>
      <c r="K14" s="93">
        <v>3824</v>
      </c>
      <c r="L14" s="93">
        <v>1310</v>
      </c>
      <c r="M14" s="93">
        <v>111</v>
      </c>
      <c r="N14" s="93">
        <v>25677</v>
      </c>
      <c r="O14" s="93">
        <v>42360</v>
      </c>
      <c r="P14" s="163">
        <v>25575</v>
      </c>
      <c r="Q14" s="163">
        <v>550</v>
      </c>
      <c r="R14" s="163">
        <v>67</v>
      </c>
      <c r="S14" s="163">
        <v>26192</v>
      </c>
      <c r="T14" s="41" t="s">
        <v>33</v>
      </c>
      <c r="U14" s="60" t="s">
        <v>157</v>
      </c>
      <c r="V14" s="315"/>
    </row>
    <row r="15" spans="1:22" ht="10.5" customHeight="1">
      <c r="A15" s="302"/>
      <c r="B15" s="41" t="s">
        <v>34</v>
      </c>
      <c r="C15" s="60" t="s">
        <v>158</v>
      </c>
      <c r="D15" s="93">
        <v>24735</v>
      </c>
      <c r="E15" s="93">
        <v>98647</v>
      </c>
      <c r="F15" s="93">
        <v>18855</v>
      </c>
      <c r="G15" s="93">
        <v>6662</v>
      </c>
      <c r="H15" s="93">
        <v>43590</v>
      </c>
      <c r="I15" s="93">
        <v>105308</v>
      </c>
      <c r="J15" s="93">
        <v>2342</v>
      </c>
      <c r="K15" s="93">
        <v>8180</v>
      </c>
      <c r="L15" s="93">
        <v>2903</v>
      </c>
      <c r="M15" s="93">
        <v>393</v>
      </c>
      <c r="N15" s="93">
        <v>47126</v>
      </c>
      <c r="O15" s="93">
        <v>97521</v>
      </c>
      <c r="P15" s="163">
        <v>49103</v>
      </c>
      <c r="Q15" s="163">
        <v>1085</v>
      </c>
      <c r="R15" s="163">
        <v>225</v>
      </c>
      <c r="S15" s="163">
        <v>50413</v>
      </c>
      <c r="T15" s="41" t="s">
        <v>34</v>
      </c>
      <c r="U15" s="60" t="s">
        <v>158</v>
      </c>
      <c r="V15" s="315"/>
    </row>
    <row r="16" spans="1:22" ht="10.5" customHeight="1">
      <c r="A16" s="302"/>
      <c r="B16" s="41" t="s">
        <v>35</v>
      </c>
      <c r="C16" s="60" t="s">
        <v>159</v>
      </c>
      <c r="D16" s="93">
        <v>11192</v>
      </c>
      <c r="E16" s="93">
        <v>30227</v>
      </c>
      <c r="F16" s="93">
        <v>10154</v>
      </c>
      <c r="G16" s="93">
        <v>2963</v>
      </c>
      <c r="H16" s="93">
        <v>21346</v>
      </c>
      <c r="I16" s="93">
        <v>33190</v>
      </c>
      <c r="J16" s="93">
        <v>561</v>
      </c>
      <c r="K16" s="93">
        <v>952</v>
      </c>
      <c r="L16" s="93">
        <v>1018</v>
      </c>
      <c r="M16" s="93">
        <v>108</v>
      </c>
      <c r="N16" s="93">
        <v>22227</v>
      </c>
      <c r="O16" s="93">
        <v>32346</v>
      </c>
      <c r="P16" s="163">
        <v>22216</v>
      </c>
      <c r="Q16" s="163">
        <v>433</v>
      </c>
      <c r="R16" s="163">
        <v>48</v>
      </c>
      <c r="S16" s="163">
        <v>22697</v>
      </c>
      <c r="T16" s="41" t="s">
        <v>35</v>
      </c>
      <c r="U16" s="60" t="s">
        <v>159</v>
      </c>
      <c r="V16" s="315"/>
    </row>
    <row r="17" spans="1:22" ht="10.5" customHeight="1">
      <c r="A17" s="302"/>
      <c r="B17" s="41" t="s">
        <v>36</v>
      </c>
      <c r="C17" s="60" t="s">
        <v>160</v>
      </c>
      <c r="D17" s="93">
        <v>13437</v>
      </c>
      <c r="E17" s="93">
        <v>43901</v>
      </c>
      <c r="F17" s="93">
        <v>12424</v>
      </c>
      <c r="G17" s="93">
        <v>3551</v>
      </c>
      <c r="H17" s="93">
        <v>25861</v>
      </c>
      <c r="I17" s="93">
        <v>47452</v>
      </c>
      <c r="J17" s="93">
        <v>629</v>
      </c>
      <c r="K17" s="93">
        <v>2049</v>
      </c>
      <c r="L17" s="93">
        <v>1086</v>
      </c>
      <c r="M17" s="93">
        <v>64</v>
      </c>
      <c r="N17" s="93">
        <v>26875</v>
      </c>
      <c r="O17" s="93">
        <v>45467</v>
      </c>
      <c r="P17" s="163">
        <v>26960</v>
      </c>
      <c r="Q17" s="163">
        <v>438</v>
      </c>
      <c r="R17" s="163">
        <v>54</v>
      </c>
      <c r="S17" s="163">
        <v>27452</v>
      </c>
      <c r="T17" s="41" t="s">
        <v>36</v>
      </c>
      <c r="U17" s="60" t="s">
        <v>160</v>
      </c>
      <c r="V17" s="315"/>
    </row>
    <row r="18" spans="1:22" ht="10.5" customHeight="1">
      <c r="A18" s="302"/>
      <c r="B18" s="41" t="s">
        <v>37</v>
      </c>
      <c r="C18" s="60" t="s">
        <v>161</v>
      </c>
      <c r="D18" s="93">
        <v>21199</v>
      </c>
      <c r="E18" s="93">
        <v>71094</v>
      </c>
      <c r="F18" s="93">
        <v>18353</v>
      </c>
      <c r="G18" s="93">
        <v>5941</v>
      </c>
      <c r="H18" s="93">
        <v>39552</v>
      </c>
      <c r="I18" s="93">
        <v>77035</v>
      </c>
      <c r="J18" s="93">
        <v>1698</v>
      </c>
      <c r="K18" s="93">
        <v>7292</v>
      </c>
      <c r="L18" s="93">
        <v>2227</v>
      </c>
      <c r="M18" s="93">
        <v>241</v>
      </c>
      <c r="N18" s="93">
        <v>42300</v>
      </c>
      <c r="O18" s="93">
        <v>69984</v>
      </c>
      <c r="P18" s="163">
        <v>44093</v>
      </c>
      <c r="Q18" s="163">
        <v>889</v>
      </c>
      <c r="R18" s="163">
        <v>101</v>
      </c>
      <c r="S18" s="163">
        <v>45083</v>
      </c>
      <c r="T18" s="41" t="s">
        <v>37</v>
      </c>
      <c r="U18" s="60" t="s">
        <v>161</v>
      </c>
      <c r="V18" s="315"/>
    </row>
    <row r="19" spans="1:22" ht="10.5" customHeight="1">
      <c r="A19" s="303"/>
      <c r="B19" s="63" t="s">
        <v>162</v>
      </c>
      <c r="C19" s="62" t="s">
        <v>163</v>
      </c>
      <c r="D19" s="116">
        <v>99445</v>
      </c>
      <c r="E19" s="116">
        <v>334575</v>
      </c>
      <c r="F19" s="116">
        <v>83317</v>
      </c>
      <c r="G19" s="116">
        <v>26275</v>
      </c>
      <c r="H19" s="116">
        <v>182762</v>
      </c>
      <c r="I19" s="116">
        <v>360851</v>
      </c>
      <c r="J19" s="116">
        <v>7128</v>
      </c>
      <c r="K19" s="116">
        <v>24971</v>
      </c>
      <c r="L19" s="116">
        <v>9951</v>
      </c>
      <c r="M19" s="116">
        <v>1081</v>
      </c>
      <c r="N19" s="116">
        <v>193904</v>
      </c>
      <c r="O19" s="116">
        <v>336961</v>
      </c>
      <c r="P19" s="164">
        <v>197261</v>
      </c>
      <c r="Q19" s="164">
        <v>3929</v>
      </c>
      <c r="R19" s="164">
        <v>549</v>
      </c>
      <c r="S19" s="164">
        <v>201739</v>
      </c>
      <c r="T19" s="63" t="s">
        <v>0</v>
      </c>
      <c r="U19" s="62" t="s">
        <v>163</v>
      </c>
      <c r="V19" s="316"/>
    </row>
    <row r="20" spans="1:22" ht="10.5" customHeight="1">
      <c r="A20" s="301" t="s">
        <v>27</v>
      </c>
      <c r="B20" s="41" t="s">
        <v>38</v>
      </c>
      <c r="C20" s="60" t="s">
        <v>164</v>
      </c>
      <c r="D20" s="93">
        <v>33976</v>
      </c>
      <c r="E20" s="93">
        <v>107696</v>
      </c>
      <c r="F20" s="93">
        <v>29181</v>
      </c>
      <c r="G20" s="93">
        <v>9025</v>
      </c>
      <c r="H20" s="93">
        <v>63157</v>
      </c>
      <c r="I20" s="93">
        <v>116722</v>
      </c>
      <c r="J20" s="93">
        <v>2021</v>
      </c>
      <c r="K20" s="93">
        <v>6000</v>
      </c>
      <c r="L20" s="93">
        <v>4231</v>
      </c>
      <c r="M20" s="93">
        <v>622</v>
      </c>
      <c r="N20" s="93">
        <v>66634</v>
      </c>
      <c r="O20" s="93">
        <v>111344</v>
      </c>
      <c r="P20" s="163">
        <v>67607</v>
      </c>
      <c r="Q20" s="163">
        <v>1427</v>
      </c>
      <c r="R20" s="163">
        <v>134</v>
      </c>
      <c r="S20" s="163">
        <v>69168</v>
      </c>
      <c r="T20" s="41" t="s">
        <v>38</v>
      </c>
      <c r="U20" s="60" t="s">
        <v>164</v>
      </c>
      <c r="V20" s="314" t="s">
        <v>27</v>
      </c>
    </row>
    <row r="21" spans="1:22" ht="10.5" customHeight="1">
      <c r="A21" s="302"/>
      <c r="B21" s="41" t="s">
        <v>39</v>
      </c>
      <c r="C21" s="60" t="s">
        <v>165</v>
      </c>
      <c r="D21" s="93">
        <v>24101</v>
      </c>
      <c r="E21" s="93">
        <v>72657</v>
      </c>
      <c r="F21" s="93">
        <v>21405</v>
      </c>
      <c r="G21" s="93">
        <v>6426</v>
      </c>
      <c r="H21" s="93">
        <v>45506</v>
      </c>
      <c r="I21" s="93">
        <v>79083</v>
      </c>
      <c r="J21" s="93">
        <v>1297</v>
      </c>
      <c r="K21" s="93">
        <v>4142</v>
      </c>
      <c r="L21" s="93">
        <v>2923</v>
      </c>
      <c r="M21" s="93">
        <v>-13338</v>
      </c>
      <c r="N21" s="93">
        <v>47512</v>
      </c>
      <c r="O21" s="93">
        <v>61603</v>
      </c>
      <c r="P21" s="163">
        <v>47927</v>
      </c>
      <c r="Q21" s="163">
        <v>919</v>
      </c>
      <c r="R21" s="163">
        <v>82</v>
      </c>
      <c r="S21" s="163">
        <v>48928</v>
      </c>
      <c r="T21" s="41" t="s">
        <v>39</v>
      </c>
      <c r="U21" s="60" t="s">
        <v>165</v>
      </c>
      <c r="V21" s="315"/>
    </row>
    <row r="22" spans="1:22" ht="10.5" customHeight="1">
      <c r="A22" s="302"/>
      <c r="B22" s="41" t="s">
        <v>40</v>
      </c>
      <c r="C22" s="60" t="s">
        <v>166</v>
      </c>
      <c r="D22" s="93">
        <v>26062</v>
      </c>
      <c r="E22" s="93">
        <v>88795</v>
      </c>
      <c r="F22" s="93">
        <v>21675</v>
      </c>
      <c r="G22" s="93">
        <v>6413</v>
      </c>
      <c r="H22" s="93">
        <v>47737</v>
      </c>
      <c r="I22" s="93">
        <v>95208</v>
      </c>
      <c r="J22" s="93">
        <v>1524</v>
      </c>
      <c r="K22" s="93">
        <v>8600</v>
      </c>
      <c r="L22" s="93">
        <v>2907</v>
      </c>
      <c r="M22" s="93">
        <v>358</v>
      </c>
      <c r="N22" s="93">
        <v>50083</v>
      </c>
      <c r="O22" s="93">
        <v>86965</v>
      </c>
      <c r="P22" s="163">
        <v>49949</v>
      </c>
      <c r="Q22" s="163">
        <v>972</v>
      </c>
      <c r="R22" s="163">
        <v>89</v>
      </c>
      <c r="S22" s="163">
        <v>51010</v>
      </c>
      <c r="T22" s="41" t="s">
        <v>40</v>
      </c>
      <c r="U22" s="60" t="s">
        <v>166</v>
      </c>
      <c r="V22" s="315"/>
    </row>
    <row r="23" spans="1:22" ht="10.5" customHeight="1">
      <c r="A23" s="302"/>
      <c r="B23" s="41" t="s">
        <v>41</v>
      </c>
      <c r="C23" s="60" t="s">
        <v>167</v>
      </c>
      <c r="D23" s="93">
        <v>73890</v>
      </c>
      <c r="E23" s="93">
        <v>241596</v>
      </c>
      <c r="F23" s="93">
        <v>64083</v>
      </c>
      <c r="G23" s="93">
        <v>20188</v>
      </c>
      <c r="H23" s="93">
        <v>137973</v>
      </c>
      <c r="I23" s="93">
        <v>261784</v>
      </c>
      <c r="J23" s="93">
        <v>4800</v>
      </c>
      <c r="K23" s="93">
        <v>14373</v>
      </c>
      <c r="L23" s="93">
        <v>9877</v>
      </c>
      <c r="M23" s="93">
        <v>1201</v>
      </c>
      <c r="N23" s="93">
        <v>145963</v>
      </c>
      <c r="O23" s="93">
        <v>248612</v>
      </c>
      <c r="P23" s="163">
        <v>147286</v>
      </c>
      <c r="Q23" s="163">
        <v>3066</v>
      </c>
      <c r="R23" s="163">
        <v>362</v>
      </c>
      <c r="S23" s="163">
        <v>150714</v>
      </c>
      <c r="T23" s="41" t="s">
        <v>41</v>
      </c>
      <c r="U23" s="60" t="s">
        <v>167</v>
      </c>
      <c r="V23" s="315"/>
    </row>
    <row r="24" spans="1:22" ht="10.5" customHeight="1">
      <c r="A24" s="302"/>
      <c r="B24" s="41" t="s">
        <v>42</v>
      </c>
      <c r="C24" s="60" t="s">
        <v>168</v>
      </c>
      <c r="D24" s="93">
        <v>30050</v>
      </c>
      <c r="E24" s="93">
        <v>106893</v>
      </c>
      <c r="F24" s="93">
        <v>23400</v>
      </c>
      <c r="G24" s="93">
        <v>6946</v>
      </c>
      <c r="H24" s="93">
        <v>53450</v>
      </c>
      <c r="I24" s="93">
        <v>113839</v>
      </c>
      <c r="J24" s="93">
        <v>1484</v>
      </c>
      <c r="K24" s="93">
        <v>4882</v>
      </c>
      <c r="L24" s="93">
        <v>3449</v>
      </c>
      <c r="M24" s="93">
        <v>257</v>
      </c>
      <c r="N24" s="93">
        <v>55675</v>
      </c>
      <c r="O24" s="93">
        <v>109214</v>
      </c>
      <c r="P24" s="163">
        <v>54902</v>
      </c>
      <c r="Q24" s="163">
        <v>1028</v>
      </c>
      <c r="R24" s="163">
        <v>119</v>
      </c>
      <c r="S24" s="163">
        <v>56049</v>
      </c>
      <c r="T24" s="41" t="s">
        <v>42</v>
      </c>
      <c r="U24" s="60" t="s">
        <v>168</v>
      </c>
      <c r="V24" s="315"/>
    </row>
    <row r="25" spans="1:22" ht="10.5" customHeight="1">
      <c r="A25" s="302"/>
      <c r="B25" s="41" t="s">
        <v>43</v>
      </c>
      <c r="C25" s="60" t="s">
        <v>169</v>
      </c>
      <c r="D25" s="93">
        <v>27834</v>
      </c>
      <c r="E25" s="93">
        <v>88972</v>
      </c>
      <c r="F25" s="93">
        <v>22789</v>
      </c>
      <c r="G25" s="93">
        <v>6618</v>
      </c>
      <c r="H25" s="93">
        <v>50623</v>
      </c>
      <c r="I25" s="93">
        <v>95590</v>
      </c>
      <c r="J25" s="93">
        <v>1471</v>
      </c>
      <c r="K25" s="93">
        <v>11384</v>
      </c>
      <c r="L25" s="93">
        <v>3440</v>
      </c>
      <c r="M25" s="93">
        <v>379</v>
      </c>
      <c r="N25" s="93">
        <v>52857</v>
      </c>
      <c r="O25" s="93">
        <v>84585</v>
      </c>
      <c r="P25" s="163">
        <v>52990</v>
      </c>
      <c r="Q25" s="163">
        <v>1007</v>
      </c>
      <c r="R25" s="163">
        <v>116</v>
      </c>
      <c r="S25" s="163">
        <v>54113</v>
      </c>
      <c r="T25" s="41" t="s">
        <v>43</v>
      </c>
      <c r="U25" s="60" t="s">
        <v>169</v>
      </c>
      <c r="V25" s="315"/>
    </row>
    <row r="26" spans="1:22" ht="10.5" customHeight="1">
      <c r="A26" s="303"/>
      <c r="B26" s="63" t="s">
        <v>0</v>
      </c>
      <c r="C26" s="62" t="s">
        <v>163</v>
      </c>
      <c r="D26" s="116">
        <v>215913</v>
      </c>
      <c r="E26" s="116">
        <v>706609</v>
      </c>
      <c r="F26" s="116">
        <v>182533</v>
      </c>
      <c r="G26" s="116">
        <v>55616</v>
      </c>
      <c r="H26" s="116">
        <v>398446</v>
      </c>
      <c r="I26" s="116">
        <v>762225</v>
      </c>
      <c r="J26" s="116">
        <v>12597</v>
      </c>
      <c r="K26" s="116">
        <v>49381</v>
      </c>
      <c r="L26" s="116">
        <v>26827</v>
      </c>
      <c r="M26" s="116">
        <v>-10521</v>
      </c>
      <c r="N26" s="116">
        <v>418724</v>
      </c>
      <c r="O26" s="116">
        <v>702324</v>
      </c>
      <c r="P26" s="164">
        <v>420661</v>
      </c>
      <c r="Q26" s="164">
        <v>8419</v>
      </c>
      <c r="R26" s="164">
        <v>902</v>
      </c>
      <c r="S26" s="164">
        <v>429982</v>
      </c>
      <c r="T26" s="63" t="s">
        <v>0</v>
      </c>
      <c r="U26" s="62" t="s">
        <v>163</v>
      </c>
      <c r="V26" s="316"/>
    </row>
    <row r="27" spans="1:22" ht="10.5" customHeight="1">
      <c r="A27" s="301" t="s">
        <v>170</v>
      </c>
      <c r="B27" s="41" t="s">
        <v>44</v>
      </c>
      <c r="C27" s="60" t="s">
        <v>171</v>
      </c>
      <c r="D27" s="93">
        <v>59083</v>
      </c>
      <c r="E27" s="93">
        <v>198569</v>
      </c>
      <c r="F27" s="93">
        <v>51014</v>
      </c>
      <c r="G27" s="93">
        <v>15919</v>
      </c>
      <c r="H27" s="93">
        <v>110097</v>
      </c>
      <c r="I27" s="93">
        <v>214488</v>
      </c>
      <c r="J27" s="93">
        <v>4868</v>
      </c>
      <c r="K27" s="93">
        <v>17752</v>
      </c>
      <c r="L27" s="93">
        <v>7072</v>
      </c>
      <c r="M27" s="93">
        <v>785</v>
      </c>
      <c r="N27" s="93">
        <v>117440</v>
      </c>
      <c r="O27" s="93">
        <v>197521</v>
      </c>
      <c r="P27" s="163">
        <v>118159</v>
      </c>
      <c r="Q27" s="163">
        <v>3092</v>
      </c>
      <c r="R27" s="163">
        <v>330</v>
      </c>
      <c r="S27" s="163">
        <v>121581</v>
      </c>
      <c r="T27" s="41" t="s">
        <v>44</v>
      </c>
      <c r="U27" s="60" t="s">
        <v>171</v>
      </c>
      <c r="V27" s="309" t="s">
        <v>170</v>
      </c>
    </row>
    <row r="28" spans="1:22" ht="10.5" customHeight="1">
      <c r="A28" s="302"/>
      <c r="B28" s="41" t="s">
        <v>45</v>
      </c>
      <c r="C28" s="60" t="s">
        <v>172</v>
      </c>
      <c r="D28" s="93">
        <v>293322</v>
      </c>
      <c r="E28" s="93">
        <v>3552432</v>
      </c>
      <c r="F28" s="93">
        <v>177747</v>
      </c>
      <c r="G28" s="93">
        <v>63376</v>
      </c>
      <c r="H28" s="93">
        <v>471069</v>
      </c>
      <c r="I28" s="93">
        <v>3615808</v>
      </c>
      <c r="J28" s="93">
        <v>36682</v>
      </c>
      <c r="K28" s="93">
        <v>960956</v>
      </c>
      <c r="L28" s="93">
        <v>30914</v>
      </c>
      <c r="M28" s="93">
        <v>3924</v>
      </c>
      <c r="N28" s="93">
        <v>516494</v>
      </c>
      <c r="O28" s="93">
        <v>2658777</v>
      </c>
      <c r="P28" s="163">
        <v>511568</v>
      </c>
      <c r="Q28" s="163">
        <v>22470</v>
      </c>
      <c r="R28" s="163">
        <v>5341</v>
      </c>
      <c r="S28" s="163">
        <v>539379</v>
      </c>
      <c r="T28" s="41" t="s">
        <v>45</v>
      </c>
      <c r="U28" s="60" t="s">
        <v>172</v>
      </c>
      <c r="V28" s="310"/>
    </row>
    <row r="29" spans="1:22" ht="10.5" customHeight="1">
      <c r="A29" s="302"/>
      <c r="B29" s="41" t="s">
        <v>46</v>
      </c>
      <c r="C29" s="60" t="s">
        <v>173</v>
      </c>
      <c r="D29" s="93">
        <v>92837</v>
      </c>
      <c r="E29" s="93">
        <v>401351</v>
      </c>
      <c r="F29" s="93">
        <v>78127</v>
      </c>
      <c r="G29" s="93">
        <v>25720</v>
      </c>
      <c r="H29" s="93">
        <v>170964</v>
      </c>
      <c r="I29" s="93">
        <v>427071</v>
      </c>
      <c r="J29" s="93">
        <v>8227</v>
      </c>
      <c r="K29" s="93">
        <v>149436</v>
      </c>
      <c r="L29" s="93">
        <v>9899</v>
      </c>
      <c r="M29" s="93">
        <v>1308</v>
      </c>
      <c r="N29" s="93">
        <v>182506</v>
      </c>
      <c r="O29" s="93">
        <v>278943</v>
      </c>
      <c r="P29" s="163">
        <v>186816</v>
      </c>
      <c r="Q29" s="163">
        <v>4825</v>
      </c>
      <c r="R29" s="163">
        <v>632</v>
      </c>
      <c r="S29" s="163">
        <v>192273</v>
      </c>
      <c r="T29" s="41" t="s">
        <v>46</v>
      </c>
      <c r="U29" s="60" t="s">
        <v>173</v>
      </c>
      <c r="V29" s="310"/>
    </row>
    <row r="30" spans="1:22" ht="10.5" customHeight="1">
      <c r="A30" s="302"/>
      <c r="B30" s="41" t="s">
        <v>47</v>
      </c>
      <c r="C30" s="60" t="s">
        <v>174</v>
      </c>
      <c r="D30" s="93">
        <v>11820</v>
      </c>
      <c r="E30" s="93">
        <v>30508</v>
      </c>
      <c r="F30" s="93">
        <v>10187</v>
      </c>
      <c r="G30" s="93">
        <v>2956</v>
      </c>
      <c r="H30" s="93">
        <v>22007</v>
      </c>
      <c r="I30" s="93">
        <v>33465</v>
      </c>
      <c r="J30" s="93">
        <v>549</v>
      </c>
      <c r="K30" s="93">
        <v>5173</v>
      </c>
      <c r="L30" s="93">
        <v>1399</v>
      </c>
      <c r="M30" s="93">
        <v>189</v>
      </c>
      <c r="N30" s="93">
        <v>22852</v>
      </c>
      <c r="O30" s="93">
        <v>28481</v>
      </c>
      <c r="P30" s="163">
        <v>22941</v>
      </c>
      <c r="Q30" s="163">
        <v>404</v>
      </c>
      <c r="R30" s="163">
        <v>36</v>
      </c>
      <c r="S30" s="163">
        <v>23381</v>
      </c>
      <c r="T30" s="41" t="s">
        <v>47</v>
      </c>
      <c r="U30" s="60" t="s">
        <v>174</v>
      </c>
      <c r="V30" s="310"/>
    </row>
    <row r="31" spans="1:22" ht="10.5" customHeight="1">
      <c r="A31" s="303"/>
      <c r="B31" s="63" t="s">
        <v>175</v>
      </c>
      <c r="C31" s="62" t="s">
        <v>176</v>
      </c>
      <c r="D31" s="116">
        <v>457062</v>
      </c>
      <c r="E31" s="116">
        <v>4182860</v>
      </c>
      <c r="F31" s="116">
        <v>317075</v>
      </c>
      <c r="G31" s="116">
        <v>107972</v>
      </c>
      <c r="H31" s="116">
        <v>774137</v>
      </c>
      <c r="I31" s="116">
        <v>4290832</v>
      </c>
      <c r="J31" s="116">
        <v>50326</v>
      </c>
      <c r="K31" s="116">
        <v>1133317</v>
      </c>
      <c r="L31" s="116">
        <v>49284</v>
      </c>
      <c r="M31" s="116">
        <v>6207</v>
      </c>
      <c r="N31" s="116">
        <v>839292</v>
      </c>
      <c r="O31" s="116">
        <v>3163723</v>
      </c>
      <c r="P31" s="164">
        <v>839484</v>
      </c>
      <c r="Q31" s="164">
        <v>30791</v>
      </c>
      <c r="R31" s="164">
        <v>6339</v>
      </c>
      <c r="S31" s="164">
        <v>876614</v>
      </c>
      <c r="T31" s="63" t="s">
        <v>0</v>
      </c>
      <c r="U31" s="62" t="s">
        <v>176</v>
      </c>
      <c r="V31" s="311"/>
    </row>
    <row r="32" spans="1:22" ht="10.5" customHeight="1">
      <c r="A32" s="301" t="s">
        <v>177</v>
      </c>
      <c r="B32" s="41" t="s">
        <v>48</v>
      </c>
      <c r="C32" s="60" t="s">
        <v>178</v>
      </c>
      <c r="D32" s="93">
        <v>15123</v>
      </c>
      <c r="E32" s="93">
        <v>64790</v>
      </c>
      <c r="F32" s="93">
        <v>11170</v>
      </c>
      <c r="G32" s="93">
        <v>3318</v>
      </c>
      <c r="H32" s="93">
        <v>26293</v>
      </c>
      <c r="I32" s="93">
        <v>68109</v>
      </c>
      <c r="J32" s="93">
        <v>1148</v>
      </c>
      <c r="K32" s="93">
        <v>5333</v>
      </c>
      <c r="L32" s="93">
        <v>1590</v>
      </c>
      <c r="M32" s="93">
        <v>229</v>
      </c>
      <c r="N32" s="93">
        <v>27753</v>
      </c>
      <c r="O32" s="93">
        <v>63005</v>
      </c>
      <c r="P32" s="163">
        <v>26367</v>
      </c>
      <c r="Q32" s="163">
        <v>728</v>
      </c>
      <c r="R32" s="163">
        <v>49</v>
      </c>
      <c r="S32" s="163">
        <v>27144</v>
      </c>
      <c r="T32" s="41" t="s">
        <v>48</v>
      </c>
      <c r="U32" s="60" t="s">
        <v>178</v>
      </c>
      <c r="V32" s="309" t="s">
        <v>177</v>
      </c>
    </row>
    <row r="33" spans="1:22" ht="10.5" customHeight="1">
      <c r="A33" s="302"/>
      <c r="B33" s="41" t="s">
        <v>49</v>
      </c>
      <c r="C33" s="60" t="s">
        <v>179</v>
      </c>
      <c r="D33" s="93">
        <v>16554</v>
      </c>
      <c r="E33" s="93">
        <v>57348</v>
      </c>
      <c r="F33" s="93">
        <v>12827</v>
      </c>
      <c r="G33" s="93">
        <v>3890</v>
      </c>
      <c r="H33" s="93">
        <v>29381</v>
      </c>
      <c r="I33" s="93">
        <v>61238</v>
      </c>
      <c r="J33" s="93">
        <v>687</v>
      </c>
      <c r="K33" s="93">
        <v>1797</v>
      </c>
      <c r="L33" s="93">
        <v>1774</v>
      </c>
      <c r="M33" s="93">
        <v>224</v>
      </c>
      <c r="N33" s="93">
        <v>30380</v>
      </c>
      <c r="O33" s="93">
        <v>59665</v>
      </c>
      <c r="P33" s="163">
        <v>29881</v>
      </c>
      <c r="Q33" s="163">
        <v>485</v>
      </c>
      <c r="R33" s="163">
        <v>85</v>
      </c>
      <c r="S33" s="163">
        <v>30451</v>
      </c>
      <c r="T33" s="41" t="s">
        <v>49</v>
      </c>
      <c r="U33" s="60" t="s">
        <v>179</v>
      </c>
      <c r="V33" s="310"/>
    </row>
    <row r="34" spans="1:22" ht="10.5" customHeight="1">
      <c r="A34" s="302"/>
      <c r="B34" s="41" t="s">
        <v>50</v>
      </c>
      <c r="C34" s="60" t="s">
        <v>180</v>
      </c>
      <c r="D34" s="93">
        <v>13009</v>
      </c>
      <c r="E34" s="93">
        <v>41158</v>
      </c>
      <c r="F34" s="93">
        <v>9178</v>
      </c>
      <c r="G34" s="93">
        <v>2738</v>
      </c>
      <c r="H34" s="93">
        <v>22187</v>
      </c>
      <c r="I34" s="93">
        <v>43896</v>
      </c>
      <c r="J34" s="93">
        <v>732</v>
      </c>
      <c r="K34" s="93">
        <v>2326</v>
      </c>
      <c r="L34" s="93">
        <v>1447</v>
      </c>
      <c r="M34" s="93">
        <v>172</v>
      </c>
      <c r="N34" s="93">
        <v>23187</v>
      </c>
      <c r="O34" s="93">
        <v>41743</v>
      </c>
      <c r="P34" s="163">
        <v>22374</v>
      </c>
      <c r="Q34" s="163">
        <v>428</v>
      </c>
      <c r="R34" s="163">
        <v>32</v>
      </c>
      <c r="S34" s="163">
        <v>22834</v>
      </c>
      <c r="T34" s="41" t="s">
        <v>50</v>
      </c>
      <c r="U34" s="60" t="s">
        <v>180</v>
      </c>
      <c r="V34" s="310"/>
    </row>
    <row r="35" spans="1:22" ht="10.5" customHeight="1">
      <c r="A35" s="303"/>
      <c r="B35" s="63" t="s">
        <v>175</v>
      </c>
      <c r="C35" s="62" t="s">
        <v>176</v>
      </c>
      <c r="D35" s="116">
        <v>44686</v>
      </c>
      <c r="E35" s="116">
        <v>163297</v>
      </c>
      <c r="F35" s="116">
        <v>33175</v>
      </c>
      <c r="G35" s="116">
        <v>9946</v>
      </c>
      <c r="H35" s="116">
        <v>77861</v>
      </c>
      <c r="I35" s="116">
        <v>173243</v>
      </c>
      <c r="J35" s="116">
        <v>2567</v>
      </c>
      <c r="K35" s="116">
        <v>9456</v>
      </c>
      <c r="L35" s="116">
        <v>4811</v>
      </c>
      <c r="M35" s="116">
        <v>626</v>
      </c>
      <c r="N35" s="116">
        <v>81320</v>
      </c>
      <c r="O35" s="116">
        <v>164413</v>
      </c>
      <c r="P35" s="164">
        <v>78622</v>
      </c>
      <c r="Q35" s="164">
        <v>1641</v>
      </c>
      <c r="R35" s="164">
        <v>166</v>
      </c>
      <c r="S35" s="164">
        <v>80429</v>
      </c>
      <c r="T35" s="63" t="s">
        <v>0</v>
      </c>
      <c r="U35" s="62" t="s">
        <v>176</v>
      </c>
      <c r="V35" s="311"/>
    </row>
    <row r="36" spans="1:22" ht="10.5" customHeight="1">
      <c r="A36" s="301" t="s">
        <v>181</v>
      </c>
      <c r="B36" s="41" t="s">
        <v>51</v>
      </c>
      <c r="C36" s="60" t="s">
        <v>182</v>
      </c>
      <c r="D36" s="93">
        <v>29742</v>
      </c>
      <c r="E36" s="93">
        <v>97402</v>
      </c>
      <c r="F36" s="93">
        <v>22341</v>
      </c>
      <c r="G36" s="93">
        <v>6636</v>
      </c>
      <c r="H36" s="93">
        <v>52083</v>
      </c>
      <c r="I36" s="93">
        <v>104038</v>
      </c>
      <c r="J36" s="93">
        <v>1655</v>
      </c>
      <c r="K36" s="93">
        <v>6003</v>
      </c>
      <c r="L36" s="93">
        <v>3408</v>
      </c>
      <c r="M36" s="93">
        <v>89</v>
      </c>
      <c r="N36" s="93">
        <v>54261</v>
      </c>
      <c r="O36" s="93">
        <v>98124</v>
      </c>
      <c r="P36" s="163">
        <v>53209</v>
      </c>
      <c r="Q36" s="163">
        <v>917</v>
      </c>
      <c r="R36" s="163">
        <v>113</v>
      </c>
      <c r="S36" s="163">
        <v>54239</v>
      </c>
      <c r="T36" s="41" t="s">
        <v>51</v>
      </c>
      <c r="U36" s="60" t="s">
        <v>182</v>
      </c>
      <c r="V36" s="309" t="s">
        <v>181</v>
      </c>
    </row>
    <row r="37" spans="1:22" ht="10.5" customHeight="1">
      <c r="A37" s="302"/>
      <c r="B37" s="41" t="s">
        <v>52</v>
      </c>
      <c r="C37" s="60" t="s">
        <v>183</v>
      </c>
      <c r="D37" s="93">
        <v>50632</v>
      </c>
      <c r="E37" s="93">
        <v>172752</v>
      </c>
      <c r="F37" s="93">
        <v>45294</v>
      </c>
      <c r="G37" s="93">
        <v>13580</v>
      </c>
      <c r="H37" s="93">
        <v>95926</v>
      </c>
      <c r="I37" s="93">
        <v>186332</v>
      </c>
      <c r="J37" s="93">
        <v>2800</v>
      </c>
      <c r="K37" s="93">
        <v>28052</v>
      </c>
      <c r="L37" s="93">
        <v>5283</v>
      </c>
      <c r="M37" s="93">
        <v>251</v>
      </c>
      <c r="N37" s="93">
        <v>99846</v>
      </c>
      <c r="O37" s="93">
        <v>158532</v>
      </c>
      <c r="P37" s="163">
        <v>98321</v>
      </c>
      <c r="Q37" s="163">
        <v>1755</v>
      </c>
      <c r="R37" s="163">
        <v>222</v>
      </c>
      <c r="S37" s="163">
        <v>100298</v>
      </c>
      <c r="T37" s="41" t="s">
        <v>52</v>
      </c>
      <c r="U37" s="60" t="s">
        <v>183</v>
      </c>
      <c r="V37" s="310"/>
    </row>
    <row r="38" spans="1:22" ht="10.5" customHeight="1">
      <c r="A38" s="302"/>
      <c r="B38" s="41" t="s">
        <v>53</v>
      </c>
      <c r="C38" s="60" t="s">
        <v>184</v>
      </c>
      <c r="D38" s="93">
        <v>105420</v>
      </c>
      <c r="E38" s="93">
        <v>577178</v>
      </c>
      <c r="F38" s="93">
        <v>76344</v>
      </c>
      <c r="G38" s="93">
        <v>24257</v>
      </c>
      <c r="H38" s="93">
        <v>181764</v>
      </c>
      <c r="I38" s="93">
        <v>601434</v>
      </c>
      <c r="J38" s="93">
        <v>6946</v>
      </c>
      <c r="K38" s="93">
        <v>235586</v>
      </c>
      <c r="L38" s="93">
        <v>12174</v>
      </c>
      <c r="M38" s="93">
        <v>1243</v>
      </c>
      <c r="N38" s="93">
        <v>191180</v>
      </c>
      <c r="O38" s="93">
        <v>367092</v>
      </c>
      <c r="P38" s="163">
        <v>188462</v>
      </c>
      <c r="Q38" s="163">
        <v>3637</v>
      </c>
      <c r="R38" s="163">
        <v>586</v>
      </c>
      <c r="S38" s="163">
        <v>192685</v>
      </c>
      <c r="T38" s="41" t="s">
        <v>53</v>
      </c>
      <c r="U38" s="60" t="s">
        <v>184</v>
      </c>
      <c r="V38" s="310"/>
    </row>
    <row r="39" spans="1:22" ht="10.5" customHeight="1">
      <c r="A39" s="302"/>
      <c r="B39" s="41" t="s">
        <v>54</v>
      </c>
      <c r="C39" s="60" t="s">
        <v>185</v>
      </c>
      <c r="D39" s="93">
        <v>22991</v>
      </c>
      <c r="E39" s="93">
        <v>73643</v>
      </c>
      <c r="F39" s="93">
        <v>16891</v>
      </c>
      <c r="G39" s="93">
        <v>5048</v>
      </c>
      <c r="H39" s="93">
        <v>39882</v>
      </c>
      <c r="I39" s="93">
        <v>78691</v>
      </c>
      <c r="J39" s="93">
        <v>1313</v>
      </c>
      <c r="K39" s="93">
        <v>5756</v>
      </c>
      <c r="L39" s="93">
        <v>2689</v>
      </c>
      <c r="M39" s="93">
        <v>-149</v>
      </c>
      <c r="N39" s="93">
        <v>41941</v>
      </c>
      <c r="O39" s="93">
        <v>72786</v>
      </c>
      <c r="P39" s="163">
        <v>41090</v>
      </c>
      <c r="Q39" s="163">
        <v>782</v>
      </c>
      <c r="R39" s="163">
        <v>103</v>
      </c>
      <c r="S39" s="163">
        <v>41975</v>
      </c>
      <c r="T39" s="41" t="s">
        <v>54</v>
      </c>
      <c r="U39" s="60" t="s">
        <v>185</v>
      </c>
      <c r="V39" s="310"/>
    </row>
    <row r="40" spans="1:22" ht="10.5" customHeight="1">
      <c r="A40" s="303"/>
      <c r="B40" s="63" t="s">
        <v>175</v>
      </c>
      <c r="C40" s="62" t="s">
        <v>176</v>
      </c>
      <c r="D40" s="116">
        <v>208785</v>
      </c>
      <c r="E40" s="116">
        <v>920974</v>
      </c>
      <c r="F40" s="116">
        <v>160870</v>
      </c>
      <c r="G40" s="116">
        <v>49521</v>
      </c>
      <c r="H40" s="116">
        <v>369655</v>
      </c>
      <c r="I40" s="116">
        <v>970495</v>
      </c>
      <c r="J40" s="116">
        <v>12714</v>
      </c>
      <c r="K40" s="116">
        <v>275396</v>
      </c>
      <c r="L40" s="116">
        <v>23554</v>
      </c>
      <c r="M40" s="116">
        <v>1435</v>
      </c>
      <c r="N40" s="116">
        <v>387228</v>
      </c>
      <c r="O40" s="116">
        <v>696534</v>
      </c>
      <c r="P40" s="164">
        <v>381082</v>
      </c>
      <c r="Q40" s="164">
        <v>7091</v>
      </c>
      <c r="R40" s="164">
        <v>1024</v>
      </c>
      <c r="S40" s="164">
        <v>389197</v>
      </c>
      <c r="T40" s="63" t="s">
        <v>0</v>
      </c>
      <c r="U40" s="62" t="s">
        <v>176</v>
      </c>
      <c r="V40" s="311"/>
    </row>
    <row r="41" spans="1:22" ht="10.5" customHeight="1">
      <c r="A41" s="301" t="s">
        <v>186</v>
      </c>
      <c r="B41" s="41" t="s">
        <v>55</v>
      </c>
      <c r="C41" s="64" t="s">
        <v>187</v>
      </c>
      <c r="D41" s="93">
        <v>16088</v>
      </c>
      <c r="E41" s="93">
        <v>48247</v>
      </c>
      <c r="F41" s="93">
        <v>10499</v>
      </c>
      <c r="G41" s="93">
        <v>3148</v>
      </c>
      <c r="H41" s="93">
        <v>26587</v>
      </c>
      <c r="I41" s="93">
        <v>51395</v>
      </c>
      <c r="J41" s="93">
        <v>964</v>
      </c>
      <c r="K41" s="93">
        <v>7653</v>
      </c>
      <c r="L41" s="93">
        <v>1455</v>
      </c>
      <c r="M41" s="93">
        <v>217</v>
      </c>
      <c r="N41" s="93">
        <v>27941</v>
      </c>
      <c r="O41" s="93">
        <v>43958</v>
      </c>
      <c r="P41" s="163">
        <v>28609</v>
      </c>
      <c r="Q41" s="163">
        <v>605</v>
      </c>
      <c r="R41" s="163">
        <v>58</v>
      </c>
      <c r="S41" s="163">
        <v>29272</v>
      </c>
      <c r="T41" s="41" t="s">
        <v>55</v>
      </c>
      <c r="U41" s="64" t="s">
        <v>187</v>
      </c>
      <c r="V41" s="309" t="s">
        <v>186</v>
      </c>
    </row>
    <row r="42" spans="1:22" ht="10.5" customHeight="1">
      <c r="A42" s="302"/>
      <c r="B42" s="41" t="s">
        <v>56</v>
      </c>
      <c r="C42" s="60" t="s">
        <v>188</v>
      </c>
      <c r="D42" s="93">
        <v>40099</v>
      </c>
      <c r="E42" s="93">
        <v>144423</v>
      </c>
      <c r="F42" s="93">
        <v>23929</v>
      </c>
      <c r="G42" s="93">
        <v>7077</v>
      </c>
      <c r="H42" s="93">
        <v>64028</v>
      </c>
      <c r="I42" s="93">
        <v>151501</v>
      </c>
      <c r="J42" s="93">
        <v>2739</v>
      </c>
      <c r="K42" s="93">
        <v>38053</v>
      </c>
      <c r="L42" s="93">
        <v>3844</v>
      </c>
      <c r="M42" s="93">
        <v>592</v>
      </c>
      <c r="N42" s="93">
        <v>67684</v>
      </c>
      <c r="O42" s="93">
        <v>114040</v>
      </c>
      <c r="P42" s="163">
        <v>69264</v>
      </c>
      <c r="Q42" s="163">
        <v>1493</v>
      </c>
      <c r="R42" s="163">
        <v>191</v>
      </c>
      <c r="S42" s="163">
        <v>70948</v>
      </c>
      <c r="T42" s="41" t="s">
        <v>56</v>
      </c>
      <c r="U42" s="60" t="s">
        <v>188</v>
      </c>
      <c r="V42" s="310"/>
    </row>
    <row r="43" spans="1:22" ht="10.5" customHeight="1">
      <c r="A43" s="302"/>
      <c r="B43" s="41" t="s">
        <v>57</v>
      </c>
      <c r="C43" s="60" t="s">
        <v>189</v>
      </c>
      <c r="D43" s="93">
        <v>156067</v>
      </c>
      <c r="E43" s="93">
        <v>826271</v>
      </c>
      <c r="F43" s="93">
        <v>78508</v>
      </c>
      <c r="G43" s="93">
        <v>25610</v>
      </c>
      <c r="H43" s="93">
        <v>234575</v>
      </c>
      <c r="I43" s="93">
        <v>851881</v>
      </c>
      <c r="J43" s="93">
        <v>15736</v>
      </c>
      <c r="K43" s="93">
        <v>197464</v>
      </c>
      <c r="L43" s="93">
        <v>15977</v>
      </c>
      <c r="M43" s="93">
        <v>2139</v>
      </c>
      <c r="N43" s="93">
        <v>254374</v>
      </c>
      <c r="O43" s="93">
        <v>656557</v>
      </c>
      <c r="P43" s="163">
        <v>255807</v>
      </c>
      <c r="Q43" s="163">
        <v>6752</v>
      </c>
      <c r="R43" s="163">
        <v>1135</v>
      </c>
      <c r="S43" s="163">
        <v>263694</v>
      </c>
      <c r="T43" s="41" t="s">
        <v>57</v>
      </c>
      <c r="U43" s="60" t="s">
        <v>189</v>
      </c>
      <c r="V43" s="310"/>
    </row>
    <row r="44" spans="1:22" ht="10.5" customHeight="1">
      <c r="A44" s="302"/>
      <c r="B44" s="41" t="s">
        <v>58</v>
      </c>
      <c r="C44" s="60" t="s">
        <v>190</v>
      </c>
      <c r="D44" s="93">
        <v>69523</v>
      </c>
      <c r="E44" s="93">
        <v>250837</v>
      </c>
      <c r="F44" s="93">
        <v>42225</v>
      </c>
      <c r="G44" s="93">
        <v>13178</v>
      </c>
      <c r="H44" s="93">
        <v>111748</v>
      </c>
      <c r="I44" s="93">
        <v>264015</v>
      </c>
      <c r="J44" s="93">
        <v>7520</v>
      </c>
      <c r="K44" s="93">
        <v>42407</v>
      </c>
      <c r="L44" s="93">
        <v>7671</v>
      </c>
      <c r="M44" s="93">
        <v>1041</v>
      </c>
      <c r="N44" s="93">
        <v>121313</v>
      </c>
      <c r="O44" s="93">
        <v>222649</v>
      </c>
      <c r="P44" s="163">
        <v>120445</v>
      </c>
      <c r="Q44" s="163">
        <v>3706</v>
      </c>
      <c r="R44" s="163">
        <v>354</v>
      </c>
      <c r="S44" s="163">
        <v>124505</v>
      </c>
      <c r="T44" s="41" t="s">
        <v>58</v>
      </c>
      <c r="U44" s="60" t="s">
        <v>190</v>
      </c>
      <c r="V44" s="310"/>
    </row>
    <row r="45" spans="1:22" ht="10.5" customHeight="1">
      <c r="A45" s="302"/>
      <c r="B45" s="41" t="s">
        <v>59</v>
      </c>
      <c r="C45" s="60" t="s">
        <v>191</v>
      </c>
      <c r="D45" s="93">
        <v>16074</v>
      </c>
      <c r="E45" s="93">
        <v>34534</v>
      </c>
      <c r="F45" s="93">
        <v>9440</v>
      </c>
      <c r="G45" s="93">
        <v>2737</v>
      </c>
      <c r="H45" s="93">
        <v>25514</v>
      </c>
      <c r="I45" s="93">
        <v>37271</v>
      </c>
      <c r="J45" s="93">
        <v>1226</v>
      </c>
      <c r="K45" s="93">
        <v>5759</v>
      </c>
      <c r="L45" s="93">
        <v>1820</v>
      </c>
      <c r="M45" s="93">
        <v>165</v>
      </c>
      <c r="N45" s="93">
        <v>27116</v>
      </c>
      <c r="O45" s="93">
        <v>31676</v>
      </c>
      <c r="P45" s="163">
        <v>27039</v>
      </c>
      <c r="Q45" s="163">
        <v>578</v>
      </c>
      <c r="R45" s="163">
        <v>60</v>
      </c>
      <c r="S45" s="163">
        <v>27677</v>
      </c>
      <c r="T45" s="41" t="s">
        <v>59</v>
      </c>
      <c r="U45" s="60" t="s">
        <v>191</v>
      </c>
      <c r="V45" s="310"/>
    </row>
    <row r="46" spans="1:22" ht="10.5" customHeight="1">
      <c r="A46" s="302"/>
      <c r="B46" s="41" t="s">
        <v>60</v>
      </c>
      <c r="C46" s="60" t="s">
        <v>192</v>
      </c>
      <c r="D46" s="93">
        <v>14546</v>
      </c>
      <c r="E46" s="93">
        <v>32656</v>
      </c>
      <c r="F46" s="93">
        <v>10454</v>
      </c>
      <c r="G46" s="93">
        <v>2876</v>
      </c>
      <c r="H46" s="93">
        <v>25000</v>
      </c>
      <c r="I46" s="93">
        <v>35531</v>
      </c>
      <c r="J46" s="93">
        <v>619</v>
      </c>
      <c r="K46" s="93">
        <v>2289</v>
      </c>
      <c r="L46" s="93">
        <v>1527</v>
      </c>
      <c r="M46" s="93">
        <v>233</v>
      </c>
      <c r="N46" s="93">
        <v>25917</v>
      </c>
      <c r="O46" s="93">
        <v>33475</v>
      </c>
      <c r="P46" s="163">
        <v>26012</v>
      </c>
      <c r="Q46" s="163">
        <v>391</v>
      </c>
      <c r="R46" s="163">
        <v>46</v>
      </c>
      <c r="S46" s="163">
        <v>26449</v>
      </c>
      <c r="T46" s="41" t="s">
        <v>60</v>
      </c>
      <c r="U46" s="60" t="s">
        <v>192</v>
      </c>
      <c r="V46" s="310"/>
    </row>
    <row r="47" spans="1:22" ht="10.5" customHeight="1">
      <c r="A47" s="303"/>
      <c r="B47" s="63" t="s">
        <v>193</v>
      </c>
      <c r="C47" s="62" t="s">
        <v>194</v>
      </c>
      <c r="D47" s="116">
        <v>312397</v>
      </c>
      <c r="E47" s="116">
        <v>1336968</v>
      </c>
      <c r="F47" s="116">
        <v>175055</v>
      </c>
      <c r="G47" s="116">
        <v>54626</v>
      </c>
      <c r="H47" s="116">
        <v>487452</v>
      </c>
      <c r="I47" s="116">
        <v>1391593</v>
      </c>
      <c r="J47" s="116">
        <v>28804</v>
      </c>
      <c r="K47" s="116">
        <v>293625</v>
      </c>
      <c r="L47" s="116">
        <v>32294</v>
      </c>
      <c r="M47" s="116">
        <v>4386</v>
      </c>
      <c r="N47" s="116">
        <v>524345</v>
      </c>
      <c r="O47" s="116">
        <v>1102354</v>
      </c>
      <c r="P47" s="164">
        <v>527176</v>
      </c>
      <c r="Q47" s="164">
        <v>13525</v>
      </c>
      <c r="R47" s="164">
        <v>1844</v>
      </c>
      <c r="S47" s="164">
        <v>542545</v>
      </c>
      <c r="T47" s="63" t="s">
        <v>0</v>
      </c>
      <c r="U47" s="62" t="s">
        <v>194</v>
      </c>
      <c r="V47" s="311"/>
    </row>
    <row r="48" spans="1:22" ht="10.5" customHeight="1">
      <c r="A48" s="301" t="s">
        <v>195</v>
      </c>
      <c r="B48" s="41" t="s">
        <v>61</v>
      </c>
      <c r="C48" s="60" t="s">
        <v>196</v>
      </c>
      <c r="D48" s="93">
        <v>6561</v>
      </c>
      <c r="E48" s="93">
        <v>17650</v>
      </c>
      <c r="F48" s="93">
        <v>5303</v>
      </c>
      <c r="G48" s="93">
        <v>1541</v>
      </c>
      <c r="H48" s="93">
        <v>11864</v>
      </c>
      <c r="I48" s="93">
        <v>19191</v>
      </c>
      <c r="J48" s="93">
        <v>343</v>
      </c>
      <c r="K48" s="93">
        <v>607</v>
      </c>
      <c r="L48" s="93">
        <v>680</v>
      </c>
      <c r="M48" s="93">
        <v>74</v>
      </c>
      <c r="N48" s="93">
        <v>12367</v>
      </c>
      <c r="O48" s="93">
        <v>18659</v>
      </c>
      <c r="P48" s="163">
        <v>12278</v>
      </c>
      <c r="Q48" s="163">
        <v>295</v>
      </c>
      <c r="R48" s="163">
        <v>24</v>
      </c>
      <c r="S48" s="163">
        <v>12597</v>
      </c>
      <c r="T48" s="41" t="s">
        <v>61</v>
      </c>
      <c r="U48" s="60" t="s">
        <v>196</v>
      </c>
      <c r="V48" s="309" t="s">
        <v>195</v>
      </c>
    </row>
    <row r="49" spans="1:22" ht="10.5" customHeight="1">
      <c r="A49" s="302"/>
      <c r="B49" s="41" t="s">
        <v>62</v>
      </c>
      <c r="C49" s="60" t="s">
        <v>197</v>
      </c>
      <c r="D49" s="93">
        <v>8286</v>
      </c>
      <c r="E49" s="93">
        <v>24597</v>
      </c>
      <c r="F49" s="93">
        <v>7419</v>
      </c>
      <c r="G49" s="93">
        <v>2079</v>
      </c>
      <c r="H49" s="93">
        <v>15705</v>
      </c>
      <c r="I49" s="93">
        <v>26676</v>
      </c>
      <c r="J49" s="93">
        <v>409</v>
      </c>
      <c r="K49" s="93">
        <v>839</v>
      </c>
      <c r="L49" s="93">
        <v>1022</v>
      </c>
      <c r="M49" s="93">
        <v>95</v>
      </c>
      <c r="N49" s="93">
        <v>16359</v>
      </c>
      <c r="O49" s="93">
        <v>25932</v>
      </c>
      <c r="P49" s="163">
        <v>15762</v>
      </c>
      <c r="Q49" s="163">
        <v>331</v>
      </c>
      <c r="R49" s="163">
        <v>19</v>
      </c>
      <c r="S49" s="163">
        <v>16112</v>
      </c>
      <c r="T49" s="41" t="s">
        <v>62</v>
      </c>
      <c r="U49" s="60" t="s">
        <v>197</v>
      </c>
      <c r="V49" s="310"/>
    </row>
    <row r="50" spans="1:22" ht="10.5" customHeight="1">
      <c r="A50" s="302"/>
      <c r="B50" s="41" t="s">
        <v>63</v>
      </c>
      <c r="C50" s="60" t="s">
        <v>198</v>
      </c>
      <c r="D50" s="93">
        <v>24421</v>
      </c>
      <c r="E50" s="93">
        <v>86643</v>
      </c>
      <c r="F50" s="93">
        <v>16448</v>
      </c>
      <c r="G50" s="93">
        <v>5130</v>
      </c>
      <c r="H50" s="93">
        <v>40869</v>
      </c>
      <c r="I50" s="93">
        <v>91772</v>
      </c>
      <c r="J50" s="93">
        <v>1285</v>
      </c>
      <c r="K50" s="93">
        <v>5584</v>
      </c>
      <c r="L50" s="93">
        <v>2400</v>
      </c>
      <c r="M50" s="93">
        <v>283</v>
      </c>
      <c r="N50" s="93">
        <v>42864</v>
      </c>
      <c r="O50" s="93">
        <v>86472</v>
      </c>
      <c r="P50" s="163">
        <v>43692</v>
      </c>
      <c r="Q50" s="163">
        <v>884</v>
      </c>
      <c r="R50" s="163">
        <v>86</v>
      </c>
      <c r="S50" s="163">
        <v>44662</v>
      </c>
      <c r="T50" s="41" t="s">
        <v>63</v>
      </c>
      <c r="U50" s="60" t="s">
        <v>198</v>
      </c>
      <c r="V50" s="310"/>
    </row>
    <row r="51" spans="1:22" ht="10.5" customHeight="1">
      <c r="A51" s="302"/>
      <c r="B51" s="41" t="s">
        <v>64</v>
      </c>
      <c r="C51" s="60" t="s">
        <v>199</v>
      </c>
      <c r="D51" s="93">
        <v>37387</v>
      </c>
      <c r="E51" s="93">
        <v>156570</v>
      </c>
      <c r="F51" s="93">
        <v>26011</v>
      </c>
      <c r="G51" s="93">
        <v>8254</v>
      </c>
      <c r="H51" s="93">
        <v>63398</v>
      </c>
      <c r="I51" s="93">
        <v>164823</v>
      </c>
      <c r="J51" s="93">
        <v>1904</v>
      </c>
      <c r="K51" s="93">
        <v>41153</v>
      </c>
      <c r="L51" s="93">
        <v>3709</v>
      </c>
      <c r="M51" s="93">
        <v>508</v>
      </c>
      <c r="N51" s="93">
        <v>66258</v>
      </c>
      <c r="O51" s="93">
        <v>124178</v>
      </c>
      <c r="P51" s="163">
        <v>67010</v>
      </c>
      <c r="Q51" s="163">
        <v>1359</v>
      </c>
      <c r="R51" s="163">
        <v>162</v>
      </c>
      <c r="S51" s="163">
        <v>68531</v>
      </c>
      <c r="T51" s="41" t="s">
        <v>64</v>
      </c>
      <c r="U51" s="60" t="s">
        <v>199</v>
      </c>
      <c r="V51" s="310"/>
    </row>
    <row r="52" spans="1:22" ht="10.5" customHeight="1">
      <c r="A52" s="302"/>
      <c r="B52" s="41" t="s">
        <v>65</v>
      </c>
      <c r="C52" s="60" t="s">
        <v>200</v>
      </c>
      <c r="D52" s="93">
        <v>15551</v>
      </c>
      <c r="E52" s="93">
        <v>58507</v>
      </c>
      <c r="F52" s="93">
        <v>12949</v>
      </c>
      <c r="G52" s="93">
        <v>3862</v>
      </c>
      <c r="H52" s="93">
        <v>28500</v>
      </c>
      <c r="I52" s="93">
        <v>62368</v>
      </c>
      <c r="J52" s="93">
        <v>896</v>
      </c>
      <c r="K52" s="93">
        <v>2431</v>
      </c>
      <c r="L52" s="93">
        <v>1800</v>
      </c>
      <c r="M52" s="93">
        <v>216</v>
      </c>
      <c r="N52" s="93">
        <v>29759</v>
      </c>
      <c r="O52" s="93">
        <v>60154</v>
      </c>
      <c r="P52" s="163">
        <v>29303</v>
      </c>
      <c r="Q52" s="163">
        <v>644</v>
      </c>
      <c r="R52" s="163">
        <v>46</v>
      </c>
      <c r="S52" s="163">
        <v>29993</v>
      </c>
      <c r="T52" s="41" t="s">
        <v>65</v>
      </c>
      <c r="U52" s="60" t="s">
        <v>200</v>
      </c>
      <c r="V52" s="310"/>
    </row>
    <row r="53" spans="1:22" ht="10.5" customHeight="1">
      <c r="A53" s="303"/>
      <c r="B53" s="63" t="s">
        <v>193</v>
      </c>
      <c r="C53" s="62" t="s">
        <v>194</v>
      </c>
      <c r="D53" s="116">
        <v>92206</v>
      </c>
      <c r="E53" s="116">
        <v>343967</v>
      </c>
      <c r="F53" s="116">
        <v>68130</v>
      </c>
      <c r="G53" s="116">
        <v>20865</v>
      </c>
      <c r="H53" s="116">
        <v>160336</v>
      </c>
      <c r="I53" s="116">
        <v>364831</v>
      </c>
      <c r="J53" s="116">
        <v>4837</v>
      </c>
      <c r="K53" s="116">
        <v>50613</v>
      </c>
      <c r="L53" s="116">
        <v>9611</v>
      </c>
      <c r="M53" s="116">
        <v>1177</v>
      </c>
      <c r="N53" s="116">
        <v>167607</v>
      </c>
      <c r="O53" s="116">
        <v>315395</v>
      </c>
      <c r="P53" s="164">
        <v>168045</v>
      </c>
      <c r="Q53" s="164">
        <v>3513</v>
      </c>
      <c r="R53" s="164">
        <v>337</v>
      </c>
      <c r="S53" s="164">
        <v>171895</v>
      </c>
      <c r="T53" s="63" t="s">
        <v>0</v>
      </c>
      <c r="U53" s="62" t="s">
        <v>194</v>
      </c>
      <c r="V53" s="311"/>
    </row>
    <row r="54" spans="1:22" ht="10.5" customHeight="1">
      <c r="A54" s="301" t="s">
        <v>201</v>
      </c>
      <c r="B54" s="41" t="s">
        <v>66</v>
      </c>
      <c r="C54" s="60" t="s">
        <v>202</v>
      </c>
      <c r="D54" s="93">
        <v>10017</v>
      </c>
      <c r="E54" s="93">
        <v>25573</v>
      </c>
      <c r="F54" s="93">
        <v>8140</v>
      </c>
      <c r="G54" s="93">
        <v>2377</v>
      </c>
      <c r="H54" s="93">
        <v>18157</v>
      </c>
      <c r="I54" s="93">
        <v>27950</v>
      </c>
      <c r="J54" s="93">
        <v>572</v>
      </c>
      <c r="K54" s="93">
        <v>2566</v>
      </c>
      <c r="L54" s="93">
        <v>1046</v>
      </c>
      <c r="M54" s="93">
        <v>136</v>
      </c>
      <c r="N54" s="93">
        <v>18967</v>
      </c>
      <c r="O54" s="93">
        <v>25519</v>
      </c>
      <c r="P54" s="163">
        <v>18964</v>
      </c>
      <c r="Q54" s="163">
        <v>369</v>
      </c>
      <c r="R54" s="163">
        <v>38</v>
      </c>
      <c r="S54" s="163">
        <v>19371</v>
      </c>
      <c r="T54" s="41" t="s">
        <v>66</v>
      </c>
      <c r="U54" s="60" t="s">
        <v>202</v>
      </c>
      <c r="V54" s="309" t="s">
        <v>201</v>
      </c>
    </row>
    <row r="55" spans="1:22" ht="10.5" customHeight="1">
      <c r="A55" s="302"/>
      <c r="B55" s="41" t="s">
        <v>67</v>
      </c>
      <c r="C55" s="60" t="s">
        <v>203</v>
      </c>
      <c r="D55" s="93">
        <v>13044</v>
      </c>
      <c r="E55" s="93">
        <v>48101</v>
      </c>
      <c r="F55" s="93">
        <v>9900</v>
      </c>
      <c r="G55" s="93">
        <v>2940</v>
      </c>
      <c r="H55" s="93">
        <v>22944</v>
      </c>
      <c r="I55" s="93">
        <v>51041</v>
      </c>
      <c r="J55" s="93">
        <v>673</v>
      </c>
      <c r="K55" s="93">
        <v>2207</v>
      </c>
      <c r="L55" s="93">
        <v>1416</v>
      </c>
      <c r="M55" s="93">
        <v>174</v>
      </c>
      <c r="N55" s="93">
        <v>23999</v>
      </c>
      <c r="O55" s="93">
        <v>49008</v>
      </c>
      <c r="P55" s="163">
        <v>23761</v>
      </c>
      <c r="Q55" s="163">
        <v>469</v>
      </c>
      <c r="R55" s="163">
        <v>65</v>
      </c>
      <c r="S55" s="163">
        <v>24295</v>
      </c>
      <c r="T55" s="41" t="s">
        <v>67</v>
      </c>
      <c r="U55" s="60" t="s">
        <v>203</v>
      </c>
      <c r="V55" s="310"/>
    </row>
    <row r="56" spans="1:22" ht="10.5" customHeight="1">
      <c r="A56" s="302"/>
      <c r="B56" s="41" t="s">
        <v>68</v>
      </c>
      <c r="C56" s="60" t="s">
        <v>204</v>
      </c>
      <c r="D56" s="93">
        <v>18215</v>
      </c>
      <c r="E56" s="93">
        <v>64571</v>
      </c>
      <c r="F56" s="93">
        <v>13309</v>
      </c>
      <c r="G56" s="93">
        <v>4008</v>
      </c>
      <c r="H56" s="93">
        <v>31524</v>
      </c>
      <c r="I56" s="93">
        <v>68580</v>
      </c>
      <c r="J56" s="93">
        <v>1054</v>
      </c>
      <c r="K56" s="93">
        <v>19529</v>
      </c>
      <c r="L56" s="93">
        <v>1989</v>
      </c>
      <c r="M56" s="93">
        <v>49</v>
      </c>
      <c r="N56" s="93">
        <v>33023</v>
      </c>
      <c r="O56" s="93">
        <v>49099</v>
      </c>
      <c r="P56" s="163">
        <v>32897</v>
      </c>
      <c r="Q56" s="163">
        <v>654</v>
      </c>
      <c r="R56" s="163">
        <v>44</v>
      </c>
      <c r="S56" s="163">
        <v>33595</v>
      </c>
      <c r="T56" s="41" t="s">
        <v>68</v>
      </c>
      <c r="U56" s="60" t="s">
        <v>204</v>
      </c>
      <c r="V56" s="310"/>
    </row>
    <row r="57" spans="1:22" ht="10.5" customHeight="1">
      <c r="A57" s="302"/>
      <c r="B57" s="41" t="s">
        <v>69</v>
      </c>
      <c r="C57" s="60" t="s">
        <v>205</v>
      </c>
      <c r="D57" s="93">
        <v>9370</v>
      </c>
      <c r="E57" s="93">
        <v>23807</v>
      </c>
      <c r="F57" s="93">
        <v>8901</v>
      </c>
      <c r="G57" s="93">
        <v>2363</v>
      </c>
      <c r="H57" s="93">
        <v>18271</v>
      </c>
      <c r="I57" s="93">
        <v>26169</v>
      </c>
      <c r="J57" s="93">
        <v>397</v>
      </c>
      <c r="K57" s="93">
        <v>1111</v>
      </c>
      <c r="L57" s="93">
        <v>1108</v>
      </c>
      <c r="M57" s="93">
        <v>210</v>
      </c>
      <c r="N57" s="93">
        <v>18968</v>
      </c>
      <c r="O57" s="93">
        <v>25268</v>
      </c>
      <c r="P57" s="163">
        <v>18756</v>
      </c>
      <c r="Q57" s="163">
        <v>277</v>
      </c>
      <c r="R57" s="163">
        <v>24</v>
      </c>
      <c r="S57" s="163">
        <v>19057</v>
      </c>
      <c r="T57" s="41" t="s">
        <v>69</v>
      </c>
      <c r="U57" s="60" t="s">
        <v>205</v>
      </c>
      <c r="V57" s="310"/>
    </row>
    <row r="58" spans="1:22" ht="10.5" customHeight="1">
      <c r="A58" s="303"/>
      <c r="B58" s="63" t="s">
        <v>193</v>
      </c>
      <c r="C58" s="62" t="s">
        <v>245</v>
      </c>
      <c r="D58" s="116">
        <v>50646</v>
      </c>
      <c r="E58" s="116">
        <v>162052</v>
      </c>
      <c r="F58" s="116">
        <v>40250</v>
      </c>
      <c r="G58" s="116">
        <v>11688</v>
      </c>
      <c r="H58" s="116">
        <v>90896</v>
      </c>
      <c r="I58" s="116">
        <v>173740</v>
      </c>
      <c r="J58" s="116">
        <v>2696</v>
      </c>
      <c r="K58" s="116">
        <v>25414</v>
      </c>
      <c r="L58" s="116">
        <v>5559</v>
      </c>
      <c r="M58" s="116">
        <v>568</v>
      </c>
      <c r="N58" s="116">
        <v>94957</v>
      </c>
      <c r="O58" s="116">
        <v>148894</v>
      </c>
      <c r="P58" s="164">
        <v>94378</v>
      </c>
      <c r="Q58" s="164">
        <v>1769</v>
      </c>
      <c r="R58" s="164">
        <v>171</v>
      </c>
      <c r="S58" s="164">
        <v>96318</v>
      </c>
      <c r="T58" s="63" t="s">
        <v>0</v>
      </c>
      <c r="U58" s="62" t="s">
        <v>194</v>
      </c>
      <c r="V58" s="311"/>
    </row>
    <row r="59" spans="1:22" ht="10.5" customHeight="1">
      <c r="A59" s="301" t="s">
        <v>206</v>
      </c>
      <c r="B59" s="41" t="s">
        <v>70</v>
      </c>
      <c r="C59" s="60" t="s">
        <v>207</v>
      </c>
      <c r="D59" s="93">
        <v>63404</v>
      </c>
      <c r="E59" s="93">
        <v>246483</v>
      </c>
      <c r="F59" s="93">
        <v>45296</v>
      </c>
      <c r="G59" s="93">
        <v>13876</v>
      </c>
      <c r="H59" s="93">
        <v>108700</v>
      </c>
      <c r="I59" s="93">
        <v>260359</v>
      </c>
      <c r="J59" s="93">
        <v>4209</v>
      </c>
      <c r="K59" s="93">
        <v>27133</v>
      </c>
      <c r="L59" s="93">
        <v>5710</v>
      </c>
      <c r="M59" s="93">
        <v>52</v>
      </c>
      <c r="N59" s="93">
        <v>114389</v>
      </c>
      <c r="O59" s="93">
        <v>233277</v>
      </c>
      <c r="P59" s="163">
        <v>113293</v>
      </c>
      <c r="Q59" s="163">
        <v>2316</v>
      </c>
      <c r="R59" s="163">
        <v>480</v>
      </c>
      <c r="S59" s="163">
        <v>116089</v>
      </c>
      <c r="T59" s="41" t="s">
        <v>70</v>
      </c>
      <c r="U59" s="60" t="s">
        <v>207</v>
      </c>
      <c r="V59" s="309" t="s">
        <v>206</v>
      </c>
    </row>
    <row r="60" spans="1:22" ht="10.5" customHeight="1">
      <c r="A60" s="302"/>
      <c r="B60" s="41" t="s">
        <v>71</v>
      </c>
      <c r="C60" s="60" t="s">
        <v>208</v>
      </c>
      <c r="D60" s="93">
        <v>9173</v>
      </c>
      <c r="E60" s="93">
        <v>27034</v>
      </c>
      <c r="F60" s="93">
        <v>10613</v>
      </c>
      <c r="G60" s="93">
        <v>2884</v>
      </c>
      <c r="H60" s="93">
        <v>19786</v>
      </c>
      <c r="I60" s="93">
        <v>29918</v>
      </c>
      <c r="J60" s="93">
        <v>577</v>
      </c>
      <c r="K60" s="93">
        <v>1529</v>
      </c>
      <c r="L60" s="93">
        <v>1002</v>
      </c>
      <c r="M60" s="93">
        <v>8</v>
      </c>
      <c r="N60" s="93">
        <v>20583</v>
      </c>
      <c r="O60" s="93">
        <v>28397</v>
      </c>
      <c r="P60" s="163">
        <v>19688</v>
      </c>
      <c r="Q60" s="163">
        <v>304</v>
      </c>
      <c r="R60" s="163">
        <v>29</v>
      </c>
      <c r="S60" s="163">
        <v>20021</v>
      </c>
      <c r="T60" s="41" t="s">
        <v>71</v>
      </c>
      <c r="U60" s="60" t="s">
        <v>208</v>
      </c>
      <c r="V60" s="310"/>
    </row>
    <row r="61" spans="1:22" ht="10.5" customHeight="1">
      <c r="A61" s="302"/>
      <c r="B61" s="41" t="s">
        <v>72</v>
      </c>
      <c r="C61" s="60" t="s">
        <v>209</v>
      </c>
      <c r="D61" s="93">
        <v>16152</v>
      </c>
      <c r="E61" s="93">
        <v>43364</v>
      </c>
      <c r="F61" s="93">
        <v>14682</v>
      </c>
      <c r="G61" s="93">
        <v>4043</v>
      </c>
      <c r="H61" s="93">
        <v>30834</v>
      </c>
      <c r="I61" s="93">
        <v>47407</v>
      </c>
      <c r="J61" s="93">
        <v>825</v>
      </c>
      <c r="K61" s="93">
        <v>1519</v>
      </c>
      <c r="L61" s="93">
        <v>1547</v>
      </c>
      <c r="M61" s="93">
        <v>181</v>
      </c>
      <c r="N61" s="93">
        <v>32027</v>
      </c>
      <c r="O61" s="93">
        <v>46069</v>
      </c>
      <c r="P61" s="163">
        <v>31340</v>
      </c>
      <c r="Q61" s="163">
        <v>560</v>
      </c>
      <c r="R61" s="163">
        <v>37</v>
      </c>
      <c r="S61" s="163">
        <v>31937</v>
      </c>
      <c r="T61" s="41" t="s">
        <v>72</v>
      </c>
      <c r="U61" s="60" t="s">
        <v>209</v>
      </c>
      <c r="V61" s="310"/>
    </row>
    <row r="62" spans="1:22" ht="10.5" customHeight="1">
      <c r="A62" s="303"/>
      <c r="B62" s="63" t="s">
        <v>193</v>
      </c>
      <c r="C62" s="62" t="s">
        <v>245</v>
      </c>
      <c r="D62" s="116">
        <v>88729</v>
      </c>
      <c r="E62" s="116">
        <v>316882</v>
      </c>
      <c r="F62" s="116">
        <v>70591</v>
      </c>
      <c r="G62" s="116">
        <v>20803</v>
      </c>
      <c r="H62" s="116">
        <v>159320</v>
      </c>
      <c r="I62" s="116">
        <v>337684</v>
      </c>
      <c r="J62" s="116">
        <v>5611</v>
      </c>
      <c r="K62" s="116">
        <v>30182</v>
      </c>
      <c r="L62" s="116">
        <v>8259</v>
      </c>
      <c r="M62" s="116">
        <v>241</v>
      </c>
      <c r="N62" s="116">
        <v>166999</v>
      </c>
      <c r="O62" s="116">
        <v>307744</v>
      </c>
      <c r="P62" s="164">
        <v>164321</v>
      </c>
      <c r="Q62" s="164">
        <v>3180</v>
      </c>
      <c r="R62" s="164">
        <v>546</v>
      </c>
      <c r="S62" s="164">
        <v>168047</v>
      </c>
      <c r="T62" s="63" t="s">
        <v>0</v>
      </c>
      <c r="U62" s="62" t="s">
        <v>194</v>
      </c>
      <c r="V62" s="311"/>
    </row>
    <row r="63" spans="1:22" ht="10.5" customHeight="1">
      <c r="A63" s="300" t="s">
        <v>210</v>
      </c>
      <c r="B63" s="41" t="s">
        <v>73</v>
      </c>
      <c r="C63" s="60" t="s">
        <v>211</v>
      </c>
      <c r="D63" s="93">
        <v>22190</v>
      </c>
      <c r="E63" s="93">
        <v>58264</v>
      </c>
      <c r="F63" s="93">
        <v>20747</v>
      </c>
      <c r="G63" s="93">
        <v>5778</v>
      </c>
      <c r="H63" s="93">
        <v>42937</v>
      </c>
      <c r="I63" s="93">
        <v>64042</v>
      </c>
      <c r="J63" s="93">
        <v>1146</v>
      </c>
      <c r="K63" s="93">
        <v>2099</v>
      </c>
      <c r="L63" s="93">
        <v>2133</v>
      </c>
      <c r="M63" s="93">
        <v>115</v>
      </c>
      <c r="N63" s="93">
        <v>44595</v>
      </c>
      <c r="O63" s="93">
        <v>62058</v>
      </c>
      <c r="P63" s="163">
        <v>44624</v>
      </c>
      <c r="Q63" s="163">
        <v>975</v>
      </c>
      <c r="R63" s="163">
        <v>91</v>
      </c>
      <c r="S63" s="163">
        <v>45690</v>
      </c>
      <c r="T63" s="41" t="s">
        <v>73</v>
      </c>
      <c r="U63" s="60" t="s">
        <v>211</v>
      </c>
      <c r="V63" s="313" t="s">
        <v>210</v>
      </c>
    </row>
    <row r="64" spans="1:22" ht="10.5" customHeight="1">
      <c r="A64" s="300"/>
      <c r="B64" s="41" t="s">
        <v>74</v>
      </c>
      <c r="C64" s="60" t="s">
        <v>213</v>
      </c>
      <c r="D64" s="93">
        <v>14447</v>
      </c>
      <c r="E64" s="93">
        <v>43299</v>
      </c>
      <c r="F64" s="93">
        <v>10970</v>
      </c>
      <c r="G64" s="93">
        <v>3174</v>
      </c>
      <c r="H64" s="93">
        <v>25417</v>
      </c>
      <c r="I64" s="93">
        <v>46473</v>
      </c>
      <c r="J64" s="93">
        <v>782</v>
      </c>
      <c r="K64" s="93">
        <v>2560</v>
      </c>
      <c r="L64" s="93">
        <v>1461</v>
      </c>
      <c r="M64" s="93">
        <v>198</v>
      </c>
      <c r="N64" s="93">
        <v>26517</v>
      </c>
      <c r="O64" s="93">
        <v>44112</v>
      </c>
      <c r="P64" s="163">
        <v>26323</v>
      </c>
      <c r="Q64" s="163">
        <v>539</v>
      </c>
      <c r="R64" s="163">
        <v>53</v>
      </c>
      <c r="S64" s="163">
        <v>26915</v>
      </c>
      <c r="T64" s="41" t="s">
        <v>74</v>
      </c>
      <c r="U64" s="60" t="s">
        <v>213</v>
      </c>
      <c r="V64" s="313"/>
    </row>
    <row r="65" spans="1:22" ht="10.5" customHeight="1">
      <c r="A65" s="300"/>
      <c r="B65" s="41" t="s">
        <v>75</v>
      </c>
      <c r="C65" s="60" t="s">
        <v>214</v>
      </c>
      <c r="D65" s="93">
        <v>14353</v>
      </c>
      <c r="E65" s="93">
        <v>33597</v>
      </c>
      <c r="F65" s="93">
        <v>12504</v>
      </c>
      <c r="G65" s="93">
        <v>3414</v>
      </c>
      <c r="H65" s="93">
        <v>26857</v>
      </c>
      <c r="I65" s="93">
        <v>37011</v>
      </c>
      <c r="J65" s="93">
        <v>899</v>
      </c>
      <c r="K65" s="93">
        <v>1583</v>
      </c>
      <c r="L65" s="93">
        <v>1323</v>
      </c>
      <c r="M65" s="93">
        <v>157</v>
      </c>
      <c r="N65" s="93">
        <v>28110</v>
      </c>
      <c r="O65" s="93">
        <v>35585</v>
      </c>
      <c r="P65" s="163">
        <v>28076</v>
      </c>
      <c r="Q65" s="163">
        <v>497</v>
      </c>
      <c r="R65" s="163">
        <v>48</v>
      </c>
      <c r="S65" s="163">
        <v>28621</v>
      </c>
      <c r="T65" s="41" t="s">
        <v>75</v>
      </c>
      <c r="U65" s="60" t="s">
        <v>214</v>
      </c>
      <c r="V65" s="313"/>
    </row>
    <row r="66" spans="1:22" ht="10.5" customHeight="1">
      <c r="A66" s="300"/>
      <c r="B66" s="41" t="s">
        <v>76</v>
      </c>
      <c r="C66" s="60" t="s">
        <v>215</v>
      </c>
      <c r="D66" s="93">
        <v>20647</v>
      </c>
      <c r="E66" s="93">
        <v>54408</v>
      </c>
      <c r="F66" s="93">
        <v>15825</v>
      </c>
      <c r="G66" s="93">
        <v>4514</v>
      </c>
      <c r="H66" s="93">
        <v>36472</v>
      </c>
      <c r="I66" s="93">
        <v>58923</v>
      </c>
      <c r="J66" s="93">
        <v>1351</v>
      </c>
      <c r="K66" s="93">
        <v>1945</v>
      </c>
      <c r="L66" s="93">
        <v>1861</v>
      </c>
      <c r="M66" s="93">
        <v>176</v>
      </c>
      <c r="N66" s="93">
        <v>38225</v>
      </c>
      <c r="O66" s="93">
        <v>57154</v>
      </c>
      <c r="P66" s="163">
        <v>38156</v>
      </c>
      <c r="Q66" s="163">
        <v>823</v>
      </c>
      <c r="R66" s="163">
        <v>87</v>
      </c>
      <c r="S66" s="163">
        <v>39066</v>
      </c>
      <c r="T66" s="41" t="s">
        <v>76</v>
      </c>
      <c r="U66" s="60" t="s">
        <v>215</v>
      </c>
      <c r="V66" s="313"/>
    </row>
    <row r="67" spans="1:22" s="103" customFormat="1" ht="10.5" customHeight="1">
      <c r="A67" s="300"/>
      <c r="B67" s="63" t="s">
        <v>216</v>
      </c>
      <c r="C67" s="62" t="s">
        <v>245</v>
      </c>
      <c r="D67" s="116">
        <v>71637</v>
      </c>
      <c r="E67" s="116">
        <v>189568</v>
      </c>
      <c r="F67" s="116">
        <v>60046</v>
      </c>
      <c r="G67" s="116">
        <v>16881</v>
      </c>
      <c r="H67" s="116">
        <v>131683</v>
      </c>
      <c r="I67" s="116">
        <v>206449</v>
      </c>
      <c r="J67" s="116">
        <v>4178</v>
      </c>
      <c r="K67" s="116">
        <v>8187</v>
      </c>
      <c r="L67" s="116">
        <v>6778</v>
      </c>
      <c r="M67" s="116">
        <v>647</v>
      </c>
      <c r="N67" s="116">
        <v>137447</v>
      </c>
      <c r="O67" s="116">
        <v>198909</v>
      </c>
      <c r="P67" s="164">
        <v>137179</v>
      </c>
      <c r="Q67" s="164">
        <v>2834</v>
      </c>
      <c r="R67" s="164">
        <v>279</v>
      </c>
      <c r="S67" s="164">
        <v>140292</v>
      </c>
      <c r="T67" s="63" t="s">
        <v>0</v>
      </c>
      <c r="U67" s="62" t="s">
        <v>217</v>
      </c>
      <c r="V67" s="313"/>
    </row>
    <row r="68" spans="1:22" s="103" customFormat="1" ht="21" customHeight="1">
      <c r="A68" s="85" t="s">
        <v>218</v>
      </c>
      <c r="B68" s="66" t="s">
        <v>77</v>
      </c>
      <c r="C68" s="67" t="s">
        <v>219</v>
      </c>
      <c r="D68" s="117">
        <v>15982</v>
      </c>
      <c r="E68" s="117">
        <v>43191</v>
      </c>
      <c r="F68" s="117">
        <v>7883</v>
      </c>
      <c r="G68" s="117">
        <v>2493</v>
      </c>
      <c r="H68" s="117">
        <v>23865</v>
      </c>
      <c r="I68" s="117">
        <v>45684</v>
      </c>
      <c r="J68" s="117">
        <v>1027</v>
      </c>
      <c r="K68" s="117">
        <v>4996</v>
      </c>
      <c r="L68" s="117">
        <v>1460</v>
      </c>
      <c r="M68" s="117">
        <v>232</v>
      </c>
      <c r="N68" s="117">
        <v>25451</v>
      </c>
      <c r="O68" s="117">
        <v>40920</v>
      </c>
      <c r="P68" s="161">
        <v>25868</v>
      </c>
      <c r="Q68" s="161">
        <v>944</v>
      </c>
      <c r="R68" s="161">
        <v>154</v>
      </c>
      <c r="S68" s="161">
        <v>26966</v>
      </c>
      <c r="T68" s="41" t="s">
        <v>77</v>
      </c>
      <c r="U68" s="60" t="s">
        <v>219</v>
      </c>
      <c r="V68" s="84" t="s">
        <v>218</v>
      </c>
    </row>
    <row r="69" spans="1:22" s="104" customFormat="1" ht="10.5" customHeight="1">
      <c r="A69" s="276" t="s">
        <v>221</v>
      </c>
      <c r="B69" s="277"/>
      <c r="C69" s="278"/>
      <c r="D69" s="118">
        <f>_xlfn.COMPOUNDVALUE(5)</f>
        <v>1729845</v>
      </c>
      <c r="E69" s="118">
        <v>8919356</v>
      </c>
      <c r="F69" s="118">
        <f>_xlfn.COMPOUNDVALUE(8)</f>
        <v>1255797</v>
      </c>
      <c r="G69" s="118">
        <v>394165</v>
      </c>
      <c r="H69" s="118">
        <f>_xlfn.COMPOUNDVALUE(11)</f>
        <v>2985642</v>
      </c>
      <c r="I69" s="118">
        <v>9313521</v>
      </c>
      <c r="J69" s="118">
        <f>_xlfn.COMPOUNDVALUE(14)</f>
        <v>138267</v>
      </c>
      <c r="K69" s="118">
        <v>1918078</v>
      </c>
      <c r="L69" s="165">
        <v>186162</v>
      </c>
      <c r="M69" s="165">
        <v>7273</v>
      </c>
      <c r="N69" s="165">
        <f>_xlfn.COMPOUNDVALUE(14)</f>
        <v>3174011</v>
      </c>
      <c r="O69" s="165">
        <v>7402716</v>
      </c>
      <c r="P69" s="166">
        <v>3173128</v>
      </c>
      <c r="Q69" s="166">
        <v>80769</v>
      </c>
      <c r="R69" s="166">
        <v>12597</v>
      </c>
      <c r="S69" s="166">
        <v>3266494</v>
      </c>
      <c r="T69" s="276" t="s">
        <v>220</v>
      </c>
      <c r="U69" s="277"/>
      <c r="V69" s="278"/>
    </row>
    <row r="70" spans="1:22" ht="10.5" customHeight="1">
      <c r="A70" s="68" t="s">
        <v>227</v>
      </c>
      <c r="B70" s="105"/>
      <c r="C70" s="105"/>
      <c r="D70" s="105"/>
      <c r="E70" s="105"/>
      <c r="F70" s="105"/>
      <c r="G70" s="105"/>
      <c r="H70" s="105"/>
      <c r="I70" s="105"/>
      <c r="J70" s="105"/>
      <c r="K70" s="105"/>
      <c r="L70" s="180"/>
      <c r="M70" s="180"/>
      <c r="N70" s="180"/>
      <c r="O70" s="180"/>
      <c r="P70" s="180"/>
      <c r="Q70" s="180"/>
      <c r="R70" s="180"/>
      <c r="S70" s="180"/>
      <c r="T70" s="180"/>
      <c r="U70" s="180"/>
      <c r="V70" s="180"/>
    </row>
    <row r="71" spans="1:22" ht="23.25" customHeight="1">
      <c r="A71" s="312" t="s">
        <v>237</v>
      </c>
      <c r="B71" s="312"/>
      <c r="C71" s="312"/>
      <c r="D71" s="312"/>
      <c r="E71" s="312"/>
      <c r="F71" s="312"/>
      <c r="G71" s="312"/>
      <c r="H71" s="312"/>
      <c r="I71" s="312"/>
      <c r="J71" s="312"/>
      <c r="K71" s="312"/>
      <c r="L71" s="181"/>
      <c r="M71" s="181"/>
      <c r="N71" s="181"/>
      <c r="O71" s="181"/>
      <c r="P71" s="181"/>
      <c r="Q71" s="181"/>
      <c r="R71" s="181"/>
      <c r="S71" s="181"/>
      <c r="T71" s="181"/>
      <c r="U71" s="181"/>
      <c r="V71" s="181"/>
    </row>
    <row r="72" spans="1:11" ht="10.5" customHeight="1">
      <c r="A72" s="312"/>
      <c r="B72" s="312"/>
      <c r="C72" s="312"/>
      <c r="D72" s="312"/>
      <c r="E72" s="312"/>
      <c r="F72" s="312"/>
      <c r="G72" s="312"/>
      <c r="H72" s="312"/>
      <c r="I72" s="312"/>
      <c r="J72" s="312"/>
      <c r="K72" s="312"/>
    </row>
  </sheetData>
  <sheetProtection/>
  <mergeCells count="37">
    <mergeCell ref="T5:V9"/>
    <mergeCell ref="D5:E7"/>
    <mergeCell ref="A71:K72"/>
    <mergeCell ref="T69:V69"/>
    <mergeCell ref="V59:V62"/>
    <mergeCell ref="V63:V67"/>
    <mergeCell ref="V13:V19"/>
    <mergeCell ref="V20:V26"/>
    <mergeCell ref="V27:V31"/>
    <mergeCell ref="V32:V35"/>
    <mergeCell ref="A59:A62"/>
    <mergeCell ref="V36:V40"/>
    <mergeCell ref="V41:V47"/>
    <mergeCell ref="V48:V53"/>
    <mergeCell ref="V54:V58"/>
    <mergeCell ref="A41:A47"/>
    <mergeCell ref="A48:A53"/>
    <mergeCell ref="A36:A40"/>
    <mergeCell ref="A32:A35"/>
    <mergeCell ref="F5:G7"/>
    <mergeCell ref="H5:I7"/>
    <mergeCell ref="J5:K7"/>
    <mergeCell ref="L5:M7"/>
    <mergeCell ref="N5:O7"/>
    <mergeCell ref="A13:A19"/>
    <mergeCell ref="A20:A26"/>
    <mergeCell ref="A5:C9"/>
    <mergeCell ref="R7:R9"/>
    <mergeCell ref="P5:S5"/>
    <mergeCell ref="S7:S9"/>
    <mergeCell ref="P6:S6"/>
    <mergeCell ref="A69:C69"/>
    <mergeCell ref="A63:A67"/>
    <mergeCell ref="A27:A31"/>
    <mergeCell ref="P7:P9"/>
    <mergeCell ref="Q7:Q9"/>
    <mergeCell ref="A54:A58"/>
  </mergeCells>
  <conditionalFormatting sqref="D12:S12">
    <cfRule type="cellIs" priority="1" dxfId="1" operator="lessThan" stopIfTrue="1">
      <formula>0</formula>
    </cfRule>
  </conditionalFormatting>
  <printOptions horizontalCentered="1"/>
  <pageMargins left="0.3937007874015748" right="0.3937007874015748" top="0.35433070866141736" bottom="0.5905511811023623" header="0.4724409448818898" footer="0.4724409448818898"/>
  <pageSetup fitToWidth="2" horizontalDpi="600" verticalDpi="600" orientation="portrait" paperSize="9" scale="98"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2014-05-16T05:31:09Z</cp:lastPrinted>
  <dcterms:created xsi:type="dcterms:W3CDTF">2001-05-22T01:11:05Z</dcterms:created>
  <dcterms:modified xsi:type="dcterms:W3CDTF">2014-05-16T05:32:19Z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2012.12.17-更新</vt:lpwstr>
  </property>
  <property fmtid="{D5CDD505-2E9C-101B-9397-08002B2CF9AE}" pid="3" name="ContentType">
    <vt:lpwstr>ドキュメント</vt:lpwstr>
  </property>
</Properties>
</file>