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0" yWindow="-110" windowWidth="19420" windowHeight="1042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別紙様式３!$B$1:$N$45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3" i="5" l="1"/>
  <c r="P44" i="5"/>
  <c r="P32" i="5"/>
  <c r="P14" i="5"/>
  <c r="P22" i="5"/>
  <c r="P82" i="5"/>
  <c r="P99" i="5"/>
  <c r="P53" i="5"/>
  <c r="P33" i="5"/>
  <c r="P19" i="5"/>
  <c r="P83" i="5"/>
  <c r="P92" i="5"/>
  <c r="P61" i="5"/>
  <c r="P25" i="5"/>
  <c r="P95" i="5"/>
  <c r="P18" i="5"/>
  <c r="P28" i="5"/>
  <c r="P98" i="5"/>
  <c r="P100" i="5"/>
  <c r="P102" i="5"/>
  <c r="P93" i="5"/>
  <c r="P104" i="5"/>
  <c r="P60" i="5"/>
  <c r="P34" i="5"/>
  <c r="P27" i="5"/>
  <c r="P59" i="5" l="1"/>
  <c r="G59" i="5"/>
  <c r="N59" i="5"/>
  <c r="F59" i="5"/>
  <c r="K59" i="5"/>
  <c r="C59" i="5"/>
  <c r="J59" i="5"/>
  <c r="B59" i="5"/>
  <c r="I59" i="5"/>
  <c r="H59" i="5"/>
  <c r="M59" i="5"/>
  <c r="L59" i="5"/>
  <c r="E59" i="5"/>
  <c r="D59" i="5"/>
  <c r="P47" i="5"/>
  <c r="K47" i="5"/>
  <c r="C47" i="5"/>
  <c r="J47" i="5"/>
  <c r="B47" i="5"/>
  <c r="G47" i="5"/>
  <c r="N47" i="5"/>
  <c r="F47" i="5"/>
  <c r="M47" i="5"/>
  <c r="E47" i="5"/>
  <c r="L47" i="5"/>
  <c r="D47" i="5"/>
  <c r="I47" i="5"/>
  <c r="H47" i="5"/>
  <c r="P51" i="5"/>
  <c r="G51" i="5"/>
  <c r="N51" i="5"/>
  <c r="F51" i="5"/>
  <c r="K51" i="5"/>
  <c r="C51" i="5"/>
  <c r="J51" i="5"/>
  <c r="B51" i="5"/>
  <c r="I51" i="5"/>
  <c r="H51" i="5"/>
  <c r="E51" i="5"/>
  <c r="D51" i="5"/>
  <c r="M51" i="5"/>
  <c r="L51" i="5"/>
  <c r="P85" i="5"/>
  <c r="G85" i="5"/>
  <c r="N85" i="5"/>
  <c r="F85" i="5"/>
  <c r="L85" i="5"/>
  <c r="D85" i="5"/>
  <c r="K85" i="5"/>
  <c r="C85" i="5"/>
  <c r="J85" i="5"/>
  <c r="B85" i="5"/>
  <c r="I85" i="5"/>
  <c r="E85" i="5"/>
  <c r="M85" i="5"/>
  <c r="H85" i="5"/>
  <c r="P23" i="5"/>
  <c r="P80" i="5"/>
  <c r="H80" i="5"/>
  <c r="G80" i="5"/>
  <c r="M80" i="5"/>
  <c r="E80" i="5"/>
  <c r="L80" i="5"/>
  <c r="D80" i="5"/>
  <c r="K80" i="5"/>
  <c r="C80" i="5"/>
  <c r="J80" i="5"/>
  <c r="B80" i="5"/>
  <c r="F80" i="5"/>
  <c r="I80" i="5"/>
  <c r="N80" i="5"/>
  <c r="P54" i="5"/>
  <c r="H54" i="5"/>
  <c r="G54" i="5"/>
  <c r="L54" i="5"/>
  <c r="D54" i="5"/>
  <c r="K54" i="5"/>
  <c r="C54" i="5"/>
  <c r="J54" i="5"/>
  <c r="B54" i="5"/>
  <c r="I54" i="5"/>
  <c r="N54" i="5"/>
  <c r="M54" i="5"/>
  <c r="F54" i="5"/>
  <c r="E54" i="5"/>
  <c r="P67" i="5"/>
  <c r="G67" i="5"/>
  <c r="N67" i="5"/>
  <c r="F67" i="5"/>
  <c r="K67" i="5"/>
  <c r="C67" i="5"/>
  <c r="J67" i="5"/>
  <c r="B67" i="5"/>
  <c r="I67" i="5"/>
  <c r="H67" i="5"/>
  <c r="M67" i="5"/>
  <c r="E67" i="5"/>
  <c r="D67" i="5"/>
  <c r="L67" i="5"/>
  <c r="P38" i="5"/>
  <c r="P79" i="5"/>
  <c r="M79" i="5"/>
  <c r="E79" i="5"/>
  <c r="L79" i="5"/>
  <c r="D79" i="5"/>
  <c r="J79" i="5"/>
  <c r="B79" i="5"/>
  <c r="I79" i="5"/>
  <c r="H79" i="5"/>
  <c r="G79" i="5"/>
  <c r="C79" i="5"/>
  <c r="N79" i="5"/>
  <c r="K79" i="5"/>
  <c r="F79" i="5"/>
  <c r="P87" i="5"/>
  <c r="M87" i="5"/>
  <c r="E87" i="5"/>
  <c r="L87" i="5"/>
  <c r="D87" i="5"/>
  <c r="J87" i="5"/>
  <c r="B87" i="5"/>
  <c r="I87" i="5"/>
  <c r="H87" i="5"/>
  <c r="G87" i="5"/>
  <c r="K87" i="5"/>
  <c r="F87" i="5"/>
  <c r="C87" i="5"/>
  <c r="N87" i="5"/>
  <c r="P75" i="5"/>
  <c r="G75" i="5"/>
  <c r="N75" i="5"/>
  <c r="F75" i="5"/>
  <c r="K75" i="5"/>
  <c r="C75" i="5"/>
  <c r="J75" i="5"/>
  <c r="B75" i="5"/>
  <c r="I75" i="5"/>
  <c r="H75" i="5"/>
  <c r="M75" i="5"/>
  <c r="L75" i="5"/>
  <c r="D75" i="5"/>
  <c r="E75" i="5"/>
  <c r="P20" i="5"/>
  <c r="P70" i="5"/>
  <c r="H70" i="5"/>
  <c r="G70" i="5"/>
  <c r="L70" i="5"/>
  <c r="D70" i="5"/>
  <c r="K70" i="5"/>
  <c r="C70" i="5"/>
  <c r="J70" i="5"/>
  <c r="B70" i="5"/>
  <c r="I70" i="5"/>
  <c r="N70" i="5"/>
  <c r="E70" i="5"/>
  <c r="F70" i="5"/>
  <c r="M70" i="5"/>
  <c r="P96" i="5"/>
  <c r="H96" i="5"/>
  <c r="G96" i="5"/>
  <c r="M96" i="5"/>
  <c r="E96" i="5"/>
  <c r="L96" i="5"/>
  <c r="D96" i="5"/>
  <c r="K96" i="5"/>
  <c r="C96" i="5"/>
  <c r="J96" i="5"/>
  <c r="B96" i="5"/>
  <c r="F96" i="5"/>
  <c r="N96" i="5"/>
  <c r="I96" i="5"/>
  <c r="P71" i="5"/>
  <c r="K71" i="5"/>
  <c r="C71" i="5"/>
  <c r="J71" i="5"/>
  <c r="B71" i="5"/>
  <c r="G71" i="5"/>
  <c r="N71" i="5"/>
  <c r="F71" i="5"/>
  <c r="M71" i="5"/>
  <c r="E71" i="5"/>
  <c r="L71" i="5"/>
  <c r="D71" i="5"/>
  <c r="I71" i="5"/>
  <c r="H71" i="5"/>
  <c r="P62" i="5"/>
  <c r="H62" i="5"/>
  <c r="G62" i="5"/>
  <c r="L62" i="5"/>
  <c r="D62" i="5"/>
  <c r="K62" i="5"/>
  <c r="C62" i="5"/>
  <c r="J62" i="5"/>
  <c r="B62" i="5"/>
  <c r="I62" i="5"/>
  <c r="N62" i="5"/>
  <c r="F62" i="5"/>
  <c r="M62" i="5"/>
  <c r="E62" i="5"/>
  <c r="P45" i="5"/>
  <c r="P77" i="5"/>
  <c r="G77" i="5"/>
  <c r="N77" i="5"/>
  <c r="F77" i="5"/>
  <c r="L77" i="5"/>
  <c r="D77" i="5"/>
  <c r="K77" i="5"/>
  <c r="C77" i="5"/>
  <c r="J77" i="5"/>
  <c r="B77" i="5"/>
  <c r="I77" i="5"/>
  <c r="M77" i="5"/>
  <c r="H77" i="5"/>
  <c r="E77" i="5"/>
  <c r="P58" i="5"/>
  <c r="L58" i="5"/>
  <c r="D58" i="5"/>
  <c r="K58" i="5"/>
  <c r="C58" i="5"/>
  <c r="H58" i="5"/>
  <c r="G58" i="5"/>
  <c r="N58" i="5"/>
  <c r="F58" i="5"/>
  <c r="M58" i="5"/>
  <c r="E58" i="5"/>
  <c r="J58" i="5"/>
  <c r="B58" i="5"/>
  <c r="I58" i="5"/>
  <c r="P88" i="5"/>
  <c r="H88" i="5"/>
  <c r="G88" i="5"/>
  <c r="M88" i="5"/>
  <c r="E88" i="5"/>
  <c r="L88" i="5"/>
  <c r="D88" i="5"/>
  <c r="K88" i="5"/>
  <c r="C88" i="5"/>
  <c r="J88" i="5"/>
  <c r="B88" i="5"/>
  <c r="N88" i="5"/>
  <c r="I88" i="5"/>
  <c r="F88" i="5"/>
  <c r="P30" i="5"/>
  <c r="P16" i="5"/>
  <c r="P86" i="5"/>
  <c r="J86" i="5"/>
  <c r="B86" i="5"/>
  <c r="I86" i="5"/>
  <c r="G86" i="5"/>
  <c r="N86" i="5"/>
  <c r="F86" i="5"/>
  <c r="M86" i="5"/>
  <c r="E86" i="5"/>
  <c r="L86" i="5"/>
  <c r="D86" i="5"/>
  <c r="H86" i="5"/>
  <c r="C86" i="5"/>
  <c r="K86" i="5"/>
  <c r="P17" i="5"/>
  <c r="P24" i="5"/>
  <c r="P29" i="5"/>
  <c r="P72" i="5"/>
  <c r="N72" i="5"/>
  <c r="F72" i="5"/>
  <c r="M72" i="5"/>
  <c r="E72" i="5"/>
  <c r="J72" i="5"/>
  <c r="B72" i="5"/>
  <c r="I72" i="5"/>
  <c r="H72" i="5"/>
  <c r="G72" i="5"/>
  <c r="K72" i="5"/>
  <c r="D72" i="5"/>
  <c r="L72" i="5"/>
  <c r="C72" i="5"/>
  <c r="P76" i="5"/>
  <c r="L76" i="5"/>
  <c r="K76" i="5"/>
  <c r="N76" i="5"/>
  <c r="J76" i="5"/>
  <c r="B76" i="5"/>
  <c r="I76" i="5"/>
  <c r="F76" i="5"/>
  <c r="E76" i="5"/>
  <c r="D76" i="5"/>
  <c r="M76" i="5"/>
  <c r="C76" i="5"/>
  <c r="H76" i="5"/>
  <c r="G76" i="5"/>
  <c r="P39" i="5"/>
  <c r="P81" i="5"/>
  <c r="K81" i="5"/>
  <c r="C81" i="5"/>
  <c r="J81" i="5"/>
  <c r="B81" i="5"/>
  <c r="H81" i="5"/>
  <c r="G81" i="5"/>
  <c r="N81" i="5"/>
  <c r="F81" i="5"/>
  <c r="M81" i="5"/>
  <c r="E81" i="5"/>
  <c r="I81" i="5"/>
  <c r="D81" i="5"/>
  <c r="L81" i="5"/>
  <c r="P26" i="5"/>
  <c r="P69" i="5"/>
  <c r="M69" i="5"/>
  <c r="E69" i="5"/>
  <c r="L69" i="5"/>
  <c r="D69" i="5"/>
  <c r="I69" i="5"/>
  <c r="H69" i="5"/>
  <c r="G69" i="5"/>
  <c r="N69" i="5"/>
  <c r="F69" i="5"/>
  <c r="K69" i="5"/>
  <c r="J69" i="5"/>
  <c r="C69" i="5"/>
  <c r="B69" i="5"/>
  <c r="P55" i="5"/>
  <c r="K55" i="5"/>
  <c r="C55" i="5"/>
  <c r="J55" i="5"/>
  <c r="B55" i="5"/>
  <c r="G55" i="5"/>
  <c r="N55" i="5"/>
  <c r="F55" i="5"/>
  <c r="M55" i="5"/>
  <c r="E55" i="5"/>
  <c r="L55" i="5"/>
  <c r="D55" i="5"/>
  <c r="I55" i="5"/>
  <c r="H55" i="5"/>
  <c r="J60" i="5"/>
  <c r="B60" i="5"/>
  <c r="I60" i="5"/>
  <c r="N60" i="5"/>
  <c r="F60" i="5"/>
  <c r="M60" i="5"/>
  <c r="E60" i="5"/>
  <c r="L60" i="5"/>
  <c r="D60" i="5"/>
  <c r="K60" i="5"/>
  <c r="C60" i="5"/>
  <c r="H60" i="5"/>
  <c r="G60" i="5"/>
  <c r="P103" i="5"/>
  <c r="M103" i="5"/>
  <c r="E103" i="5"/>
  <c r="L103" i="5"/>
  <c r="D103" i="5"/>
  <c r="J103" i="5"/>
  <c r="B103" i="5"/>
  <c r="I103" i="5"/>
  <c r="H103" i="5"/>
  <c r="G103" i="5"/>
  <c r="N103" i="5"/>
  <c r="K103" i="5"/>
  <c r="F103" i="5"/>
  <c r="C103" i="5"/>
  <c r="P84" i="5"/>
  <c r="L84" i="5"/>
  <c r="D84" i="5"/>
  <c r="K84" i="5"/>
  <c r="C84" i="5"/>
  <c r="I84" i="5"/>
  <c r="H84" i="5"/>
  <c r="G84" i="5"/>
  <c r="N84" i="5"/>
  <c r="F84" i="5"/>
  <c r="B84" i="5"/>
  <c r="M84" i="5"/>
  <c r="J84" i="5"/>
  <c r="E84" i="5"/>
  <c r="P41" i="5"/>
  <c r="P36" i="5"/>
  <c r="H104" i="5"/>
  <c r="G104" i="5"/>
  <c r="N104" i="5"/>
  <c r="F104" i="5"/>
  <c r="M104" i="5"/>
  <c r="E104" i="5"/>
  <c r="L104" i="5"/>
  <c r="D104" i="5"/>
  <c r="K104" i="5"/>
  <c r="C104" i="5"/>
  <c r="J104" i="5"/>
  <c r="B104" i="5"/>
  <c r="I104" i="5"/>
  <c r="G93" i="5"/>
  <c r="N93" i="5"/>
  <c r="F93" i="5"/>
  <c r="L93" i="5"/>
  <c r="D93" i="5"/>
  <c r="K93" i="5"/>
  <c r="C93" i="5"/>
  <c r="J93" i="5"/>
  <c r="B93" i="5"/>
  <c r="I93" i="5"/>
  <c r="M93" i="5"/>
  <c r="H93" i="5"/>
  <c r="E93" i="5"/>
  <c r="J102" i="5"/>
  <c r="B102" i="5"/>
  <c r="I102" i="5"/>
  <c r="G102" i="5"/>
  <c r="N102" i="5"/>
  <c r="F102" i="5"/>
  <c r="M102" i="5"/>
  <c r="E102" i="5"/>
  <c r="L102" i="5"/>
  <c r="D102" i="5"/>
  <c r="H102" i="5"/>
  <c r="C102" i="5"/>
  <c r="K102" i="5"/>
  <c r="L100" i="5"/>
  <c r="D100" i="5"/>
  <c r="K100" i="5"/>
  <c r="C100" i="5"/>
  <c r="I100" i="5"/>
  <c r="H100" i="5"/>
  <c r="G100" i="5"/>
  <c r="N100" i="5"/>
  <c r="F100" i="5"/>
  <c r="M100" i="5"/>
  <c r="B100" i="5"/>
  <c r="J100" i="5"/>
  <c r="E100" i="5"/>
  <c r="N98" i="5"/>
  <c r="F98" i="5"/>
  <c r="M98" i="5"/>
  <c r="E98" i="5"/>
  <c r="K98" i="5"/>
  <c r="C98" i="5"/>
  <c r="J98" i="5"/>
  <c r="B98" i="5"/>
  <c r="I98" i="5"/>
  <c r="H98" i="5"/>
  <c r="L98" i="5"/>
  <c r="G98" i="5"/>
  <c r="D98" i="5"/>
  <c r="M61" i="5"/>
  <c r="E61" i="5"/>
  <c r="L61" i="5"/>
  <c r="D61" i="5"/>
  <c r="I61" i="5"/>
  <c r="H61" i="5"/>
  <c r="G61" i="5"/>
  <c r="N61" i="5"/>
  <c r="F61" i="5"/>
  <c r="C61" i="5"/>
  <c r="B61" i="5"/>
  <c r="K61" i="5"/>
  <c r="J61" i="5"/>
  <c r="I83" i="5"/>
  <c r="H83" i="5"/>
  <c r="N83" i="5"/>
  <c r="F83" i="5"/>
  <c r="M83" i="5"/>
  <c r="E83" i="5"/>
  <c r="L83" i="5"/>
  <c r="D83" i="5"/>
  <c r="K83" i="5"/>
  <c r="C83" i="5"/>
  <c r="J83" i="5"/>
  <c r="G83" i="5"/>
  <c r="B83" i="5"/>
  <c r="M53" i="5"/>
  <c r="E53" i="5"/>
  <c r="L53" i="5"/>
  <c r="D53" i="5"/>
  <c r="I53" i="5"/>
  <c r="H53" i="5"/>
  <c r="G53" i="5"/>
  <c r="N53" i="5"/>
  <c r="F53" i="5"/>
  <c r="K53" i="5"/>
  <c r="C53" i="5"/>
  <c r="B53" i="5"/>
  <c r="J53" i="5"/>
  <c r="N82" i="5"/>
  <c r="F82" i="5"/>
  <c r="M82" i="5"/>
  <c r="E82" i="5"/>
  <c r="K82" i="5"/>
  <c r="C82" i="5"/>
  <c r="J82" i="5"/>
  <c r="B82" i="5"/>
  <c r="I82" i="5"/>
  <c r="H82" i="5"/>
  <c r="L82" i="5"/>
  <c r="G82" i="5"/>
  <c r="D82" i="5"/>
  <c r="P97" i="5"/>
  <c r="K97" i="5"/>
  <c r="C97" i="5"/>
  <c r="J97" i="5"/>
  <c r="B97" i="5"/>
  <c r="H97" i="5"/>
  <c r="G97" i="5"/>
  <c r="N97" i="5"/>
  <c r="F97" i="5"/>
  <c r="M97" i="5"/>
  <c r="E97" i="5"/>
  <c r="I97" i="5"/>
  <c r="D97" i="5"/>
  <c r="L97" i="5"/>
  <c r="P15" i="5"/>
  <c r="P50" i="5"/>
  <c r="L50" i="5"/>
  <c r="D50" i="5"/>
  <c r="K50" i="5"/>
  <c r="C50" i="5"/>
  <c r="H50" i="5"/>
  <c r="G50" i="5"/>
  <c r="N50" i="5"/>
  <c r="F50" i="5"/>
  <c r="M50" i="5"/>
  <c r="E50" i="5"/>
  <c r="B50" i="5"/>
  <c r="I50" i="5"/>
  <c r="J50" i="5"/>
  <c r="P94" i="5"/>
  <c r="J94" i="5"/>
  <c r="B94" i="5"/>
  <c r="I94" i="5"/>
  <c r="G94" i="5"/>
  <c r="N94" i="5"/>
  <c r="F94" i="5"/>
  <c r="M94" i="5"/>
  <c r="E94" i="5"/>
  <c r="L94" i="5"/>
  <c r="D94" i="5"/>
  <c r="K94" i="5"/>
  <c r="H94" i="5"/>
  <c r="C94" i="5"/>
  <c r="P89" i="5"/>
  <c r="K89" i="5"/>
  <c r="C89" i="5"/>
  <c r="J89" i="5"/>
  <c r="B89" i="5"/>
  <c r="H89" i="5"/>
  <c r="G89" i="5"/>
  <c r="N89" i="5"/>
  <c r="F89" i="5"/>
  <c r="M89" i="5"/>
  <c r="E89" i="5"/>
  <c r="L89" i="5"/>
  <c r="I89" i="5"/>
  <c r="D89" i="5"/>
  <c r="P35" i="5"/>
  <c r="M95" i="5"/>
  <c r="E95" i="5"/>
  <c r="L95" i="5"/>
  <c r="D95" i="5"/>
  <c r="J95" i="5"/>
  <c r="B95" i="5"/>
  <c r="I95" i="5"/>
  <c r="H95" i="5"/>
  <c r="G95" i="5"/>
  <c r="N95" i="5"/>
  <c r="C95" i="5"/>
  <c r="K95" i="5"/>
  <c r="F95" i="5"/>
  <c r="L92" i="5"/>
  <c r="D92" i="5"/>
  <c r="K92" i="5"/>
  <c r="C92" i="5"/>
  <c r="I92" i="5"/>
  <c r="H92" i="5"/>
  <c r="G92" i="5"/>
  <c r="N92" i="5"/>
  <c r="F92" i="5"/>
  <c r="J92" i="5"/>
  <c r="E92" i="5"/>
  <c r="B92" i="5"/>
  <c r="M92" i="5"/>
  <c r="I99" i="5"/>
  <c r="H99" i="5"/>
  <c r="N99" i="5"/>
  <c r="F99" i="5"/>
  <c r="M99" i="5"/>
  <c r="E99" i="5"/>
  <c r="L99" i="5"/>
  <c r="D99" i="5"/>
  <c r="K99" i="5"/>
  <c r="C99" i="5"/>
  <c r="J99" i="5"/>
  <c r="G99" i="5"/>
  <c r="B99" i="5"/>
  <c r="K63" i="5"/>
  <c r="C63" i="5"/>
  <c r="J63" i="5"/>
  <c r="B63" i="5"/>
  <c r="G63" i="5"/>
  <c r="N63" i="5"/>
  <c r="F63" i="5"/>
  <c r="M63" i="5"/>
  <c r="E63" i="5"/>
  <c r="L63" i="5"/>
  <c r="D63" i="5"/>
  <c r="I63" i="5"/>
  <c r="H63" i="5"/>
  <c r="P90" i="5"/>
  <c r="N90" i="5"/>
  <c r="F90" i="5"/>
  <c r="M90" i="5"/>
  <c r="E90" i="5"/>
  <c r="K90" i="5"/>
  <c r="C90" i="5"/>
  <c r="J90" i="5"/>
  <c r="B90" i="5"/>
  <c r="I90" i="5"/>
  <c r="H90" i="5"/>
  <c r="D90" i="5"/>
  <c r="L90" i="5"/>
  <c r="G90" i="5"/>
  <c r="P74" i="5"/>
  <c r="L74" i="5"/>
  <c r="D74" i="5"/>
  <c r="K74" i="5"/>
  <c r="C74" i="5"/>
  <c r="H74" i="5"/>
  <c r="G74" i="5"/>
  <c r="N74" i="5"/>
  <c r="F74" i="5"/>
  <c r="M74" i="5"/>
  <c r="E74" i="5"/>
  <c r="J74" i="5"/>
  <c r="I74" i="5"/>
  <c r="B74" i="5"/>
  <c r="P31" i="5"/>
  <c r="P42" i="5"/>
  <c r="P46" i="5"/>
  <c r="H46" i="5"/>
  <c r="G46" i="5"/>
  <c r="L46" i="5"/>
  <c r="D46" i="5"/>
  <c r="K46" i="5"/>
  <c r="C46" i="5"/>
  <c r="J46" i="5"/>
  <c r="B46" i="5"/>
  <c r="I46" i="5"/>
  <c r="F46" i="5"/>
  <c r="E46" i="5"/>
  <c r="N46" i="5"/>
  <c r="M46" i="5"/>
  <c r="P65" i="5"/>
  <c r="I65" i="5"/>
  <c r="H65" i="5"/>
  <c r="M65" i="5"/>
  <c r="E65" i="5"/>
  <c r="L65" i="5"/>
  <c r="D65" i="5"/>
  <c r="K65" i="5"/>
  <c r="C65" i="5"/>
  <c r="J65" i="5"/>
  <c r="B65" i="5"/>
  <c r="G65" i="5"/>
  <c r="N65" i="5"/>
  <c r="F65" i="5"/>
  <c r="P49" i="5"/>
  <c r="I49" i="5"/>
  <c r="H49" i="5"/>
  <c r="M49" i="5"/>
  <c r="E49" i="5"/>
  <c r="L49" i="5"/>
  <c r="D49" i="5"/>
  <c r="K49" i="5"/>
  <c r="C49" i="5"/>
  <c r="J49" i="5"/>
  <c r="B49" i="5"/>
  <c r="N49" i="5"/>
  <c r="G49" i="5"/>
  <c r="F49" i="5"/>
  <c r="P52" i="5"/>
  <c r="J52" i="5"/>
  <c r="B52" i="5"/>
  <c r="I52" i="5"/>
  <c r="N52" i="5"/>
  <c r="F52" i="5"/>
  <c r="M52" i="5"/>
  <c r="E52" i="5"/>
  <c r="L52" i="5"/>
  <c r="D52" i="5"/>
  <c r="K52" i="5"/>
  <c r="C52" i="5"/>
  <c r="H52" i="5"/>
  <c r="G52" i="5"/>
  <c r="P64" i="5"/>
  <c r="N64" i="5"/>
  <c r="F64" i="5"/>
  <c r="M64" i="5"/>
  <c r="E64" i="5"/>
  <c r="J64" i="5"/>
  <c r="B64" i="5"/>
  <c r="I64" i="5"/>
  <c r="H64" i="5"/>
  <c r="G64" i="5"/>
  <c r="L64" i="5"/>
  <c r="K64" i="5"/>
  <c r="D64" i="5"/>
  <c r="C64" i="5"/>
  <c r="P105" i="5"/>
  <c r="K105" i="5"/>
  <c r="C105" i="5"/>
  <c r="J105" i="5"/>
  <c r="B105" i="5"/>
  <c r="I105" i="5"/>
  <c r="H105" i="5"/>
  <c r="G105" i="5"/>
  <c r="N105" i="5"/>
  <c r="F105" i="5"/>
  <c r="M105" i="5"/>
  <c r="E105" i="5"/>
  <c r="L105" i="5"/>
  <c r="D105" i="5"/>
  <c r="P56" i="5"/>
  <c r="N56" i="5"/>
  <c r="F56" i="5"/>
  <c r="M56" i="5"/>
  <c r="E56" i="5"/>
  <c r="J56" i="5"/>
  <c r="B56" i="5"/>
  <c r="I56" i="5"/>
  <c r="H56" i="5"/>
  <c r="G56" i="5"/>
  <c r="D56" i="5"/>
  <c r="C56" i="5"/>
  <c r="L56" i="5"/>
  <c r="K56" i="5"/>
  <c r="P91" i="5"/>
  <c r="I91" i="5"/>
  <c r="H91" i="5"/>
  <c r="N91" i="5"/>
  <c r="F91" i="5"/>
  <c r="M91" i="5"/>
  <c r="E91" i="5"/>
  <c r="L91" i="5"/>
  <c r="D91" i="5"/>
  <c r="K91" i="5"/>
  <c r="C91" i="5"/>
  <c r="G91" i="5"/>
  <c r="B91" i="5"/>
  <c r="J91" i="5"/>
  <c r="P73" i="5"/>
  <c r="I73" i="5"/>
  <c r="H73" i="5"/>
  <c r="M73" i="5"/>
  <c r="E73" i="5"/>
  <c r="L73" i="5"/>
  <c r="D73" i="5"/>
  <c r="K73" i="5"/>
  <c r="C73" i="5"/>
  <c r="J73" i="5"/>
  <c r="B73" i="5"/>
  <c r="G73" i="5"/>
  <c r="F73" i="5"/>
  <c r="N73" i="5"/>
  <c r="P21" i="5"/>
  <c r="P78" i="5"/>
  <c r="J78" i="5"/>
  <c r="B78" i="5"/>
  <c r="I78" i="5"/>
  <c r="G78" i="5"/>
  <c r="N78" i="5"/>
  <c r="F78" i="5"/>
  <c r="M78" i="5"/>
  <c r="E78" i="5"/>
  <c r="L78" i="5"/>
  <c r="D78" i="5"/>
  <c r="K78" i="5"/>
  <c r="H78" i="5"/>
  <c r="C78" i="5"/>
  <c r="P40" i="5"/>
  <c r="P48" i="5"/>
  <c r="N48" i="5"/>
  <c r="F48" i="5"/>
  <c r="M48" i="5"/>
  <c r="E48" i="5"/>
  <c r="J48" i="5"/>
  <c r="B48" i="5"/>
  <c r="I48" i="5"/>
  <c r="H48" i="5"/>
  <c r="G48" i="5"/>
  <c r="L48" i="5"/>
  <c r="D48" i="5"/>
  <c r="K48" i="5"/>
  <c r="C48" i="5"/>
  <c r="P37" i="5"/>
  <c r="P66" i="5"/>
  <c r="L66" i="5"/>
  <c r="D66" i="5"/>
  <c r="K66" i="5"/>
  <c r="C66" i="5"/>
  <c r="H66" i="5"/>
  <c r="G66" i="5"/>
  <c r="N66" i="5"/>
  <c r="F66" i="5"/>
  <c r="M66" i="5"/>
  <c r="E66" i="5"/>
  <c r="B66" i="5"/>
  <c r="J66" i="5"/>
  <c r="I66" i="5"/>
  <c r="P43" i="5"/>
  <c r="P57" i="5"/>
  <c r="I57" i="5"/>
  <c r="H57" i="5"/>
  <c r="M57" i="5"/>
  <c r="E57" i="5"/>
  <c r="L57" i="5"/>
  <c r="D57" i="5"/>
  <c r="K57" i="5"/>
  <c r="C57" i="5"/>
  <c r="J57" i="5"/>
  <c r="B57" i="5"/>
  <c r="N57" i="5"/>
  <c r="G57" i="5"/>
  <c r="F57" i="5"/>
  <c r="P68" i="5"/>
  <c r="J68" i="5"/>
  <c r="B68" i="5"/>
  <c r="I68" i="5"/>
  <c r="N68" i="5"/>
  <c r="F68" i="5"/>
  <c r="M68" i="5"/>
  <c r="E68" i="5"/>
  <c r="L68" i="5"/>
  <c r="D68" i="5"/>
  <c r="K68" i="5"/>
  <c r="C68" i="5"/>
  <c r="H68" i="5"/>
  <c r="G68" i="5"/>
  <c r="P101" i="5"/>
  <c r="G101" i="5"/>
  <c r="N101" i="5"/>
  <c r="F101" i="5"/>
  <c r="L101" i="5"/>
  <c r="D101" i="5"/>
  <c r="K101" i="5"/>
  <c r="C101" i="5"/>
  <c r="J101" i="5"/>
  <c r="B101" i="5"/>
  <c r="I101" i="5"/>
  <c r="E101" i="5"/>
  <c r="M101" i="5"/>
  <c r="H101" i="5"/>
  <c r="P11" i="5"/>
  <c r="P12" i="5"/>
  <c r="P9" i="5"/>
  <c r="P13" i="5"/>
  <c r="P10" i="5"/>
  <c r="O6" i="5"/>
  <c r="P6" i="5"/>
  <c r="P8" i="5"/>
  <c r="P7" i="5"/>
  <c r="O13" i="5"/>
  <c r="O46" i="5"/>
  <c r="O75" i="5"/>
  <c r="O104" i="5"/>
  <c r="O17" i="5"/>
  <c r="O82" i="5"/>
  <c r="O99" i="5"/>
  <c r="O57" i="5"/>
  <c r="O38" i="5"/>
  <c r="O73" i="5"/>
  <c r="O45" i="5"/>
  <c r="O58" i="5"/>
  <c r="O78" i="5"/>
  <c r="O94" i="5"/>
  <c r="O67" i="5"/>
  <c r="O83" i="5"/>
  <c r="O50" i="5"/>
  <c r="O63" i="5"/>
  <c r="O95" i="5"/>
  <c r="O103" i="5"/>
  <c r="O79" i="5"/>
  <c r="O98" i="5"/>
  <c r="O39" i="5"/>
  <c r="O25" i="5"/>
  <c r="O42" i="5"/>
  <c r="O91" i="5"/>
  <c r="O77" i="5"/>
  <c r="O51" i="5"/>
  <c r="O100" i="5"/>
  <c r="O86" i="5"/>
  <c r="O14" i="5"/>
  <c r="O97" i="5"/>
  <c r="O93" i="5"/>
  <c r="O66" i="5"/>
  <c r="O85" i="5"/>
  <c r="O26" i="5"/>
  <c r="O72" i="5"/>
  <c r="O56" i="5"/>
  <c r="O23" i="5"/>
  <c r="O87" i="5"/>
  <c r="O54" i="5"/>
  <c r="O80" i="5"/>
  <c r="O96" i="5"/>
  <c r="O81" i="5"/>
  <c r="O84" i="5"/>
  <c r="O19" i="5"/>
  <c r="O88" i="5"/>
  <c r="O41" i="5"/>
  <c r="O55" i="5"/>
  <c r="O68" i="5"/>
  <c r="O69" i="5"/>
  <c r="O34" i="5"/>
  <c r="O64" i="5"/>
  <c r="O65" i="5"/>
  <c r="O102" i="5"/>
  <c r="O101" i="5"/>
  <c r="O61" i="5"/>
  <c r="O59" i="5"/>
  <c r="O35" i="5"/>
  <c r="O53" i="5"/>
  <c r="O27" i="5"/>
  <c r="O24" i="5"/>
  <c r="O37" i="5"/>
  <c r="O47" i="5"/>
  <c r="O52" i="5"/>
  <c r="O89" i="5"/>
  <c r="O70" i="5"/>
  <c r="O43" i="5"/>
  <c r="O48" i="5"/>
  <c r="O76" i="5"/>
  <c r="O44" i="5"/>
  <c r="O74" i="5"/>
  <c r="O33" i="5"/>
  <c r="O15" i="5"/>
  <c r="O36" i="5"/>
  <c r="O22" i="5"/>
  <c r="O29" i="5"/>
  <c r="O60" i="5"/>
  <c r="O28" i="5"/>
  <c r="O71" i="5"/>
  <c r="O49" i="5"/>
  <c r="O105" i="5"/>
  <c r="O18" i="5"/>
  <c r="O20" i="5"/>
  <c r="O21" i="5"/>
  <c r="O16" i="5"/>
  <c r="O90" i="5"/>
  <c r="O31" i="5"/>
  <c r="O12" i="5"/>
  <c r="O92" i="5"/>
  <c r="O62" i="5"/>
  <c r="O30" i="5" l="1"/>
  <c r="O8" i="5"/>
  <c r="O11" i="5" l="1"/>
  <c r="O40" i="5"/>
  <c r="O10" i="5"/>
  <c r="O32" i="5"/>
  <c r="O9" i="5"/>
  <c r="O7" i="5"/>
</calcChain>
</file>

<file path=xl/sharedStrings.xml><?xml version="1.0" encoding="utf-8"?>
<sst xmlns="http://schemas.openxmlformats.org/spreadsheetml/2006/main" count="340" uniqueCount="93">
  <si>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</si>
  <si>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</si>
  <si>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</si>
  <si>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</si>
  <si>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</si>
  <si>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</si>
  <si>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</si>
  <si>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</si>
  <si>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</si>
  <si>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</si>
  <si>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</si>
  <si>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</si>
  <si>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</si>
  <si>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</si>
  <si>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</si>
  <si>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</si>
  <si>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t>
  </si>
  <si>
    <t>＠135.3円</t>
  </si>
  <si>
    <t>支出負担行為担当官
国税庁長官官房会計課長
奈良井　功　
東京都千代田区霞が関３－１－１</t>
  </si>
  <si>
    <t>トヨタモビリティ東京株式会社
東京都港区芝浦４－８－３</t>
  </si>
  <si>
    <t>データ分析用ソフトウェア（BI）の購入　130セット</t>
  </si>
  <si>
    <t>株式会社ハツコーエレクトロニクス
東京都中央区日本橋蛎殻町１－３９－５</t>
  </si>
  <si>
    <t>令和4年度乗用自動車の購入等（区分1）  24台</t>
  </si>
  <si>
    <t>令和4年度乗用自動車の購入等（区分2）  6台</t>
  </si>
  <si>
    <t>令和4年度乗用自動車の購入等（区分5）  21台</t>
  </si>
  <si>
    <t>株式会社エヌ・ティ・ティ・データ
東京都江東区豊洲３－３－３</t>
  </si>
  <si>
    <t>調査高度化用データ分析ツールのライセンスの更新　一式</t>
  </si>
  <si>
    <t>株式会社日立ソリューションズ
東京都品川区東品川４－１２－７</t>
  </si>
  <si>
    <t>「国税還付金振込通知書NK803（KSK用）区分1」の刷成　4,531,500セット</t>
  </si>
  <si>
    <t>「国税還付金振込通知書NK803（KSK用）区分2」の刷成　4,701,000セット</t>
  </si>
  <si>
    <t>「上質軽量コート紙880×(625)&lt;44.5&gt;　外1件」の購入　のべ85,576㎏</t>
  </si>
  <si>
    <t>「OCR用納付書（KCR10）」の刷成　13,420,500セット</t>
  </si>
  <si>
    <t>普通乗用自動車の購入等　2台</t>
  </si>
  <si>
    <t>一般競争入札
（総合評価方式）</t>
  </si>
  <si>
    <t>同種の他の契約の予定価格を類推されるおそれがあるため公表しない</t>
  </si>
  <si>
    <t/>
  </si>
  <si>
    <t>株式会社木万屋商会
東京都中央区日本橋本町３－３－４</t>
  </si>
  <si>
    <t>一般競争入札</t>
  </si>
  <si>
    <t>「令和4年度版　社会人向けパンフレット及びリーフレット『暮らしの税情報』」の刷成　のべ3,866,200部</t>
  </si>
  <si>
    <t>株式会社アイネット
東京都中央区銀座７－１６－２１</t>
  </si>
  <si>
    <t>RPA業務支援の委託　一式</t>
  </si>
  <si>
    <t>日本電気株式会社
東京都港区芝５－７－１</t>
  </si>
  <si>
    <t>令和4年度マイナポータル等連携プラットフォームへ追加するアプリケーションの開発等　一式</t>
  </si>
  <si>
    <t>令和4年度国税庁等で募集する作文の審査業務の委託（区分1）　134,000編</t>
  </si>
  <si>
    <t>ランスタッド株式会社
東京都千代田区紀尾井町４－１</t>
  </si>
  <si>
    <t>「相続税の申告のしかた」の刷成 223,655部</t>
  </si>
  <si>
    <t>東新紙業株式会社
東京都港区西新橋１－１６－１２</t>
  </si>
  <si>
    <t>令和4年度酒類輸出コーディネーター事業運営に係る委託業務（区分1）　一式</t>
  </si>
  <si>
    <t>株式会社パソナ
東京都千代田区丸の内１－５－１</t>
  </si>
  <si>
    <t>令和4年度酒類輸出コーディネーター事業運営に係る委託業務（区分2）　一式</t>
  </si>
  <si>
    <t>株式会社ジェイアール東日本企画
東京都渋谷区恵比寿南１－５－５</t>
  </si>
  <si>
    <t>令和4年度酒類輸出コーディネーター事業運営に係る委託業務（区分3）　一式</t>
  </si>
  <si>
    <t>令和4年度酒類輸出コーディネーター事業運営に係る委託業務（区分4）　一式</t>
  </si>
  <si>
    <t>令和4年度酒類輸出コーディネーター事業運営に係る委託業務（区分5）　一式</t>
  </si>
  <si>
    <t>令和4年度酒類輸出コーディネーター事業運営に係る委託業務（区分6）　一式</t>
  </si>
  <si>
    <t>税務大学校本科研修生選抜第一次試験問題作成等の委託　4,200部ほか</t>
  </si>
  <si>
    <t>日本データベース開発株式会社
東京都豊島区西池袋５－１４－８</t>
  </si>
  <si>
    <t>@165円ほか</t>
  </si>
  <si>
    <t>税務データ分析及び分析結果の実用化に係る支援業務　一式</t>
  </si>
  <si>
    <t>日本アイ・ビー・エム株式会社
東京都中央区日本橋箱崎町１９－２１</t>
  </si>
  <si>
    <t>データエントリー業務用機器及びソフトウェア等の借入　一式</t>
  </si>
  <si>
    <t>「消費税のあらまし　外1件」の刷成　のべ504,600部</t>
  </si>
  <si>
    <t>スズキ株式会社
静岡県浜松市南区高塚町３００</t>
  </si>
  <si>
    <t>日産自動車販売株式会社
東京都港区海岸３－１８－１７</t>
  </si>
  <si>
    <t>令和4年度国税総合管理（KSK（オープン））システムの開発及び改修（区分1）（その2）　一式</t>
  </si>
  <si>
    <t>株式会社ビー・エス・デーインフォメーションテクノロジー
東京都中央区銀座３－４－１２</t>
  </si>
  <si>
    <t>令和4年度国税総合管理（KSK（オープン））システムの開発及び改修（区分2）（その2）　一式</t>
  </si>
  <si>
    <t>水三島紙工株式会社
大阪府大阪市城東区野江１－１６－４</t>
  </si>
  <si>
    <t>確定申告書等作成コーナー用クラウドサービス等の提供及び運用業務の委託　一式</t>
  </si>
  <si>
    <t>株式会社クロスキャット
東京都港区港南１－２－７０</t>
  </si>
  <si>
    <t>令和4年度記帳のしかた等に係る動画教材等の制作　一式</t>
  </si>
  <si>
    <t>株式会社カタルチア
東京都港区芝２－６－３</t>
  </si>
  <si>
    <t>令和4年度情報システム関係研修の実施委託（区分2）　一式</t>
  </si>
  <si>
    <t>エス・エー・エス株式会社
東京都港区三田３－４－１０</t>
  </si>
  <si>
    <t>令和4年度情報システム関係研修の実施委託（区分4）　一式</t>
  </si>
  <si>
    <t>ストレスチェックにおける実施支援業務の委託　10,000部ほか</t>
  </si>
  <si>
    <t>ソーシャルアドバンス株式会社
兵庫県神戸市中央区東町１２３－１</t>
  </si>
  <si>
    <t>@93.5円ほか</t>
  </si>
  <si>
    <t>ストレスチェックにおける面接指導業務の委託　388人</t>
  </si>
  <si>
    <t>@31,900円ほか</t>
  </si>
  <si>
    <t>令和4年度　国税庁局ＬＡＮモバイル接続環境用機器等の購入及び保守運用業務等　一式</t>
  </si>
  <si>
    <t>「若年層向けビジネスコンテスト（仮称）」の開催に係る運営業務委託　一式</t>
  </si>
  <si>
    <t xml:space="preserve">株式会社パソナ農援隊
東京都千代田区大手町２－６－２ </t>
  </si>
  <si>
    <t>諸外国の裁判所における相続手続関係書類の入手業務の委託　83件ほか</t>
  </si>
  <si>
    <t>株式会社帝国データバンク
東京都港区南青山２－５－２０</t>
  </si>
  <si>
    <t>@21,340円ほか</t>
  </si>
  <si>
    <t>令和4年度国際取引調査実務研修用研修教材の制作（区分1）　一式</t>
  </si>
  <si>
    <t>ＴＡＣ株式会社
東京都千代田区神田三崎町３－２－１８</t>
  </si>
  <si>
    <t>令和4年度国際取引調査実務研修用研修教材の制作（区分2）　一式</t>
  </si>
  <si>
    <t>令和4年度フォレンジック研修の実施委託（区分1）　一式</t>
  </si>
  <si>
    <t>株式会社FRONTEO
東京都港区港南２－１２－２３</t>
  </si>
  <si>
    <t>「インボイス制度周知用パンフレット」の刷成　2,303,000部</t>
  </si>
  <si>
    <t>株式会社ネッツ
愛知県半田市潮干町１－２３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</si>
</sst>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80" fontId="8" fillId="0" borderId="5" xfId="6"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3"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7" applyNumberFormat="1" applyFont="1" applyFill="1" applyBorder="1" applyAlignment="1">
      <alignment horizontal="center" vertical="center" wrapText="1"/>
    </xf>
    <xf numFmtId="180"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82" fontId="8" fillId="0" borderId="0" xfId="6" applyNumberFormat="1" applyFont="1" applyFill="1">
      <alignment vertical="center"/>
    </xf>
    <xf numFmtId="180" fontId="8" fillId="0" borderId="0" xfId="6" applyNumberFormat="1" applyFont="1" applyFill="1">
      <alignment vertical="center"/>
    </xf>
    <xf numFmtId="180" fontId="8" fillId="0" borderId="6" xfId="6" applyNumberFormat="1" applyFont="1" applyFill="1" applyBorder="1" applyAlignment="1">
      <alignment horizontal="center" vertical="center" wrapText="1"/>
    </xf>
    <xf numFmtId="184"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82"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Zeros="0" tabSelected="1" view="pageBreakPreview" zoomScale="80" zoomScaleNormal="100" zoomScaleSheetLayoutView="80" workbookViewId="0">
      <selection activeCell="C8" sqref="C8"/>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9"/>
      <c r="B1" s="32" t="s">
        <v>10</v>
      </c>
      <c r="C1" s="33"/>
      <c r="D1" s="33"/>
      <c r="E1" s="33"/>
      <c r="F1" s="33"/>
      <c r="G1" s="33"/>
      <c r="H1" s="34"/>
      <c r="I1" s="33"/>
      <c r="J1" s="33"/>
      <c r="K1" s="33"/>
      <c r="L1" s="33"/>
      <c r="M1" s="33"/>
      <c r="N1" s="33"/>
    </row>
    <row r="2" spans="1:16">
      <c r="A2" s="30"/>
    </row>
    <row r="3" spans="1:16">
      <c r="A3" s="30"/>
      <c r="B3" s="12"/>
      <c r="N3" s="13"/>
    </row>
    <row r="4" spans="1:16" ht="22" customHeight="1">
      <c r="A4" s="30"/>
      <c r="B4" s="22" t="s">
        <v>11</v>
      </c>
      <c r="C4" s="22" t="s">
        <v>1</v>
      </c>
      <c r="D4" s="22" t="s">
        <v>2</v>
      </c>
      <c r="E4" s="22" t="s">
        <v>3</v>
      </c>
      <c r="F4" s="23" t="s">
        <v>4</v>
      </c>
      <c r="G4" s="22" t="s">
        <v>12</v>
      </c>
      <c r="H4" s="25" t="s">
        <v>5</v>
      </c>
      <c r="I4" s="22" t="s">
        <v>6</v>
      </c>
      <c r="J4" s="26" t="s">
        <v>7</v>
      </c>
      <c r="K4" s="27" t="s">
        <v>13</v>
      </c>
      <c r="L4" s="28"/>
      <c r="M4" s="28"/>
      <c r="N4" s="23" t="s">
        <v>14</v>
      </c>
    </row>
    <row r="5" spans="1:16" s="15" customFormat="1" ht="36.75" customHeight="1">
      <c r="A5" s="31"/>
      <c r="B5" s="22"/>
      <c r="C5" s="22"/>
      <c r="D5" s="22"/>
      <c r="E5" s="22"/>
      <c r="F5" s="24"/>
      <c r="G5" s="22"/>
      <c r="H5" s="25"/>
      <c r="I5" s="22"/>
      <c r="J5" s="26"/>
      <c r="K5" s="14" t="s">
        <v>8</v>
      </c>
      <c r="L5" s="14" t="s">
        <v>9</v>
      </c>
      <c r="M5" s="20" t="s">
        <v>0</v>
      </c>
      <c r="N5" s="24"/>
    </row>
    <row r="6" spans="1:16" s="15" customFormat="1" ht="70" customHeight="1">
      <c r="A6" s="16"/>
      <c r="B6" s="2" t="s">
        <v>32</v>
      </c>
      <c r="C6" s="1" t="s">
        <v>18</v>
      </c>
      <c r="D6" s="21">
        <v>44691</v>
      </c>
      <c r="E6" s="2" t="s">
        <v>19</v>
      </c>
      <c r="F6" s="3">
        <v>5010401042032</v>
      </c>
      <c r="G6" s="4" t="s">
        <v>33</v>
      </c>
      <c r="H6" s="5" t="s">
        <v>34</v>
      </c>
      <c r="I6" s="5">
        <v>6248782</v>
      </c>
      <c r="J6" s="6" t="s">
        <v>16</v>
      </c>
      <c r="K6" s="7" t="s">
        <v>35</v>
      </c>
      <c r="L6" s="7">
        <v>0</v>
      </c>
      <c r="M6" s="8" t="s">
        <v>35</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70" customHeight="1">
      <c r="A7" s="16"/>
      <c r="B7" s="2" t="s">
        <v>28</v>
      </c>
      <c r="C7" s="1" t="s">
        <v>15</v>
      </c>
      <c r="D7" s="21">
        <v>44691</v>
      </c>
      <c r="E7" s="2" t="s">
        <v>36</v>
      </c>
      <c r="F7" s="3">
        <v>9010001040886</v>
      </c>
      <c r="G7" s="4" t="s">
        <v>37</v>
      </c>
      <c r="H7" s="5" t="s">
        <v>34</v>
      </c>
      <c r="I7" s="5">
        <v>130847062</v>
      </c>
      <c r="J7" s="6" t="s">
        <v>16</v>
      </c>
      <c r="K7" s="7" t="s">
        <v>35</v>
      </c>
      <c r="L7" s="7">
        <v>0</v>
      </c>
      <c r="M7" s="8" t="s">
        <v>35</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70" customHeight="1">
      <c r="A8" s="16"/>
      <c r="B8" s="2" t="s">
        <v>29</v>
      </c>
      <c r="C8" s="1" t="s">
        <v>15</v>
      </c>
      <c r="D8" s="21">
        <v>44691</v>
      </c>
      <c r="E8" s="2" t="s">
        <v>36</v>
      </c>
      <c r="F8" s="3">
        <v>9010001040886</v>
      </c>
      <c r="G8" s="4" t="s">
        <v>37</v>
      </c>
      <c r="H8" s="5" t="s">
        <v>34</v>
      </c>
      <c r="I8" s="5">
        <v>135741375</v>
      </c>
      <c r="J8" s="6" t="s">
        <v>16</v>
      </c>
      <c r="K8" s="7" t="s">
        <v>35</v>
      </c>
      <c r="L8" s="7">
        <v>0</v>
      </c>
      <c r="M8" s="8" t="s">
        <v>35</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70" customHeight="1">
      <c r="A9" s="16"/>
      <c r="B9" s="2" t="s">
        <v>38</v>
      </c>
      <c r="C9" s="1" t="s">
        <v>15</v>
      </c>
      <c r="D9" s="21">
        <v>44691</v>
      </c>
      <c r="E9" s="2" t="s">
        <v>39</v>
      </c>
      <c r="F9" s="3">
        <v>5010001067883</v>
      </c>
      <c r="G9" s="4" t="s">
        <v>37</v>
      </c>
      <c r="H9" s="5" t="s">
        <v>34</v>
      </c>
      <c r="I9" s="5">
        <v>4934438</v>
      </c>
      <c r="J9" s="6" t="s">
        <v>16</v>
      </c>
      <c r="K9" s="7" t="s">
        <v>35</v>
      </c>
      <c r="L9" s="7">
        <v>0</v>
      </c>
      <c r="M9" s="8" t="s">
        <v>35</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70" customHeight="1">
      <c r="A10" s="16"/>
      <c r="B10" s="2" t="s">
        <v>40</v>
      </c>
      <c r="C10" s="1" t="s">
        <v>15</v>
      </c>
      <c r="D10" s="21">
        <v>44694</v>
      </c>
      <c r="E10" s="2" t="s">
        <v>41</v>
      </c>
      <c r="F10" s="3">
        <v>7010401022916</v>
      </c>
      <c r="G10" s="4" t="s">
        <v>37</v>
      </c>
      <c r="H10" s="5" t="s">
        <v>34</v>
      </c>
      <c r="I10" s="5">
        <v>14217500</v>
      </c>
      <c r="J10" s="6" t="s">
        <v>16</v>
      </c>
      <c r="K10" s="7" t="s">
        <v>35</v>
      </c>
      <c r="L10" s="7">
        <v>0</v>
      </c>
      <c r="M10" s="8" t="s">
        <v>35</v>
      </c>
      <c r="N10" s="9">
        <v>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70" customHeight="1">
      <c r="A11" s="16"/>
      <c r="B11" s="2" t="s">
        <v>42</v>
      </c>
      <c r="C11" s="1" t="s">
        <v>15</v>
      </c>
      <c r="D11" s="21">
        <v>44694</v>
      </c>
      <c r="E11" s="2" t="s">
        <v>25</v>
      </c>
      <c r="F11" s="3">
        <v>9010601021385</v>
      </c>
      <c r="G11" s="4" t="s">
        <v>33</v>
      </c>
      <c r="H11" s="5" t="s">
        <v>34</v>
      </c>
      <c r="I11" s="5">
        <v>445386700</v>
      </c>
      <c r="J11" s="6" t="s">
        <v>16</v>
      </c>
      <c r="K11" s="7" t="s">
        <v>35</v>
      </c>
      <c r="L11" s="7">
        <v>0</v>
      </c>
      <c r="M11" s="8" t="s">
        <v>35</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70" customHeight="1">
      <c r="A12" s="16"/>
      <c r="B12" s="2" t="s">
        <v>43</v>
      </c>
      <c r="C12" s="1" t="s">
        <v>15</v>
      </c>
      <c r="D12" s="21">
        <v>44694</v>
      </c>
      <c r="E12" s="2" t="s">
        <v>44</v>
      </c>
      <c r="F12" s="3">
        <v>1010001084148</v>
      </c>
      <c r="G12" s="4" t="s">
        <v>37</v>
      </c>
      <c r="H12" s="5" t="s">
        <v>34</v>
      </c>
      <c r="I12" s="5" t="s">
        <v>17</v>
      </c>
      <c r="J12" s="6" t="s">
        <v>16</v>
      </c>
      <c r="K12" s="7" t="s">
        <v>35</v>
      </c>
      <c r="L12" s="7">
        <v>0</v>
      </c>
      <c r="M12" s="8" t="s">
        <v>35</v>
      </c>
      <c r="N12" s="9">
        <v>0</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70" customHeight="1">
      <c r="A13" s="16"/>
      <c r="B13" s="2" t="s">
        <v>20</v>
      </c>
      <c r="C13" s="1" t="s">
        <v>18</v>
      </c>
      <c r="D13" s="21">
        <v>44694</v>
      </c>
      <c r="E13" s="2" t="s">
        <v>41</v>
      </c>
      <c r="F13" s="3">
        <v>7010401022916</v>
      </c>
      <c r="G13" s="4" t="s">
        <v>37</v>
      </c>
      <c r="H13" s="5" t="s">
        <v>34</v>
      </c>
      <c r="I13" s="5">
        <v>10670000</v>
      </c>
      <c r="J13" s="6" t="s">
        <v>16</v>
      </c>
      <c r="K13" s="7" t="s">
        <v>35</v>
      </c>
      <c r="L13" s="7">
        <v>0</v>
      </c>
      <c r="M13" s="8" t="s">
        <v>35</v>
      </c>
      <c r="N13" s="9">
        <v>0</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70" customHeight="1">
      <c r="A14" s="16"/>
      <c r="B14" s="2" t="s">
        <v>45</v>
      </c>
      <c r="C14" s="1" t="s">
        <v>15</v>
      </c>
      <c r="D14" s="21">
        <v>44694</v>
      </c>
      <c r="E14" s="2" t="s">
        <v>39</v>
      </c>
      <c r="F14" s="3">
        <v>5010001067883</v>
      </c>
      <c r="G14" s="4" t="s">
        <v>37</v>
      </c>
      <c r="H14" s="5" t="s">
        <v>34</v>
      </c>
      <c r="I14" s="5">
        <v>3149062</v>
      </c>
      <c r="J14" s="6" t="s">
        <v>16</v>
      </c>
      <c r="K14" s="7" t="s">
        <v>35</v>
      </c>
      <c r="L14" s="7">
        <v>0</v>
      </c>
      <c r="M14" s="8" t="s">
        <v>35</v>
      </c>
      <c r="N14" s="9">
        <v>0</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70" customHeight="1">
      <c r="A15" s="16"/>
      <c r="B15" s="2" t="s">
        <v>30</v>
      </c>
      <c r="C15" s="1" t="s">
        <v>15</v>
      </c>
      <c r="D15" s="21">
        <v>44694</v>
      </c>
      <c r="E15" s="2" t="s">
        <v>46</v>
      </c>
      <c r="F15" s="3">
        <v>9010401019233</v>
      </c>
      <c r="G15" s="4" t="s">
        <v>37</v>
      </c>
      <c r="H15" s="5" t="s">
        <v>34</v>
      </c>
      <c r="I15" s="5">
        <v>13386597</v>
      </c>
      <c r="J15" s="6" t="s">
        <v>16</v>
      </c>
      <c r="K15" s="7" t="s">
        <v>35</v>
      </c>
      <c r="L15" s="7">
        <v>0</v>
      </c>
      <c r="M15" s="8" t="s">
        <v>35</v>
      </c>
      <c r="N15" s="9">
        <v>0</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70" customHeight="1">
      <c r="A16" s="16"/>
      <c r="B16" s="2" t="s">
        <v>47</v>
      </c>
      <c r="C16" s="1" t="s">
        <v>15</v>
      </c>
      <c r="D16" s="21">
        <v>44698</v>
      </c>
      <c r="E16" s="2" t="s">
        <v>48</v>
      </c>
      <c r="F16" s="3">
        <v>1010001067359</v>
      </c>
      <c r="G16" s="4" t="s">
        <v>37</v>
      </c>
      <c r="H16" s="5" t="s">
        <v>34</v>
      </c>
      <c r="I16" s="5">
        <v>20878000</v>
      </c>
      <c r="J16" s="6" t="s">
        <v>16</v>
      </c>
      <c r="K16" s="7" t="s">
        <v>35</v>
      </c>
      <c r="L16" s="7">
        <v>0</v>
      </c>
      <c r="M16" s="8" t="s">
        <v>35</v>
      </c>
      <c r="N16" s="9">
        <v>0</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70" customHeight="1">
      <c r="A17" s="16"/>
      <c r="B17" s="2" t="s">
        <v>49</v>
      </c>
      <c r="C17" s="1" t="s">
        <v>15</v>
      </c>
      <c r="D17" s="21">
        <v>44698</v>
      </c>
      <c r="E17" s="2" t="s">
        <v>50</v>
      </c>
      <c r="F17" s="3">
        <v>7011001029649</v>
      </c>
      <c r="G17" s="4" t="s">
        <v>37</v>
      </c>
      <c r="H17" s="5" t="s">
        <v>34</v>
      </c>
      <c r="I17" s="5">
        <v>28930000</v>
      </c>
      <c r="J17" s="6" t="s">
        <v>16</v>
      </c>
      <c r="K17" s="7" t="s">
        <v>35</v>
      </c>
      <c r="L17" s="7">
        <v>0</v>
      </c>
      <c r="M17" s="8" t="s">
        <v>35</v>
      </c>
      <c r="N17" s="9">
        <v>0</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70" customHeight="1">
      <c r="A18" s="16"/>
      <c r="B18" s="2" t="s">
        <v>51</v>
      </c>
      <c r="C18" s="1" t="s">
        <v>15</v>
      </c>
      <c r="D18" s="21">
        <v>44698</v>
      </c>
      <c r="E18" s="2" t="s">
        <v>48</v>
      </c>
      <c r="F18" s="3">
        <v>1010001067359</v>
      </c>
      <c r="G18" s="4" t="s">
        <v>37</v>
      </c>
      <c r="H18" s="5" t="s">
        <v>34</v>
      </c>
      <c r="I18" s="5">
        <v>33755400</v>
      </c>
      <c r="J18" s="6" t="s">
        <v>16</v>
      </c>
      <c r="K18" s="7" t="s">
        <v>35</v>
      </c>
      <c r="L18" s="7">
        <v>0</v>
      </c>
      <c r="M18" s="8" t="s">
        <v>35</v>
      </c>
      <c r="N18" s="9">
        <v>0</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70" customHeight="1">
      <c r="A19" s="16"/>
      <c r="B19" s="2" t="s">
        <v>52</v>
      </c>
      <c r="C19" s="1" t="s">
        <v>15</v>
      </c>
      <c r="D19" s="21">
        <v>44698</v>
      </c>
      <c r="E19" s="2" t="s">
        <v>48</v>
      </c>
      <c r="F19" s="3">
        <v>1010001067359</v>
      </c>
      <c r="G19" s="4" t="s">
        <v>37</v>
      </c>
      <c r="H19" s="5" t="s">
        <v>34</v>
      </c>
      <c r="I19" s="5">
        <v>19511000</v>
      </c>
      <c r="J19" s="6" t="s">
        <v>16</v>
      </c>
      <c r="K19" s="7" t="s">
        <v>35</v>
      </c>
      <c r="L19" s="7">
        <v>0</v>
      </c>
      <c r="M19" s="8" t="s">
        <v>35</v>
      </c>
      <c r="N19" s="9">
        <v>0</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70" customHeight="1">
      <c r="A20" s="16"/>
      <c r="B20" s="2" t="s">
        <v>53</v>
      </c>
      <c r="C20" s="1" t="s">
        <v>15</v>
      </c>
      <c r="D20" s="21">
        <v>44698</v>
      </c>
      <c r="E20" s="2" t="s">
        <v>48</v>
      </c>
      <c r="F20" s="3">
        <v>1010001067359</v>
      </c>
      <c r="G20" s="4" t="s">
        <v>37</v>
      </c>
      <c r="H20" s="5" t="s">
        <v>34</v>
      </c>
      <c r="I20" s="5">
        <v>15585000</v>
      </c>
      <c r="J20" s="6" t="s">
        <v>16</v>
      </c>
      <c r="K20" s="7" t="s">
        <v>35</v>
      </c>
      <c r="L20" s="7">
        <v>0</v>
      </c>
      <c r="M20" s="8" t="s">
        <v>35</v>
      </c>
      <c r="N20" s="9">
        <v>0</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70" customHeight="1">
      <c r="A21" s="16"/>
      <c r="B21" s="2" t="s">
        <v>54</v>
      </c>
      <c r="C21" s="1" t="s">
        <v>15</v>
      </c>
      <c r="D21" s="21">
        <v>44698</v>
      </c>
      <c r="E21" s="2" t="s">
        <v>48</v>
      </c>
      <c r="F21" s="3">
        <v>1010001067359</v>
      </c>
      <c r="G21" s="4" t="s">
        <v>37</v>
      </c>
      <c r="H21" s="5" t="s">
        <v>34</v>
      </c>
      <c r="I21" s="5">
        <v>31512000</v>
      </c>
      <c r="J21" s="6" t="s">
        <v>16</v>
      </c>
      <c r="K21" s="7" t="s">
        <v>35</v>
      </c>
      <c r="L21" s="7">
        <v>0</v>
      </c>
      <c r="M21" s="8" t="s">
        <v>35</v>
      </c>
      <c r="N21" s="9">
        <v>0</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70" customHeight="1">
      <c r="A22" s="16"/>
      <c r="B22" s="2" t="s">
        <v>55</v>
      </c>
      <c r="C22" s="1" t="s">
        <v>15</v>
      </c>
      <c r="D22" s="21">
        <v>44698</v>
      </c>
      <c r="E22" s="2" t="s">
        <v>56</v>
      </c>
      <c r="F22" s="3">
        <v>3013301022865</v>
      </c>
      <c r="G22" s="4" t="s">
        <v>37</v>
      </c>
      <c r="H22" s="5" t="s">
        <v>34</v>
      </c>
      <c r="I22" s="5" t="s">
        <v>57</v>
      </c>
      <c r="J22" s="6" t="s">
        <v>16</v>
      </c>
      <c r="K22" s="7" t="s">
        <v>35</v>
      </c>
      <c r="L22" s="7">
        <v>0</v>
      </c>
      <c r="M22" s="8" t="s">
        <v>35</v>
      </c>
      <c r="N22" s="9">
        <v>0</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70" customHeight="1">
      <c r="A23" s="16"/>
      <c r="B23" s="2" t="s">
        <v>58</v>
      </c>
      <c r="C23" s="1" t="s">
        <v>15</v>
      </c>
      <c r="D23" s="21">
        <v>44698</v>
      </c>
      <c r="E23" s="2" t="s">
        <v>59</v>
      </c>
      <c r="F23" s="3">
        <v>1010001128061</v>
      </c>
      <c r="G23" s="4" t="s">
        <v>37</v>
      </c>
      <c r="H23" s="5" t="s">
        <v>34</v>
      </c>
      <c r="I23" s="5">
        <v>96360000</v>
      </c>
      <c r="J23" s="6" t="s">
        <v>16</v>
      </c>
      <c r="K23" s="7" t="s">
        <v>35</v>
      </c>
      <c r="L23" s="7">
        <v>0</v>
      </c>
      <c r="M23" s="8" t="s">
        <v>35</v>
      </c>
      <c r="N23" s="9">
        <v>0</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70" customHeight="1">
      <c r="A24" s="16"/>
      <c r="B24" s="2" t="s">
        <v>60</v>
      </c>
      <c r="C24" s="1" t="s">
        <v>18</v>
      </c>
      <c r="D24" s="21">
        <v>44698</v>
      </c>
      <c r="E24" s="2" t="s">
        <v>21</v>
      </c>
      <c r="F24" s="3">
        <v>3010001054537</v>
      </c>
      <c r="G24" s="4" t="s">
        <v>37</v>
      </c>
      <c r="H24" s="5" t="s">
        <v>34</v>
      </c>
      <c r="I24" s="5">
        <v>51702420</v>
      </c>
      <c r="J24" s="6" t="s">
        <v>16</v>
      </c>
      <c r="K24" s="7" t="s">
        <v>35</v>
      </c>
      <c r="L24" s="7">
        <v>0</v>
      </c>
      <c r="M24" s="8" t="s">
        <v>35</v>
      </c>
      <c r="N24" s="9">
        <v>0</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70" customHeight="1">
      <c r="A25" s="16"/>
      <c r="B25" s="2" t="s">
        <v>61</v>
      </c>
      <c r="C25" s="1" t="s">
        <v>15</v>
      </c>
      <c r="D25" s="21">
        <v>44698</v>
      </c>
      <c r="E25" s="2" t="s">
        <v>39</v>
      </c>
      <c r="F25" s="3">
        <v>5010001067883</v>
      </c>
      <c r="G25" s="4" t="s">
        <v>37</v>
      </c>
      <c r="H25" s="5" t="s">
        <v>34</v>
      </c>
      <c r="I25" s="5">
        <v>4137601</v>
      </c>
      <c r="J25" s="6" t="s">
        <v>16</v>
      </c>
      <c r="K25" s="7" t="s">
        <v>35</v>
      </c>
      <c r="L25" s="7">
        <v>0</v>
      </c>
      <c r="M25" s="8" t="s">
        <v>35</v>
      </c>
      <c r="N25" s="9">
        <v>0</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70" customHeight="1">
      <c r="A26" s="16"/>
      <c r="B26" s="2" t="s">
        <v>22</v>
      </c>
      <c r="C26" s="1" t="s">
        <v>18</v>
      </c>
      <c r="D26" s="21">
        <v>44701</v>
      </c>
      <c r="E26" s="2" t="s">
        <v>62</v>
      </c>
      <c r="F26" s="3">
        <v>8080401002431</v>
      </c>
      <c r="G26" s="4" t="s">
        <v>33</v>
      </c>
      <c r="H26" s="5" t="s">
        <v>34</v>
      </c>
      <c r="I26" s="5">
        <v>38529659</v>
      </c>
      <c r="J26" s="6" t="s">
        <v>16</v>
      </c>
      <c r="K26" s="7" t="s">
        <v>35</v>
      </c>
      <c r="L26" s="7">
        <v>0</v>
      </c>
      <c r="M26" s="8" t="s">
        <v>35</v>
      </c>
      <c r="N26" s="9">
        <v>0</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70" customHeight="1">
      <c r="A27" s="16"/>
      <c r="B27" s="2" t="s">
        <v>23</v>
      </c>
      <c r="C27" s="1" t="s">
        <v>18</v>
      </c>
      <c r="D27" s="21">
        <v>44701</v>
      </c>
      <c r="E27" s="2" t="s">
        <v>62</v>
      </c>
      <c r="F27" s="3">
        <v>8080401002431</v>
      </c>
      <c r="G27" s="4" t="s">
        <v>33</v>
      </c>
      <c r="H27" s="5" t="s">
        <v>34</v>
      </c>
      <c r="I27" s="5">
        <v>11133552</v>
      </c>
      <c r="J27" s="6" t="s">
        <v>16</v>
      </c>
      <c r="K27" s="7" t="s">
        <v>35</v>
      </c>
      <c r="L27" s="7">
        <v>0</v>
      </c>
      <c r="M27" s="8" t="s">
        <v>35</v>
      </c>
      <c r="N27" s="9">
        <v>0</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70" customHeight="1">
      <c r="A28" s="16"/>
      <c r="B28" s="2" t="s">
        <v>24</v>
      </c>
      <c r="C28" s="1" t="s">
        <v>18</v>
      </c>
      <c r="D28" s="21">
        <v>44701</v>
      </c>
      <c r="E28" s="2" t="s">
        <v>63</v>
      </c>
      <c r="F28" s="3">
        <v>9010401021692</v>
      </c>
      <c r="G28" s="4" t="s">
        <v>33</v>
      </c>
      <c r="H28" s="5" t="s">
        <v>34</v>
      </c>
      <c r="I28" s="5">
        <v>47424052</v>
      </c>
      <c r="J28" s="6" t="s">
        <v>16</v>
      </c>
      <c r="K28" s="7" t="s">
        <v>35</v>
      </c>
      <c r="L28" s="7">
        <v>0</v>
      </c>
      <c r="M28" s="8" t="s">
        <v>35</v>
      </c>
      <c r="N28" s="9">
        <v>0</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70" customHeight="1">
      <c r="A29" s="16"/>
      <c r="B29" s="2" t="s">
        <v>64</v>
      </c>
      <c r="C29" s="1" t="s">
        <v>15</v>
      </c>
      <c r="D29" s="21">
        <v>44705</v>
      </c>
      <c r="E29" s="2" t="s">
        <v>65</v>
      </c>
      <c r="F29" s="3">
        <v>4010002039073</v>
      </c>
      <c r="G29" s="4" t="s">
        <v>33</v>
      </c>
      <c r="H29" s="5" t="s">
        <v>34</v>
      </c>
      <c r="I29" s="5">
        <v>869759773</v>
      </c>
      <c r="J29" s="6" t="s">
        <v>16</v>
      </c>
      <c r="K29" s="7" t="s">
        <v>35</v>
      </c>
      <c r="L29" s="7">
        <v>0</v>
      </c>
      <c r="M29" s="8" t="s">
        <v>35</v>
      </c>
      <c r="N29" s="9">
        <v>0</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70" customHeight="1">
      <c r="A30" s="16"/>
      <c r="B30" s="2" t="s">
        <v>66</v>
      </c>
      <c r="C30" s="1" t="s">
        <v>15</v>
      </c>
      <c r="D30" s="21">
        <v>44705</v>
      </c>
      <c r="E30" s="2" t="s">
        <v>65</v>
      </c>
      <c r="F30" s="3">
        <v>4010002039073</v>
      </c>
      <c r="G30" s="4" t="s">
        <v>33</v>
      </c>
      <c r="H30" s="5" t="s">
        <v>34</v>
      </c>
      <c r="I30" s="5">
        <v>56091449</v>
      </c>
      <c r="J30" s="6" t="s">
        <v>16</v>
      </c>
      <c r="K30" s="7" t="s">
        <v>35</v>
      </c>
      <c r="L30" s="7">
        <v>0</v>
      </c>
      <c r="M30" s="8" t="s">
        <v>35</v>
      </c>
      <c r="N30" s="9">
        <v>0</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70" customHeight="1">
      <c r="A31" s="16"/>
      <c r="B31" s="2" t="s">
        <v>31</v>
      </c>
      <c r="C31" s="1" t="s">
        <v>15</v>
      </c>
      <c r="D31" s="21">
        <v>44705</v>
      </c>
      <c r="E31" s="2" t="s">
        <v>67</v>
      </c>
      <c r="F31" s="3">
        <v>2120001016320</v>
      </c>
      <c r="G31" s="4" t="s">
        <v>37</v>
      </c>
      <c r="H31" s="5" t="s">
        <v>34</v>
      </c>
      <c r="I31" s="5">
        <v>85622790</v>
      </c>
      <c r="J31" s="6" t="s">
        <v>16</v>
      </c>
      <c r="K31" s="7" t="s">
        <v>35</v>
      </c>
      <c r="L31" s="7">
        <v>0</v>
      </c>
      <c r="M31" s="8" t="s">
        <v>35</v>
      </c>
      <c r="N31" s="9">
        <v>0</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70" customHeight="1">
      <c r="A32" s="16"/>
      <c r="B32" s="2" t="s">
        <v>68</v>
      </c>
      <c r="C32" s="1" t="s">
        <v>15</v>
      </c>
      <c r="D32" s="21">
        <v>44708</v>
      </c>
      <c r="E32" s="2" t="s">
        <v>69</v>
      </c>
      <c r="F32" s="3">
        <v>5010701002818</v>
      </c>
      <c r="G32" s="4" t="s">
        <v>33</v>
      </c>
      <c r="H32" s="5" t="s">
        <v>34</v>
      </c>
      <c r="I32" s="5">
        <v>1311200000</v>
      </c>
      <c r="J32" s="6" t="s">
        <v>16</v>
      </c>
      <c r="K32" s="7" t="s">
        <v>35</v>
      </c>
      <c r="L32" s="7">
        <v>0</v>
      </c>
      <c r="M32" s="8" t="s">
        <v>35</v>
      </c>
      <c r="N32" s="9">
        <v>0</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70" customHeight="1">
      <c r="A33" s="16"/>
      <c r="B33" s="2" t="s">
        <v>70</v>
      </c>
      <c r="C33" s="1" t="s">
        <v>15</v>
      </c>
      <c r="D33" s="21">
        <v>44708</v>
      </c>
      <c r="E33" s="2" t="s">
        <v>71</v>
      </c>
      <c r="F33" s="3">
        <v>5010001169382</v>
      </c>
      <c r="G33" s="4" t="s">
        <v>37</v>
      </c>
      <c r="H33" s="5" t="s">
        <v>34</v>
      </c>
      <c r="I33" s="5">
        <v>528000</v>
      </c>
      <c r="J33" s="6" t="s">
        <v>16</v>
      </c>
      <c r="K33" s="7" t="s">
        <v>35</v>
      </c>
      <c r="L33" s="7">
        <v>0</v>
      </c>
      <c r="M33" s="8" t="s">
        <v>35</v>
      </c>
      <c r="N33" s="9">
        <v>0</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70" customHeight="1">
      <c r="A34" s="16"/>
      <c r="B34" s="2" t="s">
        <v>72</v>
      </c>
      <c r="C34" s="1" t="s">
        <v>15</v>
      </c>
      <c r="D34" s="21">
        <v>44708</v>
      </c>
      <c r="E34" s="2" t="s">
        <v>73</v>
      </c>
      <c r="F34" s="3">
        <v>9010401049503</v>
      </c>
      <c r="G34" s="4" t="s">
        <v>37</v>
      </c>
      <c r="H34" s="5" t="s">
        <v>34</v>
      </c>
      <c r="I34" s="5">
        <v>1393700</v>
      </c>
      <c r="J34" s="6" t="s">
        <v>16</v>
      </c>
      <c r="K34" s="7" t="s">
        <v>35</v>
      </c>
      <c r="L34" s="7">
        <v>0</v>
      </c>
      <c r="M34" s="8" t="s">
        <v>35</v>
      </c>
      <c r="N34" s="9">
        <v>0</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70" customHeight="1">
      <c r="A35" s="16"/>
      <c r="B35" s="2" t="s">
        <v>74</v>
      </c>
      <c r="C35" s="1" t="s">
        <v>15</v>
      </c>
      <c r="D35" s="21">
        <v>44708</v>
      </c>
      <c r="E35" s="2" t="s">
        <v>73</v>
      </c>
      <c r="F35" s="3">
        <v>9010401049503</v>
      </c>
      <c r="G35" s="4" t="s">
        <v>37</v>
      </c>
      <c r="H35" s="5" t="s">
        <v>34</v>
      </c>
      <c r="I35" s="5">
        <v>1404700</v>
      </c>
      <c r="J35" s="6" t="s">
        <v>16</v>
      </c>
      <c r="K35" s="7" t="s">
        <v>35</v>
      </c>
      <c r="L35" s="7">
        <v>0</v>
      </c>
      <c r="M35" s="8" t="s">
        <v>35</v>
      </c>
      <c r="N35" s="9">
        <v>0</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
        <v>75</v>
      </c>
      <c r="C36" s="1" t="s">
        <v>15</v>
      </c>
      <c r="D36" s="21">
        <v>44708</v>
      </c>
      <c r="E36" s="2" t="s">
        <v>76</v>
      </c>
      <c r="F36" s="3">
        <v>1140001094299</v>
      </c>
      <c r="G36" s="4" t="s">
        <v>37</v>
      </c>
      <c r="H36" s="5" t="s">
        <v>34</v>
      </c>
      <c r="I36" s="5" t="s">
        <v>77</v>
      </c>
      <c r="J36" s="6" t="s">
        <v>16</v>
      </c>
      <c r="K36" s="7" t="s">
        <v>35</v>
      </c>
      <c r="L36" s="7">
        <v>0</v>
      </c>
      <c r="M36" s="8" t="s">
        <v>35</v>
      </c>
      <c r="N36" s="9">
        <v>0</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
        <v>78</v>
      </c>
      <c r="C37" s="1" t="s">
        <v>15</v>
      </c>
      <c r="D37" s="21">
        <v>44708</v>
      </c>
      <c r="E37" s="2" t="s">
        <v>76</v>
      </c>
      <c r="F37" s="3">
        <v>1140001094299</v>
      </c>
      <c r="G37" s="4" t="s">
        <v>37</v>
      </c>
      <c r="H37" s="5" t="s">
        <v>34</v>
      </c>
      <c r="I37" s="5" t="s">
        <v>79</v>
      </c>
      <c r="J37" s="6" t="s">
        <v>16</v>
      </c>
      <c r="K37" s="7" t="s">
        <v>35</v>
      </c>
      <c r="L37" s="7">
        <v>0</v>
      </c>
      <c r="M37" s="8" t="s">
        <v>35</v>
      </c>
      <c r="N37" s="9">
        <v>0</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
        <v>80</v>
      </c>
      <c r="C38" s="1" t="s">
        <v>18</v>
      </c>
      <c r="D38" s="21">
        <v>44708</v>
      </c>
      <c r="E38" s="2" t="s">
        <v>25</v>
      </c>
      <c r="F38" s="3">
        <v>9010601021385</v>
      </c>
      <c r="G38" s="4" t="s">
        <v>33</v>
      </c>
      <c r="H38" s="5" t="s">
        <v>34</v>
      </c>
      <c r="I38" s="5">
        <v>2416700759</v>
      </c>
      <c r="J38" s="6" t="s">
        <v>16</v>
      </c>
      <c r="K38" s="7" t="s">
        <v>35</v>
      </c>
      <c r="L38" s="7">
        <v>0</v>
      </c>
      <c r="M38" s="8" t="s">
        <v>35</v>
      </c>
      <c r="N38" s="9">
        <v>0</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
        <v>26</v>
      </c>
      <c r="C39" s="1" t="s">
        <v>18</v>
      </c>
      <c r="D39" s="21">
        <v>44708</v>
      </c>
      <c r="E39" s="2" t="s">
        <v>27</v>
      </c>
      <c r="F39" s="3">
        <v>8010701019462</v>
      </c>
      <c r="G39" s="4" t="s">
        <v>37</v>
      </c>
      <c r="H39" s="5" t="s">
        <v>34</v>
      </c>
      <c r="I39" s="5">
        <v>25850000</v>
      </c>
      <c r="J39" s="6" t="s">
        <v>16</v>
      </c>
      <c r="K39" s="7" t="s">
        <v>35</v>
      </c>
      <c r="L39" s="7">
        <v>0</v>
      </c>
      <c r="M39" s="8" t="s">
        <v>35</v>
      </c>
      <c r="N39" s="9">
        <v>0</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
        <v>81</v>
      </c>
      <c r="C40" s="1" t="s">
        <v>15</v>
      </c>
      <c r="D40" s="21">
        <v>44712</v>
      </c>
      <c r="E40" s="2" t="s">
        <v>82</v>
      </c>
      <c r="F40" s="3">
        <v>7010001143807</v>
      </c>
      <c r="G40" s="4" t="s">
        <v>37</v>
      </c>
      <c r="H40" s="5" t="s">
        <v>34</v>
      </c>
      <c r="I40" s="5">
        <v>8798587</v>
      </c>
      <c r="J40" s="6" t="s">
        <v>16</v>
      </c>
      <c r="K40" s="7" t="s">
        <v>35</v>
      </c>
      <c r="L40" s="7">
        <v>0</v>
      </c>
      <c r="M40" s="8" t="s">
        <v>35</v>
      </c>
      <c r="N40" s="9">
        <v>0</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
        <v>83</v>
      </c>
      <c r="C41" s="1" t="s">
        <v>15</v>
      </c>
      <c r="D41" s="21">
        <v>44712</v>
      </c>
      <c r="E41" s="2" t="s">
        <v>84</v>
      </c>
      <c r="F41" s="3">
        <v>7010401018377</v>
      </c>
      <c r="G41" s="4" t="s">
        <v>37</v>
      </c>
      <c r="H41" s="5" t="s">
        <v>34</v>
      </c>
      <c r="I41" s="5" t="s">
        <v>85</v>
      </c>
      <c r="J41" s="6" t="s">
        <v>16</v>
      </c>
      <c r="K41" s="7" t="s">
        <v>35</v>
      </c>
      <c r="L41" s="7">
        <v>0</v>
      </c>
      <c r="M41" s="8" t="s">
        <v>35</v>
      </c>
      <c r="N41" s="9">
        <v>0</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
        <v>86</v>
      </c>
      <c r="C42" s="1" t="s">
        <v>15</v>
      </c>
      <c r="D42" s="21">
        <v>44712</v>
      </c>
      <c r="E42" s="2" t="s">
        <v>87</v>
      </c>
      <c r="F42" s="3">
        <v>3010001022246</v>
      </c>
      <c r="G42" s="4" t="s">
        <v>37</v>
      </c>
      <c r="H42" s="5" t="s">
        <v>34</v>
      </c>
      <c r="I42" s="5">
        <v>3984167</v>
      </c>
      <c r="J42" s="6" t="s">
        <v>16</v>
      </c>
      <c r="K42" s="7" t="s">
        <v>35</v>
      </c>
      <c r="L42" s="7">
        <v>0</v>
      </c>
      <c r="M42" s="8" t="s">
        <v>35</v>
      </c>
      <c r="N42" s="9">
        <v>0</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
        <v>88</v>
      </c>
      <c r="C43" s="1" t="s">
        <v>15</v>
      </c>
      <c r="D43" s="21">
        <v>44712</v>
      </c>
      <c r="E43" s="2" t="s">
        <v>87</v>
      </c>
      <c r="F43" s="3">
        <v>3010001022246</v>
      </c>
      <c r="G43" s="4" t="s">
        <v>37</v>
      </c>
      <c r="H43" s="5" t="s">
        <v>34</v>
      </c>
      <c r="I43" s="5">
        <v>3109942</v>
      </c>
      <c r="J43" s="6" t="s">
        <v>16</v>
      </c>
      <c r="K43" s="7" t="s">
        <v>35</v>
      </c>
      <c r="L43" s="7">
        <v>0</v>
      </c>
      <c r="M43" s="8" t="s">
        <v>35</v>
      </c>
      <c r="N43" s="9">
        <v>0</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
        <v>89</v>
      </c>
      <c r="C44" s="1" t="s">
        <v>15</v>
      </c>
      <c r="D44" s="21">
        <v>44712</v>
      </c>
      <c r="E44" s="2" t="s">
        <v>90</v>
      </c>
      <c r="F44" s="3">
        <v>1010401051219</v>
      </c>
      <c r="G44" s="4" t="s">
        <v>37</v>
      </c>
      <c r="H44" s="5" t="s">
        <v>34</v>
      </c>
      <c r="I44" s="5">
        <v>2365000</v>
      </c>
      <c r="J44" s="6" t="s">
        <v>16</v>
      </c>
      <c r="K44" s="7" t="s">
        <v>35</v>
      </c>
      <c r="L44" s="7">
        <v>0</v>
      </c>
      <c r="M44" s="8" t="s">
        <v>35</v>
      </c>
      <c r="N44" s="9">
        <v>0</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
        <v>91</v>
      </c>
      <c r="C45" s="1" t="s">
        <v>15</v>
      </c>
      <c r="D45" s="21">
        <v>44712</v>
      </c>
      <c r="E45" s="2" t="s">
        <v>92</v>
      </c>
      <c r="F45" s="3">
        <v>5180001091941</v>
      </c>
      <c r="G45" s="4" t="s">
        <v>37</v>
      </c>
      <c r="H45" s="5" t="s">
        <v>34</v>
      </c>
      <c r="I45" s="5">
        <v>5826590</v>
      </c>
      <c r="J45" s="6" t="s">
        <v>16</v>
      </c>
      <c r="K45" s="7" t="s">
        <v>35</v>
      </c>
      <c r="L45" s="7">
        <v>0</v>
      </c>
      <c r="M45" s="8" t="s">
        <v>35</v>
      </c>
      <c r="N45" s="9">
        <v>0</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IF(A46="","",IF(VLOOKUP(A46,#REF!,14,FALSE)="②一般競争入札（総合評価方式）","一般競争入札"&amp;CHAR(10)&amp;"（総合評価方式）","一般競争入札"))</f>
        <v/>
      </c>
      <c r="H46" s="5" t="str">
        <f>IF(A46="","",IF(VLOOKUP(A46,#REF!,16,FALSE)="他官署で調達手続きを実施のため","他官署で調達手続きを実施のため",IF(VLOOKUP(A46,#REF!,23,FALSE)="②同種の他の契約の予定価格を類推されるおそれがあるため公表しない","同種の他の契約の予定価格を類推されるおそれがあるため公表しない",IF(VLOOKUP(A46,#REF!,23,FALSE)="－","－",IF(VLOOKUP(A46,#REF!,7,FALSE)&lt;&gt;"",TEXT(VLOOKUP(A46,#REF!,16,FALSE),"#,##0円")&amp;CHAR(10)&amp;"(A)",VLOOKUP(A46,#REF!,16,FALSE))))))</f>
        <v/>
      </c>
      <c r="I46" s="5" t="str">
        <f>IF(A46="","",VLOOKUP(A46,#REF!,17,FALSE))</f>
        <v/>
      </c>
      <c r="J46" s="6" t="str">
        <f>IF(A46="","",IF(VLOOKUP(A46,#REF!,16,FALSE)="他官署で調達手続きを実施のため","－",IF(VLOOKUP(A46,#REF!,23,FALSE)="②同種の他の契約の予定価格を類推されるおそれがあるため公表しない","－",IF(VLOOKUP(A46,#REF!,23,FALSE)="－","－",IF(VLOOKUP(A46,#REF!,7,FALSE)&lt;&gt;"",TEXT(VLOOKUP(A46,#REF!,19,FALSE),"#.0%")&amp;CHAR(10)&amp;"(B/A×100)",VLOOKUP(A46,#REF!,19,FALSE))))))</f>
        <v/>
      </c>
      <c r="K46" s="7" t="str">
        <f>IF(A46="","",IF(VLOOKUP(A46,#REF!,12,FALSE)="①公益社団法人","公社",IF(VLOOKUP(A46,#REF!,12,FALSE)="②公益財団法人","公財","")))</f>
        <v/>
      </c>
      <c r="L46" s="7" t="str">
        <f>IF(A46="","",VLOOKUP(A46,#REF!,13,FALSE))</f>
        <v/>
      </c>
      <c r="M46" s="8" t="str">
        <f>IF(A46="","",IF(VLOOKUP(A46,#REF!,13,FALSE)="国所管",VLOOKUP(A46,#REF!,24,FALSE),""))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IF(A47="","",IF(VLOOKUP(A47,#REF!,14,FALSE)="②一般競争入札（総合評価方式）","一般競争入札"&amp;CHAR(10)&amp;"（総合評価方式）","一般競争入札"))</f>
        <v/>
      </c>
      <c r="H47" s="5" t="str">
        <f>IF(A47="","",IF(VLOOKUP(A47,#REF!,16,FALSE)="他官署で調達手続きを実施のため","他官署で調達手続きを実施のため",IF(VLOOKUP(A47,#REF!,23,FALSE)="②同種の他の契約の予定価格を類推されるおそれがあるため公表しない","同種の他の契約の予定価格を類推されるおそれがあるため公表しない",IF(VLOOKUP(A47,#REF!,23,FALSE)="－","－",IF(VLOOKUP(A47,#REF!,7,FALSE)&lt;&gt;"",TEXT(VLOOKUP(A47,#REF!,16,FALSE),"#,##0円")&amp;CHAR(10)&amp;"(A)",VLOOKUP(A47,#REF!,16,FALSE))))))</f>
        <v/>
      </c>
      <c r="I47" s="5" t="str">
        <f>IF(A47="","",VLOOKUP(A47,#REF!,17,FALSE))</f>
        <v/>
      </c>
      <c r="J47" s="6" t="str">
        <f>IF(A47="","",IF(VLOOKUP(A47,#REF!,16,FALSE)="他官署で調達手続きを実施のため","－",IF(VLOOKUP(A47,#REF!,23,FALSE)="②同種の他の契約の予定価格を類推されるおそれがあるため公表しない","－",IF(VLOOKUP(A47,#REF!,23,FALSE)="－","－",IF(VLOOKUP(A47,#REF!,7,FALSE)&lt;&gt;"",TEXT(VLOOKUP(A47,#REF!,19,FALSE),"#.0%")&amp;CHAR(10)&amp;"(B/A×100)",VLOOKUP(A47,#REF!,19,FALSE))))))</f>
        <v/>
      </c>
      <c r="K47" s="7" t="str">
        <f>IF(A47="","",IF(VLOOKUP(A47,#REF!,12,FALSE)="①公益社団法人","公社",IF(VLOOKUP(A47,#REF!,12,FALSE)="②公益財団法人","公財","")))</f>
        <v/>
      </c>
      <c r="L47" s="7" t="str">
        <f>IF(A47="","",VLOOKUP(A47,#REF!,13,FALSE))</f>
        <v/>
      </c>
      <c r="M47" s="8" t="str">
        <f>IF(A47="","",IF(VLOOKUP(A47,#REF!,13,FALSE)="国所管",VLOOKUP(A47,#REF!,24,FALSE),""))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IF(A48="","",IF(VLOOKUP(A48,#REF!,14,FALSE)="②一般競争入札（総合評価方式）","一般競争入札"&amp;CHAR(10)&amp;"（総合評価方式）","一般競争入札"))</f>
        <v/>
      </c>
      <c r="H48" s="5" t="str">
        <f>IF(A48="","",IF(VLOOKUP(A48,#REF!,16,FALSE)="他官署で調達手続きを実施のため","他官署で調達手続きを実施のため",IF(VLOOKUP(A48,#REF!,23,FALSE)="②同種の他の契約の予定価格を類推されるおそれがあるため公表しない","同種の他の契約の予定価格を類推されるおそれがあるため公表しない",IF(VLOOKUP(A48,#REF!,23,FALSE)="－","－",IF(VLOOKUP(A48,#REF!,7,FALSE)&lt;&gt;"",TEXT(VLOOKUP(A48,#REF!,16,FALSE),"#,##0円")&amp;CHAR(10)&amp;"(A)",VLOOKUP(A48,#REF!,16,FALSE))))))</f>
        <v/>
      </c>
      <c r="I48" s="5" t="str">
        <f>IF(A48="","",VLOOKUP(A48,#REF!,17,FALSE))</f>
        <v/>
      </c>
      <c r="J48" s="6" t="str">
        <f>IF(A48="","",IF(VLOOKUP(A48,#REF!,16,FALSE)="他官署で調達手続きを実施のため","－",IF(VLOOKUP(A48,#REF!,23,FALSE)="②同種の他の契約の予定価格を類推されるおそれがあるため公表しない","－",IF(VLOOKUP(A48,#REF!,23,FALSE)="－","－",IF(VLOOKUP(A48,#REF!,7,FALSE)&lt;&gt;"",TEXT(VLOOKUP(A48,#REF!,19,FALSE),"#.0%")&amp;CHAR(10)&amp;"(B/A×100)",VLOOKUP(A48,#REF!,19,FALSE))))))</f>
        <v/>
      </c>
      <c r="K48" s="7" t="str">
        <f>IF(A48="","",IF(VLOOKUP(A48,#REF!,12,FALSE)="①公益社団法人","公社",IF(VLOOKUP(A48,#REF!,12,FALSE)="②公益財団法人","公財","")))</f>
        <v/>
      </c>
      <c r="L48" s="7" t="str">
        <f>IF(A48="","",VLOOKUP(A48,#REF!,13,FALSE))</f>
        <v/>
      </c>
      <c r="M48" s="8" t="str">
        <f>IF(A48="","",IF(VLOOKUP(A48,#REF!,13,FALSE)="国所管",VLOOKUP(A48,#REF!,24,FALSE),""))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IF(A49="","",IF(VLOOKUP(A49,#REF!,14,FALSE)="②一般競争入札（総合評価方式）","一般競争入札"&amp;CHAR(10)&amp;"（総合評価方式）","一般競争入札"))</f>
        <v/>
      </c>
      <c r="H49" s="5" t="str">
        <f>IF(A49="","",IF(VLOOKUP(A49,#REF!,16,FALSE)="他官署で調達手続きを実施のため","他官署で調達手続きを実施のため",IF(VLOOKUP(A49,#REF!,23,FALSE)="②同種の他の契約の予定価格を類推されるおそれがあるため公表しない","同種の他の契約の予定価格を類推されるおそれがあるため公表しない",IF(VLOOKUP(A49,#REF!,23,FALSE)="－","－",IF(VLOOKUP(A49,#REF!,7,FALSE)&lt;&gt;"",TEXT(VLOOKUP(A49,#REF!,16,FALSE),"#,##0円")&amp;CHAR(10)&amp;"(A)",VLOOKUP(A49,#REF!,16,FALSE))))))</f>
        <v/>
      </c>
      <c r="I49" s="5" t="str">
        <f>IF(A49="","",VLOOKUP(A49,#REF!,17,FALSE))</f>
        <v/>
      </c>
      <c r="J49" s="6" t="str">
        <f>IF(A49="","",IF(VLOOKUP(A49,#REF!,16,FALSE)="他官署で調達手続きを実施のため","－",IF(VLOOKUP(A49,#REF!,23,FALSE)="②同種の他の契約の予定価格を類推されるおそれがあるため公表しない","－",IF(VLOOKUP(A49,#REF!,23,FALSE)="－","－",IF(VLOOKUP(A49,#REF!,7,FALSE)&lt;&gt;"",TEXT(VLOOKUP(A49,#REF!,19,FALSE),"#.0%")&amp;CHAR(10)&amp;"(B/A×100)",VLOOKUP(A49,#REF!,19,FALSE))))))</f>
        <v/>
      </c>
      <c r="K49" s="7" t="str">
        <f>IF(A49="","",IF(VLOOKUP(A49,#REF!,12,FALSE)="①公益社団法人","公社",IF(VLOOKUP(A49,#REF!,12,FALSE)="②公益財団法人","公財","")))</f>
        <v/>
      </c>
      <c r="L49" s="7" t="str">
        <f>IF(A49="","",VLOOKUP(A49,#REF!,13,FALSE))</f>
        <v/>
      </c>
      <c r="M49" s="8" t="str">
        <f>IF(A49="","",IF(VLOOKUP(A49,#REF!,13,FALSE)="国所管",VLOOKUP(A49,#REF!,24,FALSE),""))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IF(A50="","",IF(VLOOKUP(A50,#REF!,14,FALSE)="②一般競争入札（総合評価方式）","一般競争入札"&amp;CHAR(10)&amp;"（総合評価方式）","一般競争入札"))</f>
        <v/>
      </c>
      <c r="H50" s="5" t="str">
        <f>IF(A50="","",IF(VLOOKUP(A50,#REF!,16,FALSE)="他官署で調達手続きを実施のため","他官署で調達手続きを実施のため",IF(VLOOKUP(A50,#REF!,23,FALSE)="②同種の他の契約の予定価格を類推されるおそれがあるため公表しない","同種の他の契約の予定価格を類推されるおそれがあるため公表しない",IF(VLOOKUP(A50,#REF!,23,FALSE)="－","－",IF(VLOOKUP(A50,#REF!,7,FALSE)&lt;&gt;"",TEXT(VLOOKUP(A50,#REF!,16,FALSE),"#,##0円")&amp;CHAR(10)&amp;"(A)",VLOOKUP(A50,#REF!,16,FALSE))))))</f>
        <v/>
      </c>
      <c r="I50" s="5" t="str">
        <f>IF(A50="","",VLOOKUP(A50,#REF!,17,FALSE))</f>
        <v/>
      </c>
      <c r="J50" s="6" t="str">
        <f>IF(A50="","",IF(VLOOKUP(A50,#REF!,16,FALSE)="他官署で調達手続きを実施のため","－",IF(VLOOKUP(A50,#REF!,23,FALSE)="②同種の他の契約の予定価格を類推されるおそれがあるため公表しない","－",IF(VLOOKUP(A50,#REF!,23,FALSE)="－","－",IF(VLOOKUP(A50,#REF!,7,FALSE)&lt;&gt;"",TEXT(VLOOKUP(A50,#REF!,19,FALSE),"#.0%")&amp;CHAR(10)&amp;"(B/A×100)",VLOOKUP(A50,#REF!,19,FALSE))))))</f>
        <v/>
      </c>
      <c r="K50" s="7" t="str">
        <f>IF(A50="","",IF(VLOOKUP(A50,#REF!,12,FALSE)="①公益社団法人","公社",IF(VLOOKUP(A50,#REF!,12,FALSE)="②公益財団法人","公財","")))</f>
        <v/>
      </c>
      <c r="L50" s="7" t="str">
        <f>IF(A50="","",VLOOKUP(A50,#REF!,13,FALSE))</f>
        <v/>
      </c>
      <c r="M50" s="8" t="str">
        <f>IF(A50="","",IF(VLOOKUP(A50,#REF!,13,FALSE)="国所管",VLOOKUP(A50,#REF!,24,FALSE),""))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IF(A51="","",IF(VLOOKUP(A51,#REF!,14,FALSE)="②一般競争入札（総合評価方式）","一般競争入札"&amp;CHAR(10)&amp;"（総合評価方式）","一般競争入札"))</f>
        <v/>
      </c>
      <c r="H51" s="5" t="str">
        <f>IF(A51="","",IF(VLOOKUP(A51,#REF!,16,FALSE)="他官署で調達手続きを実施のため","他官署で調達手続きを実施のため",IF(VLOOKUP(A51,#REF!,23,FALSE)="②同種の他の契約の予定価格を類推されるおそれがあるため公表しない","同種の他の契約の予定価格を類推されるおそれがあるため公表しない",IF(VLOOKUP(A51,#REF!,23,FALSE)="－","－",IF(VLOOKUP(A51,#REF!,7,FALSE)&lt;&gt;"",TEXT(VLOOKUP(A51,#REF!,16,FALSE),"#,##0円")&amp;CHAR(10)&amp;"(A)",VLOOKUP(A51,#REF!,16,FALSE))))))</f>
        <v/>
      </c>
      <c r="I51" s="5" t="str">
        <f>IF(A51="","",VLOOKUP(A51,#REF!,17,FALSE))</f>
        <v/>
      </c>
      <c r="J51" s="6" t="str">
        <f>IF(A51="","",IF(VLOOKUP(A51,#REF!,16,FALSE)="他官署で調達手続きを実施のため","－",IF(VLOOKUP(A51,#REF!,23,FALSE)="②同種の他の契約の予定価格を類推されるおそれがあるため公表しない","－",IF(VLOOKUP(A51,#REF!,23,FALSE)="－","－",IF(VLOOKUP(A51,#REF!,7,FALSE)&lt;&gt;"",TEXT(VLOOKUP(A51,#REF!,19,FALSE),"#.0%")&amp;CHAR(10)&amp;"(B/A×100)",VLOOKUP(A51,#REF!,19,FALSE))))))</f>
        <v/>
      </c>
      <c r="K51" s="7" t="str">
        <f>IF(A51="","",IF(VLOOKUP(A51,#REF!,12,FALSE)="①公益社団法人","公社",IF(VLOOKUP(A51,#REF!,12,FALSE)="②公益財団法人","公財","")))</f>
        <v/>
      </c>
      <c r="L51" s="7" t="str">
        <f>IF(A51="","",VLOOKUP(A51,#REF!,13,FALSE))</f>
        <v/>
      </c>
      <c r="M51" s="8" t="str">
        <f>IF(A51="","",IF(VLOOKUP(A51,#REF!,13,FALSE)="国所管",VLOOKUP(A51,#REF!,24,FALSE),""))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IF(A52="","",IF(VLOOKUP(A52,#REF!,14,FALSE)="②一般競争入札（総合評価方式）","一般競争入札"&amp;CHAR(10)&amp;"（総合評価方式）","一般競争入札"))</f>
        <v/>
      </c>
      <c r="H52" s="5" t="str">
        <f>IF(A52="","",IF(VLOOKUP(A52,#REF!,16,FALSE)="他官署で調達手続きを実施のため","他官署で調達手続きを実施のため",IF(VLOOKUP(A52,#REF!,23,FALSE)="②同種の他の契約の予定価格を類推されるおそれがあるため公表しない","同種の他の契約の予定価格を類推されるおそれがあるため公表しない",IF(VLOOKUP(A52,#REF!,23,FALSE)="－","－",IF(VLOOKUP(A52,#REF!,7,FALSE)&lt;&gt;"",TEXT(VLOOKUP(A52,#REF!,16,FALSE),"#,##0円")&amp;CHAR(10)&amp;"(A)",VLOOKUP(A52,#REF!,16,FALSE))))))</f>
        <v/>
      </c>
      <c r="I52" s="5" t="str">
        <f>IF(A52="","",VLOOKUP(A52,#REF!,17,FALSE))</f>
        <v/>
      </c>
      <c r="J52" s="6" t="str">
        <f>IF(A52="","",IF(VLOOKUP(A52,#REF!,16,FALSE)="他官署で調達手続きを実施のため","－",IF(VLOOKUP(A52,#REF!,23,FALSE)="②同種の他の契約の予定価格を類推されるおそれがあるため公表しない","－",IF(VLOOKUP(A52,#REF!,23,FALSE)="－","－",IF(VLOOKUP(A52,#REF!,7,FALSE)&lt;&gt;"",TEXT(VLOOKUP(A52,#REF!,19,FALSE),"#.0%")&amp;CHAR(10)&amp;"(B/A×100)",VLOOKUP(A52,#REF!,19,FALSE))))))</f>
        <v/>
      </c>
      <c r="K52" s="7" t="str">
        <f>IF(A52="","",IF(VLOOKUP(A52,#REF!,12,FALSE)="①公益社団法人","公社",IF(VLOOKUP(A52,#REF!,12,FALSE)="②公益財団法人","公財","")))</f>
        <v/>
      </c>
      <c r="L52" s="7" t="str">
        <f>IF(A52="","",VLOOKUP(A52,#REF!,13,FALSE))</f>
        <v/>
      </c>
      <c r="M52" s="8" t="str">
        <f>IF(A52="","",IF(VLOOKUP(A52,#REF!,13,FALSE)="国所管",VLOOKUP(A52,#REF!,24,FALSE),""))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IF(A53="","",IF(VLOOKUP(A53,#REF!,14,FALSE)="②一般競争入札（総合評価方式）","一般競争入札"&amp;CHAR(10)&amp;"（総合評価方式）","一般競争入札"))</f>
        <v/>
      </c>
      <c r="H53" s="5" t="str">
        <f>IF(A53="","",IF(VLOOKUP(A53,#REF!,16,FALSE)="他官署で調達手続きを実施のため","他官署で調達手続きを実施のため",IF(VLOOKUP(A53,#REF!,23,FALSE)="②同種の他の契約の予定価格を類推されるおそれがあるため公表しない","同種の他の契約の予定価格を類推されるおそれがあるため公表しない",IF(VLOOKUP(A53,#REF!,23,FALSE)="－","－",IF(VLOOKUP(A53,#REF!,7,FALSE)&lt;&gt;"",TEXT(VLOOKUP(A53,#REF!,16,FALSE),"#,##0円")&amp;CHAR(10)&amp;"(A)",VLOOKUP(A53,#REF!,16,FALSE))))))</f>
        <v/>
      </c>
      <c r="I53" s="5" t="str">
        <f>IF(A53="","",VLOOKUP(A53,#REF!,17,FALSE))</f>
        <v/>
      </c>
      <c r="J53" s="6" t="str">
        <f>IF(A53="","",IF(VLOOKUP(A53,#REF!,16,FALSE)="他官署で調達手続きを実施のため","－",IF(VLOOKUP(A53,#REF!,23,FALSE)="②同種の他の契約の予定価格を類推されるおそれがあるため公表しない","－",IF(VLOOKUP(A53,#REF!,23,FALSE)="－","－",IF(VLOOKUP(A53,#REF!,7,FALSE)&lt;&gt;"",TEXT(VLOOKUP(A53,#REF!,19,FALSE),"#.0%")&amp;CHAR(10)&amp;"(B/A×100)",VLOOKUP(A53,#REF!,19,FALSE))))))</f>
        <v/>
      </c>
      <c r="K53" s="7" t="str">
        <f>IF(A53="","",IF(VLOOKUP(A53,#REF!,12,FALSE)="①公益社団法人","公社",IF(VLOOKUP(A53,#REF!,12,FALSE)="②公益財団法人","公財","")))</f>
        <v/>
      </c>
      <c r="L53" s="7" t="str">
        <f>IF(A53="","",VLOOKUP(A53,#REF!,13,FALSE))</f>
        <v/>
      </c>
      <c r="M53" s="8" t="str">
        <f>IF(A53="","",IF(VLOOKUP(A53,#REF!,13,FALSE)="国所管",VLOOKUP(A53,#REF!,24,FALSE),""))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IF(A54="","",IF(VLOOKUP(A54,#REF!,14,FALSE)="②一般競争入札（総合評価方式）","一般競争入札"&amp;CHAR(10)&amp;"（総合評価方式）","一般競争入札"))</f>
        <v/>
      </c>
      <c r="H54" s="5" t="str">
        <f>IF(A54="","",IF(VLOOKUP(A54,#REF!,16,FALSE)="他官署で調達手続きを実施のため","他官署で調達手続きを実施のため",IF(VLOOKUP(A54,#REF!,23,FALSE)="②同種の他の契約の予定価格を類推されるおそれがあるため公表しない","同種の他の契約の予定価格を類推されるおそれがあるため公表しない",IF(VLOOKUP(A54,#REF!,23,FALSE)="－","－",IF(VLOOKUP(A54,#REF!,7,FALSE)&lt;&gt;"",TEXT(VLOOKUP(A54,#REF!,16,FALSE),"#,##0円")&amp;CHAR(10)&amp;"(A)",VLOOKUP(A54,#REF!,16,FALSE))))))</f>
        <v/>
      </c>
      <c r="I54" s="5" t="str">
        <f>IF(A54="","",VLOOKUP(A54,#REF!,17,FALSE))</f>
        <v/>
      </c>
      <c r="J54" s="6" t="str">
        <f>IF(A54="","",IF(VLOOKUP(A54,#REF!,16,FALSE)="他官署で調達手続きを実施のため","－",IF(VLOOKUP(A54,#REF!,23,FALSE)="②同種の他の契約の予定価格を類推されるおそれがあるため公表しない","－",IF(VLOOKUP(A54,#REF!,23,FALSE)="－","－",IF(VLOOKUP(A54,#REF!,7,FALSE)&lt;&gt;"",TEXT(VLOOKUP(A54,#REF!,19,FALSE),"#.0%")&amp;CHAR(10)&amp;"(B/A×100)",VLOOKUP(A54,#REF!,19,FALSE))))))</f>
        <v/>
      </c>
      <c r="K54" s="7" t="str">
        <f>IF(A54="","",IF(VLOOKUP(A54,#REF!,12,FALSE)="①公益社団法人","公社",IF(VLOOKUP(A54,#REF!,12,FALSE)="②公益財団法人","公財","")))</f>
        <v/>
      </c>
      <c r="L54" s="7" t="str">
        <f>IF(A54="","",VLOOKUP(A54,#REF!,13,FALSE))</f>
        <v/>
      </c>
      <c r="M54" s="8" t="str">
        <f>IF(A54="","",IF(VLOOKUP(A54,#REF!,13,FALSE)="国所管",VLOOKUP(A54,#REF!,24,FALSE),""))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IF(A55="","",IF(VLOOKUP(A55,#REF!,14,FALSE)="②一般競争入札（総合評価方式）","一般競争入札"&amp;CHAR(10)&amp;"（総合評価方式）","一般競争入札"))</f>
        <v/>
      </c>
      <c r="H55" s="5" t="str">
        <f>IF(A55="","",IF(VLOOKUP(A55,#REF!,16,FALSE)="他官署で調達手続きを実施のため","他官署で調達手続きを実施のため",IF(VLOOKUP(A55,#REF!,23,FALSE)="②同種の他の契約の予定価格を類推されるおそれがあるため公表しない","同種の他の契約の予定価格を類推されるおそれがあるため公表しない",IF(VLOOKUP(A55,#REF!,23,FALSE)="－","－",IF(VLOOKUP(A55,#REF!,7,FALSE)&lt;&gt;"",TEXT(VLOOKUP(A55,#REF!,16,FALSE),"#,##0円")&amp;CHAR(10)&amp;"(A)",VLOOKUP(A55,#REF!,16,FALSE))))))</f>
        <v/>
      </c>
      <c r="I55" s="5" t="str">
        <f>IF(A55="","",VLOOKUP(A55,#REF!,17,FALSE))</f>
        <v/>
      </c>
      <c r="J55" s="6" t="str">
        <f>IF(A55="","",IF(VLOOKUP(A55,#REF!,16,FALSE)="他官署で調達手続きを実施のため","－",IF(VLOOKUP(A55,#REF!,23,FALSE)="②同種の他の契約の予定価格を類推されるおそれがあるため公表しない","－",IF(VLOOKUP(A55,#REF!,23,FALSE)="－","－",IF(VLOOKUP(A55,#REF!,7,FALSE)&lt;&gt;"",TEXT(VLOOKUP(A55,#REF!,19,FALSE),"#.0%")&amp;CHAR(10)&amp;"(B/A×100)",VLOOKUP(A55,#REF!,19,FALSE))))))</f>
        <v/>
      </c>
      <c r="K55" s="7" t="str">
        <f>IF(A55="","",IF(VLOOKUP(A55,#REF!,12,FALSE)="①公益社団法人","公社",IF(VLOOKUP(A55,#REF!,12,FALSE)="②公益財団法人","公財","")))</f>
        <v/>
      </c>
      <c r="L55" s="7" t="str">
        <f>IF(A55="","",VLOOKUP(A55,#REF!,13,FALSE))</f>
        <v/>
      </c>
      <c r="M55" s="8" t="str">
        <f>IF(A55="","",IF(VLOOKUP(A55,#REF!,13,FALSE)="国所管",VLOOKUP(A55,#REF!,24,FALSE),""))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IF(A56="","",IF(VLOOKUP(A56,#REF!,14,FALSE)="②一般競争入札（総合評価方式）","一般競争入札"&amp;CHAR(10)&amp;"（総合評価方式）","一般競争入札"))</f>
        <v/>
      </c>
      <c r="H56" s="5" t="str">
        <f>IF(A56="","",IF(VLOOKUP(A56,#REF!,16,FALSE)="他官署で調達手続きを実施のため","他官署で調達手続きを実施のため",IF(VLOOKUP(A56,#REF!,23,FALSE)="②同種の他の契約の予定価格を類推されるおそれがあるため公表しない","同種の他の契約の予定価格を類推されるおそれがあるため公表しない",IF(VLOOKUP(A56,#REF!,23,FALSE)="－","－",IF(VLOOKUP(A56,#REF!,7,FALSE)&lt;&gt;"",TEXT(VLOOKUP(A56,#REF!,16,FALSE),"#,##0円")&amp;CHAR(10)&amp;"(A)",VLOOKUP(A56,#REF!,16,FALSE))))))</f>
        <v/>
      </c>
      <c r="I56" s="5" t="str">
        <f>IF(A56="","",VLOOKUP(A56,#REF!,17,FALSE))</f>
        <v/>
      </c>
      <c r="J56" s="6" t="str">
        <f>IF(A56="","",IF(VLOOKUP(A56,#REF!,16,FALSE)="他官署で調達手続きを実施のため","－",IF(VLOOKUP(A56,#REF!,23,FALSE)="②同種の他の契約の予定価格を類推されるおそれがあるため公表しない","－",IF(VLOOKUP(A56,#REF!,23,FALSE)="－","－",IF(VLOOKUP(A56,#REF!,7,FALSE)&lt;&gt;"",TEXT(VLOOKUP(A56,#REF!,19,FALSE),"#.0%")&amp;CHAR(10)&amp;"(B/A×100)",VLOOKUP(A56,#REF!,19,FALSE))))))</f>
        <v/>
      </c>
      <c r="K56" s="7" t="str">
        <f>IF(A56="","",IF(VLOOKUP(A56,#REF!,12,FALSE)="①公益社団法人","公社",IF(VLOOKUP(A56,#REF!,12,FALSE)="②公益財団法人","公財","")))</f>
        <v/>
      </c>
      <c r="L56" s="7" t="str">
        <f>IF(A56="","",VLOOKUP(A56,#REF!,13,FALSE))</f>
        <v/>
      </c>
      <c r="M56" s="8" t="str">
        <f>IF(A56="","",IF(VLOOKUP(A56,#REF!,13,FALSE)="国所管",VLOOKUP(A56,#REF!,24,FALSE),""))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IF(A57="","",IF(VLOOKUP(A57,#REF!,14,FALSE)="②一般競争入札（総合評価方式）","一般競争入札"&amp;CHAR(10)&amp;"（総合評価方式）","一般競争入札"))</f>
        <v/>
      </c>
      <c r="H57" s="5" t="str">
        <f>IF(A57="","",IF(VLOOKUP(A57,#REF!,16,FALSE)="他官署で調達手続きを実施のため","他官署で調達手続きを実施のため",IF(VLOOKUP(A57,#REF!,23,FALSE)="②同種の他の契約の予定価格を類推されるおそれがあるため公表しない","同種の他の契約の予定価格を類推されるおそれがあるため公表しない",IF(VLOOKUP(A57,#REF!,23,FALSE)="－","－",IF(VLOOKUP(A57,#REF!,7,FALSE)&lt;&gt;"",TEXT(VLOOKUP(A57,#REF!,16,FALSE),"#,##0円")&amp;CHAR(10)&amp;"(A)",VLOOKUP(A57,#REF!,16,FALSE))))))</f>
        <v/>
      </c>
      <c r="I57" s="5" t="str">
        <f>IF(A57="","",VLOOKUP(A57,#REF!,17,FALSE))</f>
        <v/>
      </c>
      <c r="J57" s="6" t="str">
        <f>IF(A57="","",IF(VLOOKUP(A57,#REF!,16,FALSE)="他官署で調達手続きを実施のため","－",IF(VLOOKUP(A57,#REF!,23,FALSE)="②同種の他の契約の予定価格を類推されるおそれがあるため公表しない","－",IF(VLOOKUP(A57,#REF!,23,FALSE)="－","－",IF(VLOOKUP(A57,#REF!,7,FALSE)&lt;&gt;"",TEXT(VLOOKUP(A57,#REF!,19,FALSE),"#.0%")&amp;CHAR(10)&amp;"(B/A×100)",VLOOKUP(A57,#REF!,19,FALSE))))))</f>
        <v/>
      </c>
      <c r="K57" s="7" t="str">
        <f>IF(A57="","",IF(VLOOKUP(A57,#REF!,12,FALSE)="①公益社団法人","公社",IF(VLOOKUP(A57,#REF!,12,FALSE)="②公益財団法人","公財","")))</f>
        <v/>
      </c>
      <c r="L57" s="7" t="str">
        <f>IF(A57="","",VLOOKUP(A57,#REF!,13,FALSE))</f>
        <v/>
      </c>
      <c r="M57" s="8" t="str">
        <f>IF(A57="","",IF(VLOOKUP(A57,#REF!,13,FALSE)="国所管",VLOOKUP(A57,#REF!,24,FALSE),""))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IF(A58="","",IF(VLOOKUP(A58,#REF!,14,FALSE)="②一般競争入札（総合評価方式）","一般競争入札"&amp;CHAR(10)&amp;"（総合評価方式）","一般競争入札"))</f>
        <v/>
      </c>
      <c r="H58" s="5" t="str">
        <f>IF(A58="","",IF(VLOOKUP(A58,#REF!,16,FALSE)="他官署で調達手続きを実施のため","他官署で調達手続きを実施のため",IF(VLOOKUP(A58,#REF!,23,FALSE)="②同種の他の契約の予定価格を類推されるおそれがあるため公表しない","同種の他の契約の予定価格を類推されるおそれがあるため公表しない",IF(VLOOKUP(A58,#REF!,23,FALSE)="－","－",IF(VLOOKUP(A58,#REF!,7,FALSE)&lt;&gt;"",TEXT(VLOOKUP(A58,#REF!,16,FALSE),"#,##0円")&amp;CHAR(10)&amp;"(A)",VLOOKUP(A58,#REF!,16,FALSE))))))</f>
        <v/>
      </c>
      <c r="I58" s="5" t="str">
        <f>IF(A58="","",VLOOKUP(A58,#REF!,17,FALSE))</f>
        <v/>
      </c>
      <c r="J58" s="6" t="str">
        <f>IF(A58="","",IF(VLOOKUP(A58,#REF!,16,FALSE)="他官署で調達手続きを実施のため","－",IF(VLOOKUP(A58,#REF!,23,FALSE)="②同種の他の契約の予定価格を類推されるおそれがあるため公表しない","－",IF(VLOOKUP(A58,#REF!,23,FALSE)="－","－",IF(VLOOKUP(A58,#REF!,7,FALSE)&lt;&gt;"",TEXT(VLOOKUP(A58,#REF!,19,FALSE),"#.0%")&amp;CHAR(10)&amp;"(B/A×100)",VLOOKUP(A58,#REF!,19,FALSE))))))</f>
        <v/>
      </c>
      <c r="K58" s="7" t="str">
        <f>IF(A58="","",IF(VLOOKUP(A58,#REF!,12,FALSE)="①公益社団法人","公社",IF(VLOOKUP(A58,#REF!,12,FALSE)="②公益財団法人","公財","")))</f>
        <v/>
      </c>
      <c r="L58" s="7" t="str">
        <f>IF(A58="","",VLOOKUP(A58,#REF!,13,FALSE))</f>
        <v/>
      </c>
      <c r="M58" s="8" t="str">
        <f>IF(A58="","",IF(VLOOKUP(A58,#REF!,13,FALSE)="国所管",VLOOKUP(A58,#REF!,24,FALSE),""))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IF(A59="","",IF(VLOOKUP(A59,#REF!,14,FALSE)="②一般競争入札（総合評価方式）","一般競争入札"&amp;CHAR(10)&amp;"（総合評価方式）","一般競争入札"))</f>
        <v/>
      </c>
      <c r="H59" s="5" t="str">
        <f>IF(A59="","",IF(VLOOKUP(A59,#REF!,16,FALSE)="他官署で調達手続きを実施のため","他官署で調達手続きを実施のため",IF(VLOOKUP(A59,#REF!,23,FALSE)="②同種の他の契約の予定価格を類推されるおそれがあるため公表しない","同種の他の契約の予定価格を類推されるおそれがあるため公表しない",IF(VLOOKUP(A59,#REF!,23,FALSE)="－","－",IF(VLOOKUP(A59,#REF!,7,FALSE)&lt;&gt;"",TEXT(VLOOKUP(A59,#REF!,16,FALSE),"#,##0円")&amp;CHAR(10)&amp;"(A)",VLOOKUP(A59,#REF!,16,FALSE))))))</f>
        <v/>
      </c>
      <c r="I59" s="5" t="str">
        <f>IF(A59="","",VLOOKUP(A59,#REF!,17,FALSE))</f>
        <v/>
      </c>
      <c r="J59" s="6" t="str">
        <f>IF(A59="","",IF(VLOOKUP(A59,#REF!,16,FALSE)="他官署で調達手続きを実施のため","－",IF(VLOOKUP(A59,#REF!,23,FALSE)="②同種の他の契約の予定価格を類推されるおそれがあるため公表しない","－",IF(VLOOKUP(A59,#REF!,23,FALSE)="－","－",IF(VLOOKUP(A59,#REF!,7,FALSE)&lt;&gt;"",TEXT(VLOOKUP(A59,#REF!,19,FALSE),"#.0%")&amp;CHAR(10)&amp;"(B/A×100)",VLOOKUP(A59,#REF!,19,FALSE))))))</f>
        <v/>
      </c>
      <c r="K59" s="7" t="str">
        <f>IF(A59="","",IF(VLOOKUP(A59,#REF!,12,FALSE)="①公益社団法人","公社",IF(VLOOKUP(A59,#REF!,12,FALSE)="②公益財団法人","公財","")))</f>
        <v/>
      </c>
      <c r="L59" s="7" t="str">
        <f>IF(A59="","",VLOOKUP(A59,#REF!,13,FALSE))</f>
        <v/>
      </c>
      <c r="M59" s="8" t="str">
        <f>IF(A59="","",IF(VLOOKUP(A59,#REF!,13,FALSE)="国所管",VLOOKUP(A59,#REF!,24,FALSE),""))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IF(A60="","",IF(VLOOKUP(A60,#REF!,14,FALSE)="②一般競争入札（総合評価方式）","一般競争入札"&amp;CHAR(10)&amp;"（総合評価方式）","一般競争入札"))</f>
        <v/>
      </c>
      <c r="H60" s="5" t="str">
        <f>IF(A60="","",IF(VLOOKUP(A60,#REF!,16,FALSE)="他官署で調達手続きを実施のため","他官署で調達手続きを実施のため",IF(VLOOKUP(A60,#REF!,23,FALSE)="②同種の他の契約の予定価格を類推されるおそれがあるため公表しない","同種の他の契約の予定価格を類推されるおそれがあるため公表しない",IF(VLOOKUP(A60,#REF!,23,FALSE)="－","－",IF(VLOOKUP(A60,#REF!,7,FALSE)&lt;&gt;"",TEXT(VLOOKUP(A60,#REF!,16,FALSE),"#,##0円")&amp;CHAR(10)&amp;"(A)",VLOOKUP(A60,#REF!,16,FALSE))))))</f>
        <v/>
      </c>
      <c r="I60" s="5" t="str">
        <f>IF(A60="","",VLOOKUP(A60,#REF!,17,FALSE))</f>
        <v/>
      </c>
      <c r="J60" s="6" t="str">
        <f>IF(A60="","",IF(VLOOKUP(A60,#REF!,16,FALSE)="他官署で調達手続きを実施のため","－",IF(VLOOKUP(A60,#REF!,23,FALSE)="②同種の他の契約の予定価格を類推されるおそれがあるため公表しない","－",IF(VLOOKUP(A60,#REF!,23,FALSE)="－","－",IF(VLOOKUP(A60,#REF!,7,FALSE)&lt;&gt;"",TEXT(VLOOKUP(A60,#REF!,19,FALSE),"#.0%")&amp;CHAR(10)&amp;"(B/A×100)",VLOOKUP(A60,#REF!,19,FALSE))))))</f>
        <v/>
      </c>
      <c r="K60" s="7" t="str">
        <f>IF(A60="","",IF(VLOOKUP(A60,#REF!,12,FALSE)="①公益社団法人","公社",IF(VLOOKUP(A60,#REF!,12,FALSE)="②公益財団法人","公財","")))</f>
        <v/>
      </c>
      <c r="L60" s="7" t="str">
        <f>IF(A60="","",VLOOKUP(A60,#REF!,13,FALSE))</f>
        <v/>
      </c>
      <c r="M60" s="8" t="str">
        <f>IF(A60="","",IF(VLOOKUP(A60,#REF!,13,FALSE)="国所管",VLOOKUP(A60,#REF!,24,FALSE),""))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IF(A61="","",IF(VLOOKUP(A61,#REF!,14,FALSE)="②一般競争入札（総合評価方式）","一般競争入札"&amp;CHAR(10)&amp;"（総合評価方式）","一般競争入札"))</f>
        <v/>
      </c>
      <c r="H61" s="5" t="str">
        <f>IF(A61="","",IF(VLOOKUP(A61,#REF!,16,FALSE)="他官署で調達手続きを実施のため","他官署で調達手続きを実施のため",IF(VLOOKUP(A61,#REF!,23,FALSE)="②同種の他の契約の予定価格を類推されるおそれがあるため公表しない","同種の他の契約の予定価格を類推されるおそれがあるため公表しない",IF(VLOOKUP(A61,#REF!,23,FALSE)="－","－",IF(VLOOKUP(A61,#REF!,7,FALSE)&lt;&gt;"",TEXT(VLOOKUP(A61,#REF!,16,FALSE),"#,##0円")&amp;CHAR(10)&amp;"(A)",VLOOKUP(A61,#REF!,16,FALSE))))))</f>
        <v/>
      </c>
      <c r="I61" s="5" t="str">
        <f>IF(A61="","",VLOOKUP(A61,#REF!,17,FALSE))</f>
        <v/>
      </c>
      <c r="J61" s="6" t="str">
        <f>IF(A61="","",IF(VLOOKUP(A61,#REF!,16,FALSE)="他官署で調達手続きを実施のため","－",IF(VLOOKUP(A61,#REF!,23,FALSE)="②同種の他の契約の予定価格を類推されるおそれがあるため公表しない","－",IF(VLOOKUP(A61,#REF!,23,FALSE)="－","－",IF(VLOOKUP(A61,#REF!,7,FALSE)&lt;&gt;"",TEXT(VLOOKUP(A61,#REF!,19,FALSE),"#.0%")&amp;CHAR(10)&amp;"(B/A×100)",VLOOKUP(A61,#REF!,19,FALSE))))))</f>
        <v/>
      </c>
      <c r="K61" s="7" t="str">
        <f>IF(A61="","",IF(VLOOKUP(A61,#REF!,12,FALSE)="①公益社団法人","公社",IF(VLOOKUP(A61,#REF!,12,FALSE)="②公益財団法人","公財","")))</f>
        <v/>
      </c>
      <c r="L61" s="7" t="str">
        <f>IF(A61="","",VLOOKUP(A61,#REF!,13,FALSE))</f>
        <v/>
      </c>
      <c r="M61" s="8" t="str">
        <f>IF(A61="","",IF(VLOOKUP(A61,#REF!,13,FALSE)="国所管",VLOOKUP(A61,#REF!,24,FALSE),""))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IF(A62="","",IF(VLOOKUP(A62,#REF!,14,FALSE)="②一般競争入札（総合評価方式）","一般競争入札"&amp;CHAR(10)&amp;"（総合評価方式）","一般競争入札"))</f>
        <v/>
      </c>
      <c r="H62" s="5" t="str">
        <f>IF(A62="","",IF(VLOOKUP(A62,#REF!,16,FALSE)="他官署で調達手続きを実施のため","他官署で調達手続きを実施のため",IF(VLOOKUP(A62,#REF!,23,FALSE)="②同種の他の契約の予定価格を類推されるおそれがあるため公表しない","同種の他の契約の予定価格を類推されるおそれがあるため公表しない",IF(VLOOKUP(A62,#REF!,23,FALSE)="－","－",IF(VLOOKUP(A62,#REF!,7,FALSE)&lt;&gt;"",TEXT(VLOOKUP(A62,#REF!,16,FALSE),"#,##0円")&amp;CHAR(10)&amp;"(A)",VLOOKUP(A62,#REF!,16,FALSE))))))</f>
        <v/>
      </c>
      <c r="I62" s="5" t="str">
        <f>IF(A62="","",VLOOKUP(A62,#REF!,17,FALSE))</f>
        <v/>
      </c>
      <c r="J62" s="6" t="str">
        <f>IF(A62="","",IF(VLOOKUP(A62,#REF!,16,FALSE)="他官署で調達手続きを実施のため","－",IF(VLOOKUP(A62,#REF!,23,FALSE)="②同種の他の契約の予定価格を類推されるおそれがあるため公表しない","－",IF(VLOOKUP(A62,#REF!,23,FALSE)="－","－",IF(VLOOKUP(A62,#REF!,7,FALSE)&lt;&gt;"",TEXT(VLOOKUP(A62,#REF!,19,FALSE),"#.0%")&amp;CHAR(10)&amp;"(B/A×100)",VLOOKUP(A62,#REF!,19,FALSE))))))</f>
        <v/>
      </c>
      <c r="K62" s="7" t="str">
        <f>IF(A62="","",IF(VLOOKUP(A62,#REF!,12,FALSE)="①公益社団法人","公社",IF(VLOOKUP(A62,#REF!,12,FALSE)="②公益財団法人","公財","")))</f>
        <v/>
      </c>
      <c r="L62" s="7" t="str">
        <f>IF(A62="","",VLOOKUP(A62,#REF!,13,FALSE))</f>
        <v/>
      </c>
      <c r="M62" s="8" t="str">
        <f>IF(A62="","",IF(VLOOKUP(A62,#REF!,13,FALSE)="国所管",VLOOKUP(A62,#REF!,24,FALSE),""))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IF(A63="","",IF(VLOOKUP(A63,#REF!,14,FALSE)="②一般競争入札（総合評価方式）","一般競争入札"&amp;CHAR(10)&amp;"（総合評価方式）","一般競争入札"))</f>
        <v/>
      </c>
      <c r="H63" s="5" t="str">
        <f>IF(A63="","",IF(VLOOKUP(A63,#REF!,16,FALSE)="他官署で調達手続きを実施のため","他官署で調達手続きを実施のため",IF(VLOOKUP(A63,#REF!,23,FALSE)="②同種の他の契約の予定価格を類推されるおそれがあるため公表しない","同種の他の契約の予定価格を類推されるおそれがあるため公表しない",IF(VLOOKUP(A63,#REF!,23,FALSE)="－","－",IF(VLOOKUP(A63,#REF!,7,FALSE)&lt;&gt;"",TEXT(VLOOKUP(A63,#REF!,16,FALSE),"#,##0円")&amp;CHAR(10)&amp;"(A)",VLOOKUP(A63,#REF!,16,FALSE))))))</f>
        <v/>
      </c>
      <c r="I63" s="5" t="str">
        <f>IF(A63="","",VLOOKUP(A63,#REF!,17,FALSE))</f>
        <v/>
      </c>
      <c r="J63" s="6" t="str">
        <f>IF(A63="","",IF(VLOOKUP(A63,#REF!,16,FALSE)="他官署で調達手続きを実施のため","－",IF(VLOOKUP(A63,#REF!,23,FALSE)="②同種の他の契約の予定価格を類推されるおそれがあるため公表しない","－",IF(VLOOKUP(A63,#REF!,23,FALSE)="－","－",IF(VLOOKUP(A63,#REF!,7,FALSE)&lt;&gt;"",TEXT(VLOOKUP(A63,#REF!,19,FALSE),"#.0%")&amp;CHAR(10)&amp;"(B/A×100)",VLOOKUP(A63,#REF!,19,FALSE))))))</f>
        <v/>
      </c>
      <c r="K63" s="7" t="str">
        <f>IF(A63="","",IF(VLOOKUP(A63,#REF!,12,FALSE)="①公益社団法人","公社",IF(VLOOKUP(A63,#REF!,12,FALSE)="②公益財団法人","公財","")))</f>
        <v/>
      </c>
      <c r="L63" s="7" t="str">
        <f>IF(A63="","",VLOOKUP(A63,#REF!,13,FALSE))</f>
        <v/>
      </c>
      <c r="M63" s="8" t="str">
        <f>IF(A63="","",IF(VLOOKUP(A63,#REF!,13,FALSE)="国所管",VLOOKUP(A63,#REF!,24,FALSE),""))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IF(A64="","",IF(VLOOKUP(A64,#REF!,14,FALSE)="②一般競争入札（総合評価方式）","一般競争入札"&amp;CHAR(10)&amp;"（総合評価方式）","一般競争入札"))</f>
        <v/>
      </c>
      <c r="H64" s="5" t="str">
        <f>IF(A64="","",IF(VLOOKUP(A64,#REF!,16,FALSE)="他官署で調達手続きを実施のため","他官署で調達手続きを実施のため",IF(VLOOKUP(A64,#REF!,23,FALSE)="②同種の他の契約の予定価格を類推されるおそれがあるため公表しない","同種の他の契約の予定価格を類推されるおそれがあるため公表しない",IF(VLOOKUP(A64,#REF!,23,FALSE)="－","－",IF(VLOOKUP(A64,#REF!,7,FALSE)&lt;&gt;"",TEXT(VLOOKUP(A64,#REF!,16,FALSE),"#,##0円")&amp;CHAR(10)&amp;"(A)",VLOOKUP(A64,#REF!,16,FALSE))))))</f>
        <v/>
      </c>
      <c r="I64" s="5" t="str">
        <f>IF(A64="","",VLOOKUP(A64,#REF!,17,FALSE))</f>
        <v/>
      </c>
      <c r="J64" s="6" t="str">
        <f>IF(A64="","",IF(VLOOKUP(A64,#REF!,16,FALSE)="他官署で調達手続きを実施のため","－",IF(VLOOKUP(A64,#REF!,23,FALSE)="②同種の他の契約の予定価格を類推されるおそれがあるため公表しない","－",IF(VLOOKUP(A64,#REF!,23,FALSE)="－","－",IF(VLOOKUP(A64,#REF!,7,FALSE)&lt;&gt;"",TEXT(VLOOKUP(A64,#REF!,19,FALSE),"#.0%")&amp;CHAR(10)&amp;"(B/A×100)",VLOOKUP(A64,#REF!,19,FALSE))))))</f>
        <v/>
      </c>
      <c r="K64" s="7" t="str">
        <f>IF(A64="","",IF(VLOOKUP(A64,#REF!,12,FALSE)="①公益社団法人","公社",IF(VLOOKUP(A64,#REF!,12,FALSE)="②公益財団法人","公財","")))</f>
        <v/>
      </c>
      <c r="L64" s="7" t="str">
        <f>IF(A64="","",VLOOKUP(A64,#REF!,13,FALSE))</f>
        <v/>
      </c>
      <c r="M64" s="8" t="str">
        <f>IF(A64="","",IF(VLOOKUP(A64,#REF!,13,FALSE)="国所管",VLOOKUP(A64,#REF!,24,FALSE),""))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IF(A65="","",IF(VLOOKUP(A65,#REF!,14,FALSE)="②一般競争入札（総合評価方式）","一般競争入札"&amp;CHAR(10)&amp;"（総合評価方式）","一般競争入札"))</f>
        <v/>
      </c>
      <c r="H65" s="5" t="str">
        <f>IF(A65="","",IF(VLOOKUP(A65,#REF!,16,FALSE)="他官署で調達手続きを実施のため","他官署で調達手続きを実施のため",IF(VLOOKUP(A65,#REF!,23,FALSE)="②同種の他の契約の予定価格を類推されるおそれがあるため公表しない","同種の他の契約の予定価格を類推されるおそれがあるため公表しない",IF(VLOOKUP(A65,#REF!,23,FALSE)="－","－",IF(VLOOKUP(A65,#REF!,7,FALSE)&lt;&gt;"",TEXT(VLOOKUP(A65,#REF!,16,FALSE),"#,##0円")&amp;CHAR(10)&amp;"(A)",VLOOKUP(A65,#REF!,16,FALSE))))))</f>
        <v/>
      </c>
      <c r="I65" s="5" t="str">
        <f>IF(A65="","",VLOOKUP(A65,#REF!,17,FALSE))</f>
        <v/>
      </c>
      <c r="J65" s="6" t="str">
        <f>IF(A65="","",IF(VLOOKUP(A65,#REF!,16,FALSE)="他官署で調達手続きを実施のため","－",IF(VLOOKUP(A65,#REF!,23,FALSE)="②同種の他の契約の予定価格を類推されるおそれがあるため公表しない","－",IF(VLOOKUP(A65,#REF!,23,FALSE)="－","－",IF(VLOOKUP(A65,#REF!,7,FALSE)&lt;&gt;"",TEXT(VLOOKUP(A65,#REF!,19,FALSE),"#.0%")&amp;CHAR(10)&amp;"(B/A×100)",VLOOKUP(A65,#REF!,19,FALSE))))))</f>
        <v/>
      </c>
      <c r="K65" s="7" t="str">
        <f>IF(A65="","",IF(VLOOKUP(A65,#REF!,12,FALSE)="①公益社団法人","公社",IF(VLOOKUP(A65,#REF!,12,FALSE)="②公益財団法人","公財","")))</f>
        <v/>
      </c>
      <c r="L65" s="7" t="str">
        <f>IF(A65="","",VLOOKUP(A65,#REF!,13,FALSE))</f>
        <v/>
      </c>
      <c r="M65" s="8" t="str">
        <f>IF(A65="","",IF(VLOOKUP(A65,#REF!,13,FALSE)="国所管",VLOOKUP(A65,#REF!,24,FALSE),""))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IF(A66="","",IF(VLOOKUP(A66,#REF!,14,FALSE)="②一般競争入札（総合評価方式）","一般競争入札"&amp;CHAR(10)&amp;"（総合評価方式）","一般競争入札"))</f>
        <v/>
      </c>
      <c r="H66" s="5" t="str">
        <f>IF(A66="","",IF(VLOOKUP(A66,#REF!,16,FALSE)="他官署で調達手続きを実施のため","他官署で調達手続きを実施のため",IF(VLOOKUP(A66,#REF!,23,FALSE)="②同種の他の契約の予定価格を類推されるおそれがあるため公表しない","同種の他の契約の予定価格を類推されるおそれがあるため公表しない",IF(VLOOKUP(A66,#REF!,23,FALSE)="－","－",IF(VLOOKUP(A66,#REF!,7,FALSE)&lt;&gt;"",TEXT(VLOOKUP(A66,#REF!,16,FALSE),"#,##0円")&amp;CHAR(10)&amp;"(A)",VLOOKUP(A66,#REF!,16,FALSE))))))</f>
        <v/>
      </c>
      <c r="I66" s="5" t="str">
        <f>IF(A66="","",VLOOKUP(A66,#REF!,17,FALSE))</f>
        <v/>
      </c>
      <c r="J66" s="6" t="str">
        <f>IF(A66="","",IF(VLOOKUP(A66,#REF!,16,FALSE)="他官署で調達手続きを実施のため","－",IF(VLOOKUP(A66,#REF!,23,FALSE)="②同種の他の契約の予定価格を類推されるおそれがあるため公表しない","－",IF(VLOOKUP(A66,#REF!,23,FALSE)="－","－",IF(VLOOKUP(A66,#REF!,7,FALSE)&lt;&gt;"",TEXT(VLOOKUP(A66,#REF!,19,FALSE),"#.0%")&amp;CHAR(10)&amp;"(B/A×100)",VLOOKUP(A66,#REF!,19,FALSE))))))</f>
        <v/>
      </c>
      <c r="K66" s="7" t="str">
        <f>IF(A66="","",IF(VLOOKUP(A66,#REF!,12,FALSE)="①公益社団法人","公社",IF(VLOOKUP(A66,#REF!,12,FALSE)="②公益財団法人","公財","")))</f>
        <v/>
      </c>
      <c r="L66" s="7" t="str">
        <f>IF(A66="","",VLOOKUP(A66,#REF!,13,FALSE))</f>
        <v/>
      </c>
      <c r="M66" s="8" t="str">
        <f>IF(A66="","",IF(VLOOKUP(A66,#REF!,13,FALSE)="国所管",VLOOKUP(A66,#REF!,24,FALSE),""))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IF(A67="","",IF(VLOOKUP(A67,#REF!,14,FALSE)="②一般競争入札（総合評価方式）","一般競争入札"&amp;CHAR(10)&amp;"（総合評価方式）","一般競争入札"))</f>
        <v/>
      </c>
      <c r="H67" s="5" t="str">
        <f>IF(A67="","",IF(VLOOKUP(A67,#REF!,16,FALSE)="他官署で調達手続きを実施のため","他官署で調達手続きを実施のため",IF(VLOOKUP(A67,#REF!,23,FALSE)="②同種の他の契約の予定価格を類推されるおそれがあるため公表しない","同種の他の契約の予定価格を類推されるおそれがあるため公表しない",IF(VLOOKUP(A67,#REF!,23,FALSE)="－","－",IF(VLOOKUP(A67,#REF!,7,FALSE)&lt;&gt;"",TEXT(VLOOKUP(A67,#REF!,16,FALSE),"#,##0円")&amp;CHAR(10)&amp;"(A)",VLOOKUP(A67,#REF!,16,FALSE))))))</f>
        <v/>
      </c>
      <c r="I67" s="5" t="str">
        <f>IF(A67="","",VLOOKUP(A67,#REF!,17,FALSE))</f>
        <v/>
      </c>
      <c r="J67" s="6" t="str">
        <f>IF(A67="","",IF(VLOOKUP(A67,#REF!,16,FALSE)="他官署で調達手続きを実施のため","－",IF(VLOOKUP(A67,#REF!,23,FALSE)="②同種の他の契約の予定価格を類推されるおそれがあるため公表しない","－",IF(VLOOKUP(A67,#REF!,23,FALSE)="－","－",IF(VLOOKUP(A67,#REF!,7,FALSE)&lt;&gt;"",TEXT(VLOOKUP(A67,#REF!,19,FALSE),"#.0%")&amp;CHAR(10)&amp;"(B/A×100)",VLOOKUP(A67,#REF!,19,FALSE))))))</f>
        <v/>
      </c>
      <c r="K67" s="7" t="str">
        <f>IF(A67="","",IF(VLOOKUP(A67,#REF!,12,FALSE)="①公益社団法人","公社",IF(VLOOKUP(A67,#REF!,12,FALSE)="②公益財団法人","公財","")))</f>
        <v/>
      </c>
      <c r="L67" s="7" t="str">
        <f>IF(A67="","",VLOOKUP(A67,#REF!,13,FALSE))</f>
        <v/>
      </c>
      <c r="M67" s="8" t="str">
        <f>IF(A67="","",IF(VLOOKUP(A67,#REF!,13,FALSE)="国所管",VLOOKUP(A67,#REF!,24,FALSE),""))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IF(A68="","",IF(VLOOKUP(A68,#REF!,14,FALSE)="②一般競争入札（総合評価方式）","一般競争入札"&amp;CHAR(10)&amp;"（総合評価方式）","一般競争入札"))</f>
        <v/>
      </c>
      <c r="H68" s="5" t="str">
        <f>IF(A68="","",IF(VLOOKUP(A68,#REF!,16,FALSE)="他官署で調達手続きを実施のため","他官署で調達手続きを実施のため",IF(VLOOKUP(A68,#REF!,23,FALSE)="②同種の他の契約の予定価格を類推されるおそれがあるため公表しない","同種の他の契約の予定価格を類推されるおそれがあるため公表しない",IF(VLOOKUP(A68,#REF!,23,FALSE)="－","－",IF(VLOOKUP(A68,#REF!,7,FALSE)&lt;&gt;"",TEXT(VLOOKUP(A68,#REF!,16,FALSE),"#,##0円")&amp;CHAR(10)&amp;"(A)",VLOOKUP(A68,#REF!,16,FALSE))))))</f>
        <v/>
      </c>
      <c r="I68" s="5" t="str">
        <f>IF(A68="","",VLOOKUP(A68,#REF!,17,FALSE))</f>
        <v/>
      </c>
      <c r="J68" s="6" t="str">
        <f>IF(A68="","",IF(VLOOKUP(A68,#REF!,16,FALSE)="他官署で調達手続きを実施のため","－",IF(VLOOKUP(A68,#REF!,23,FALSE)="②同種の他の契約の予定価格を類推されるおそれがあるため公表しない","－",IF(VLOOKUP(A68,#REF!,23,FALSE)="－","－",IF(VLOOKUP(A68,#REF!,7,FALSE)&lt;&gt;"",TEXT(VLOOKUP(A68,#REF!,19,FALSE),"#.0%")&amp;CHAR(10)&amp;"(B/A×100)",VLOOKUP(A68,#REF!,19,FALSE))))))</f>
        <v/>
      </c>
      <c r="K68" s="7" t="str">
        <f>IF(A68="","",IF(VLOOKUP(A68,#REF!,12,FALSE)="①公益社団法人","公社",IF(VLOOKUP(A68,#REF!,12,FALSE)="②公益財団法人","公財","")))</f>
        <v/>
      </c>
      <c r="L68" s="7" t="str">
        <f>IF(A68="","",VLOOKUP(A68,#REF!,13,FALSE))</f>
        <v/>
      </c>
      <c r="M68" s="8" t="str">
        <f>IF(A68="","",IF(VLOOKUP(A68,#REF!,13,FALSE)="国所管",VLOOKUP(A68,#REF!,24,FALSE),""))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IF(A69="","",IF(VLOOKUP(A69,#REF!,14,FALSE)="②一般競争入札（総合評価方式）","一般競争入札"&amp;CHAR(10)&amp;"（総合評価方式）","一般競争入札"))</f>
        <v/>
      </c>
      <c r="H69" s="5" t="str">
        <f>IF(A69="","",IF(VLOOKUP(A69,#REF!,16,FALSE)="他官署で調達手続きを実施のため","他官署で調達手続きを実施のため",IF(VLOOKUP(A69,#REF!,23,FALSE)="②同種の他の契約の予定価格を類推されるおそれがあるため公表しない","同種の他の契約の予定価格を類推されるおそれがあるため公表しない",IF(VLOOKUP(A69,#REF!,23,FALSE)="－","－",IF(VLOOKUP(A69,#REF!,7,FALSE)&lt;&gt;"",TEXT(VLOOKUP(A69,#REF!,16,FALSE),"#,##0円")&amp;CHAR(10)&amp;"(A)",VLOOKUP(A69,#REF!,16,FALSE))))))</f>
        <v/>
      </c>
      <c r="I69" s="5" t="str">
        <f>IF(A69="","",VLOOKUP(A69,#REF!,17,FALSE))</f>
        <v/>
      </c>
      <c r="J69" s="6" t="str">
        <f>IF(A69="","",IF(VLOOKUP(A69,#REF!,16,FALSE)="他官署で調達手続きを実施のため","－",IF(VLOOKUP(A69,#REF!,23,FALSE)="②同種の他の契約の予定価格を類推されるおそれがあるため公表しない","－",IF(VLOOKUP(A69,#REF!,23,FALSE)="－","－",IF(VLOOKUP(A69,#REF!,7,FALSE)&lt;&gt;"",TEXT(VLOOKUP(A69,#REF!,19,FALSE),"#.0%")&amp;CHAR(10)&amp;"(B/A×100)",VLOOKUP(A69,#REF!,19,FALSE))))))</f>
        <v/>
      </c>
      <c r="K69" s="7" t="str">
        <f>IF(A69="","",IF(VLOOKUP(A69,#REF!,12,FALSE)="①公益社団法人","公社",IF(VLOOKUP(A69,#REF!,12,FALSE)="②公益財団法人","公財","")))</f>
        <v/>
      </c>
      <c r="L69" s="7" t="str">
        <f>IF(A69="","",VLOOKUP(A69,#REF!,13,FALSE))</f>
        <v/>
      </c>
      <c r="M69" s="8" t="str">
        <f>IF(A69="","",IF(VLOOKUP(A69,#REF!,13,FALSE)="国所管",VLOOKUP(A69,#REF!,24,FALSE),""))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IF(A70="","",IF(VLOOKUP(A70,#REF!,14,FALSE)="②一般競争入札（総合評価方式）","一般競争入札"&amp;CHAR(10)&amp;"（総合評価方式）","一般競争入札"))</f>
        <v/>
      </c>
      <c r="H70" s="5" t="str">
        <f>IF(A70="","",IF(VLOOKUP(A70,#REF!,16,FALSE)="他官署で調達手続きを実施のため","他官署で調達手続きを実施のため",IF(VLOOKUP(A70,#REF!,23,FALSE)="②同種の他の契約の予定価格を類推されるおそれがあるため公表しない","同種の他の契約の予定価格を類推されるおそれがあるため公表しない",IF(VLOOKUP(A70,#REF!,23,FALSE)="－","－",IF(VLOOKUP(A70,#REF!,7,FALSE)&lt;&gt;"",TEXT(VLOOKUP(A70,#REF!,16,FALSE),"#,##0円")&amp;CHAR(10)&amp;"(A)",VLOOKUP(A70,#REF!,16,FALSE))))))</f>
        <v/>
      </c>
      <c r="I70" s="5" t="str">
        <f>IF(A70="","",VLOOKUP(A70,#REF!,17,FALSE))</f>
        <v/>
      </c>
      <c r="J70" s="6" t="str">
        <f>IF(A70="","",IF(VLOOKUP(A70,#REF!,16,FALSE)="他官署で調達手続きを実施のため","－",IF(VLOOKUP(A70,#REF!,23,FALSE)="②同種の他の契約の予定価格を類推されるおそれがあるため公表しない","－",IF(VLOOKUP(A70,#REF!,23,FALSE)="－","－",IF(VLOOKUP(A70,#REF!,7,FALSE)&lt;&gt;"",TEXT(VLOOKUP(A70,#REF!,19,FALSE),"#.0%")&amp;CHAR(10)&amp;"(B/A×100)",VLOOKUP(A70,#REF!,19,FALSE))))))</f>
        <v/>
      </c>
      <c r="K70" s="7" t="str">
        <f>IF(A70="","",IF(VLOOKUP(A70,#REF!,12,FALSE)="①公益社団法人","公社",IF(VLOOKUP(A70,#REF!,12,FALSE)="②公益財団法人","公財","")))</f>
        <v/>
      </c>
      <c r="L70" s="7" t="str">
        <f>IF(A70="","",VLOOKUP(A70,#REF!,13,FALSE))</f>
        <v/>
      </c>
      <c r="M70" s="8" t="str">
        <f>IF(A70="","",IF(VLOOKUP(A70,#REF!,13,FALSE)="国所管",VLOOKUP(A70,#REF!,24,FALSE),""))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IF(A71="","",IF(VLOOKUP(A71,#REF!,14,FALSE)="②一般競争入札（総合評価方式）","一般競争入札"&amp;CHAR(10)&amp;"（総合評価方式）","一般競争入札"))</f>
        <v/>
      </c>
      <c r="H71" s="5" t="str">
        <f>IF(A71="","",IF(VLOOKUP(A71,#REF!,16,FALSE)="他官署で調達手続きを実施のため","他官署で調達手続きを実施のため",IF(VLOOKUP(A71,#REF!,23,FALSE)="②同種の他の契約の予定価格を類推されるおそれがあるため公表しない","同種の他の契約の予定価格を類推されるおそれがあるため公表しない",IF(VLOOKUP(A71,#REF!,23,FALSE)="－","－",IF(VLOOKUP(A71,#REF!,7,FALSE)&lt;&gt;"",TEXT(VLOOKUP(A71,#REF!,16,FALSE),"#,##0円")&amp;CHAR(10)&amp;"(A)",VLOOKUP(A71,#REF!,16,FALSE))))))</f>
        <v/>
      </c>
      <c r="I71" s="5" t="str">
        <f>IF(A71="","",VLOOKUP(A71,#REF!,17,FALSE))</f>
        <v/>
      </c>
      <c r="J71" s="6" t="str">
        <f>IF(A71="","",IF(VLOOKUP(A71,#REF!,16,FALSE)="他官署で調達手続きを実施のため","－",IF(VLOOKUP(A71,#REF!,23,FALSE)="②同種の他の契約の予定価格を類推されるおそれがあるため公表しない","－",IF(VLOOKUP(A71,#REF!,23,FALSE)="－","－",IF(VLOOKUP(A71,#REF!,7,FALSE)&lt;&gt;"",TEXT(VLOOKUP(A71,#REF!,19,FALSE),"#.0%")&amp;CHAR(10)&amp;"(B/A×100)",VLOOKUP(A71,#REF!,19,FALSE))))))</f>
        <v/>
      </c>
      <c r="K71" s="7" t="str">
        <f>IF(A71="","",IF(VLOOKUP(A71,#REF!,12,FALSE)="①公益社団法人","公社",IF(VLOOKUP(A71,#REF!,12,FALSE)="②公益財団法人","公財","")))</f>
        <v/>
      </c>
      <c r="L71" s="7" t="str">
        <f>IF(A71="","",VLOOKUP(A71,#REF!,13,FALSE))</f>
        <v/>
      </c>
      <c r="M71" s="8" t="str">
        <f>IF(A71="","",IF(VLOOKUP(A71,#REF!,13,FALSE)="国所管",VLOOKUP(A71,#REF!,24,FALSE),""))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IF(A72="","",IF(VLOOKUP(A72,#REF!,14,FALSE)="②一般競争入札（総合評価方式）","一般競争入札"&amp;CHAR(10)&amp;"（総合評価方式）","一般競争入札"))</f>
        <v/>
      </c>
      <c r="H72" s="5" t="str">
        <f>IF(A72="","",IF(VLOOKUP(A72,#REF!,16,FALSE)="他官署で調達手続きを実施のため","他官署で調達手続きを実施のため",IF(VLOOKUP(A72,#REF!,23,FALSE)="②同種の他の契約の予定価格を類推されるおそれがあるため公表しない","同種の他の契約の予定価格を類推されるおそれがあるため公表しない",IF(VLOOKUP(A72,#REF!,23,FALSE)="－","－",IF(VLOOKUP(A72,#REF!,7,FALSE)&lt;&gt;"",TEXT(VLOOKUP(A72,#REF!,16,FALSE),"#,##0円")&amp;CHAR(10)&amp;"(A)",VLOOKUP(A72,#REF!,16,FALSE))))))</f>
        <v/>
      </c>
      <c r="I72" s="5" t="str">
        <f>IF(A72="","",VLOOKUP(A72,#REF!,17,FALSE))</f>
        <v/>
      </c>
      <c r="J72" s="6" t="str">
        <f>IF(A72="","",IF(VLOOKUP(A72,#REF!,16,FALSE)="他官署で調達手続きを実施のため","－",IF(VLOOKUP(A72,#REF!,23,FALSE)="②同種の他の契約の予定価格を類推されるおそれがあるため公表しない","－",IF(VLOOKUP(A72,#REF!,23,FALSE)="－","－",IF(VLOOKUP(A72,#REF!,7,FALSE)&lt;&gt;"",TEXT(VLOOKUP(A72,#REF!,19,FALSE),"#.0%")&amp;CHAR(10)&amp;"(B/A×100)",VLOOKUP(A72,#REF!,19,FALSE))))))</f>
        <v/>
      </c>
      <c r="K72" s="7" t="str">
        <f>IF(A72="","",IF(VLOOKUP(A72,#REF!,12,FALSE)="①公益社団法人","公社",IF(VLOOKUP(A72,#REF!,12,FALSE)="②公益財団法人","公財","")))</f>
        <v/>
      </c>
      <c r="L72" s="7" t="str">
        <f>IF(A72="","",VLOOKUP(A72,#REF!,13,FALSE))</f>
        <v/>
      </c>
      <c r="M72" s="8" t="str">
        <f>IF(A72="","",IF(VLOOKUP(A72,#REF!,13,FALSE)="国所管",VLOOKUP(A72,#REF!,24,FALSE),""))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IF(A73="","",IF(VLOOKUP(A73,#REF!,14,FALSE)="②一般競争入札（総合評価方式）","一般競争入札"&amp;CHAR(10)&amp;"（総合評価方式）","一般競争入札"))</f>
        <v/>
      </c>
      <c r="H73" s="5" t="str">
        <f>IF(A73="","",IF(VLOOKUP(A73,#REF!,16,FALSE)="他官署で調達手続きを実施のため","他官署で調達手続きを実施のため",IF(VLOOKUP(A73,#REF!,23,FALSE)="②同種の他の契約の予定価格を類推されるおそれがあるため公表しない","同種の他の契約の予定価格を類推されるおそれがあるため公表しない",IF(VLOOKUP(A73,#REF!,23,FALSE)="－","－",IF(VLOOKUP(A73,#REF!,7,FALSE)&lt;&gt;"",TEXT(VLOOKUP(A73,#REF!,16,FALSE),"#,##0円")&amp;CHAR(10)&amp;"(A)",VLOOKUP(A73,#REF!,16,FALSE))))))</f>
        <v/>
      </c>
      <c r="I73" s="5" t="str">
        <f>IF(A73="","",VLOOKUP(A73,#REF!,17,FALSE))</f>
        <v/>
      </c>
      <c r="J73" s="6" t="str">
        <f>IF(A73="","",IF(VLOOKUP(A73,#REF!,16,FALSE)="他官署で調達手続きを実施のため","－",IF(VLOOKUP(A73,#REF!,23,FALSE)="②同種の他の契約の予定価格を類推されるおそれがあるため公表しない","－",IF(VLOOKUP(A73,#REF!,23,FALSE)="－","－",IF(VLOOKUP(A73,#REF!,7,FALSE)&lt;&gt;"",TEXT(VLOOKUP(A73,#REF!,19,FALSE),"#.0%")&amp;CHAR(10)&amp;"(B/A×100)",VLOOKUP(A73,#REF!,19,FALSE))))))</f>
        <v/>
      </c>
      <c r="K73" s="7" t="str">
        <f>IF(A73="","",IF(VLOOKUP(A73,#REF!,12,FALSE)="①公益社団法人","公社",IF(VLOOKUP(A73,#REF!,12,FALSE)="②公益財団法人","公財","")))</f>
        <v/>
      </c>
      <c r="L73" s="7" t="str">
        <f>IF(A73="","",VLOOKUP(A73,#REF!,13,FALSE))</f>
        <v/>
      </c>
      <c r="M73" s="8" t="str">
        <f>IF(A73="","",IF(VLOOKUP(A73,#REF!,13,FALSE)="国所管",VLOOKUP(A73,#REF!,24,FALSE),""))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IF(A74="","",IF(VLOOKUP(A74,#REF!,14,FALSE)="②一般競争入札（総合評価方式）","一般競争入札"&amp;CHAR(10)&amp;"（総合評価方式）","一般競争入札"))</f>
        <v/>
      </c>
      <c r="H74" s="5" t="str">
        <f>IF(A74="","",IF(VLOOKUP(A74,#REF!,16,FALSE)="他官署で調達手続きを実施のため","他官署で調達手続きを実施のため",IF(VLOOKUP(A74,#REF!,23,FALSE)="②同種の他の契約の予定価格を類推されるおそれがあるため公表しない","同種の他の契約の予定価格を類推されるおそれがあるため公表しない",IF(VLOOKUP(A74,#REF!,23,FALSE)="－","－",IF(VLOOKUP(A74,#REF!,7,FALSE)&lt;&gt;"",TEXT(VLOOKUP(A74,#REF!,16,FALSE),"#,##0円")&amp;CHAR(10)&amp;"(A)",VLOOKUP(A74,#REF!,16,FALSE))))))</f>
        <v/>
      </c>
      <c r="I74" s="5" t="str">
        <f>IF(A74="","",VLOOKUP(A74,#REF!,17,FALSE))</f>
        <v/>
      </c>
      <c r="J74" s="6" t="str">
        <f>IF(A74="","",IF(VLOOKUP(A74,#REF!,16,FALSE)="他官署で調達手続きを実施のため","－",IF(VLOOKUP(A74,#REF!,23,FALSE)="②同種の他の契約の予定価格を類推されるおそれがあるため公表しない","－",IF(VLOOKUP(A74,#REF!,23,FALSE)="－","－",IF(VLOOKUP(A74,#REF!,7,FALSE)&lt;&gt;"",TEXT(VLOOKUP(A74,#REF!,19,FALSE),"#.0%")&amp;CHAR(10)&amp;"(B/A×100)",VLOOKUP(A74,#REF!,19,FALSE))))))</f>
        <v/>
      </c>
      <c r="K74" s="7" t="str">
        <f>IF(A74="","",IF(VLOOKUP(A74,#REF!,12,FALSE)="①公益社団法人","公社",IF(VLOOKUP(A74,#REF!,12,FALSE)="②公益財団法人","公財","")))</f>
        <v/>
      </c>
      <c r="L74" s="7" t="str">
        <f>IF(A74="","",VLOOKUP(A74,#REF!,13,FALSE))</f>
        <v/>
      </c>
      <c r="M74" s="8" t="str">
        <f>IF(A74="","",IF(VLOOKUP(A74,#REF!,13,FALSE)="国所管",VLOOKUP(A74,#REF!,24,FALSE),""))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IF(A75="","",IF(VLOOKUP(A75,#REF!,14,FALSE)="②一般競争入札（総合評価方式）","一般競争入札"&amp;CHAR(10)&amp;"（総合評価方式）","一般競争入札"))</f>
        <v/>
      </c>
      <c r="H75" s="5" t="str">
        <f>IF(A75="","",IF(VLOOKUP(A75,#REF!,16,FALSE)="他官署で調達手続きを実施のため","他官署で調達手続きを実施のため",IF(VLOOKUP(A75,#REF!,23,FALSE)="②同種の他の契約の予定価格を類推されるおそれがあるため公表しない","同種の他の契約の予定価格を類推されるおそれがあるため公表しない",IF(VLOOKUP(A75,#REF!,23,FALSE)="－","－",IF(VLOOKUP(A75,#REF!,7,FALSE)&lt;&gt;"",TEXT(VLOOKUP(A75,#REF!,16,FALSE),"#,##0円")&amp;CHAR(10)&amp;"(A)",VLOOKUP(A75,#REF!,16,FALSE))))))</f>
        <v/>
      </c>
      <c r="I75" s="5" t="str">
        <f>IF(A75="","",VLOOKUP(A75,#REF!,17,FALSE))</f>
        <v/>
      </c>
      <c r="J75" s="6" t="str">
        <f>IF(A75="","",IF(VLOOKUP(A75,#REF!,16,FALSE)="他官署で調達手続きを実施のため","－",IF(VLOOKUP(A75,#REF!,23,FALSE)="②同種の他の契約の予定価格を類推されるおそれがあるため公表しない","－",IF(VLOOKUP(A75,#REF!,23,FALSE)="－","－",IF(VLOOKUP(A75,#REF!,7,FALSE)&lt;&gt;"",TEXT(VLOOKUP(A75,#REF!,19,FALSE),"#.0%")&amp;CHAR(10)&amp;"(B/A×100)",VLOOKUP(A75,#REF!,19,FALSE))))))</f>
        <v/>
      </c>
      <c r="K75" s="7" t="str">
        <f>IF(A75="","",IF(VLOOKUP(A75,#REF!,12,FALSE)="①公益社団法人","公社",IF(VLOOKUP(A75,#REF!,12,FALSE)="②公益財団法人","公財","")))</f>
        <v/>
      </c>
      <c r="L75" s="7" t="str">
        <f>IF(A75="","",VLOOKUP(A75,#REF!,13,FALSE))</f>
        <v/>
      </c>
      <c r="M75" s="8" t="str">
        <f>IF(A75="","",IF(VLOOKUP(A75,#REF!,13,FALSE)="国所管",VLOOKUP(A75,#REF!,24,FALSE),""))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IF(A76="","",IF(VLOOKUP(A76,#REF!,14,FALSE)="②一般競争入札（総合評価方式）","一般競争入札"&amp;CHAR(10)&amp;"（総合評価方式）","一般競争入札"))</f>
        <v/>
      </c>
      <c r="H76" s="5" t="str">
        <f>IF(A76="","",IF(VLOOKUP(A76,#REF!,16,FALSE)="他官署で調達手続きを実施のため","他官署で調達手続きを実施のため",IF(VLOOKUP(A76,#REF!,23,FALSE)="②同種の他の契約の予定価格を類推されるおそれがあるため公表しない","同種の他の契約の予定価格を類推されるおそれがあるため公表しない",IF(VLOOKUP(A76,#REF!,23,FALSE)="－","－",IF(VLOOKUP(A76,#REF!,7,FALSE)&lt;&gt;"",TEXT(VLOOKUP(A76,#REF!,16,FALSE),"#,##0円")&amp;CHAR(10)&amp;"(A)",VLOOKUP(A76,#REF!,16,FALSE))))))</f>
        <v/>
      </c>
      <c r="I76" s="5" t="str">
        <f>IF(A76="","",VLOOKUP(A76,#REF!,17,FALSE))</f>
        <v/>
      </c>
      <c r="J76" s="6" t="str">
        <f>IF(A76="","",IF(VLOOKUP(A76,#REF!,16,FALSE)="他官署で調達手続きを実施のため","－",IF(VLOOKUP(A76,#REF!,23,FALSE)="②同種の他の契約の予定価格を類推されるおそれがあるため公表しない","－",IF(VLOOKUP(A76,#REF!,23,FALSE)="－","－",IF(VLOOKUP(A76,#REF!,7,FALSE)&lt;&gt;"",TEXT(VLOOKUP(A76,#REF!,19,FALSE),"#.0%")&amp;CHAR(10)&amp;"(B/A×100)",VLOOKUP(A76,#REF!,19,FALSE))))))</f>
        <v/>
      </c>
      <c r="K76" s="7" t="str">
        <f>IF(A76="","",IF(VLOOKUP(A76,#REF!,12,FALSE)="①公益社団法人","公社",IF(VLOOKUP(A76,#REF!,12,FALSE)="②公益財団法人","公財","")))</f>
        <v/>
      </c>
      <c r="L76" s="7" t="str">
        <f>IF(A76="","",VLOOKUP(A76,#REF!,13,FALSE))</f>
        <v/>
      </c>
      <c r="M76" s="8" t="str">
        <f>IF(A76="","",IF(VLOOKUP(A76,#REF!,13,FALSE)="国所管",VLOOKUP(A76,#REF!,24,FALSE),""))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IF(A77="","",IF(VLOOKUP(A77,#REF!,14,FALSE)="②一般競争入札（総合評価方式）","一般競争入札"&amp;CHAR(10)&amp;"（総合評価方式）","一般競争入札"))</f>
        <v/>
      </c>
      <c r="H77" s="5" t="str">
        <f>IF(A77="","",IF(VLOOKUP(A77,#REF!,16,FALSE)="他官署で調達手続きを実施のため","他官署で調達手続きを実施のため",IF(VLOOKUP(A77,#REF!,23,FALSE)="②同種の他の契約の予定価格を類推されるおそれがあるため公表しない","同種の他の契約の予定価格を類推されるおそれがあるため公表しない",IF(VLOOKUP(A77,#REF!,23,FALSE)="－","－",IF(VLOOKUP(A77,#REF!,7,FALSE)&lt;&gt;"",TEXT(VLOOKUP(A77,#REF!,16,FALSE),"#,##0円")&amp;CHAR(10)&amp;"(A)",VLOOKUP(A77,#REF!,16,FALSE))))))</f>
        <v/>
      </c>
      <c r="I77" s="5" t="str">
        <f>IF(A77="","",VLOOKUP(A77,#REF!,17,FALSE))</f>
        <v/>
      </c>
      <c r="J77" s="6" t="str">
        <f>IF(A77="","",IF(VLOOKUP(A77,#REF!,16,FALSE)="他官署で調達手続きを実施のため","－",IF(VLOOKUP(A77,#REF!,23,FALSE)="②同種の他の契約の予定価格を類推されるおそれがあるため公表しない","－",IF(VLOOKUP(A77,#REF!,23,FALSE)="－","－",IF(VLOOKUP(A77,#REF!,7,FALSE)&lt;&gt;"",TEXT(VLOOKUP(A77,#REF!,19,FALSE),"#.0%")&amp;CHAR(10)&amp;"(B/A×100)",VLOOKUP(A77,#REF!,19,FALSE))))))</f>
        <v/>
      </c>
      <c r="K77" s="7" t="str">
        <f>IF(A77="","",IF(VLOOKUP(A77,#REF!,12,FALSE)="①公益社団法人","公社",IF(VLOOKUP(A77,#REF!,12,FALSE)="②公益財団法人","公財","")))</f>
        <v/>
      </c>
      <c r="L77" s="7" t="str">
        <f>IF(A77="","",VLOOKUP(A77,#REF!,13,FALSE))</f>
        <v/>
      </c>
      <c r="M77" s="8" t="str">
        <f>IF(A77="","",IF(VLOOKUP(A77,#REF!,13,FALSE)="国所管",VLOOKUP(A77,#REF!,24,FALSE),""))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IF(A78="","",IF(VLOOKUP(A78,#REF!,14,FALSE)="②一般競争入札（総合評価方式）","一般競争入札"&amp;CHAR(10)&amp;"（総合評価方式）","一般競争入札"))</f>
        <v/>
      </c>
      <c r="H78" s="5" t="str">
        <f>IF(A78="","",IF(VLOOKUP(A78,#REF!,16,FALSE)="他官署で調達手続きを実施のため","他官署で調達手続きを実施のため",IF(VLOOKUP(A78,#REF!,23,FALSE)="②同種の他の契約の予定価格を類推されるおそれがあるため公表しない","同種の他の契約の予定価格を類推されるおそれがあるため公表しない",IF(VLOOKUP(A78,#REF!,23,FALSE)="－","－",IF(VLOOKUP(A78,#REF!,7,FALSE)&lt;&gt;"",TEXT(VLOOKUP(A78,#REF!,16,FALSE),"#,##0円")&amp;CHAR(10)&amp;"(A)",VLOOKUP(A78,#REF!,16,FALSE))))))</f>
        <v/>
      </c>
      <c r="I78" s="5" t="str">
        <f>IF(A78="","",VLOOKUP(A78,#REF!,17,FALSE))</f>
        <v/>
      </c>
      <c r="J78" s="6" t="str">
        <f>IF(A78="","",IF(VLOOKUP(A78,#REF!,16,FALSE)="他官署で調達手続きを実施のため","－",IF(VLOOKUP(A78,#REF!,23,FALSE)="②同種の他の契約の予定価格を類推されるおそれがあるため公表しない","－",IF(VLOOKUP(A78,#REF!,23,FALSE)="－","－",IF(VLOOKUP(A78,#REF!,7,FALSE)&lt;&gt;"",TEXT(VLOOKUP(A78,#REF!,19,FALSE),"#.0%")&amp;CHAR(10)&amp;"(B/A×100)",VLOOKUP(A78,#REF!,19,FALSE))))))</f>
        <v/>
      </c>
      <c r="K78" s="7" t="str">
        <f>IF(A78="","",IF(VLOOKUP(A78,#REF!,12,FALSE)="①公益社団法人","公社",IF(VLOOKUP(A78,#REF!,12,FALSE)="②公益財団法人","公財","")))</f>
        <v/>
      </c>
      <c r="L78" s="7" t="str">
        <f>IF(A78="","",VLOOKUP(A78,#REF!,13,FALSE))</f>
        <v/>
      </c>
      <c r="M78" s="8" t="str">
        <f>IF(A78="","",IF(VLOOKUP(A78,#REF!,13,FALSE)="国所管",VLOOKUP(A78,#REF!,24,FALSE),""))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IF(A79="","",IF(VLOOKUP(A79,#REF!,14,FALSE)="②一般競争入札（総合評価方式）","一般競争入札"&amp;CHAR(10)&amp;"（総合評価方式）","一般競争入札"))</f>
        <v/>
      </c>
      <c r="H79" s="5" t="str">
        <f>IF(A79="","",IF(VLOOKUP(A79,#REF!,16,FALSE)="他官署で調達手続きを実施のため","他官署で調達手続きを実施のため",IF(VLOOKUP(A79,#REF!,23,FALSE)="②同種の他の契約の予定価格を類推されるおそれがあるため公表しない","同種の他の契約の予定価格を類推されるおそれがあるため公表しない",IF(VLOOKUP(A79,#REF!,23,FALSE)="－","－",IF(VLOOKUP(A79,#REF!,7,FALSE)&lt;&gt;"",TEXT(VLOOKUP(A79,#REF!,16,FALSE),"#,##0円")&amp;CHAR(10)&amp;"(A)",VLOOKUP(A79,#REF!,16,FALSE))))))</f>
        <v/>
      </c>
      <c r="I79" s="5" t="str">
        <f>IF(A79="","",VLOOKUP(A79,#REF!,17,FALSE))</f>
        <v/>
      </c>
      <c r="J79" s="6" t="str">
        <f>IF(A79="","",IF(VLOOKUP(A79,#REF!,16,FALSE)="他官署で調達手続きを実施のため","－",IF(VLOOKUP(A79,#REF!,23,FALSE)="②同種の他の契約の予定価格を類推されるおそれがあるため公表しない","－",IF(VLOOKUP(A79,#REF!,23,FALSE)="－","－",IF(VLOOKUP(A79,#REF!,7,FALSE)&lt;&gt;"",TEXT(VLOOKUP(A79,#REF!,19,FALSE),"#.0%")&amp;CHAR(10)&amp;"(B/A×100)",VLOOKUP(A79,#REF!,19,FALSE))))))</f>
        <v/>
      </c>
      <c r="K79" s="7" t="str">
        <f>IF(A79="","",IF(VLOOKUP(A79,#REF!,12,FALSE)="①公益社団法人","公社",IF(VLOOKUP(A79,#REF!,12,FALSE)="②公益財団法人","公財","")))</f>
        <v/>
      </c>
      <c r="L79" s="7" t="str">
        <f>IF(A79="","",VLOOKUP(A79,#REF!,13,FALSE))</f>
        <v/>
      </c>
      <c r="M79" s="8" t="str">
        <f>IF(A79="","",IF(VLOOKUP(A79,#REF!,13,FALSE)="国所管",VLOOKUP(A79,#REF!,24,FALSE),""))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IF(A80="","",IF(VLOOKUP(A80,#REF!,14,FALSE)="②一般競争入札（総合評価方式）","一般競争入札"&amp;CHAR(10)&amp;"（総合評価方式）","一般競争入札"))</f>
        <v/>
      </c>
      <c r="H80" s="5" t="str">
        <f>IF(A80="","",IF(VLOOKUP(A80,#REF!,16,FALSE)="他官署で調達手続きを実施のため","他官署で調達手続きを実施のため",IF(VLOOKUP(A80,#REF!,23,FALSE)="②同種の他の契約の予定価格を類推されるおそれがあるため公表しない","同種の他の契約の予定価格を類推されるおそれがあるため公表しない",IF(VLOOKUP(A80,#REF!,23,FALSE)="－","－",IF(VLOOKUP(A80,#REF!,7,FALSE)&lt;&gt;"",TEXT(VLOOKUP(A80,#REF!,16,FALSE),"#,##0円")&amp;CHAR(10)&amp;"(A)",VLOOKUP(A80,#REF!,16,FALSE))))))</f>
        <v/>
      </c>
      <c r="I80" s="5" t="str">
        <f>IF(A80="","",VLOOKUP(A80,#REF!,17,FALSE))</f>
        <v/>
      </c>
      <c r="J80" s="6" t="str">
        <f>IF(A80="","",IF(VLOOKUP(A80,#REF!,16,FALSE)="他官署で調達手続きを実施のため","－",IF(VLOOKUP(A80,#REF!,23,FALSE)="②同種の他の契約の予定価格を類推されるおそれがあるため公表しない","－",IF(VLOOKUP(A80,#REF!,23,FALSE)="－","－",IF(VLOOKUP(A80,#REF!,7,FALSE)&lt;&gt;"",TEXT(VLOOKUP(A80,#REF!,19,FALSE),"#.0%")&amp;CHAR(10)&amp;"(B/A×100)",VLOOKUP(A80,#REF!,19,FALSE))))))</f>
        <v/>
      </c>
      <c r="K80" s="7" t="str">
        <f>IF(A80="","",IF(VLOOKUP(A80,#REF!,12,FALSE)="①公益社団法人","公社",IF(VLOOKUP(A80,#REF!,12,FALSE)="②公益財団法人","公財","")))</f>
        <v/>
      </c>
      <c r="L80" s="7" t="str">
        <f>IF(A80="","",VLOOKUP(A80,#REF!,13,FALSE))</f>
        <v/>
      </c>
      <c r="M80" s="8" t="str">
        <f>IF(A80="","",IF(VLOOKUP(A80,#REF!,13,FALSE)="国所管",VLOOKUP(A80,#REF!,24,FALSE),""))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IF(A81="","",IF(VLOOKUP(A81,#REF!,14,FALSE)="②一般競争入札（総合評価方式）","一般競争入札"&amp;CHAR(10)&amp;"（総合評価方式）","一般競争入札"))</f>
        <v/>
      </c>
      <c r="H81" s="5" t="str">
        <f>IF(A81="","",IF(VLOOKUP(A81,#REF!,16,FALSE)="他官署で調達手続きを実施のため","他官署で調達手続きを実施のため",IF(VLOOKUP(A81,#REF!,23,FALSE)="②同種の他の契約の予定価格を類推されるおそれがあるため公表しない","同種の他の契約の予定価格を類推されるおそれがあるため公表しない",IF(VLOOKUP(A81,#REF!,23,FALSE)="－","－",IF(VLOOKUP(A81,#REF!,7,FALSE)&lt;&gt;"",TEXT(VLOOKUP(A81,#REF!,16,FALSE),"#,##0円")&amp;CHAR(10)&amp;"(A)",VLOOKUP(A81,#REF!,16,FALSE))))))</f>
        <v/>
      </c>
      <c r="I81" s="5" t="str">
        <f>IF(A81="","",VLOOKUP(A81,#REF!,17,FALSE))</f>
        <v/>
      </c>
      <c r="J81" s="6" t="str">
        <f>IF(A81="","",IF(VLOOKUP(A81,#REF!,16,FALSE)="他官署で調達手続きを実施のため","－",IF(VLOOKUP(A81,#REF!,23,FALSE)="②同種の他の契約の予定価格を類推されるおそれがあるため公表しない","－",IF(VLOOKUP(A81,#REF!,23,FALSE)="－","－",IF(VLOOKUP(A81,#REF!,7,FALSE)&lt;&gt;"",TEXT(VLOOKUP(A81,#REF!,19,FALSE),"#.0%")&amp;CHAR(10)&amp;"(B/A×100)",VLOOKUP(A81,#REF!,19,FALSE))))))</f>
        <v/>
      </c>
      <c r="K81" s="7" t="str">
        <f>IF(A81="","",IF(VLOOKUP(A81,#REF!,12,FALSE)="①公益社団法人","公社",IF(VLOOKUP(A81,#REF!,12,FALSE)="②公益財団法人","公財","")))</f>
        <v/>
      </c>
      <c r="L81" s="7" t="str">
        <f>IF(A81="","",VLOOKUP(A81,#REF!,13,FALSE))</f>
        <v/>
      </c>
      <c r="M81" s="8" t="str">
        <f>IF(A81="","",IF(VLOOKUP(A81,#REF!,13,FALSE)="国所管",VLOOKUP(A81,#REF!,24,FALSE),""))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IF(A82="","",IF(VLOOKUP(A82,#REF!,14,FALSE)="②一般競争入札（総合評価方式）","一般競争入札"&amp;CHAR(10)&amp;"（総合評価方式）","一般競争入札"))</f>
        <v/>
      </c>
      <c r="H82" s="5" t="str">
        <f>IF(A82="","",IF(VLOOKUP(A82,#REF!,16,FALSE)="他官署で調達手続きを実施のため","他官署で調達手続きを実施のため",IF(VLOOKUP(A82,#REF!,23,FALSE)="②同種の他の契約の予定価格を類推されるおそれがあるため公表しない","同種の他の契約の予定価格を類推されるおそれがあるため公表しない",IF(VLOOKUP(A82,#REF!,23,FALSE)="－","－",IF(VLOOKUP(A82,#REF!,7,FALSE)&lt;&gt;"",TEXT(VLOOKUP(A82,#REF!,16,FALSE),"#,##0円")&amp;CHAR(10)&amp;"(A)",VLOOKUP(A82,#REF!,16,FALSE))))))</f>
        <v/>
      </c>
      <c r="I82" s="5" t="str">
        <f>IF(A82="","",VLOOKUP(A82,#REF!,17,FALSE))</f>
        <v/>
      </c>
      <c r="J82" s="6" t="str">
        <f>IF(A82="","",IF(VLOOKUP(A82,#REF!,16,FALSE)="他官署で調達手続きを実施のため","－",IF(VLOOKUP(A82,#REF!,23,FALSE)="②同種の他の契約の予定価格を類推されるおそれがあるため公表しない","－",IF(VLOOKUP(A82,#REF!,23,FALSE)="－","－",IF(VLOOKUP(A82,#REF!,7,FALSE)&lt;&gt;"",TEXT(VLOOKUP(A82,#REF!,19,FALSE),"#.0%")&amp;CHAR(10)&amp;"(B/A×100)",VLOOKUP(A82,#REF!,19,FALSE))))))</f>
        <v/>
      </c>
      <c r="K82" s="7" t="str">
        <f>IF(A82="","",IF(VLOOKUP(A82,#REF!,12,FALSE)="①公益社団法人","公社",IF(VLOOKUP(A82,#REF!,12,FALSE)="②公益財団法人","公財","")))</f>
        <v/>
      </c>
      <c r="L82" s="7" t="str">
        <f>IF(A82="","",VLOOKUP(A82,#REF!,13,FALSE))</f>
        <v/>
      </c>
      <c r="M82" s="8" t="str">
        <f>IF(A82="","",IF(VLOOKUP(A82,#REF!,13,FALSE)="国所管",VLOOKUP(A82,#REF!,24,FALSE),""))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IF(A83="","",IF(VLOOKUP(A83,#REF!,14,FALSE)="②一般競争入札（総合評価方式）","一般競争入札"&amp;CHAR(10)&amp;"（総合評価方式）","一般競争入札"))</f>
        <v/>
      </c>
      <c r="H83" s="5" t="str">
        <f>IF(A83="","",IF(VLOOKUP(A83,#REF!,16,FALSE)="他官署で調達手続きを実施のため","他官署で調達手続きを実施のため",IF(VLOOKUP(A83,#REF!,23,FALSE)="②同種の他の契約の予定価格を類推されるおそれがあるため公表しない","同種の他の契約の予定価格を類推されるおそれがあるため公表しない",IF(VLOOKUP(A83,#REF!,23,FALSE)="－","－",IF(VLOOKUP(A83,#REF!,7,FALSE)&lt;&gt;"",TEXT(VLOOKUP(A83,#REF!,16,FALSE),"#,##0円")&amp;CHAR(10)&amp;"(A)",VLOOKUP(A83,#REF!,16,FALSE))))))</f>
        <v/>
      </c>
      <c r="I83" s="5" t="str">
        <f>IF(A83="","",VLOOKUP(A83,#REF!,17,FALSE))</f>
        <v/>
      </c>
      <c r="J83" s="6" t="str">
        <f>IF(A83="","",IF(VLOOKUP(A83,#REF!,16,FALSE)="他官署で調達手続きを実施のため","－",IF(VLOOKUP(A83,#REF!,23,FALSE)="②同種の他の契約の予定価格を類推されるおそれがあるため公表しない","－",IF(VLOOKUP(A83,#REF!,23,FALSE)="－","－",IF(VLOOKUP(A83,#REF!,7,FALSE)&lt;&gt;"",TEXT(VLOOKUP(A83,#REF!,19,FALSE),"#.0%")&amp;CHAR(10)&amp;"(B/A×100)",VLOOKUP(A83,#REF!,19,FALSE))))))</f>
        <v/>
      </c>
      <c r="K83" s="7" t="str">
        <f>IF(A83="","",IF(VLOOKUP(A83,#REF!,12,FALSE)="①公益社団法人","公社",IF(VLOOKUP(A83,#REF!,12,FALSE)="②公益財団法人","公財","")))</f>
        <v/>
      </c>
      <c r="L83" s="7" t="str">
        <f>IF(A83="","",VLOOKUP(A83,#REF!,13,FALSE))</f>
        <v/>
      </c>
      <c r="M83" s="8" t="str">
        <f>IF(A83="","",IF(VLOOKUP(A83,#REF!,13,FALSE)="国所管",VLOOKUP(A83,#REF!,24,FALSE),""))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IF(A84="","",IF(VLOOKUP(A84,#REF!,14,FALSE)="②一般競争入札（総合評価方式）","一般競争入札"&amp;CHAR(10)&amp;"（総合評価方式）","一般競争入札"))</f>
        <v/>
      </c>
      <c r="H84" s="5" t="str">
        <f>IF(A84="","",IF(VLOOKUP(A84,#REF!,16,FALSE)="他官署で調達手続きを実施のため","他官署で調達手続きを実施のため",IF(VLOOKUP(A84,#REF!,23,FALSE)="②同種の他の契約の予定価格を類推されるおそれがあるため公表しない","同種の他の契約の予定価格を類推されるおそれがあるため公表しない",IF(VLOOKUP(A84,#REF!,23,FALSE)="－","－",IF(VLOOKUP(A84,#REF!,7,FALSE)&lt;&gt;"",TEXT(VLOOKUP(A84,#REF!,16,FALSE),"#,##0円")&amp;CHAR(10)&amp;"(A)",VLOOKUP(A84,#REF!,16,FALSE))))))</f>
        <v/>
      </c>
      <c r="I84" s="5" t="str">
        <f>IF(A84="","",VLOOKUP(A84,#REF!,17,FALSE))</f>
        <v/>
      </c>
      <c r="J84" s="6" t="str">
        <f>IF(A84="","",IF(VLOOKUP(A84,#REF!,16,FALSE)="他官署で調達手続きを実施のため","－",IF(VLOOKUP(A84,#REF!,23,FALSE)="②同種の他の契約の予定価格を類推されるおそれがあるため公表しない","－",IF(VLOOKUP(A84,#REF!,23,FALSE)="－","－",IF(VLOOKUP(A84,#REF!,7,FALSE)&lt;&gt;"",TEXT(VLOOKUP(A84,#REF!,19,FALSE),"#.0%")&amp;CHAR(10)&amp;"(B/A×100)",VLOOKUP(A84,#REF!,19,FALSE))))))</f>
        <v/>
      </c>
      <c r="K84" s="7" t="str">
        <f>IF(A84="","",IF(VLOOKUP(A84,#REF!,12,FALSE)="①公益社団法人","公社",IF(VLOOKUP(A84,#REF!,12,FALSE)="②公益財団法人","公財","")))</f>
        <v/>
      </c>
      <c r="L84" s="7" t="str">
        <f>IF(A84="","",VLOOKUP(A84,#REF!,13,FALSE))</f>
        <v/>
      </c>
      <c r="M84" s="8" t="str">
        <f>IF(A84="","",IF(VLOOKUP(A84,#REF!,13,FALSE)="国所管",VLOOKUP(A84,#REF!,24,FALSE),""))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IF(A85="","",IF(VLOOKUP(A85,#REF!,14,FALSE)="②一般競争入札（総合評価方式）","一般競争入札"&amp;CHAR(10)&amp;"（総合評価方式）","一般競争入札"))</f>
        <v/>
      </c>
      <c r="H85" s="5" t="str">
        <f>IF(A85="","",IF(VLOOKUP(A85,#REF!,16,FALSE)="他官署で調達手続きを実施のため","他官署で調達手続きを実施のため",IF(VLOOKUP(A85,#REF!,23,FALSE)="②同種の他の契約の予定価格を類推されるおそれがあるため公表しない","同種の他の契約の予定価格を類推されるおそれがあるため公表しない",IF(VLOOKUP(A85,#REF!,23,FALSE)="－","－",IF(VLOOKUP(A85,#REF!,7,FALSE)&lt;&gt;"",TEXT(VLOOKUP(A85,#REF!,16,FALSE),"#,##0円")&amp;CHAR(10)&amp;"(A)",VLOOKUP(A85,#REF!,16,FALSE))))))</f>
        <v/>
      </c>
      <c r="I85" s="5" t="str">
        <f>IF(A85="","",VLOOKUP(A85,#REF!,17,FALSE))</f>
        <v/>
      </c>
      <c r="J85" s="6" t="str">
        <f>IF(A85="","",IF(VLOOKUP(A85,#REF!,16,FALSE)="他官署で調達手続きを実施のため","－",IF(VLOOKUP(A85,#REF!,23,FALSE)="②同種の他の契約の予定価格を類推されるおそれがあるため公表しない","－",IF(VLOOKUP(A85,#REF!,23,FALSE)="－","－",IF(VLOOKUP(A85,#REF!,7,FALSE)&lt;&gt;"",TEXT(VLOOKUP(A85,#REF!,19,FALSE),"#.0%")&amp;CHAR(10)&amp;"(B/A×100)",VLOOKUP(A85,#REF!,19,FALSE))))))</f>
        <v/>
      </c>
      <c r="K85" s="7" t="str">
        <f>IF(A85="","",IF(VLOOKUP(A85,#REF!,12,FALSE)="①公益社団法人","公社",IF(VLOOKUP(A85,#REF!,12,FALSE)="②公益財団法人","公財","")))</f>
        <v/>
      </c>
      <c r="L85" s="7" t="str">
        <f>IF(A85="","",VLOOKUP(A85,#REF!,13,FALSE))</f>
        <v/>
      </c>
      <c r="M85" s="8" t="str">
        <f>IF(A85="","",IF(VLOOKUP(A85,#REF!,13,FALSE)="国所管",VLOOKUP(A85,#REF!,24,FALSE),""))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IF(A86="","",IF(VLOOKUP(A86,#REF!,14,FALSE)="②一般競争入札（総合評価方式）","一般競争入札"&amp;CHAR(10)&amp;"（総合評価方式）","一般競争入札"))</f>
        <v/>
      </c>
      <c r="H86" s="5" t="str">
        <f>IF(A86="","",IF(VLOOKUP(A86,#REF!,16,FALSE)="他官署で調達手続きを実施のため","他官署で調達手続きを実施のため",IF(VLOOKUP(A86,#REF!,23,FALSE)="②同種の他の契約の予定価格を類推されるおそれがあるため公表しない","同種の他の契約の予定価格を類推されるおそれがあるため公表しない",IF(VLOOKUP(A86,#REF!,23,FALSE)="－","－",IF(VLOOKUP(A86,#REF!,7,FALSE)&lt;&gt;"",TEXT(VLOOKUP(A86,#REF!,16,FALSE),"#,##0円")&amp;CHAR(10)&amp;"(A)",VLOOKUP(A86,#REF!,16,FALSE))))))</f>
        <v/>
      </c>
      <c r="I86" s="5" t="str">
        <f>IF(A86="","",VLOOKUP(A86,#REF!,17,FALSE))</f>
        <v/>
      </c>
      <c r="J86" s="6" t="str">
        <f>IF(A86="","",IF(VLOOKUP(A86,#REF!,16,FALSE)="他官署で調達手続きを実施のため","－",IF(VLOOKUP(A86,#REF!,23,FALSE)="②同種の他の契約の予定価格を類推されるおそれがあるため公表しない","－",IF(VLOOKUP(A86,#REF!,23,FALSE)="－","－",IF(VLOOKUP(A86,#REF!,7,FALSE)&lt;&gt;"",TEXT(VLOOKUP(A86,#REF!,19,FALSE),"#.0%")&amp;CHAR(10)&amp;"(B/A×100)",VLOOKUP(A86,#REF!,19,FALSE))))))</f>
        <v/>
      </c>
      <c r="K86" s="7" t="str">
        <f>IF(A86="","",IF(VLOOKUP(A86,#REF!,12,FALSE)="①公益社団法人","公社",IF(VLOOKUP(A86,#REF!,12,FALSE)="②公益財団法人","公財","")))</f>
        <v/>
      </c>
      <c r="L86" s="7" t="str">
        <f>IF(A86="","",VLOOKUP(A86,#REF!,13,FALSE))</f>
        <v/>
      </c>
      <c r="M86" s="8" t="str">
        <f>IF(A86="","",IF(VLOOKUP(A86,#REF!,13,FALSE)="国所管",VLOOKUP(A86,#REF!,24,FALSE),""))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IF(A87="","",IF(VLOOKUP(A87,#REF!,14,FALSE)="②一般競争入札（総合評価方式）","一般競争入札"&amp;CHAR(10)&amp;"（総合評価方式）","一般競争入札"))</f>
        <v/>
      </c>
      <c r="H87" s="5" t="str">
        <f>IF(A87="","",IF(VLOOKUP(A87,#REF!,16,FALSE)="他官署で調達手続きを実施のため","他官署で調達手続きを実施のため",IF(VLOOKUP(A87,#REF!,23,FALSE)="②同種の他の契約の予定価格を類推されるおそれがあるため公表しない","同種の他の契約の予定価格を類推されるおそれがあるため公表しない",IF(VLOOKUP(A87,#REF!,23,FALSE)="－","－",IF(VLOOKUP(A87,#REF!,7,FALSE)&lt;&gt;"",TEXT(VLOOKUP(A87,#REF!,16,FALSE),"#,##0円")&amp;CHAR(10)&amp;"(A)",VLOOKUP(A87,#REF!,16,FALSE))))))</f>
        <v/>
      </c>
      <c r="I87" s="5" t="str">
        <f>IF(A87="","",VLOOKUP(A87,#REF!,17,FALSE))</f>
        <v/>
      </c>
      <c r="J87" s="6" t="str">
        <f>IF(A87="","",IF(VLOOKUP(A87,#REF!,16,FALSE)="他官署で調達手続きを実施のため","－",IF(VLOOKUP(A87,#REF!,23,FALSE)="②同種の他の契約の予定価格を類推されるおそれがあるため公表しない","－",IF(VLOOKUP(A87,#REF!,23,FALSE)="－","－",IF(VLOOKUP(A87,#REF!,7,FALSE)&lt;&gt;"",TEXT(VLOOKUP(A87,#REF!,19,FALSE),"#.0%")&amp;CHAR(10)&amp;"(B/A×100)",VLOOKUP(A87,#REF!,19,FALSE))))))</f>
        <v/>
      </c>
      <c r="K87" s="7" t="str">
        <f>IF(A87="","",IF(VLOOKUP(A87,#REF!,12,FALSE)="①公益社団法人","公社",IF(VLOOKUP(A87,#REF!,12,FALSE)="②公益財団法人","公財","")))</f>
        <v/>
      </c>
      <c r="L87" s="7" t="str">
        <f>IF(A87="","",VLOOKUP(A87,#REF!,13,FALSE))</f>
        <v/>
      </c>
      <c r="M87" s="8" t="str">
        <f>IF(A87="","",IF(VLOOKUP(A87,#REF!,13,FALSE)="国所管",VLOOKUP(A87,#REF!,24,FALSE),""))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IF(A88="","",IF(VLOOKUP(A88,#REF!,14,FALSE)="②一般競争入札（総合評価方式）","一般競争入札"&amp;CHAR(10)&amp;"（総合評価方式）","一般競争入札"))</f>
        <v/>
      </c>
      <c r="H88" s="5" t="str">
        <f>IF(A88="","",IF(VLOOKUP(A88,#REF!,16,FALSE)="他官署で調達手続きを実施のため","他官署で調達手続きを実施のため",IF(VLOOKUP(A88,#REF!,23,FALSE)="②同種の他の契約の予定価格を類推されるおそれがあるため公表しない","同種の他の契約の予定価格を類推されるおそれがあるため公表しない",IF(VLOOKUP(A88,#REF!,23,FALSE)="－","－",IF(VLOOKUP(A88,#REF!,7,FALSE)&lt;&gt;"",TEXT(VLOOKUP(A88,#REF!,16,FALSE),"#,##0円")&amp;CHAR(10)&amp;"(A)",VLOOKUP(A88,#REF!,16,FALSE))))))</f>
        <v/>
      </c>
      <c r="I88" s="5" t="str">
        <f>IF(A88="","",VLOOKUP(A88,#REF!,17,FALSE))</f>
        <v/>
      </c>
      <c r="J88" s="6" t="str">
        <f>IF(A88="","",IF(VLOOKUP(A88,#REF!,16,FALSE)="他官署で調達手続きを実施のため","－",IF(VLOOKUP(A88,#REF!,23,FALSE)="②同種の他の契約の予定価格を類推されるおそれがあるため公表しない","－",IF(VLOOKUP(A88,#REF!,23,FALSE)="－","－",IF(VLOOKUP(A88,#REF!,7,FALSE)&lt;&gt;"",TEXT(VLOOKUP(A88,#REF!,19,FALSE),"#.0%")&amp;CHAR(10)&amp;"(B/A×100)",VLOOKUP(A88,#REF!,19,FALSE))))))</f>
        <v/>
      </c>
      <c r="K88" s="7" t="str">
        <f>IF(A88="","",IF(VLOOKUP(A88,#REF!,12,FALSE)="①公益社団法人","公社",IF(VLOOKUP(A88,#REF!,12,FALSE)="②公益財団法人","公財","")))</f>
        <v/>
      </c>
      <c r="L88" s="7" t="str">
        <f>IF(A88="","",VLOOKUP(A88,#REF!,13,FALSE))</f>
        <v/>
      </c>
      <c r="M88" s="8" t="str">
        <f>IF(A88="","",IF(VLOOKUP(A88,#REF!,13,FALSE)="国所管",VLOOKUP(A88,#REF!,24,FALSE),""))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IF(A89="","",IF(VLOOKUP(A89,#REF!,14,FALSE)="②一般競争入札（総合評価方式）","一般競争入札"&amp;CHAR(10)&amp;"（総合評価方式）","一般競争入札"))</f>
        <v/>
      </c>
      <c r="H89" s="5" t="str">
        <f>IF(A89="","",IF(VLOOKUP(A89,#REF!,16,FALSE)="他官署で調達手続きを実施のため","他官署で調達手続きを実施のため",IF(VLOOKUP(A89,#REF!,23,FALSE)="②同種の他の契約の予定価格を類推されるおそれがあるため公表しない","同種の他の契約の予定価格を類推されるおそれがあるため公表しない",IF(VLOOKUP(A89,#REF!,23,FALSE)="－","－",IF(VLOOKUP(A89,#REF!,7,FALSE)&lt;&gt;"",TEXT(VLOOKUP(A89,#REF!,16,FALSE),"#,##0円")&amp;CHAR(10)&amp;"(A)",VLOOKUP(A89,#REF!,16,FALSE))))))</f>
        <v/>
      </c>
      <c r="I89" s="5" t="str">
        <f>IF(A89="","",VLOOKUP(A89,#REF!,17,FALSE))</f>
        <v/>
      </c>
      <c r="J89" s="6" t="str">
        <f>IF(A89="","",IF(VLOOKUP(A89,#REF!,16,FALSE)="他官署で調達手続きを実施のため","－",IF(VLOOKUP(A89,#REF!,23,FALSE)="②同種の他の契約の予定価格を類推されるおそれがあるため公表しない","－",IF(VLOOKUP(A89,#REF!,23,FALSE)="－","－",IF(VLOOKUP(A89,#REF!,7,FALSE)&lt;&gt;"",TEXT(VLOOKUP(A89,#REF!,19,FALSE),"#.0%")&amp;CHAR(10)&amp;"(B/A×100)",VLOOKUP(A89,#REF!,19,FALSE))))))</f>
        <v/>
      </c>
      <c r="K89" s="7" t="str">
        <f>IF(A89="","",IF(VLOOKUP(A89,#REF!,12,FALSE)="①公益社団法人","公社",IF(VLOOKUP(A89,#REF!,12,FALSE)="②公益財団法人","公財","")))</f>
        <v/>
      </c>
      <c r="L89" s="7" t="str">
        <f>IF(A89="","",VLOOKUP(A89,#REF!,13,FALSE))</f>
        <v/>
      </c>
      <c r="M89" s="8" t="str">
        <f>IF(A89="","",IF(VLOOKUP(A89,#REF!,13,FALSE)="国所管",VLOOKUP(A89,#REF!,24,FALSE),""))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IF(A90="","",IF(VLOOKUP(A90,#REF!,14,FALSE)="②一般競争入札（総合評価方式）","一般競争入札"&amp;CHAR(10)&amp;"（総合評価方式）","一般競争入札"))</f>
        <v/>
      </c>
      <c r="H90" s="5" t="str">
        <f>IF(A90="","",IF(VLOOKUP(A90,#REF!,16,FALSE)="他官署で調達手続きを実施のため","他官署で調達手続きを実施のため",IF(VLOOKUP(A90,#REF!,23,FALSE)="②同種の他の契約の予定価格を類推されるおそれがあるため公表しない","同種の他の契約の予定価格を類推されるおそれがあるため公表しない",IF(VLOOKUP(A90,#REF!,23,FALSE)="－","－",IF(VLOOKUP(A90,#REF!,7,FALSE)&lt;&gt;"",TEXT(VLOOKUP(A90,#REF!,16,FALSE),"#,##0円")&amp;CHAR(10)&amp;"(A)",VLOOKUP(A90,#REF!,16,FALSE))))))</f>
        <v/>
      </c>
      <c r="I90" s="5" t="str">
        <f>IF(A90="","",VLOOKUP(A90,#REF!,17,FALSE))</f>
        <v/>
      </c>
      <c r="J90" s="6" t="str">
        <f>IF(A90="","",IF(VLOOKUP(A90,#REF!,16,FALSE)="他官署で調達手続きを実施のため","－",IF(VLOOKUP(A90,#REF!,23,FALSE)="②同種の他の契約の予定価格を類推されるおそれがあるため公表しない","－",IF(VLOOKUP(A90,#REF!,23,FALSE)="－","－",IF(VLOOKUP(A90,#REF!,7,FALSE)&lt;&gt;"",TEXT(VLOOKUP(A90,#REF!,19,FALSE),"#.0%")&amp;CHAR(10)&amp;"(B/A×100)",VLOOKUP(A90,#REF!,19,FALSE))))))</f>
        <v/>
      </c>
      <c r="K90" s="7" t="str">
        <f>IF(A90="","",IF(VLOOKUP(A90,#REF!,12,FALSE)="①公益社団法人","公社",IF(VLOOKUP(A90,#REF!,12,FALSE)="②公益財団法人","公財","")))</f>
        <v/>
      </c>
      <c r="L90" s="7" t="str">
        <f>IF(A90="","",VLOOKUP(A90,#REF!,13,FALSE))</f>
        <v/>
      </c>
      <c r="M90" s="8" t="str">
        <f>IF(A90="","",IF(VLOOKUP(A90,#REF!,13,FALSE)="国所管",VLOOKUP(A90,#REF!,24,FALSE),""))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IF(A91="","",IF(VLOOKUP(A91,#REF!,14,FALSE)="②一般競争入札（総合評価方式）","一般競争入札"&amp;CHAR(10)&amp;"（総合評価方式）","一般競争入札"))</f>
        <v/>
      </c>
      <c r="H91" s="5" t="str">
        <f>IF(A91="","",IF(VLOOKUP(A91,#REF!,16,FALSE)="他官署で調達手続きを実施のため","他官署で調達手続きを実施のため",IF(VLOOKUP(A91,#REF!,23,FALSE)="②同種の他の契約の予定価格を類推されるおそれがあるため公表しない","同種の他の契約の予定価格を類推されるおそれがあるため公表しない",IF(VLOOKUP(A91,#REF!,23,FALSE)="－","－",IF(VLOOKUP(A91,#REF!,7,FALSE)&lt;&gt;"",TEXT(VLOOKUP(A91,#REF!,16,FALSE),"#,##0円")&amp;CHAR(10)&amp;"(A)",VLOOKUP(A91,#REF!,16,FALSE))))))</f>
        <v/>
      </c>
      <c r="I91" s="5" t="str">
        <f>IF(A91="","",VLOOKUP(A91,#REF!,17,FALSE))</f>
        <v/>
      </c>
      <c r="J91" s="6" t="str">
        <f>IF(A91="","",IF(VLOOKUP(A91,#REF!,16,FALSE)="他官署で調達手続きを実施のため","－",IF(VLOOKUP(A91,#REF!,23,FALSE)="②同種の他の契約の予定価格を類推されるおそれがあるため公表しない","－",IF(VLOOKUP(A91,#REF!,23,FALSE)="－","－",IF(VLOOKUP(A91,#REF!,7,FALSE)&lt;&gt;"",TEXT(VLOOKUP(A91,#REF!,19,FALSE),"#.0%")&amp;CHAR(10)&amp;"(B/A×100)",VLOOKUP(A91,#REF!,19,FALSE))))))</f>
        <v/>
      </c>
      <c r="K91" s="7" t="str">
        <f>IF(A91="","",IF(VLOOKUP(A91,#REF!,12,FALSE)="①公益社団法人","公社",IF(VLOOKUP(A91,#REF!,12,FALSE)="②公益財団法人","公財","")))</f>
        <v/>
      </c>
      <c r="L91" s="7" t="str">
        <f>IF(A91="","",VLOOKUP(A91,#REF!,13,FALSE))</f>
        <v/>
      </c>
      <c r="M91" s="8" t="str">
        <f>IF(A91="","",IF(VLOOKUP(A91,#REF!,13,FALSE)="国所管",VLOOKUP(A91,#REF!,24,FALSE),""))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IF(A92="","",IF(VLOOKUP(A92,#REF!,14,FALSE)="②一般競争入札（総合評価方式）","一般競争入札"&amp;CHAR(10)&amp;"（総合評価方式）","一般競争入札"))</f>
        <v/>
      </c>
      <c r="H92" s="5" t="str">
        <f>IF(A92="","",IF(VLOOKUP(A92,#REF!,16,FALSE)="他官署で調達手続きを実施のため","他官署で調達手続きを実施のため",IF(VLOOKUP(A92,#REF!,23,FALSE)="②同種の他の契約の予定価格を類推されるおそれがあるため公表しない","同種の他の契約の予定価格を類推されるおそれがあるため公表しない",IF(VLOOKUP(A92,#REF!,23,FALSE)="－","－",IF(VLOOKUP(A92,#REF!,7,FALSE)&lt;&gt;"",TEXT(VLOOKUP(A92,#REF!,16,FALSE),"#,##0円")&amp;CHAR(10)&amp;"(A)",VLOOKUP(A92,#REF!,16,FALSE))))))</f>
        <v/>
      </c>
      <c r="I92" s="5" t="str">
        <f>IF(A92="","",VLOOKUP(A92,#REF!,17,FALSE))</f>
        <v/>
      </c>
      <c r="J92" s="6" t="str">
        <f>IF(A92="","",IF(VLOOKUP(A92,#REF!,16,FALSE)="他官署で調達手続きを実施のため","－",IF(VLOOKUP(A92,#REF!,23,FALSE)="②同種の他の契約の予定価格を類推されるおそれがあるため公表しない","－",IF(VLOOKUP(A92,#REF!,23,FALSE)="－","－",IF(VLOOKUP(A92,#REF!,7,FALSE)&lt;&gt;"",TEXT(VLOOKUP(A92,#REF!,19,FALSE),"#.0%")&amp;CHAR(10)&amp;"(B/A×100)",VLOOKUP(A92,#REF!,19,FALSE))))))</f>
        <v/>
      </c>
      <c r="K92" s="7" t="str">
        <f>IF(A92="","",IF(VLOOKUP(A92,#REF!,12,FALSE)="①公益社団法人","公社",IF(VLOOKUP(A92,#REF!,12,FALSE)="②公益財団法人","公財","")))</f>
        <v/>
      </c>
      <c r="L92" s="7" t="str">
        <f>IF(A92="","",VLOOKUP(A92,#REF!,13,FALSE))</f>
        <v/>
      </c>
      <c r="M92" s="8" t="str">
        <f>IF(A92="","",IF(VLOOKUP(A92,#REF!,13,FALSE)="国所管",VLOOKUP(A92,#REF!,24,FALSE),""))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IF(A93="","",IF(VLOOKUP(A93,#REF!,14,FALSE)="②一般競争入札（総合評価方式）","一般競争入札"&amp;CHAR(10)&amp;"（総合評価方式）","一般競争入札"))</f>
        <v/>
      </c>
      <c r="H93" s="5" t="str">
        <f>IF(A93="","",IF(VLOOKUP(A93,#REF!,16,FALSE)="他官署で調達手続きを実施のため","他官署で調達手続きを実施のため",IF(VLOOKUP(A93,#REF!,23,FALSE)="②同種の他の契約の予定価格を類推されるおそれがあるため公表しない","同種の他の契約の予定価格を類推されるおそれがあるため公表しない",IF(VLOOKUP(A93,#REF!,23,FALSE)="－","－",IF(VLOOKUP(A93,#REF!,7,FALSE)&lt;&gt;"",TEXT(VLOOKUP(A93,#REF!,16,FALSE),"#,##0円")&amp;CHAR(10)&amp;"(A)",VLOOKUP(A93,#REF!,16,FALSE))))))</f>
        <v/>
      </c>
      <c r="I93" s="5" t="str">
        <f>IF(A93="","",VLOOKUP(A93,#REF!,17,FALSE))</f>
        <v/>
      </c>
      <c r="J93" s="6" t="str">
        <f>IF(A93="","",IF(VLOOKUP(A93,#REF!,16,FALSE)="他官署で調達手続きを実施のため","－",IF(VLOOKUP(A93,#REF!,23,FALSE)="②同種の他の契約の予定価格を類推されるおそれがあるため公表しない","－",IF(VLOOKUP(A93,#REF!,23,FALSE)="－","－",IF(VLOOKUP(A93,#REF!,7,FALSE)&lt;&gt;"",TEXT(VLOOKUP(A93,#REF!,19,FALSE),"#.0%")&amp;CHAR(10)&amp;"(B/A×100)",VLOOKUP(A93,#REF!,19,FALSE))))))</f>
        <v/>
      </c>
      <c r="K93" s="7" t="str">
        <f>IF(A93="","",IF(VLOOKUP(A93,#REF!,12,FALSE)="①公益社団法人","公社",IF(VLOOKUP(A93,#REF!,12,FALSE)="②公益財団法人","公財","")))</f>
        <v/>
      </c>
      <c r="L93" s="7" t="str">
        <f>IF(A93="","",VLOOKUP(A93,#REF!,13,FALSE))</f>
        <v/>
      </c>
      <c r="M93" s="8" t="str">
        <f>IF(A93="","",IF(VLOOKUP(A93,#REF!,13,FALSE)="国所管",VLOOKUP(A93,#REF!,24,FALSE),""))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IF(A94="","",IF(VLOOKUP(A94,#REF!,14,FALSE)="②一般競争入札（総合評価方式）","一般競争入札"&amp;CHAR(10)&amp;"（総合評価方式）","一般競争入札"))</f>
        <v/>
      </c>
      <c r="H94" s="5" t="str">
        <f>IF(A94="","",IF(VLOOKUP(A94,#REF!,16,FALSE)="他官署で調達手続きを実施のため","他官署で調達手続きを実施のため",IF(VLOOKUP(A94,#REF!,23,FALSE)="②同種の他の契約の予定価格を類推されるおそれがあるため公表しない","同種の他の契約の予定価格を類推されるおそれがあるため公表しない",IF(VLOOKUP(A94,#REF!,23,FALSE)="－","－",IF(VLOOKUP(A94,#REF!,7,FALSE)&lt;&gt;"",TEXT(VLOOKUP(A94,#REF!,16,FALSE),"#,##0円")&amp;CHAR(10)&amp;"(A)",VLOOKUP(A94,#REF!,16,FALSE))))))</f>
        <v/>
      </c>
      <c r="I94" s="5" t="str">
        <f>IF(A94="","",VLOOKUP(A94,#REF!,17,FALSE))</f>
        <v/>
      </c>
      <c r="J94" s="6" t="str">
        <f>IF(A94="","",IF(VLOOKUP(A94,#REF!,16,FALSE)="他官署で調達手続きを実施のため","－",IF(VLOOKUP(A94,#REF!,23,FALSE)="②同種の他の契約の予定価格を類推されるおそれがあるため公表しない","－",IF(VLOOKUP(A94,#REF!,23,FALSE)="－","－",IF(VLOOKUP(A94,#REF!,7,FALSE)&lt;&gt;"",TEXT(VLOOKUP(A94,#REF!,19,FALSE),"#.0%")&amp;CHAR(10)&amp;"(B/A×100)",VLOOKUP(A94,#REF!,19,FALSE))))))</f>
        <v/>
      </c>
      <c r="K94" s="7" t="str">
        <f>IF(A94="","",IF(VLOOKUP(A94,#REF!,12,FALSE)="①公益社団法人","公社",IF(VLOOKUP(A94,#REF!,12,FALSE)="②公益財団法人","公財","")))</f>
        <v/>
      </c>
      <c r="L94" s="7" t="str">
        <f>IF(A94="","",VLOOKUP(A94,#REF!,13,FALSE))</f>
        <v/>
      </c>
      <c r="M94" s="8" t="str">
        <f>IF(A94="","",IF(VLOOKUP(A94,#REF!,13,FALSE)="国所管",VLOOKUP(A94,#REF!,24,FALSE),""))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IF(A95="","",IF(VLOOKUP(A95,#REF!,14,FALSE)="②一般競争入札（総合評価方式）","一般競争入札"&amp;CHAR(10)&amp;"（総合評価方式）","一般競争入札"))</f>
        <v/>
      </c>
      <c r="H95" s="5" t="str">
        <f>IF(A95="","",IF(VLOOKUP(A95,#REF!,16,FALSE)="他官署で調達手続きを実施のため","他官署で調達手続きを実施のため",IF(VLOOKUP(A95,#REF!,23,FALSE)="②同種の他の契約の予定価格を類推されるおそれがあるため公表しない","同種の他の契約の予定価格を類推されるおそれがあるため公表しない",IF(VLOOKUP(A95,#REF!,23,FALSE)="－","－",IF(VLOOKUP(A95,#REF!,7,FALSE)&lt;&gt;"",TEXT(VLOOKUP(A95,#REF!,16,FALSE),"#,##0円")&amp;CHAR(10)&amp;"(A)",VLOOKUP(A95,#REF!,16,FALSE))))))</f>
        <v/>
      </c>
      <c r="I95" s="5" t="str">
        <f>IF(A95="","",VLOOKUP(A95,#REF!,17,FALSE))</f>
        <v/>
      </c>
      <c r="J95" s="6" t="str">
        <f>IF(A95="","",IF(VLOOKUP(A95,#REF!,16,FALSE)="他官署で調達手続きを実施のため","－",IF(VLOOKUP(A95,#REF!,23,FALSE)="②同種の他の契約の予定価格を類推されるおそれがあるため公表しない","－",IF(VLOOKUP(A95,#REF!,23,FALSE)="－","－",IF(VLOOKUP(A95,#REF!,7,FALSE)&lt;&gt;"",TEXT(VLOOKUP(A95,#REF!,19,FALSE),"#.0%")&amp;CHAR(10)&amp;"(B/A×100)",VLOOKUP(A95,#REF!,19,FALSE))))))</f>
        <v/>
      </c>
      <c r="K95" s="7" t="str">
        <f>IF(A95="","",IF(VLOOKUP(A95,#REF!,12,FALSE)="①公益社団法人","公社",IF(VLOOKUP(A95,#REF!,12,FALSE)="②公益財団法人","公財","")))</f>
        <v/>
      </c>
      <c r="L95" s="7" t="str">
        <f>IF(A95="","",VLOOKUP(A95,#REF!,13,FALSE))</f>
        <v/>
      </c>
      <c r="M95" s="8" t="str">
        <f>IF(A95="","",IF(VLOOKUP(A95,#REF!,13,FALSE)="国所管",VLOOKUP(A95,#REF!,24,FALSE),""))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IF(A96="","",IF(VLOOKUP(A96,#REF!,14,FALSE)="②一般競争入札（総合評価方式）","一般競争入札"&amp;CHAR(10)&amp;"（総合評価方式）","一般競争入札"))</f>
        <v/>
      </c>
      <c r="H96" s="5" t="str">
        <f>IF(A96="","",IF(VLOOKUP(A96,#REF!,16,FALSE)="他官署で調達手続きを実施のため","他官署で調達手続きを実施のため",IF(VLOOKUP(A96,#REF!,23,FALSE)="②同種の他の契約の予定価格を類推されるおそれがあるため公表しない","同種の他の契約の予定価格を類推されるおそれがあるため公表しない",IF(VLOOKUP(A96,#REF!,23,FALSE)="－","－",IF(VLOOKUP(A96,#REF!,7,FALSE)&lt;&gt;"",TEXT(VLOOKUP(A96,#REF!,16,FALSE),"#,##0円")&amp;CHAR(10)&amp;"(A)",VLOOKUP(A96,#REF!,16,FALSE))))))</f>
        <v/>
      </c>
      <c r="I96" s="5" t="str">
        <f>IF(A96="","",VLOOKUP(A96,#REF!,17,FALSE))</f>
        <v/>
      </c>
      <c r="J96" s="6" t="str">
        <f>IF(A96="","",IF(VLOOKUP(A96,#REF!,16,FALSE)="他官署で調達手続きを実施のため","－",IF(VLOOKUP(A96,#REF!,23,FALSE)="②同種の他の契約の予定価格を類推されるおそれがあるため公表しない","－",IF(VLOOKUP(A96,#REF!,23,FALSE)="－","－",IF(VLOOKUP(A96,#REF!,7,FALSE)&lt;&gt;"",TEXT(VLOOKUP(A96,#REF!,19,FALSE),"#.0%")&amp;CHAR(10)&amp;"(B/A×100)",VLOOKUP(A96,#REF!,19,FALSE))))))</f>
        <v/>
      </c>
      <c r="K96" s="7" t="str">
        <f>IF(A96="","",IF(VLOOKUP(A96,#REF!,12,FALSE)="①公益社団法人","公社",IF(VLOOKUP(A96,#REF!,12,FALSE)="②公益財団法人","公財","")))</f>
        <v/>
      </c>
      <c r="L96" s="7" t="str">
        <f>IF(A96="","",VLOOKUP(A96,#REF!,13,FALSE))</f>
        <v/>
      </c>
      <c r="M96" s="8" t="str">
        <f>IF(A96="","",IF(VLOOKUP(A96,#REF!,13,FALSE)="国所管",VLOOKUP(A96,#REF!,24,FALSE),""))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IF(A97="","",IF(VLOOKUP(A97,#REF!,14,FALSE)="②一般競争入札（総合評価方式）","一般競争入札"&amp;CHAR(10)&amp;"（総合評価方式）","一般競争入札"))</f>
        <v/>
      </c>
      <c r="H97" s="5" t="str">
        <f>IF(A97="","",IF(VLOOKUP(A97,#REF!,16,FALSE)="他官署で調達手続きを実施のため","他官署で調達手続きを実施のため",IF(VLOOKUP(A97,#REF!,23,FALSE)="②同種の他の契約の予定価格を類推されるおそれがあるため公表しない","同種の他の契約の予定価格を類推されるおそれがあるため公表しない",IF(VLOOKUP(A97,#REF!,23,FALSE)="－","－",IF(VLOOKUP(A97,#REF!,7,FALSE)&lt;&gt;"",TEXT(VLOOKUP(A97,#REF!,16,FALSE),"#,##0円")&amp;CHAR(10)&amp;"(A)",VLOOKUP(A97,#REF!,16,FALSE))))))</f>
        <v/>
      </c>
      <c r="I97" s="5" t="str">
        <f>IF(A97="","",VLOOKUP(A97,#REF!,17,FALSE))</f>
        <v/>
      </c>
      <c r="J97" s="6" t="str">
        <f>IF(A97="","",IF(VLOOKUP(A97,#REF!,16,FALSE)="他官署で調達手続きを実施のため","－",IF(VLOOKUP(A97,#REF!,23,FALSE)="②同種の他の契約の予定価格を類推されるおそれがあるため公表しない","－",IF(VLOOKUP(A97,#REF!,23,FALSE)="－","－",IF(VLOOKUP(A97,#REF!,7,FALSE)&lt;&gt;"",TEXT(VLOOKUP(A97,#REF!,19,FALSE),"#.0%")&amp;CHAR(10)&amp;"(B/A×100)",VLOOKUP(A97,#REF!,19,FALSE))))))</f>
        <v/>
      </c>
      <c r="K97" s="7" t="str">
        <f>IF(A97="","",IF(VLOOKUP(A97,#REF!,12,FALSE)="①公益社団法人","公社",IF(VLOOKUP(A97,#REF!,12,FALSE)="②公益財団法人","公財","")))</f>
        <v/>
      </c>
      <c r="L97" s="7" t="str">
        <f>IF(A97="","",VLOOKUP(A97,#REF!,13,FALSE))</f>
        <v/>
      </c>
      <c r="M97" s="8" t="str">
        <f>IF(A97="","",IF(VLOOKUP(A97,#REF!,13,FALSE)="国所管",VLOOKUP(A97,#REF!,24,FALSE),""))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IF(A98="","",IF(VLOOKUP(A98,#REF!,14,FALSE)="②一般競争入札（総合評価方式）","一般競争入札"&amp;CHAR(10)&amp;"（総合評価方式）","一般競争入札"))</f>
        <v/>
      </c>
      <c r="H98" s="5" t="str">
        <f>IF(A98="","",IF(VLOOKUP(A98,#REF!,16,FALSE)="他官署で調達手続きを実施のため","他官署で調達手続きを実施のため",IF(VLOOKUP(A98,#REF!,23,FALSE)="②同種の他の契約の予定価格を類推されるおそれがあるため公表しない","同種の他の契約の予定価格を類推されるおそれがあるため公表しない",IF(VLOOKUP(A98,#REF!,23,FALSE)="－","－",IF(VLOOKUP(A98,#REF!,7,FALSE)&lt;&gt;"",TEXT(VLOOKUP(A98,#REF!,16,FALSE),"#,##0円")&amp;CHAR(10)&amp;"(A)",VLOOKUP(A98,#REF!,16,FALSE))))))</f>
        <v/>
      </c>
      <c r="I98" s="5" t="str">
        <f>IF(A98="","",VLOOKUP(A98,#REF!,17,FALSE))</f>
        <v/>
      </c>
      <c r="J98" s="6" t="str">
        <f>IF(A98="","",IF(VLOOKUP(A98,#REF!,16,FALSE)="他官署で調達手続きを実施のため","－",IF(VLOOKUP(A98,#REF!,23,FALSE)="②同種の他の契約の予定価格を類推されるおそれがあるため公表しない","－",IF(VLOOKUP(A98,#REF!,23,FALSE)="－","－",IF(VLOOKUP(A98,#REF!,7,FALSE)&lt;&gt;"",TEXT(VLOOKUP(A98,#REF!,19,FALSE),"#.0%")&amp;CHAR(10)&amp;"(B/A×100)",VLOOKUP(A98,#REF!,19,FALSE))))))</f>
        <v/>
      </c>
      <c r="K98" s="7" t="str">
        <f>IF(A98="","",IF(VLOOKUP(A98,#REF!,12,FALSE)="①公益社団法人","公社",IF(VLOOKUP(A98,#REF!,12,FALSE)="②公益財団法人","公財","")))</f>
        <v/>
      </c>
      <c r="L98" s="7" t="str">
        <f>IF(A98="","",VLOOKUP(A98,#REF!,13,FALSE))</f>
        <v/>
      </c>
      <c r="M98" s="8" t="str">
        <f>IF(A98="","",IF(VLOOKUP(A98,#REF!,13,FALSE)="国所管",VLOOKUP(A98,#REF!,24,FALSE),""))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IF(A99="","",IF(VLOOKUP(A99,#REF!,14,FALSE)="②一般競争入札（総合評価方式）","一般競争入札"&amp;CHAR(10)&amp;"（総合評価方式）","一般競争入札"))</f>
        <v/>
      </c>
      <c r="H99" s="5" t="str">
        <f>IF(A99="","",IF(VLOOKUP(A99,#REF!,16,FALSE)="他官署で調達手続きを実施のため","他官署で調達手続きを実施のため",IF(VLOOKUP(A99,#REF!,23,FALSE)="②同種の他の契約の予定価格を類推されるおそれがあるため公表しない","同種の他の契約の予定価格を類推されるおそれがあるため公表しない",IF(VLOOKUP(A99,#REF!,23,FALSE)="－","－",IF(VLOOKUP(A99,#REF!,7,FALSE)&lt;&gt;"",TEXT(VLOOKUP(A99,#REF!,16,FALSE),"#,##0円")&amp;CHAR(10)&amp;"(A)",VLOOKUP(A99,#REF!,16,FALSE))))))</f>
        <v/>
      </c>
      <c r="I99" s="5" t="str">
        <f>IF(A99="","",VLOOKUP(A99,#REF!,17,FALSE))</f>
        <v/>
      </c>
      <c r="J99" s="6" t="str">
        <f>IF(A99="","",IF(VLOOKUP(A99,#REF!,16,FALSE)="他官署で調達手続きを実施のため","－",IF(VLOOKUP(A99,#REF!,23,FALSE)="②同種の他の契約の予定価格を類推されるおそれがあるため公表しない","－",IF(VLOOKUP(A99,#REF!,23,FALSE)="－","－",IF(VLOOKUP(A99,#REF!,7,FALSE)&lt;&gt;"",TEXT(VLOOKUP(A99,#REF!,19,FALSE),"#.0%")&amp;CHAR(10)&amp;"(B/A×100)",VLOOKUP(A99,#REF!,19,FALSE))))))</f>
        <v/>
      </c>
      <c r="K99" s="7" t="str">
        <f>IF(A99="","",IF(VLOOKUP(A99,#REF!,12,FALSE)="①公益社団法人","公社",IF(VLOOKUP(A99,#REF!,12,FALSE)="②公益財団法人","公財","")))</f>
        <v/>
      </c>
      <c r="L99" s="7" t="str">
        <f>IF(A99="","",VLOOKUP(A99,#REF!,13,FALSE))</f>
        <v/>
      </c>
      <c r="M99" s="8" t="str">
        <f>IF(A99="","",IF(VLOOKUP(A99,#REF!,13,FALSE)="国所管",VLOOKUP(A99,#REF!,24,FALSE),""))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IF(A100="","",IF(VLOOKUP(A100,#REF!,14,FALSE)="②一般競争入札（総合評価方式）","一般競争入札"&amp;CHAR(10)&amp;"（総合評価方式）","一般競争入札"))</f>
        <v/>
      </c>
      <c r="H100" s="5" t="str">
        <f>IF(A100="","",IF(VLOOKUP(A100,#REF!,16,FALSE)="他官署で調達手続きを実施のため","他官署で調達手続きを実施のため",IF(VLOOKUP(A100,#REF!,23,FALSE)="②同種の他の契約の予定価格を類推されるおそれがあるため公表しない","同種の他の契約の予定価格を類推されるおそれがあるため公表しない",IF(VLOOKUP(A100,#REF!,23,FALSE)="－","－",IF(VLOOKUP(A100,#REF!,7,FALSE)&lt;&gt;"",TEXT(VLOOKUP(A100,#REF!,16,FALSE),"#,##0円")&amp;CHAR(10)&amp;"(A)",VLOOKUP(A100,#REF!,16,FALSE))))))</f>
        <v/>
      </c>
      <c r="I100" s="5" t="str">
        <f>IF(A100="","",VLOOKUP(A100,#REF!,17,FALSE))</f>
        <v/>
      </c>
      <c r="J100" s="6" t="str">
        <f>IF(A100="","",IF(VLOOKUP(A100,#REF!,16,FALSE)="他官署で調達手続きを実施のため","－",IF(VLOOKUP(A100,#REF!,23,FALSE)="②同種の他の契約の予定価格を類推されるおそれがあるため公表しない","－",IF(VLOOKUP(A100,#REF!,23,FALSE)="－","－",IF(VLOOKUP(A100,#REF!,7,FALSE)&lt;&gt;"",TEXT(VLOOKUP(A100,#REF!,19,FALSE),"#.0%")&amp;CHAR(10)&amp;"(B/A×100)",VLOOKUP(A100,#REF!,19,FALSE))))))</f>
        <v/>
      </c>
      <c r="K100" s="7" t="str">
        <f>IF(A100="","",IF(VLOOKUP(A100,#REF!,12,FALSE)="①公益社団法人","公社",IF(VLOOKUP(A100,#REF!,12,FALSE)="②公益財団法人","公財","")))</f>
        <v/>
      </c>
      <c r="L100" s="7" t="str">
        <f>IF(A100="","",VLOOKUP(A100,#REF!,13,FALSE))</f>
        <v/>
      </c>
      <c r="M100" s="8" t="str">
        <f>IF(A100="","",IF(VLOOKUP(A100,#REF!,13,FALSE)="国所管",VLOOKUP(A100,#REF!,24,FALSE),""))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IF(A101="","",IF(VLOOKUP(A101,#REF!,14,FALSE)="②一般競争入札（総合評価方式）","一般競争入札"&amp;CHAR(10)&amp;"（総合評価方式）","一般競争入札"))</f>
        <v/>
      </c>
      <c r="H101" s="5" t="str">
        <f>IF(A101="","",IF(VLOOKUP(A101,#REF!,16,FALSE)="他官署で調達手続きを実施のため","他官署で調達手続きを実施のため",IF(VLOOKUP(A101,#REF!,23,FALSE)="②同種の他の契約の予定価格を類推されるおそれがあるため公表しない","同種の他の契約の予定価格を類推されるおそれがあるため公表しない",IF(VLOOKUP(A101,#REF!,23,FALSE)="－","－",IF(VLOOKUP(A101,#REF!,7,FALSE)&lt;&gt;"",TEXT(VLOOKUP(A101,#REF!,16,FALSE),"#,##0円")&amp;CHAR(10)&amp;"(A)",VLOOKUP(A101,#REF!,16,FALSE))))))</f>
        <v/>
      </c>
      <c r="I101" s="5" t="str">
        <f>IF(A101="","",VLOOKUP(A101,#REF!,17,FALSE))</f>
        <v/>
      </c>
      <c r="J101" s="6" t="str">
        <f>IF(A101="","",IF(VLOOKUP(A101,#REF!,16,FALSE)="他官署で調達手続きを実施のため","－",IF(VLOOKUP(A101,#REF!,23,FALSE)="②同種の他の契約の予定価格を類推されるおそれがあるため公表しない","－",IF(VLOOKUP(A101,#REF!,23,FALSE)="－","－",IF(VLOOKUP(A101,#REF!,7,FALSE)&lt;&gt;"",TEXT(VLOOKUP(A101,#REF!,19,FALSE),"#.0%")&amp;CHAR(10)&amp;"(B/A×100)",VLOOKUP(A101,#REF!,19,FALSE))))))</f>
        <v/>
      </c>
      <c r="K101" s="7" t="str">
        <f>IF(A101="","",IF(VLOOKUP(A101,#REF!,12,FALSE)="①公益社団法人","公社",IF(VLOOKUP(A101,#REF!,12,FALSE)="②公益財団法人","公財","")))</f>
        <v/>
      </c>
      <c r="L101" s="7" t="str">
        <f>IF(A101="","",VLOOKUP(A101,#REF!,13,FALSE))</f>
        <v/>
      </c>
      <c r="M101" s="8" t="str">
        <f>IF(A101="","",IF(VLOOKUP(A101,#REF!,13,FALSE)="国所管",VLOOKUP(A101,#REF!,24,FALSE),""))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IF(A102="","",IF(VLOOKUP(A102,#REF!,14,FALSE)="②一般競争入札（総合評価方式）","一般競争入札"&amp;CHAR(10)&amp;"（総合評価方式）","一般競争入札"))</f>
        <v/>
      </c>
      <c r="H102" s="5" t="str">
        <f>IF(A102="","",IF(VLOOKUP(A102,#REF!,16,FALSE)="他官署で調達手続きを実施のため","他官署で調達手続きを実施のため",IF(VLOOKUP(A102,#REF!,23,FALSE)="②同種の他の契約の予定価格を類推されるおそれがあるため公表しない","同種の他の契約の予定価格を類推されるおそれがあるため公表しない",IF(VLOOKUP(A102,#REF!,23,FALSE)="－","－",IF(VLOOKUP(A102,#REF!,7,FALSE)&lt;&gt;"",TEXT(VLOOKUP(A102,#REF!,16,FALSE),"#,##0円")&amp;CHAR(10)&amp;"(A)",VLOOKUP(A102,#REF!,16,FALSE))))))</f>
        <v/>
      </c>
      <c r="I102" s="5" t="str">
        <f>IF(A102="","",VLOOKUP(A102,#REF!,17,FALSE))</f>
        <v/>
      </c>
      <c r="J102" s="6" t="str">
        <f>IF(A102="","",IF(VLOOKUP(A102,#REF!,16,FALSE)="他官署で調達手続きを実施のため","－",IF(VLOOKUP(A102,#REF!,23,FALSE)="②同種の他の契約の予定価格を類推されるおそれがあるため公表しない","－",IF(VLOOKUP(A102,#REF!,23,FALSE)="－","－",IF(VLOOKUP(A102,#REF!,7,FALSE)&lt;&gt;"",TEXT(VLOOKUP(A102,#REF!,19,FALSE),"#.0%")&amp;CHAR(10)&amp;"(B/A×100)",VLOOKUP(A102,#REF!,19,FALSE))))))</f>
        <v/>
      </c>
      <c r="K102" s="7" t="str">
        <f>IF(A102="","",IF(VLOOKUP(A102,#REF!,12,FALSE)="①公益社団法人","公社",IF(VLOOKUP(A102,#REF!,12,FALSE)="②公益財団法人","公財","")))</f>
        <v/>
      </c>
      <c r="L102" s="7" t="str">
        <f>IF(A102="","",VLOOKUP(A102,#REF!,13,FALSE))</f>
        <v/>
      </c>
      <c r="M102" s="8" t="str">
        <f>IF(A102="","",IF(VLOOKUP(A102,#REF!,13,FALSE)="国所管",VLOOKUP(A102,#REF!,24,FALSE),""))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IF(A103="","",IF(VLOOKUP(A103,#REF!,14,FALSE)="②一般競争入札（総合評価方式）","一般競争入札"&amp;CHAR(10)&amp;"（総合評価方式）","一般競争入札"))</f>
        <v/>
      </c>
      <c r="H103" s="5" t="str">
        <f>IF(A103="","",IF(VLOOKUP(A103,#REF!,16,FALSE)="他官署で調達手続きを実施のため","他官署で調達手続きを実施のため",IF(VLOOKUP(A103,#REF!,23,FALSE)="②同種の他の契約の予定価格を類推されるおそれがあるため公表しない","同種の他の契約の予定価格を類推されるおそれがあるため公表しない",IF(VLOOKUP(A103,#REF!,23,FALSE)="－","－",IF(VLOOKUP(A103,#REF!,7,FALSE)&lt;&gt;"",TEXT(VLOOKUP(A103,#REF!,16,FALSE),"#,##0円")&amp;CHAR(10)&amp;"(A)",VLOOKUP(A103,#REF!,16,FALSE))))))</f>
        <v/>
      </c>
      <c r="I103" s="5" t="str">
        <f>IF(A103="","",VLOOKUP(A103,#REF!,17,FALSE))</f>
        <v/>
      </c>
      <c r="J103" s="6" t="str">
        <f>IF(A103="","",IF(VLOOKUP(A103,#REF!,16,FALSE)="他官署で調達手続きを実施のため","－",IF(VLOOKUP(A103,#REF!,23,FALSE)="②同種の他の契約の予定価格を類推されるおそれがあるため公表しない","－",IF(VLOOKUP(A103,#REF!,23,FALSE)="－","－",IF(VLOOKUP(A103,#REF!,7,FALSE)&lt;&gt;"",TEXT(VLOOKUP(A103,#REF!,19,FALSE),"#.0%")&amp;CHAR(10)&amp;"(B/A×100)",VLOOKUP(A103,#REF!,19,FALSE))))))</f>
        <v/>
      </c>
      <c r="K103" s="7" t="str">
        <f>IF(A103="","",IF(VLOOKUP(A103,#REF!,12,FALSE)="①公益社団法人","公社",IF(VLOOKUP(A103,#REF!,12,FALSE)="②公益財団法人","公財","")))</f>
        <v/>
      </c>
      <c r="L103" s="7" t="str">
        <f>IF(A103="","",VLOOKUP(A103,#REF!,13,FALSE))</f>
        <v/>
      </c>
      <c r="M103" s="8" t="str">
        <f>IF(A103="","",IF(VLOOKUP(A103,#REF!,13,FALSE)="国所管",VLOOKUP(A103,#REF!,24,FALSE),""))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IF(A104="","",IF(VLOOKUP(A104,#REF!,14,FALSE)="②一般競争入札（総合評価方式）","一般競争入札"&amp;CHAR(10)&amp;"（総合評価方式）","一般競争入札"))</f>
        <v/>
      </c>
      <c r="H104" s="5" t="str">
        <f>IF(A104="","",IF(VLOOKUP(A104,#REF!,16,FALSE)="他官署で調達手続きを実施のため","他官署で調達手続きを実施のため",IF(VLOOKUP(A104,#REF!,23,FALSE)="②同種の他の契約の予定価格を類推されるおそれがあるため公表しない","同種の他の契約の予定価格を類推されるおそれがあるため公表しない",IF(VLOOKUP(A104,#REF!,23,FALSE)="－","－",IF(VLOOKUP(A104,#REF!,7,FALSE)&lt;&gt;"",TEXT(VLOOKUP(A104,#REF!,16,FALSE),"#,##0円")&amp;CHAR(10)&amp;"(A)",VLOOKUP(A104,#REF!,16,FALSE))))))</f>
        <v/>
      </c>
      <c r="I104" s="5" t="str">
        <f>IF(A104="","",VLOOKUP(A104,#REF!,17,FALSE))</f>
        <v/>
      </c>
      <c r="J104" s="6" t="str">
        <f>IF(A104="","",IF(VLOOKUP(A104,#REF!,16,FALSE)="他官署で調達手続きを実施のため","－",IF(VLOOKUP(A104,#REF!,23,FALSE)="②同種の他の契約の予定価格を類推されるおそれがあるため公表しない","－",IF(VLOOKUP(A104,#REF!,23,FALSE)="－","－",IF(VLOOKUP(A104,#REF!,7,FALSE)&lt;&gt;"",TEXT(VLOOKUP(A104,#REF!,19,FALSE),"#.0%")&amp;CHAR(10)&amp;"(B/A×100)",VLOOKUP(A104,#REF!,19,FALSE))))))</f>
        <v/>
      </c>
      <c r="K104" s="7" t="str">
        <f>IF(A104="","",IF(VLOOKUP(A104,#REF!,12,FALSE)="①公益社団法人","公社",IF(VLOOKUP(A104,#REF!,12,FALSE)="②公益財団法人","公財","")))</f>
        <v/>
      </c>
      <c r="L104" s="7" t="str">
        <f>IF(A104="","",VLOOKUP(A104,#REF!,13,FALSE))</f>
        <v/>
      </c>
      <c r="M104" s="8" t="str">
        <f>IF(A104="","",IF(VLOOKUP(A104,#REF!,13,FALSE)="国所管",VLOOKUP(A104,#REF!,24,FALSE),""))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IF(A105="","",IF(VLOOKUP(A105,#REF!,14,FALSE)="②一般競争入札（総合評価方式）","一般競争入札"&amp;CHAR(10)&amp;"（総合評価方式）","一般競争入札"))</f>
        <v/>
      </c>
      <c r="H105" s="5" t="str">
        <f>IF(A105="","",IF(VLOOKUP(A105,#REF!,16,FALSE)="他官署で調達手続きを実施のため","他官署で調達手続きを実施のため",IF(VLOOKUP(A105,#REF!,23,FALSE)="②同種の他の契約の予定価格を類推されるおそれがあるため公表しない","同種の他の契約の予定価格を類推されるおそれがあるため公表しない",IF(VLOOKUP(A105,#REF!,23,FALSE)="－","－",IF(VLOOKUP(A105,#REF!,7,FALSE)&lt;&gt;"",TEXT(VLOOKUP(A105,#REF!,16,FALSE),"#,##0円")&amp;CHAR(10)&amp;"(A)",VLOOKUP(A105,#REF!,16,FALSE))))))</f>
        <v/>
      </c>
      <c r="I105" s="5" t="str">
        <f>IF(A105="","",VLOOKUP(A105,#REF!,17,FALSE))</f>
        <v/>
      </c>
      <c r="J105" s="6" t="str">
        <f>IF(A105="","",IF(VLOOKUP(A105,#REF!,16,FALSE)="他官署で調達手続きを実施のため","－",IF(VLOOKUP(A105,#REF!,23,FALSE)="②同種の他の契約の予定価格を類推されるおそれがあるため公表しない","－",IF(VLOOKUP(A105,#REF!,23,FALSE)="－","－",IF(VLOOKUP(A105,#REF!,7,FALSE)&lt;&gt;"",TEXT(VLOOKUP(A105,#REF!,19,FALSE),"#.0%")&amp;CHAR(10)&amp;"(B/A×100)",VLOOKUP(A105,#REF!,19,FALSE))))))</f>
        <v/>
      </c>
      <c r="K105" s="7" t="str">
        <f>IF(A105="","",IF(VLOOKUP(A105,#REF!,12,FALSE)="①公益社団法人","公社",IF(VLOOKUP(A105,#REF!,12,FALSE)="②公益財団法人","公財","")))</f>
        <v/>
      </c>
      <c r="L105" s="7" t="str">
        <f>IF(A105="","",VLOOKUP(A105,#REF!,13,FALSE))</f>
        <v/>
      </c>
      <c r="M105" s="8" t="str">
        <f>IF(A105="","",IF(VLOOKUP(A105,#REF!,13,FALSE)="国所管",VLOOKUP(A105,#REF!,24,FALSE),""))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248ab0bc-7e59-4567-bd72-f8d7ec109bec"/>
    <ds:schemaRef ds:uri="83f91a21-fd60-4569-977f-9e7a8b68efa0"/>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2022-06-21T10:40:25Z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