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35" windowWidth="14940" windowHeight="855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'(1)税務署別源泉徴収税額'!$A$1:$J$64</definedName>
    <definedName name="_xlnm.Print_Area" localSheetId="1">'(2)税務署別源泉徴収義務者数'!$A$1:$I$64</definedName>
    <definedName name="_xlnm.Print_Titles" localSheetId="0">'(1)税務署別源泉徴収税額'!$2:$4</definedName>
    <definedName name="_xlnm.Print_Titles" localSheetId="1">'(2)税務署別源泉徴収義務者数'!$1:$5</definedName>
  </definedNames>
  <calcPr calcMode="manual" fullCalcOnLoad="1"/>
</workbook>
</file>

<file path=xl/sharedStrings.xml><?xml version="1.0" encoding="utf-8"?>
<sst xmlns="http://schemas.openxmlformats.org/spreadsheetml/2006/main" count="206" uniqueCount="102">
  <si>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</si>
  <si>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</si>
  <si>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</si>
  <si>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</si>
  <si>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</si>
  <si>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</si>
  <si>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</si>
  <si>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</si>
  <si>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</si>
  <si>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</si>
  <si>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</si>
  <si>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</si>
  <si>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</si>
  <si>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</si>
  <si>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</si>
  <si>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</si>
  <si>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</si>
  <si>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</si>
  <si>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</si>
  <si>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</si>
  <si>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</si>
  <si>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</si>
  <si>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</si>
  <si>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</si>
  <si>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</si>
  <si>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</si>
  <si>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</si>
  <si>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</si>
  <si>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</si>
  <si>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</si>
  <si>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総　　計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</si>
  <si>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</si>
  <si>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</si>
  <si>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</si>
  <si>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</si>
  <si>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</si>
  <si>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</si>
  <si>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</si>
  <si>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</si>
  <si>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</si>
  <si>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総　計</t>
  </si>
  <si>
    <t>　調査時点：平成18年６月30日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</si>
  <si>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</si>
  <si>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</si>
  <si>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</si>
  <si>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</si>
  <si>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</si>
  <si>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岐阜北</t>
  </si>
  <si>
    <t>岐阜南</t>
  </si>
  <si>
    <t>大垣</t>
  </si>
  <si>
    <t>高山</t>
  </si>
  <si>
    <t>多治見</t>
  </si>
  <si>
    <t>関</t>
  </si>
  <si>
    <t>中津川</t>
  </si>
  <si>
    <t>岐阜県計</t>
  </si>
  <si>
    <t>静岡</t>
  </si>
  <si>
    <t>浜松西</t>
  </si>
  <si>
    <t>浜松東</t>
  </si>
  <si>
    <t>沼津</t>
  </si>
  <si>
    <t>清水</t>
  </si>
  <si>
    <t>熱海</t>
  </si>
  <si>
    <t>三島</t>
  </si>
  <si>
    <t>島田</t>
  </si>
  <si>
    <t>富士</t>
  </si>
  <si>
    <t>磐田</t>
  </si>
  <si>
    <t>掛川</t>
  </si>
  <si>
    <t>藤枝</t>
  </si>
  <si>
    <t>下田</t>
  </si>
  <si>
    <t>静岡県計</t>
  </si>
  <si>
    <t>千種</t>
  </si>
  <si>
    <t>名古屋東</t>
  </si>
  <si>
    <t>名古屋西</t>
  </si>
  <si>
    <t>名古屋北</t>
  </si>
  <si>
    <t>名古屋中村</t>
  </si>
  <si>
    <t>名古屋中</t>
  </si>
  <si>
    <t>昭和</t>
  </si>
  <si>
    <t>熱田</t>
  </si>
  <si>
    <t>中川</t>
  </si>
  <si>
    <t>豊橋</t>
  </si>
  <si>
    <t>岡崎</t>
  </si>
  <si>
    <t>一宮</t>
  </si>
  <si>
    <t>尾張瀬戸</t>
  </si>
  <si>
    <t>半田</t>
  </si>
  <si>
    <t>津島</t>
  </si>
  <si>
    <t>刈谷</t>
  </si>
  <si>
    <t>豊田</t>
  </si>
  <si>
    <t>西尾</t>
  </si>
  <si>
    <t>小牧</t>
  </si>
  <si>
    <t>新城</t>
  </si>
  <si>
    <t>愛知県計</t>
  </si>
  <si>
    <t>津</t>
  </si>
  <si>
    <t>四日市</t>
  </si>
  <si>
    <t>伊勢</t>
  </si>
  <si>
    <t>松阪</t>
  </si>
  <si>
    <t>桑名</t>
  </si>
  <si>
    <t>上野</t>
  </si>
  <si>
    <t>鈴鹿</t>
  </si>
  <si>
    <t>尾鷲</t>
  </si>
  <si>
    <t>三重県計</t>
  </si>
  <si>
    <t>上場株式等の
譲渡所得等</t>
  </si>
  <si>
    <t>（注）　この表は「利子所得等の課税状況」、「配当所得の課税状況」、「上場株式等の譲渡所得等の課税状況」、「給与所得及び退職所得の</t>
  </si>
  <si>
    <t>　　　　課税状況」、「報酬・料金等所得の課税状況」及び「非居住者等所得の課税状況」を税務署別に示したものである。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</si>
</sst>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>
        <color indexed="24"/>
      </top>
      <bottom style="thin">
        <color indexed="55"/>
      </bottom>
    </border>
    <border>
      <left style="medium"/>
      <right style="thin"/>
      <top style="hair">
        <color indexed="24"/>
      </top>
      <bottom style="thin"/>
    </border>
    <border>
      <left>
        <color indexed="63"/>
      </left>
      <right style="thin"/>
      <top style="hair">
        <color indexed="24"/>
      </top>
      <bottom style="thin"/>
    </border>
    <border>
      <left style="thin"/>
      <right style="medium"/>
      <top style="hair">
        <color indexed="24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3" borderId="1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 indent="1"/>
    </xf>
    <xf numFmtId="3" fontId="4" fillId="2" borderId="18" xfId="0" applyNumberFormat="1" applyFont="1" applyFill="1" applyBorder="1" applyAlignment="1">
      <alignment horizontal="right" vertical="center"/>
    </xf>
    <xf numFmtId="3" fontId="4" fillId="2" borderId="19" xfId="0" applyNumberFormat="1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right" vertical="center"/>
    </xf>
    <xf numFmtId="3" fontId="2" fillId="2" borderId="23" xfId="0" applyNumberFormat="1" applyFont="1" applyFill="1" applyBorder="1" applyAlignment="1">
      <alignment horizontal="right" vertical="center"/>
    </xf>
    <xf numFmtId="3" fontId="2" fillId="2" borderId="24" xfId="0" applyNumberFormat="1" applyFont="1" applyFill="1" applyBorder="1" applyAlignment="1">
      <alignment horizontal="right" vertical="center"/>
    </xf>
    <xf numFmtId="3" fontId="2" fillId="2" borderId="25" xfId="0" applyNumberFormat="1" applyFont="1" applyFill="1" applyBorder="1" applyAlignment="1">
      <alignment horizontal="right" vertical="center"/>
    </xf>
    <xf numFmtId="0" fontId="4" fillId="4" borderId="26" xfId="0" applyFont="1" applyFill="1" applyBorder="1" applyAlignment="1">
      <alignment horizontal="right" vertical="center" wrapText="1"/>
    </xf>
    <xf numFmtId="38" fontId="2" fillId="3" borderId="27" xfId="17" applyFont="1" applyFill="1" applyBorder="1" applyAlignment="1">
      <alignment horizontal="right" vertical="center"/>
    </xf>
    <xf numFmtId="38" fontId="2" fillId="3" borderId="23" xfId="17" applyFont="1" applyFill="1" applyBorder="1" applyAlignment="1">
      <alignment horizontal="right" vertical="center"/>
    </xf>
    <xf numFmtId="38" fontId="2" fillId="3" borderId="28" xfId="17" applyFont="1" applyFill="1" applyBorder="1" applyAlignment="1">
      <alignment horizontal="right" vertical="center"/>
    </xf>
    <xf numFmtId="38" fontId="2" fillId="3" borderId="29" xfId="17" applyFont="1" applyFill="1" applyBorder="1" applyAlignment="1">
      <alignment horizontal="right" vertical="center"/>
    </xf>
    <xf numFmtId="38" fontId="2" fillId="3" borderId="25" xfId="17" applyFont="1" applyFill="1" applyBorder="1" applyAlignment="1">
      <alignment horizontal="right" vertical="center"/>
    </xf>
    <xf numFmtId="0" fontId="2" fillId="5" borderId="30" xfId="0" applyFont="1" applyFill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wrapText="1"/>
    </xf>
    <xf numFmtId="0" fontId="2" fillId="4" borderId="35" xfId="0" applyFont="1" applyFill="1" applyBorder="1" applyAlignment="1">
      <alignment horizontal="distributed" vertical="center"/>
    </xf>
    <xf numFmtId="0" fontId="2" fillId="4" borderId="30" xfId="0" applyFont="1" applyFill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4" borderId="38" xfId="0" applyFont="1" applyFill="1" applyBorder="1" applyAlignment="1">
      <alignment horizontal="distributed" vertical="center"/>
    </xf>
    <xf numFmtId="3" fontId="2" fillId="0" borderId="39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8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 indent="1"/>
    </xf>
    <xf numFmtId="3" fontId="4" fillId="2" borderId="42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3" fontId="2" fillId="2" borderId="43" xfId="0" applyNumberFormat="1" applyFont="1" applyFill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2" borderId="45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4" borderId="49" xfId="0" applyFont="1" applyFill="1" applyBorder="1" applyAlignment="1">
      <alignment horizontal="distributed" vertical="center"/>
    </xf>
    <xf numFmtId="3" fontId="2" fillId="2" borderId="50" xfId="0" applyNumberFormat="1" applyFont="1" applyFill="1" applyBorder="1" applyAlignment="1">
      <alignment horizontal="right" vertical="center"/>
    </xf>
    <xf numFmtId="3" fontId="2" fillId="2" borderId="51" xfId="0" applyNumberFormat="1" applyFont="1" applyFill="1" applyBorder="1" applyAlignment="1">
      <alignment horizontal="right" vertical="center"/>
    </xf>
    <xf numFmtId="3" fontId="2" fillId="2" borderId="52" xfId="0" applyNumberFormat="1" applyFont="1" applyFill="1" applyBorder="1" applyAlignment="1">
      <alignment horizontal="right" vertical="center"/>
    </xf>
    <xf numFmtId="3" fontId="3" fillId="2" borderId="39" xfId="0" applyNumberFormat="1" applyFont="1" applyFill="1" applyBorder="1" applyAlignment="1">
      <alignment horizontal="right" vertical="center"/>
    </xf>
    <xf numFmtId="3" fontId="3" fillId="2" borderId="53" xfId="0" applyNumberFormat="1" applyFont="1" applyFill="1" applyBorder="1" applyAlignment="1">
      <alignment horizontal="right" vertical="center"/>
    </xf>
    <xf numFmtId="3" fontId="3" fillId="2" borderId="54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4" borderId="31" xfId="0" applyFont="1" applyFill="1" applyBorder="1" applyAlignment="1">
      <alignment horizontal="distributed" vertical="center"/>
    </xf>
    <xf numFmtId="0" fontId="2" fillId="0" borderId="47" xfId="0" applyFont="1" applyBorder="1" applyAlignment="1">
      <alignment horizontal="center" vertical="center"/>
    </xf>
    <xf numFmtId="38" fontId="2" fillId="3" borderId="2" xfId="17" applyFont="1" applyFill="1" applyBorder="1" applyAlignment="1">
      <alignment horizontal="right" vertical="center"/>
    </xf>
    <xf numFmtId="38" fontId="2" fillId="3" borderId="55" xfId="17" applyFont="1" applyFill="1" applyBorder="1" applyAlignment="1">
      <alignment horizontal="right" vertical="center"/>
    </xf>
    <xf numFmtId="38" fontId="2" fillId="3" borderId="56" xfId="17" applyFont="1" applyFill="1" applyBorder="1" applyAlignment="1">
      <alignment horizontal="right" vertical="center"/>
    </xf>
    <xf numFmtId="0" fontId="3" fillId="4" borderId="57" xfId="0" applyFont="1" applyFill="1" applyBorder="1" applyAlignment="1">
      <alignment horizontal="distributed" vertical="center"/>
    </xf>
    <xf numFmtId="0" fontId="3" fillId="4" borderId="58" xfId="0" applyFont="1" applyFill="1" applyBorder="1" applyAlignment="1">
      <alignment horizontal="distributed" vertical="center"/>
    </xf>
    <xf numFmtId="38" fontId="3" fillId="3" borderId="59" xfId="17" applyFont="1" applyFill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38" fontId="3" fillId="3" borderId="29" xfId="17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38" fontId="3" fillId="3" borderId="25" xfId="17" applyFont="1" applyFill="1" applyBorder="1" applyAlignment="1">
      <alignment horizontal="right" vertical="center"/>
    </xf>
    <xf numFmtId="38" fontId="3" fillId="3" borderId="28" xfId="17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zoomScaleSheetLayoutView="100" workbookViewId="0" topLeftCell="A1">
      <selection activeCell="A1" sqref="A1:J1"/>
    </sheetView>
  </sheetViews>
  <sheetFormatPr defaultColWidth="9.00390625" defaultRowHeight="13.5"/>
  <cols>
    <col min="1" max="1" width="10.125" style="4" customWidth="1"/>
    <col min="2" max="9" width="13.125" style="1" customWidth="1"/>
    <col min="10" max="10" width="9.125" style="22" bestFit="1" customWidth="1"/>
    <col min="11" max="16384" width="5.875" style="1" customWidth="1"/>
  </cols>
  <sheetData>
    <row r="1" spans="1:10" ht="15">
      <c r="A1" s="103" t="s">
        <v>46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9" ht="12" thickBot="1">
      <c r="A2" s="4" t="s">
        <v>44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58" t="s">
        <v>27</v>
      </c>
      <c r="B3" s="31" t="s">
        <v>28</v>
      </c>
      <c r="C3" s="36" t="s">
        <v>25</v>
      </c>
      <c r="D3" s="25" t="s">
        <v>99</v>
      </c>
      <c r="E3" s="36" t="s">
        <v>26</v>
      </c>
      <c r="F3" s="36" t="s">
        <v>9</v>
      </c>
      <c r="G3" s="31" t="s">
        <v>39</v>
      </c>
      <c r="H3" s="37" t="s">
        <v>29</v>
      </c>
      <c r="I3" s="69" t="s">
        <v>0</v>
      </c>
      <c r="J3" s="76" t="s">
        <v>42</v>
      </c>
    </row>
    <row r="4" spans="1:10" ht="11.25">
      <c r="A4" s="89"/>
      <c r="B4" s="38" t="s">
        <v>2</v>
      </c>
      <c r="C4" s="39" t="s">
        <v>2</v>
      </c>
      <c r="D4" s="39" t="s">
        <v>2</v>
      </c>
      <c r="E4" s="39" t="s">
        <v>2</v>
      </c>
      <c r="F4" s="39" t="s">
        <v>2</v>
      </c>
      <c r="G4" s="39" t="s">
        <v>2</v>
      </c>
      <c r="H4" s="39" t="s">
        <v>2</v>
      </c>
      <c r="I4" s="70" t="s">
        <v>2</v>
      </c>
      <c r="J4" s="90"/>
    </row>
    <row r="5" spans="1:10" ht="11.25" customHeight="1">
      <c r="A5" s="89" t="s">
        <v>47</v>
      </c>
      <c r="B5" s="44">
        <v>439512</v>
      </c>
      <c r="C5" s="45">
        <v>1114062</v>
      </c>
      <c r="D5" s="45">
        <v>1528269</v>
      </c>
      <c r="E5" s="45">
        <v>25487171</v>
      </c>
      <c r="F5" s="45">
        <v>601375</v>
      </c>
      <c r="G5" s="45">
        <v>5458481</v>
      </c>
      <c r="H5" s="45">
        <v>80738</v>
      </c>
      <c r="I5" s="71">
        <v>34709608</v>
      </c>
      <c r="J5" s="43" t="str">
        <f aca="true" t="shared" si="0" ref="J5:J12">IF(A5="","",A5)</f>
        <v>岐阜北</v>
      </c>
    </row>
    <row r="6" spans="1:10" ht="11.25" customHeight="1">
      <c r="A6" s="60" t="s">
        <v>48</v>
      </c>
      <c r="B6" s="44">
        <v>361816</v>
      </c>
      <c r="C6" s="45">
        <v>836208</v>
      </c>
      <c r="D6" s="45">
        <v>29783</v>
      </c>
      <c r="E6" s="45">
        <v>32052400</v>
      </c>
      <c r="F6" s="45">
        <v>890025</v>
      </c>
      <c r="G6" s="45">
        <v>1293258</v>
      </c>
      <c r="H6" s="45">
        <v>89864</v>
      </c>
      <c r="I6" s="71">
        <v>35553353</v>
      </c>
      <c r="J6" s="43" t="str">
        <f t="shared" si="0"/>
        <v>岐阜南</v>
      </c>
    </row>
    <row r="7" spans="1:10" ht="11.25" customHeight="1">
      <c r="A7" s="60" t="s">
        <v>49</v>
      </c>
      <c r="B7" s="46">
        <v>312941</v>
      </c>
      <c r="C7" s="47">
        <v>1347098</v>
      </c>
      <c r="D7" s="47">
        <v>563808</v>
      </c>
      <c r="E7" s="47">
        <v>23080674</v>
      </c>
      <c r="F7" s="47">
        <v>320250</v>
      </c>
      <c r="G7" s="47">
        <v>845710</v>
      </c>
      <c r="H7" s="47">
        <v>109785</v>
      </c>
      <c r="I7" s="72">
        <v>26580266</v>
      </c>
      <c r="J7" s="43" t="str">
        <f t="shared" si="0"/>
        <v>大垣</v>
      </c>
    </row>
    <row r="8" spans="1:10" ht="11.25" customHeight="1">
      <c r="A8" s="60" t="s">
        <v>50</v>
      </c>
      <c r="B8" s="46">
        <v>93321</v>
      </c>
      <c r="C8" s="47">
        <v>219745</v>
      </c>
      <c r="D8" s="47">
        <v>330</v>
      </c>
      <c r="E8" s="47">
        <v>7498266</v>
      </c>
      <c r="F8" s="47">
        <v>229153</v>
      </c>
      <c r="G8" s="47">
        <v>267553</v>
      </c>
      <c r="H8" s="47">
        <v>18324</v>
      </c>
      <c r="I8" s="72">
        <v>8326693</v>
      </c>
      <c r="J8" s="43" t="str">
        <f t="shared" si="0"/>
        <v>高山</v>
      </c>
    </row>
    <row r="9" spans="1:10" ht="11.25" customHeight="1">
      <c r="A9" s="54" t="s">
        <v>51</v>
      </c>
      <c r="B9" s="46">
        <v>111312</v>
      </c>
      <c r="C9" s="47">
        <v>290927</v>
      </c>
      <c r="D9" s="47">
        <v>223038</v>
      </c>
      <c r="E9" s="47">
        <v>12505749</v>
      </c>
      <c r="F9" s="47">
        <v>130253</v>
      </c>
      <c r="G9" s="47">
        <v>507924</v>
      </c>
      <c r="H9" s="47">
        <v>23869</v>
      </c>
      <c r="I9" s="72">
        <v>13793072</v>
      </c>
      <c r="J9" s="43" t="str">
        <f t="shared" si="0"/>
        <v>多治見</v>
      </c>
    </row>
    <row r="10" spans="1:10" ht="11.25" customHeight="1">
      <c r="A10" s="60" t="s">
        <v>52</v>
      </c>
      <c r="B10" s="46">
        <v>98435</v>
      </c>
      <c r="C10" s="47">
        <v>359169</v>
      </c>
      <c r="D10" s="47">
        <v>25663</v>
      </c>
      <c r="E10" s="47">
        <v>11728363</v>
      </c>
      <c r="F10" s="47">
        <v>109625</v>
      </c>
      <c r="G10" s="47">
        <v>603006</v>
      </c>
      <c r="H10" s="47">
        <v>30125</v>
      </c>
      <c r="I10" s="72">
        <v>12954387</v>
      </c>
      <c r="J10" s="43" t="str">
        <f t="shared" si="0"/>
        <v>関</v>
      </c>
    </row>
    <row r="11" spans="1:10" ht="11.25" customHeight="1">
      <c r="A11" s="60" t="s">
        <v>53</v>
      </c>
      <c r="B11" s="46">
        <v>55530</v>
      </c>
      <c r="C11" s="47">
        <v>177542</v>
      </c>
      <c r="D11" s="47">
        <v>173676</v>
      </c>
      <c r="E11" s="47">
        <v>6191115</v>
      </c>
      <c r="F11" s="47">
        <v>175774</v>
      </c>
      <c r="G11" s="47">
        <v>187351</v>
      </c>
      <c r="H11" s="47">
        <v>2366</v>
      </c>
      <c r="I11" s="72">
        <v>6963356</v>
      </c>
      <c r="J11" s="43" t="str">
        <f t="shared" si="0"/>
        <v>中津川</v>
      </c>
    </row>
    <row r="12" spans="1:10" s="5" customFormat="1" ht="11.25">
      <c r="A12" s="64" t="s">
        <v>54</v>
      </c>
      <c r="B12" s="85">
        <v>1472867</v>
      </c>
      <c r="C12" s="86">
        <v>4344753</v>
      </c>
      <c r="D12" s="86">
        <v>2544568</v>
      </c>
      <c r="E12" s="86">
        <v>118543737</v>
      </c>
      <c r="F12" s="86">
        <v>2456454</v>
      </c>
      <c r="G12" s="86">
        <v>9163284</v>
      </c>
      <c r="H12" s="86">
        <v>355071</v>
      </c>
      <c r="I12" s="87">
        <v>138880735</v>
      </c>
      <c r="J12" s="63" t="str">
        <f t="shared" si="0"/>
        <v>岐阜県計</v>
      </c>
    </row>
    <row r="13" spans="1:10" ht="11.25">
      <c r="A13" s="68"/>
      <c r="B13" s="65"/>
      <c r="C13" s="66"/>
      <c r="D13" s="66"/>
      <c r="E13" s="66"/>
      <c r="F13" s="66"/>
      <c r="G13" s="66"/>
      <c r="H13" s="66"/>
      <c r="I13" s="73"/>
      <c r="J13" s="78"/>
    </row>
    <row r="14" spans="1:10" ht="11.25" customHeight="1">
      <c r="A14" s="59" t="s">
        <v>55</v>
      </c>
      <c r="B14" s="44">
        <v>733682</v>
      </c>
      <c r="C14" s="45">
        <v>2387114</v>
      </c>
      <c r="D14" s="45">
        <v>1389683</v>
      </c>
      <c r="E14" s="45">
        <v>50345258</v>
      </c>
      <c r="F14" s="45">
        <v>1503290</v>
      </c>
      <c r="G14" s="45">
        <v>8321208</v>
      </c>
      <c r="H14" s="45">
        <v>296257</v>
      </c>
      <c r="I14" s="71">
        <v>64976492</v>
      </c>
      <c r="J14" s="42" t="str">
        <f>IF(A14="","",A14)</f>
        <v>静岡</v>
      </c>
    </row>
    <row r="15" spans="1:10" ht="11.25" customHeight="1">
      <c r="A15" s="60" t="s">
        <v>59</v>
      </c>
      <c r="B15" s="46">
        <v>74210</v>
      </c>
      <c r="C15" s="47">
        <v>890576</v>
      </c>
      <c r="D15" s="47">
        <v>230209</v>
      </c>
      <c r="E15" s="47">
        <v>16132216</v>
      </c>
      <c r="F15" s="47">
        <v>382505</v>
      </c>
      <c r="G15" s="47">
        <v>657240</v>
      </c>
      <c r="H15" s="47">
        <v>135705</v>
      </c>
      <c r="I15" s="72">
        <v>18502661</v>
      </c>
      <c r="J15" s="43" t="str">
        <f>IF(A15="","",A15)</f>
        <v>清水</v>
      </c>
    </row>
    <row r="16" spans="1:10" ht="11.25" customHeight="1">
      <c r="A16" s="59" t="s">
        <v>56</v>
      </c>
      <c r="B16" s="44">
        <v>500209</v>
      </c>
      <c r="C16" s="45">
        <v>2329398</v>
      </c>
      <c r="D16" s="45">
        <v>1209909</v>
      </c>
      <c r="E16" s="45">
        <v>42596084</v>
      </c>
      <c r="F16" s="45">
        <v>653384</v>
      </c>
      <c r="G16" s="45">
        <v>1913709</v>
      </c>
      <c r="H16" s="45">
        <v>729081</v>
      </c>
      <c r="I16" s="71">
        <v>49931774</v>
      </c>
      <c r="J16" s="43" t="str">
        <f aca="true" t="shared" si="1" ref="J16:J27">IF(A16="","",A16)</f>
        <v>浜松西</v>
      </c>
    </row>
    <row r="17" spans="1:10" ht="11.25" customHeight="1">
      <c r="A17" s="60" t="s">
        <v>57</v>
      </c>
      <c r="B17" s="46">
        <v>86813</v>
      </c>
      <c r="C17" s="47">
        <v>883539</v>
      </c>
      <c r="D17" s="47">
        <v>239167</v>
      </c>
      <c r="E17" s="47">
        <v>21681582</v>
      </c>
      <c r="F17" s="47">
        <v>306154</v>
      </c>
      <c r="G17" s="47">
        <v>964344</v>
      </c>
      <c r="H17" s="47">
        <v>380823</v>
      </c>
      <c r="I17" s="72">
        <v>24542422</v>
      </c>
      <c r="J17" s="43" t="str">
        <f t="shared" si="1"/>
        <v>浜松東</v>
      </c>
    </row>
    <row r="18" spans="1:10" ht="11.25" customHeight="1">
      <c r="A18" s="60" t="s">
        <v>58</v>
      </c>
      <c r="B18" s="46">
        <v>296723</v>
      </c>
      <c r="C18" s="47">
        <v>963622</v>
      </c>
      <c r="D18" s="47">
        <v>887569</v>
      </c>
      <c r="E18" s="47">
        <v>33819973</v>
      </c>
      <c r="F18" s="47">
        <v>541465</v>
      </c>
      <c r="G18" s="47">
        <v>1289383</v>
      </c>
      <c r="H18" s="47">
        <v>94061</v>
      </c>
      <c r="I18" s="72">
        <v>37892796</v>
      </c>
      <c r="J18" s="43" t="str">
        <f t="shared" si="1"/>
        <v>沼津</v>
      </c>
    </row>
    <row r="19" spans="1:10" ht="11.25" customHeight="1">
      <c r="A19" s="60" t="s">
        <v>60</v>
      </c>
      <c r="B19" s="46">
        <v>37807</v>
      </c>
      <c r="C19" s="47">
        <v>287386</v>
      </c>
      <c r="D19" s="47">
        <v>92153</v>
      </c>
      <c r="E19" s="47">
        <v>4960619</v>
      </c>
      <c r="F19" s="47">
        <v>69935</v>
      </c>
      <c r="G19" s="47">
        <v>400605</v>
      </c>
      <c r="H19" s="47">
        <v>34605</v>
      </c>
      <c r="I19" s="72">
        <v>5883109</v>
      </c>
      <c r="J19" s="43" t="str">
        <f t="shared" si="1"/>
        <v>熱海</v>
      </c>
    </row>
    <row r="20" spans="1:10" ht="11.25" customHeight="1">
      <c r="A20" s="60" t="s">
        <v>61</v>
      </c>
      <c r="B20" s="46">
        <v>60424</v>
      </c>
      <c r="C20" s="47">
        <v>217762</v>
      </c>
      <c r="D20" s="47">
        <v>275186</v>
      </c>
      <c r="E20" s="47">
        <v>8630163</v>
      </c>
      <c r="F20" s="47">
        <v>115421</v>
      </c>
      <c r="G20" s="47">
        <v>319013</v>
      </c>
      <c r="H20" s="47">
        <v>21894</v>
      </c>
      <c r="I20" s="72">
        <v>9639863</v>
      </c>
      <c r="J20" s="43" t="str">
        <f t="shared" si="1"/>
        <v>三島</v>
      </c>
    </row>
    <row r="21" spans="1:10" ht="11.25" customHeight="1">
      <c r="A21" s="81" t="s">
        <v>62</v>
      </c>
      <c r="B21" s="82">
        <v>62902</v>
      </c>
      <c r="C21" s="83">
        <v>692106</v>
      </c>
      <c r="D21" s="83">
        <v>71112</v>
      </c>
      <c r="E21" s="83">
        <v>9426769</v>
      </c>
      <c r="F21" s="83">
        <v>77188</v>
      </c>
      <c r="G21" s="83">
        <v>235546</v>
      </c>
      <c r="H21" s="83">
        <v>110533</v>
      </c>
      <c r="I21" s="84">
        <v>10676156</v>
      </c>
      <c r="J21" s="62" t="str">
        <f t="shared" si="1"/>
        <v>島田</v>
      </c>
    </row>
    <row r="22" spans="1:10" ht="11.25" customHeight="1">
      <c r="A22" s="81" t="s">
        <v>63</v>
      </c>
      <c r="B22" s="82">
        <v>86148</v>
      </c>
      <c r="C22" s="83">
        <v>799696</v>
      </c>
      <c r="D22" s="83">
        <v>380781</v>
      </c>
      <c r="E22" s="83">
        <v>23581523</v>
      </c>
      <c r="F22" s="83">
        <v>421284</v>
      </c>
      <c r="G22" s="83">
        <v>650005</v>
      </c>
      <c r="H22" s="83">
        <v>48883</v>
      </c>
      <c r="I22" s="84">
        <v>25968320</v>
      </c>
      <c r="J22" s="62" t="str">
        <f t="shared" si="1"/>
        <v>富士</v>
      </c>
    </row>
    <row r="23" spans="1:10" ht="11.25" customHeight="1">
      <c r="A23" s="81" t="s">
        <v>64</v>
      </c>
      <c r="B23" s="82">
        <v>82214</v>
      </c>
      <c r="C23" s="83">
        <v>939279</v>
      </c>
      <c r="D23" s="83">
        <v>213764</v>
      </c>
      <c r="E23" s="83">
        <v>18189215</v>
      </c>
      <c r="F23" s="83">
        <v>473179</v>
      </c>
      <c r="G23" s="83">
        <v>784879</v>
      </c>
      <c r="H23" s="83">
        <v>404549</v>
      </c>
      <c r="I23" s="84">
        <v>21087080</v>
      </c>
      <c r="J23" s="62" t="str">
        <f t="shared" si="1"/>
        <v>磐田</v>
      </c>
    </row>
    <row r="24" spans="1:10" ht="11.25" customHeight="1">
      <c r="A24" s="81" t="s">
        <v>65</v>
      </c>
      <c r="B24" s="82">
        <v>50908</v>
      </c>
      <c r="C24" s="83">
        <v>943871</v>
      </c>
      <c r="D24" s="83">
        <v>187690</v>
      </c>
      <c r="E24" s="83">
        <v>9595152</v>
      </c>
      <c r="F24" s="83">
        <v>150072</v>
      </c>
      <c r="G24" s="83">
        <v>271649</v>
      </c>
      <c r="H24" s="83">
        <v>77654</v>
      </c>
      <c r="I24" s="84">
        <v>11276996</v>
      </c>
      <c r="J24" s="62" t="str">
        <f t="shared" si="1"/>
        <v>掛川</v>
      </c>
    </row>
    <row r="25" spans="1:10" ht="11.25" customHeight="1">
      <c r="A25" s="81" t="s">
        <v>66</v>
      </c>
      <c r="B25" s="82">
        <v>95890</v>
      </c>
      <c r="C25" s="83">
        <v>1137401</v>
      </c>
      <c r="D25" s="83">
        <v>205633</v>
      </c>
      <c r="E25" s="83">
        <v>13225375</v>
      </c>
      <c r="F25" s="83">
        <v>209151</v>
      </c>
      <c r="G25" s="83">
        <v>391487</v>
      </c>
      <c r="H25" s="83">
        <v>54693</v>
      </c>
      <c r="I25" s="84">
        <v>15319632</v>
      </c>
      <c r="J25" s="62" t="str">
        <f t="shared" si="1"/>
        <v>藤枝</v>
      </c>
    </row>
    <row r="26" spans="1:10" ht="11.25" customHeight="1">
      <c r="A26" s="81" t="s">
        <v>67</v>
      </c>
      <c r="B26" s="82">
        <v>19434</v>
      </c>
      <c r="C26" s="83">
        <v>32247</v>
      </c>
      <c r="D26" s="83">
        <v>50717</v>
      </c>
      <c r="E26" s="83">
        <v>2421914</v>
      </c>
      <c r="F26" s="83">
        <v>6772</v>
      </c>
      <c r="G26" s="83">
        <v>115243</v>
      </c>
      <c r="H26" s="83">
        <v>703</v>
      </c>
      <c r="I26" s="84">
        <v>2647028</v>
      </c>
      <c r="J26" s="62" t="str">
        <f t="shared" si="1"/>
        <v>下田</v>
      </c>
    </row>
    <row r="27" spans="1:10" s="5" customFormat="1" ht="11.25">
      <c r="A27" s="64" t="s">
        <v>68</v>
      </c>
      <c r="B27" s="85">
        <v>2187366</v>
      </c>
      <c r="C27" s="86">
        <v>12503997</v>
      </c>
      <c r="D27" s="86">
        <v>5433573</v>
      </c>
      <c r="E27" s="86">
        <v>254605843</v>
      </c>
      <c r="F27" s="86">
        <v>4909800</v>
      </c>
      <c r="G27" s="86">
        <v>16314310</v>
      </c>
      <c r="H27" s="86">
        <v>2389441</v>
      </c>
      <c r="I27" s="87">
        <v>298344330</v>
      </c>
      <c r="J27" s="63" t="str">
        <f t="shared" si="1"/>
        <v>静岡県計</v>
      </c>
    </row>
    <row r="28" spans="1:10" ht="11.25">
      <c r="A28" s="68"/>
      <c r="B28" s="65"/>
      <c r="C28" s="66"/>
      <c r="D28" s="66"/>
      <c r="E28" s="66"/>
      <c r="F28" s="66"/>
      <c r="G28" s="66"/>
      <c r="H28" s="66"/>
      <c r="I28" s="73"/>
      <c r="J28" s="78"/>
    </row>
    <row r="29" spans="1:10" ht="11.25" customHeight="1">
      <c r="A29" s="59" t="s">
        <v>69</v>
      </c>
      <c r="B29" s="44">
        <v>136742</v>
      </c>
      <c r="C29" s="45">
        <v>4784158</v>
      </c>
      <c r="D29" s="45">
        <v>358079</v>
      </c>
      <c r="E29" s="45">
        <v>24002896</v>
      </c>
      <c r="F29" s="45">
        <v>376817</v>
      </c>
      <c r="G29" s="45">
        <v>1239779</v>
      </c>
      <c r="H29" s="45">
        <v>158441</v>
      </c>
      <c r="I29" s="71">
        <v>31056912</v>
      </c>
      <c r="J29" s="42" t="str">
        <f>IF(A29="","",A29)</f>
        <v>千種</v>
      </c>
    </row>
    <row r="30" spans="1:10" ht="11.25" customHeight="1">
      <c r="A30" s="59" t="s">
        <v>70</v>
      </c>
      <c r="B30" s="44">
        <v>202541</v>
      </c>
      <c r="C30" s="45">
        <v>6169045</v>
      </c>
      <c r="D30" s="45">
        <v>43097</v>
      </c>
      <c r="E30" s="45">
        <v>28086639</v>
      </c>
      <c r="F30" s="45">
        <v>791980</v>
      </c>
      <c r="G30" s="45">
        <v>1333825</v>
      </c>
      <c r="H30" s="45">
        <v>580935</v>
      </c>
      <c r="I30" s="71">
        <v>37208061</v>
      </c>
      <c r="J30" s="43" t="str">
        <f aca="true" t="shared" si="2" ref="J30:J49">IF(A30="","",A30)</f>
        <v>名古屋東</v>
      </c>
    </row>
    <row r="31" spans="1:10" ht="11.25" customHeight="1">
      <c r="A31" s="60" t="s">
        <v>72</v>
      </c>
      <c r="B31" s="46">
        <v>128863</v>
      </c>
      <c r="C31" s="47">
        <v>776438</v>
      </c>
      <c r="D31" s="47">
        <v>109459</v>
      </c>
      <c r="E31" s="47">
        <v>17832153</v>
      </c>
      <c r="F31" s="47">
        <v>385173</v>
      </c>
      <c r="G31" s="47">
        <v>14177078</v>
      </c>
      <c r="H31" s="47">
        <v>66426</v>
      </c>
      <c r="I31" s="72">
        <v>33475590</v>
      </c>
      <c r="J31" s="43" t="str">
        <f t="shared" si="2"/>
        <v>名古屋北</v>
      </c>
    </row>
    <row r="32" spans="1:10" ht="11.25" customHeight="1">
      <c r="A32" s="60" t="s">
        <v>71</v>
      </c>
      <c r="B32" s="46">
        <v>135695</v>
      </c>
      <c r="C32" s="47">
        <v>4668402</v>
      </c>
      <c r="D32" s="47">
        <v>91451</v>
      </c>
      <c r="E32" s="47">
        <v>26398708</v>
      </c>
      <c r="F32" s="47">
        <v>548857</v>
      </c>
      <c r="G32" s="47">
        <v>1035179</v>
      </c>
      <c r="H32" s="47">
        <v>333901</v>
      </c>
      <c r="I32" s="72">
        <v>33212193</v>
      </c>
      <c r="J32" s="43" t="str">
        <f t="shared" si="2"/>
        <v>名古屋西</v>
      </c>
    </row>
    <row r="33" spans="1:10" ht="11.25" customHeight="1">
      <c r="A33" s="60" t="s">
        <v>73</v>
      </c>
      <c r="B33" s="46">
        <v>675942</v>
      </c>
      <c r="C33" s="47">
        <v>4335422</v>
      </c>
      <c r="D33" s="47">
        <v>2186973</v>
      </c>
      <c r="E33" s="47">
        <v>39137007</v>
      </c>
      <c r="F33" s="47">
        <v>620982</v>
      </c>
      <c r="G33" s="47">
        <v>1921258</v>
      </c>
      <c r="H33" s="47">
        <v>410041</v>
      </c>
      <c r="I33" s="72">
        <v>49287626</v>
      </c>
      <c r="J33" s="43" t="str">
        <f t="shared" si="2"/>
        <v>名古屋中村</v>
      </c>
    </row>
    <row r="34" spans="1:10" ht="11.25" customHeight="1">
      <c r="A34" s="60" t="s">
        <v>74</v>
      </c>
      <c r="B34" s="46">
        <v>47653815</v>
      </c>
      <c r="C34" s="47">
        <v>12224741</v>
      </c>
      <c r="D34" s="47">
        <v>7375036</v>
      </c>
      <c r="E34" s="47">
        <v>120355543</v>
      </c>
      <c r="F34" s="47">
        <v>3621206</v>
      </c>
      <c r="G34" s="47">
        <v>8894259</v>
      </c>
      <c r="H34" s="47">
        <v>2606837</v>
      </c>
      <c r="I34" s="72">
        <v>202731437</v>
      </c>
      <c r="J34" s="43" t="str">
        <f t="shared" si="2"/>
        <v>名古屋中</v>
      </c>
    </row>
    <row r="35" spans="1:10" ht="11.25" customHeight="1">
      <c r="A35" s="60" t="s">
        <v>75</v>
      </c>
      <c r="B35" s="46">
        <v>206221</v>
      </c>
      <c r="C35" s="47">
        <v>3973550</v>
      </c>
      <c r="D35" s="47">
        <v>262839</v>
      </c>
      <c r="E35" s="47">
        <v>43499148</v>
      </c>
      <c r="F35" s="47">
        <v>749714</v>
      </c>
      <c r="G35" s="47">
        <v>2006396</v>
      </c>
      <c r="H35" s="47">
        <v>472517</v>
      </c>
      <c r="I35" s="72">
        <v>51170383</v>
      </c>
      <c r="J35" s="43" t="str">
        <f t="shared" si="2"/>
        <v>昭和</v>
      </c>
    </row>
    <row r="36" spans="1:10" ht="11.25" customHeight="1">
      <c r="A36" s="60" t="s">
        <v>76</v>
      </c>
      <c r="B36" s="46">
        <v>214457</v>
      </c>
      <c r="C36" s="47">
        <v>2787561</v>
      </c>
      <c r="D36" s="47">
        <v>250945</v>
      </c>
      <c r="E36" s="47">
        <v>39349017</v>
      </c>
      <c r="F36" s="47">
        <v>832400</v>
      </c>
      <c r="G36" s="47">
        <v>1221355</v>
      </c>
      <c r="H36" s="47">
        <v>118769</v>
      </c>
      <c r="I36" s="72">
        <v>44774503</v>
      </c>
      <c r="J36" s="43" t="str">
        <f t="shared" si="2"/>
        <v>熱田</v>
      </c>
    </row>
    <row r="37" spans="1:10" ht="11.25" customHeight="1">
      <c r="A37" s="60" t="s">
        <v>77</v>
      </c>
      <c r="B37" s="46">
        <v>132642</v>
      </c>
      <c r="C37" s="47">
        <v>1607699</v>
      </c>
      <c r="D37" s="47">
        <v>97093</v>
      </c>
      <c r="E37" s="47">
        <v>27331767</v>
      </c>
      <c r="F37" s="47">
        <v>471966</v>
      </c>
      <c r="G37" s="47">
        <v>898175</v>
      </c>
      <c r="H37" s="47">
        <v>100462</v>
      </c>
      <c r="I37" s="72">
        <v>30639805</v>
      </c>
      <c r="J37" s="43" t="str">
        <f t="shared" si="2"/>
        <v>中川</v>
      </c>
    </row>
    <row r="38" spans="1:10" ht="11.25" customHeight="1">
      <c r="A38" s="60" t="s">
        <v>78</v>
      </c>
      <c r="B38" s="46">
        <v>443083</v>
      </c>
      <c r="C38" s="47">
        <v>1407003</v>
      </c>
      <c r="D38" s="47">
        <v>1425565</v>
      </c>
      <c r="E38" s="47">
        <v>39921819</v>
      </c>
      <c r="F38" s="47">
        <v>633788</v>
      </c>
      <c r="G38" s="47">
        <v>1685634</v>
      </c>
      <c r="H38" s="47">
        <v>358924</v>
      </c>
      <c r="I38" s="72">
        <v>45875814</v>
      </c>
      <c r="J38" s="43" t="str">
        <f t="shared" si="2"/>
        <v>豊橋</v>
      </c>
    </row>
    <row r="39" spans="1:10" ht="11.25" customHeight="1">
      <c r="A39" s="60" t="s">
        <v>79</v>
      </c>
      <c r="B39" s="46">
        <v>210963</v>
      </c>
      <c r="C39" s="47">
        <v>1146612</v>
      </c>
      <c r="D39" s="47">
        <v>858299</v>
      </c>
      <c r="E39" s="47">
        <v>19783378</v>
      </c>
      <c r="F39" s="47">
        <v>228694</v>
      </c>
      <c r="G39" s="47">
        <v>1114990</v>
      </c>
      <c r="H39" s="47">
        <v>50200</v>
      </c>
      <c r="I39" s="72">
        <v>23393135</v>
      </c>
      <c r="J39" s="43" t="str">
        <f t="shared" si="2"/>
        <v>岡崎</v>
      </c>
    </row>
    <row r="40" spans="1:10" ht="11.25" customHeight="1">
      <c r="A40" s="60" t="s">
        <v>80</v>
      </c>
      <c r="B40" s="46">
        <v>258366</v>
      </c>
      <c r="C40" s="47">
        <v>2746269</v>
      </c>
      <c r="D40" s="47">
        <v>594432</v>
      </c>
      <c r="E40" s="47">
        <v>25338516</v>
      </c>
      <c r="F40" s="47">
        <v>438141</v>
      </c>
      <c r="G40" s="47">
        <v>943126</v>
      </c>
      <c r="H40" s="47">
        <v>270892</v>
      </c>
      <c r="I40" s="72">
        <v>30589743</v>
      </c>
      <c r="J40" s="43" t="str">
        <f t="shared" si="2"/>
        <v>一宮</v>
      </c>
    </row>
    <row r="41" spans="1:10" ht="11.25" customHeight="1">
      <c r="A41" s="60" t="s">
        <v>81</v>
      </c>
      <c r="B41" s="46">
        <v>74822</v>
      </c>
      <c r="C41" s="47">
        <v>357493</v>
      </c>
      <c r="D41" s="47">
        <v>119</v>
      </c>
      <c r="E41" s="47">
        <v>9499279</v>
      </c>
      <c r="F41" s="47">
        <v>139460</v>
      </c>
      <c r="G41" s="47">
        <v>334937</v>
      </c>
      <c r="H41" s="47">
        <v>82561</v>
      </c>
      <c r="I41" s="72">
        <v>10488670</v>
      </c>
      <c r="J41" s="43" t="str">
        <f t="shared" si="2"/>
        <v>尾張瀬戸</v>
      </c>
    </row>
    <row r="42" spans="1:10" ht="11.25" customHeight="1">
      <c r="A42" s="60" t="s">
        <v>82</v>
      </c>
      <c r="B42" s="46">
        <v>297656</v>
      </c>
      <c r="C42" s="47">
        <v>3176272</v>
      </c>
      <c r="D42" s="47">
        <v>618623</v>
      </c>
      <c r="E42" s="47">
        <v>32469684</v>
      </c>
      <c r="F42" s="47">
        <v>557295</v>
      </c>
      <c r="G42" s="47">
        <v>1069061</v>
      </c>
      <c r="H42" s="47">
        <v>96395</v>
      </c>
      <c r="I42" s="72">
        <v>38284987</v>
      </c>
      <c r="J42" s="43" t="str">
        <f t="shared" si="2"/>
        <v>半田</v>
      </c>
    </row>
    <row r="43" spans="1:10" ht="11.25" customHeight="1">
      <c r="A43" s="81" t="s">
        <v>83</v>
      </c>
      <c r="B43" s="82">
        <v>122633</v>
      </c>
      <c r="C43" s="83">
        <v>1327881</v>
      </c>
      <c r="D43" s="83">
        <v>194792</v>
      </c>
      <c r="E43" s="83">
        <v>1331696</v>
      </c>
      <c r="F43" s="83">
        <v>183568</v>
      </c>
      <c r="G43" s="83">
        <v>472741</v>
      </c>
      <c r="H43" s="83">
        <v>90916</v>
      </c>
      <c r="I43" s="84">
        <v>16124227</v>
      </c>
      <c r="J43" s="62" t="str">
        <f t="shared" si="2"/>
        <v>津島</v>
      </c>
    </row>
    <row r="44" spans="1:10" ht="11.25" customHeight="1">
      <c r="A44" s="81" t="s">
        <v>84</v>
      </c>
      <c r="B44" s="82">
        <v>385462</v>
      </c>
      <c r="C44" s="83">
        <v>6061890</v>
      </c>
      <c r="D44" s="83">
        <v>733741</v>
      </c>
      <c r="E44" s="83">
        <v>72175211</v>
      </c>
      <c r="F44" s="83">
        <v>917219</v>
      </c>
      <c r="G44" s="83">
        <v>1636607</v>
      </c>
      <c r="H44" s="83">
        <v>1742280</v>
      </c>
      <c r="I44" s="84">
        <v>83652410</v>
      </c>
      <c r="J44" s="62" t="str">
        <f t="shared" si="2"/>
        <v>刈谷</v>
      </c>
    </row>
    <row r="45" spans="1:10" ht="11.25" customHeight="1">
      <c r="A45" s="81" t="s">
        <v>85</v>
      </c>
      <c r="B45" s="82">
        <v>257711</v>
      </c>
      <c r="C45" s="83">
        <v>11587066</v>
      </c>
      <c r="D45" s="83">
        <v>539283</v>
      </c>
      <c r="E45" s="83">
        <v>63092045</v>
      </c>
      <c r="F45" s="83">
        <v>1009403</v>
      </c>
      <c r="G45" s="83">
        <v>1671018</v>
      </c>
      <c r="H45" s="83">
        <v>4040669</v>
      </c>
      <c r="I45" s="84">
        <v>82197195</v>
      </c>
      <c r="J45" s="62" t="str">
        <f t="shared" si="2"/>
        <v>豊田</v>
      </c>
    </row>
    <row r="46" spans="1:10" ht="11.25" customHeight="1">
      <c r="A46" s="81" t="s">
        <v>86</v>
      </c>
      <c r="B46" s="82">
        <v>105438</v>
      </c>
      <c r="C46" s="83">
        <v>359767</v>
      </c>
      <c r="D46" s="83">
        <v>371846</v>
      </c>
      <c r="E46" s="83">
        <v>9478690</v>
      </c>
      <c r="F46" s="83">
        <v>67588</v>
      </c>
      <c r="G46" s="83">
        <v>292189</v>
      </c>
      <c r="H46" s="83">
        <v>19712</v>
      </c>
      <c r="I46" s="84">
        <v>10695230</v>
      </c>
      <c r="J46" s="62" t="str">
        <f t="shared" si="2"/>
        <v>西尾</v>
      </c>
    </row>
    <row r="47" spans="1:10" ht="11.25" customHeight="1">
      <c r="A47" s="81" t="s">
        <v>87</v>
      </c>
      <c r="B47" s="82">
        <v>317270</v>
      </c>
      <c r="C47" s="83">
        <v>3617889</v>
      </c>
      <c r="D47" s="83">
        <v>459833</v>
      </c>
      <c r="E47" s="83">
        <v>41007817</v>
      </c>
      <c r="F47" s="83">
        <v>633825</v>
      </c>
      <c r="G47" s="83">
        <v>1193186</v>
      </c>
      <c r="H47" s="83">
        <v>200788</v>
      </c>
      <c r="I47" s="84">
        <v>47430607</v>
      </c>
      <c r="J47" s="62" t="str">
        <f t="shared" si="2"/>
        <v>小牧</v>
      </c>
    </row>
    <row r="48" spans="1:10" ht="11.25" customHeight="1">
      <c r="A48" s="81" t="s">
        <v>88</v>
      </c>
      <c r="B48" s="82">
        <v>21243</v>
      </c>
      <c r="C48" s="83">
        <v>105820</v>
      </c>
      <c r="D48" s="83">
        <v>48716</v>
      </c>
      <c r="E48" s="83">
        <v>2297192</v>
      </c>
      <c r="F48" s="83">
        <v>11427</v>
      </c>
      <c r="G48" s="83">
        <v>71511</v>
      </c>
      <c r="H48" s="83">
        <v>4025</v>
      </c>
      <c r="I48" s="84">
        <v>2559935</v>
      </c>
      <c r="J48" s="62" t="str">
        <f t="shared" si="2"/>
        <v>新城</v>
      </c>
    </row>
    <row r="49" spans="1:10" s="5" customFormat="1" ht="11.25">
      <c r="A49" s="64" t="s">
        <v>89</v>
      </c>
      <c r="B49" s="85">
        <v>51981567</v>
      </c>
      <c r="C49" s="86">
        <v>73220977</v>
      </c>
      <c r="D49" s="86">
        <v>16620221</v>
      </c>
      <c r="E49" s="86">
        <v>694788205</v>
      </c>
      <c r="F49" s="86">
        <v>13219504</v>
      </c>
      <c r="G49" s="86">
        <v>43212302</v>
      </c>
      <c r="H49" s="86">
        <v>11805689</v>
      </c>
      <c r="I49" s="87">
        <v>904848464</v>
      </c>
      <c r="J49" s="63" t="str">
        <f t="shared" si="2"/>
        <v>愛知県計</v>
      </c>
    </row>
    <row r="50" spans="1:10" ht="11.25">
      <c r="A50" s="68"/>
      <c r="B50" s="65"/>
      <c r="C50" s="66"/>
      <c r="D50" s="66"/>
      <c r="E50" s="66"/>
      <c r="F50" s="66"/>
      <c r="G50" s="66"/>
      <c r="H50" s="66"/>
      <c r="I50" s="73"/>
      <c r="J50" s="78"/>
    </row>
    <row r="51" spans="1:10" ht="11.25" customHeight="1">
      <c r="A51" s="59" t="s">
        <v>90</v>
      </c>
      <c r="B51" s="44">
        <v>95480</v>
      </c>
      <c r="C51" s="45">
        <v>776317</v>
      </c>
      <c r="D51" s="45">
        <v>825530</v>
      </c>
      <c r="E51" s="45">
        <v>18648393</v>
      </c>
      <c r="F51" s="45">
        <v>702515</v>
      </c>
      <c r="G51" s="45">
        <v>4235963</v>
      </c>
      <c r="H51" s="45">
        <v>64852</v>
      </c>
      <c r="I51" s="71">
        <v>25349051</v>
      </c>
      <c r="J51" s="42" t="str">
        <f>IF(A51="","",A51)</f>
        <v>津</v>
      </c>
    </row>
    <row r="52" spans="1:10" ht="11.25" customHeight="1">
      <c r="A52" s="59" t="s">
        <v>91</v>
      </c>
      <c r="B52" s="44">
        <v>249448</v>
      </c>
      <c r="C52" s="45">
        <v>1494549</v>
      </c>
      <c r="D52" s="45">
        <v>971862</v>
      </c>
      <c r="E52" s="45">
        <v>22559696</v>
      </c>
      <c r="F52" s="45">
        <v>290220</v>
      </c>
      <c r="G52" s="45">
        <v>936738</v>
      </c>
      <c r="H52" s="45">
        <v>130588</v>
      </c>
      <c r="I52" s="71">
        <v>26633100</v>
      </c>
      <c r="J52" s="43" t="str">
        <f aca="true" t="shared" si="3" ref="J52:J59">IF(A52="","",A52)</f>
        <v>四日市</v>
      </c>
    </row>
    <row r="53" spans="1:10" ht="11.25" customHeight="1">
      <c r="A53" s="60" t="s">
        <v>92</v>
      </c>
      <c r="B53" s="46">
        <v>120825</v>
      </c>
      <c r="C53" s="47">
        <v>315780</v>
      </c>
      <c r="D53" s="47">
        <v>322503</v>
      </c>
      <c r="E53" s="47">
        <v>10633959</v>
      </c>
      <c r="F53" s="47">
        <v>178617</v>
      </c>
      <c r="G53" s="47">
        <v>439122</v>
      </c>
      <c r="H53" s="47">
        <v>21223</v>
      </c>
      <c r="I53" s="72">
        <v>12032029</v>
      </c>
      <c r="J53" s="43" t="str">
        <f t="shared" si="3"/>
        <v>伊勢</v>
      </c>
    </row>
    <row r="54" spans="1:10" ht="11.25" customHeight="1">
      <c r="A54" s="60" t="s">
        <v>93</v>
      </c>
      <c r="B54" s="46">
        <v>265976</v>
      </c>
      <c r="C54" s="47">
        <v>573789</v>
      </c>
      <c r="D54" s="47">
        <v>399169</v>
      </c>
      <c r="E54" s="47">
        <v>14677140</v>
      </c>
      <c r="F54" s="47">
        <v>145341</v>
      </c>
      <c r="G54" s="47">
        <v>506232</v>
      </c>
      <c r="H54" s="47">
        <v>5624</v>
      </c>
      <c r="I54" s="72">
        <v>16573271</v>
      </c>
      <c r="J54" s="43" t="str">
        <f t="shared" si="3"/>
        <v>松阪</v>
      </c>
    </row>
    <row r="55" spans="1:10" ht="11.25" customHeight="1">
      <c r="A55" s="60" t="s">
        <v>94</v>
      </c>
      <c r="B55" s="46">
        <v>106767</v>
      </c>
      <c r="C55" s="47">
        <v>267886</v>
      </c>
      <c r="D55" s="47">
        <v>207645</v>
      </c>
      <c r="E55" s="47">
        <v>10185559</v>
      </c>
      <c r="F55" s="47">
        <v>199209</v>
      </c>
      <c r="G55" s="47">
        <v>320783</v>
      </c>
      <c r="H55" s="47">
        <v>25997</v>
      </c>
      <c r="I55" s="72">
        <v>11313846</v>
      </c>
      <c r="J55" s="43" t="str">
        <f t="shared" si="3"/>
        <v>桑名</v>
      </c>
    </row>
    <row r="56" spans="1:10" ht="11.25" customHeight="1">
      <c r="A56" s="60" t="s">
        <v>95</v>
      </c>
      <c r="B56" s="46">
        <v>74086</v>
      </c>
      <c r="C56" s="47">
        <v>214857</v>
      </c>
      <c r="D56" s="47">
        <v>359268</v>
      </c>
      <c r="E56" s="47">
        <v>6061872</v>
      </c>
      <c r="F56" s="47">
        <v>74931</v>
      </c>
      <c r="G56" s="47">
        <v>176939</v>
      </c>
      <c r="H56" s="47">
        <v>23258</v>
      </c>
      <c r="I56" s="72">
        <v>6985211</v>
      </c>
      <c r="J56" s="43" t="str">
        <f t="shared" si="3"/>
        <v>上野</v>
      </c>
    </row>
    <row r="57" spans="1:10" ht="11.25" customHeight="1">
      <c r="A57" s="60" t="s">
        <v>96</v>
      </c>
      <c r="B57" s="46">
        <v>76743</v>
      </c>
      <c r="C57" s="47">
        <v>950367</v>
      </c>
      <c r="D57" s="47">
        <v>231742</v>
      </c>
      <c r="E57" s="47">
        <v>13216986</v>
      </c>
      <c r="F57" s="47">
        <v>138831</v>
      </c>
      <c r="G57" s="47">
        <v>351861</v>
      </c>
      <c r="H57" s="47">
        <v>292898</v>
      </c>
      <c r="I57" s="72">
        <v>15259429</v>
      </c>
      <c r="J57" s="43" t="str">
        <f t="shared" si="3"/>
        <v>鈴鹿</v>
      </c>
    </row>
    <row r="58" spans="1:10" ht="11.25" customHeight="1">
      <c r="A58" s="81" t="s">
        <v>97</v>
      </c>
      <c r="B58" s="82">
        <v>27700</v>
      </c>
      <c r="C58" s="83">
        <v>27988</v>
      </c>
      <c r="D58" s="83">
        <v>40033</v>
      </c>
      <c r="E58" s="83">
        <v>2386506</v>
      </c>
      <c r="F58" s="83">
        <v>36968</v>
      </c>
      <c r="G58" s="83">
        <v>75224</v>
      </c>
      <c r="H58" s="83">
        <v>4152</v>
      </c>
      <c r="I58" s="84">
        <v>2598571</v>
      </c>
      <c r="J58" s="43" t="str">
        <f t="shared" si="3"/>
        <v>尾鷲</v>
      </c>
    </row>
    <row r="59" spans="1:10" s="5" customFormat="1" ht="11.25">
      <c r="A59" s="64" t="s">
        <v>98</v>
      </c>
      <c r="B59" s="85">
        <v>1017025</v>
      </c>
      <c r="C59" s="86">
        <v>4621533</v>
      </c>
      <c r="D59" s="86">
        <v>3357751</v>
      </c>
      <c r="E59" s="86">
        <v>98370113</v>
      </c>
      <c r="F59" s="86">
        <v>1766632</v>
      </c>
      <c r="G59" s="86">
        <v>7042864</v>
      </c>
      <c r="H59" s="86">
        <v>568590</v>
      </c>
      <c r="I59" s="87">
        <v>116744508</v>
      </c>
      <c r="J59" s="63" t="str">
        <f t="shared" si="3"/>
        <v>三重県計</v>
      </c>
    </row>
    <row r="60" spans="1:10" ht="11.25">
      <c r="A60" s="55"/>
      <c r="B60" s="32"/>
      <c r="C60" s="13"/>
      <c r="D60" s="13"/>
      <c r="E60" s="13"/>
      <c r="F60" s="13"/>
      <c r="G60" s="13"/>
      <c r="H60" s="13"/>
      <c r="I60" s="7"/>
      <c r="J60" s="27"/>
    </row>
    <row r="61" spans="1:10" ht="12" thickBot="1">
      <c r="A61" s="61"/>
      <c r="B61" s="33"/>
      <c r="C61" s="30"/>
      <c r="D61" s="30"/>
      <c r="E61" s="30"/>
      <c r="F61" s="30"/>
      <c r="G61" s="30"/>
      <c r="H61" s="30"/>
      <c r="I61" s="74"/>
      <c r="J61" s="79"/>
    </row>
    <row r="62" spans="1:11" s="5" customFormat="1" ht="21" customHeight="1" thickBot="1" thickTop="1">
      <c r="A62" s="57" t="s">
        <v>30</v>
      </c>
      <c r="B62" s="34">
        <v>56658826</v>
      </c>
      <c r="C62" s="29">
        <v>94691259</v>
      </c>
      <c r="D62" s="29">
        <v>27956114</v>
      </c>
      <c r="E62" s="29">
        <v>1166307898</v>
      </c>
      <c r="F62" s="29">
        <v>22352392</v>
      </c>
      <c r="G62" s="29">
        <v>75732761</v>
      </c>
      <c r="H62" s="29">
        <v>15118790</v>
      </c>
      <c r="I62" s="75">
        <v>1458818036</v>
      </c>
      <c r="J62" s="80" t="s">
        <v>40</v>
      </c>
      <c r="K62" s="21"/>
    </row>
    <row r="63" spans="1:9" ht="11.25">
      <c r="A63" s="9" t="s">
        <v>100</v>
      </c>
      <c r="B63" s="9"/>
      <c r="C63" s="9"/>
      <c r="D63" s="9"/>
      <c r="E63" s="9"/>
      <c r="F63" s="9"/>
      <c r="G63" s="9"/>
      <c r="H63" s="9"/>
      <c r="I63" s="9"/>
    </row>
    <row r="64" spans="1:9" ht="11.25">
      <c r="A64" s="9" t="s">
        <v>101</v>
      </c>
      <c r="B64" s="67"/>
      <c r="C64" s="67"/>
      <c r="D64" s="67"/>
      <c r="E64" s="67"/>
      <c r="F64" s="67"/>
      <c r="G64" s="67"/>
      <c r="H64" s="67"/>
      <c r="I64" s="67"/>
    </row>
  </sheetData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  <headerFooter alignWithMargins="0">
    <oddFooter>&amp;R&amp;10名古屋国税局
源泉所得税３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0.125" style="24" customWidth="1"/>
    <col min="2" max="8" width="10.50390625" style="1" customWidth="1"/>
    <col min="9" max="9" width="9.125" style="22" bestFit="1" customWidth="1"/>
    <col min="10" max="16384" width="5.875" style="1" customWidth="1"/>
  </cols>
  <sheetData>
    <row r="1" spans="1:8" ht="12" thickBot="1">
      <c r="A1" s="4" t="s">
        <v>45</v>
      </c>
      <c r="B1" s="4"/>
      <c r="C1" s="4"/>
      <c r="D1" s="4"/>
      <c r="E1" s="4"/>
      <c r="F1" s="4"/>
      <c r="G1" s="4"/>
      <c r="H1" s="4"/>
    </row>
    <row r="2" spans="1:9" ht="11.25" customHeight="1">
      <c r="A2" s="106" t="s">
        <v>32</v>
      </c>
      <c r="B2" s="110" t="s">
        <v>33</v>
      </c>
      <c r="C2" s="112" t="s">
        <v>34</v>
      </c>
      <c r="D2" s="114" t="s">
        <v>99</v>
      </c>
      <c r="E2" s="112" t="s">
        <v>35</v>
      </c>
      <c r="F2" s="112" t="s">
        <v>36</v>
      </c>
      <c r="G2" s="108" t="s">
        <v>37</v>
      </c>
      <c r="H2" s="108" t="s">
        <v>38</v>
      </c>
      <c r="I2" s="104" t="s">
        <v>43</v>
      </c>
    </row>
    <row r="3" spans="1:9" ht="11.25" customHeight="1">
      <c r="A3" s="107"/>
      <c r="B3" s="111"/>
      <c r="C3" s="113"/>
      <c r="D3" s="115"/>
      <c r="E3" s="113"/>
      <c r="F3" s="113"/>
      <c r="G3" s="109"/>
      <c r="H3" s="109"/>
      <c r="I3" s="105"/>
    </row>
    <row r="4" spans="1:9" ht="22.5" customHeight="1">
      <c r="A4" s="107"/>
      <c r="B4" s="111"/>
      <c r="C4" s="113"/>
      <c r="D4" s="115"/>
      <c r="E4" s="113"/>
      <c r="F4" s="113"/>
      <c r="G4" s="109"/>
      <c r="H4" s="109"/>
      <c r="I4" s="105"/>
    </row>
    <row r="5" spans="1:9" s="2" customFormat="1" ht="11.25">
      <c r="A5" s="48"/>
      <c r="B5" s="40" t="s">
        <v>31</v>
      </c>
      <c r="C5" s="41" t="s">
        <v>31</v>
      </c>
      <c r="D5" s="41" t="s">
        <v>31</v>
      </c>
      <c r="E5" s="41" t="s">
        <v>31</v>
      </c>
      <c r="F5" s="40" t="s">
        <v>31</v>
      </c>
      <c r="G5" s="40" t="s">
        <v>31</v>
      </c>
      <c r="H5" s="41" t="s">
        <v>31</v>
      </c>
      <c r="I5" s="77"/>
    </row>
    <row r="6" spans="1:9" ht="11.25" customHeight="1">
      <c r="A6" s="89" t="s">
        <v>47</v>
      </c>
      <c r="B6" s="49">
        <v>224</v>
      </c>
      <c r="C6" s="50">
        <v>451</v>
      </c>
      <c r="D6" s="50">
        <v>35</v>
      </c>
      <c r="E6" s="50">
        <v>16429</v>
      </c>
      <c r="F6" s="50">
        <v>13060</v>
      </c>
      <c r="G6" s="50">
        <v>55</v>
      </c>
      <c r="H6" s="51">
        <f>SUM(B6:G6)</f>
        <v>30254</v>
      </c>
      <c r="I6" s="42" t="str">
        <f>IF(A6="","",A6)</f>
        <v>岐阜北</v>
      </c>
    </row>
    <row r="7" spans="1:9" ht="11.25" customHeight="1">
      <c r="A7" s="60" t="s">
        <v>48</v>
      </c>
      <c r="B7" s="52">
        <v>156</v>
      </c>
      <c r="C7" s="53">
        <v>436</v>
      </c>
      <c r="D7" s="53">
        <v>13</v>
      </c>
      <c r="E7" s="53">
        <v>13414</v>
      </c>
      <c r="F7" s="53">
        <v>10722</v>
      </c>
      <c r="G7" s="53">
        <v>50</v>
      </c>
      <c r="H7" s="51">
        <f aca="true" t="shared" si="0" ref="H7:H13">SUM(B7:G7)</f>
        <v>24791</v>
      </c>
      <c r="I7" s="43" t="str">
        <f aca="true" t="shared" si="1" ref="I7:I13">IF(A7="","",A7)</f>
        <v>岐阜南</v>
      </c>
    </row>
    <row r="8" spans="1:9" ht="11.25" customHeight="1">
      <c r="A8" s="60" t="s">
        <v>49</v>
      </c>
      <c r="B8" s="52">
        <v>190</v>
      </c>
      <c r="C8" s="53">
        <v>373</v>
      </c>
      <c r="D8" s="53">
        <v>38</v>
      </c>
      <c r="E8" s="53">
        <v>12166</v>
      </c>
      <c r="F8" s="53">
        <v>8520</v>
      </c>
      <c r="G8" s="53">
        <v>31</v>
      </c>
      <c r="H8" s="51">
        <f t="shared" si="0"/>
        <v>21318</v>
      </c>
      <c r="I8" s="43" t="str">
        <f t="shared" si="1"/>
        <v>大垣</v>
      </c>
    </row>
    <row r="9" spans="1:9" ht="11.25" customHeight="1">
      <c r="A9" s="60" t="s">
        <v>50</v>
      </c>
      <c r="B9" s="52">
        <v>98</v>
      </c>
      <c r="C9" s="53">
        <v>197</v>
      </c>
      <c r="D9" s="53">
        <v>4</v>
      </c>
      <c r="E9" s="53">
        <v>7311</v>
      </c>
      <c r="F9" s="53">
        <v>5087</v>
      </c>
      <c r="G9" s="53">
        <v>9</v>
      </c>
      <c r="H9" s="51">
        <f t="shared" si="0"/>
        <v>12706</v>
      </c>
      <c r="I9" s="43" t="str">
        <f t="shared" si="1"/>
        <v>高山</v>
      </c>
    </row>
    <row r="10" spans="1:9" ht="11.25" customHeight="1">
      <c r="A10" s="54" t="s">
        <v>51</v>
      </c>
      <c r="B10" s="52">
        <v>123</v>
      </c>
      <c r="C10" s="53">
        <v>233</v>
      </c>
      <c r="D10" s="53">
        <v>12</v>
      </c>
      <c r="E10" s="53">
        <v>10443</v>
      </c>
      <c r="F10" s="53">
        <v>8679</v>
      </c>
      <c r="G10" s="53">
        <v>22</v>
      </c>
      <c r="H10" s="51">
        <f t="shared" si="0"/>
        <v>19512</v>
      </c>
      <c r="I10" s="43" t="str">
        <f t="shared" si="1"/>
        <v>多治見</v>
      </c>
    </row>
    <row r="11" spans="1:9" ht="11.25" customHeight="1">
      <c r="A11" s="60" t="s">
        <v>52</v>
      </c>
      <c r="B11" s="52">
        <v>118</v>
      </c>
      <c r="C11" s="53">
        <v>224</v>
      </c>
      <c r="D11" s="53">
        <v>10</v>
      </c>
      <c r="E11" s="53">
        <v>9325</v>
      </c>
      <c r="F11" s="53">
        <v>6503</v>
      </c>
      <c r="G11" s="53">
        <v>24</v>
      </c>
      <c r="H11" s="51">
        <f t="shared" si="0"/>
        <v>16204</v>
      </c>
      <c r="I11" s="43" t="str">
        <f t="shared" si="1"/>
        <v>関</v>
      </c>
    </row>
    <row r="12" spans="1:9" ht="11.25" customHeight="1">
      <c r="A12" s="81" t="s">
        <v>53</v>
      </c>
      <c r="B12" s="52">
        <v>70</v>
      </c>
      <c r="C12" s="53">
        <v>129</v>
      </c>
      <c r="D12" s="53">
        <v>4</v>
      </c>
      <c r="E12" s="53">
        <v>4430</v>
      </c>
      <c r="F12" s="53">
        <v>3202</v>
      </c>
      <c r="G12" s="53">
        <v>7</v>
      </c>
      <c r="H12" s="51">
        <f t="shared" si="0"/>
        <v>7842</v>
      </c>
      <c r="I12" s="43" t="str">
        <f t="shared" si="1"/>
        <v>中津川</v>
      </c>
    </row>
    <row r="13" spans="1:9" ht="11.25" customHeight="1">
      <c r="A13" s="94" t="s">
        <v>54</v>
      </c>
      <c r="B13" s="98">
        <f aca="true" t="shared" si="2" ref="B13:G13">SUM(B6:B12)</f>
        <v>979</v>
      </c>
      <c r="C13" s="100">
        <f t="shared" si="2"/>
        <v>2043</v>
      </c>
      <c r="D13" s="100">
        <f t="shared" si="2"/>
        <v>116</v>
      </c>
      <c r="E13" s="100">
        <f t="shared" si="2"/>
        <v>73518</v>
      </c>
      <c r="F13" s="100">
        <f t="shared" si="2"/>
        <v>55773</v>
      </c>
      <c r="G13" s="100">
        <f t="shared" si="2"/>
        <v>198</v>
      </c>
      <c r="H13" s="101">
        <f t="shared" si="0"/>
        <v>132627</v>
      </c>
      <c r="I13" s="102" t="str">
        <f t="shared" si="1"/>
        <v>岐阜県計</v>
      </c>
    </row>
    <row r="14" spans="1:9" ht="11.25">
      <c r="A14" s="68"/>
      <c r="B14" s="88"/>
      <c r="C14" s="88"/>
      <c r="D14" s="88"/>
      <c r="E14" s="88"/>
      <c r="F14" s="88"/>
      <c r="G14" s="88"/>
      <c r="H14" s="88"/>
      <c r="I14" s="78"/>
    </row>
    <row r="15" spans="1:9" ht="11.25" customHeight="1">
      <c r="A15" s="59" t="s">
        <v>55</v>
      </c>
      <c r="B15" s="49">
        <v>205</v>
      </c>
      <c r="C15" s="50">
        <v>738</v>
      </c>
      <c r="D15" s="50">
        <v>39</v>
      </c>
      <c r="E15" s="50">
        <v>18928</v>
      </c>
      <c r="F15" s="50">
        <v>14619</v>
      </c>
      <c r="G15" s="50">
        <v>94</v>
      </c>
      <c r="H15" s="51">
        <f aca="true" t="shared" si="3" ref="H15:H27">SUM(B15:G15)</f>
        <v>34623</v>
      </c>
      <c r="I15" s="42" t="str">
        <f>IF(A15="","",A15)</f>
        <v>静岡</v>
      </c>
    </row>
    <row r="16" spans="1:9" ht="11.25" customHeight="1">
      <c r="A16" s="60" t="s">
        <v>59</v>
      </c>
      <c r="B16" s="49">
        <v>100</v>
      </c>
      <c r="C16" s="50">
        <v>345</v>
      </c>
      <c r="D16" s="50">
        <v>31</v>
      </c>
      <c r="E16" s="50">
        <v>9539</v>
      </c>
      <c r="F16" s="50">
        <v>6412</v>
      </c>
      <c r="G16" s="50">
        <v>44</v>
      </c>
      <c r="H16" s="51">
        <f>SUM(B16:G16)</f>
        <v>16471</v>
      </c>
      <c r="I16" s="42" t="str">
        <f>IF(A16="","",A16)</f>
        <v>清水</v>
      </c>
    </row>
    <row r="17" spans="1:9" ht="11.25" customHeight="1">
      <c r="A17" s="59" t="s">
        <v>56</v>
      </c>
      <c r="B17" s="49">
        <v>173</v>
      </c>
      <c r="C17" s="50">
        <v>741</v>
      </c>
      <c r="D17" s="50">
        <v>24</v>
      </c>
      <c r="E17" s="50">
        <v>19062</v>
      </c>
      <c r="F17" s="50">
        <v>14324</v>
      </c>
      <c r="G17" s="50">
        <v>99</v>
      </c>
      <c r="H17" s="51">
        <f t="shared" si="3"/>
        <v>34423</v>
      </c>
      <c r="I17" s="42" t="str">
        <f aca="true" t="shared" si="4" ref="I17:I60">IF(A17="","",A17)</f>
        <v>浜松西</v>
      </c>
    </row>
    <row r="18" spans="1:9" ht="11.25" customHeight="1">
      <c r="A18" s="60" t="s">
        <v>57</v>
      </c>
      <c r="B18" s="49">
        <v>99</v>
      </c>
      <c r="C18" s="50">
        <v>593</v>
      </c>
      <c r="D18" s="50">
        <v>6</v>
      </c>
      <c r="E18" s="50">
        <v>11538</v>
      </c>
      <c r="F18" s="50">
        <v>9577</v>
      </c>
      <c r="G18" s="50">
        <v>72</v>
      </c>
      <c r="H18" s="51">
        <f t="shared" si="3"/>
        <v>21885</v>
      </c>
      <c r="I18" s="42" t="str">
        <f t="shared" si="4"/>
        <v>浜松東</v>
      </c>
    </row>
    <row r="19" spans="1:9" ht="11.25" customHeight="1">
      <c r="A19" s="60" t="s">
        <v>58</v>
      </c>
      <c r="B19" s="49">
        <v>194</v>
      </c>
      <c r="C19" s="50">
        <v>456</v>
      </c>
      <c r="D19" s="50">
        <v>37</v>
      </c>
      <c r="E19" s="50">
        <v>15220</v>
      </c>
      <c r="F19" s="50">
        <v>12134</v>
      </c>
      <c r="G19" s="50">
        <v>64</v>
      </c>
      <c r="H19" s="51">
        <f t="shared" si="3"/>
        <v>28105</v>
      </c>
      <c r="I19" s="42" t="str">
        <f t="shared" si="4"/>
        <v>沼津</v>
      </c>
    </row>
    <row r="20" spans="1:9" ht="11.25" customHeight="1">
      <c r="A20" s="60" t="s">
        <v>60</v>
      </c>
      <c r="B20" s="49">
        <v>39</v>
      </c>
      <c r="C20" s="50">
        <v>67</v>
      </c>
      <c r="D20" s="50">
        <v>7</v>
      </c>
      <c r="E20" s="50">
        <v>5801</v>
      </c>
      <c r="F20" s="50">
        <v>4112</v>
      </c>
      <c r="G20" s="50">
        <v>11</v>
      </c>
      <c r="H20" s="51">
        <f t="shared" si="3"/>
        <v>10037</v>
      </c>
      <c r="I20" s="42" t="str">
        <f t="shared" si="4"/>
        <v>熱海</v>
      </c>
    </row>
    <row r="21" spans="1:9" ht="11.25" customHeight="1">
      <c r="A21" s="60" t="s">
        <v>61</v>
      </c>
      <c r="B21" s="49">
        <v>86</v>
      </c>
      <c r="C21" s="50">
        <v>176</v>
      </c>
      <c r="D21" s="50">
        <v>12</v>
      </c>
      <c r="E21" s="50">
        <v>8065</v>
      </c>
      <c r="F21" s="50">
        <v>5723</v>
      </c>
      <c r="G21" s="50">
        <v>21</v>
      </c>
      <c r="H21" s="51">
        <f t="shared" si="3"/>
        <v>14083</v>
      </c>
      <c r="I21" s="42" t="str">
        <f t="shared" si="4"/>
        <v>三島</v>
      </c>
    </row>
    <row r="22" spans="1:9" ht="11.25" customHeight="1">
      <c r="A22" s="81" t="s">
        <v>62</v>
      </c>
      <c r="B22" s="49">
        <v>94</v>
      </c>
      <c r="C22" s="50">
        <v>228</v>
      </c>
      <c r="D22" s="50">
        <v>8</v>
      </c>
      <c r="E22" s="50">
        <v>7461</v>
      </c>
      <c r="F22" s="50">
        <v>4258</v>
      </c>
      <c r="G22" s="50">
        <v>37</v>
      </c>
      <c r="H22" s="51">
        <f t="shared" si="3"/>
        <v>12086</v>
      </c>
      <c r="I22" s="42" t="str">
        <f t="shared" si="4"/>
        <v>島田</v>
      </c>
    </row>
    <row r="23" spans="1:9" ht="11.25" customHeight="1">
      <c r="A23" s="81" t="s">
        <v>63</v>
      </c>
      <c r="B23" s="49">
        <v>138</v>
      </c>
      <c r="C23" s="50">
        <v>330</v>
      </c>
      <c r="D23" s="50">
        <v>12</v>
      </c>
      <c r="E23" s="50">
        <v>12718</v>
      </c>
      <c r="F23" s="50">
        <v>9288</v>
      </c>
      <c r="G23" s="50">
        <v>39</v>
      </c>
      <c r="H23" s="51">
        <f t="shared" si="3"/>
        <v>22525</v>
      </c>
      <c r="I23" s="42" t="str">
        <f t="shared" si="4"/>
        <v>富士</v>
      </c>
    </row>
    <row r="24" spans="1:9" ht="11.25" customHeight="1">
      <c r="A24" s="81" t="s">
        <v>64</v>
      </c>
      <c r="B24" s="49">
        <v>117</v>
      </c>
      <c r="C24" s="50">
        <v>317</v>
      </c>
      <c r="D24" s="50">
        <v>8</v>
      </c>
      <c r="E24" s="50">
        <v>9770</v>
      </c>
      <c r="F24" s="50">
        <v>6495</v>
      </c>
      <c r="G24" s="50">
        <v>45</v>
      </c>
      <c r="H24" s="51">
        <f t="shared" si="3"/>
        <v>16752</v>
      </c>
      <c r="I24" s="42" t="str">
        <f t="shared" si="4"/>
        <v>磐田</v>
      </c>
    </row>
    <row r="25" spans="1:9" ht="11.25" customHeight="1">
      <c r="A25" s="81" t="s">
        <v>65</v>
      </c>
      <c r="B25" s="49">
        <v>94</v>
      </c>
      <c r="C25" s="50">
        <v>245</v>
      </c>
      <c r="D25" s="50">
        <v>5</v>
      </c>
      <c r="E25" s="50">
        <v>6618</v>
      </c>
      <c r="F25" s="50">
        <v>4017</v>
      </c>
      <c r="G25" s="50">
        <v>45</v>
      </c>
      <c r="H25" s="51">
        <f t="shared" si="3"/>
        <v>11024</v>
      </c>
      <c r="I25" s="42" t="str">
        <f t="shared" si="4"/>
        <v>掛川</v>
      </c>
    </row>
    <row r="26" spans="1:9" ht="11.25" customHeight="1">
      <c r="A26" s="81" t="s">
        <v>66</v>
      </c>
      <c r="B26" s="49">
        <v>105</v>
      </c>
      <c r="C26" s="50">
        <v>294</v>
      </c>
      <c r="D26" s="50">
        <v>13</v>
      </c>
      <c r="E26" s="50">
        <v>9065</v>
      </c>
      <c r="F26" s="50">
        <v>6011</v>
      </c>
      <c r="G26" s="50">
        <v>85</v>
      </c>
      <c r="H26" s="51">
        <f t="shared" si="3"/>
        <v>15573</v>
      </c>
      <c r="I26" s="42" t="str">
        <f t="shared" si="4"/>
        <v>藤枝</v>
      </c>
    </row>
    <row r="27" spans="1:9" ht="11.25" customHeight="1">
      <c r="A27" s="81" t="s">
        <v>67</v>
      </c>
      <c r="B27" s="49">
        <v>55</v>
      </c>
      <c r="C27" s="50">
        <v>34</v>
      </c>
      <c r="D27" s="50">
        <v>5</v>
      </c>
      <c r="E27" s="50">
        <v>3484</v>
      </c>
      <c r="F27" s="50">
        <v>2400</v>
      </c>
      <c r="G27" s="50">
        <v>6</v>
      </c>
      <c r="H27" s="51">
        <f t="shared" si="3"/>
        <v>5984</v>
      </c>
      <c r="I27" s="42" t="str">
        <f t="shared" si="4"/>
        <v>下田</v>
      </c>
    </row>
    <row r="28" spans="1:9" ht="11.25" customHeight="1">
      <c r="A28" s="94" t="s">
        <v>68</v>
      </c>
      <c r="B28" s="98">
        <f>SUM(B15:B27)</f>
        <v>1499</v>
      </c>
      <c r="C28" s="98">
        <f aca="true" t="shared" si="5" ref="C28:H28">SUM(C15:C27)</f>
        <v>4564</v>
      </c>
      <c r="D28" s="98">
        <f t="shared" si="5"/>
        <v>207</v>
      </c>
      <c r="E28" s="98">
        <f t="shared" si="5"/>
        <v>137269</v>
      </c>
      <c r="F28" s="98">
        <f t="shared" si="5"/>
        <v>99370</v>
      </c>
      <c r="G28" s="98">
        <f t="shared" si="5"/>
        <v>662</v>
      </c>
      <c r="H28" s="98">
        <f t="shared" si="5"/>
        <v>243571</v>
      </c>
      <c r="I28" s="99" t="str">
        <f t="shared" si="4"/>
        <v>静岡県計</v>
      </c>
    </row>
    <row r="29" spans="1:9" ht="11.25">
      <c r="A29" s="68"/>
      <c r="B29" s="88"/>
      <c r="C29" s="88"/>
      <c r="D29" s="88"/>
      <c r="E29" s="88"/>
      <c r="F29" s="88"/>
      <c r="G29" s="88"/>
      <c r="H29" s="88"/>
      <c r="I29" s="78"/>
    </row>
    <row r="30" spans="1:9" ht="11.25" customHeight="1">
      <c r="A30" s="59" t="s">
        <v>69</v>
      </c>
      <c r="B30" s="49">
        <v>69</v>
      </c>
      <c r="C30" s="50">
        <v>347</v>
      </c>
      <c r="D30" s="50">
        <v>13</v>
      </c>
      <c r="E30" s="50">
        <v>11068</v>
      </c>
      <c r="F30" s="50">
        <v>10024</v>
      </c>
      <c r="G30" s="50">
        <v>64</v>
      </c>
      <c r="H30" s="51">
        <f aca="true" t="shared" si="6" ref="H30:H49">SUM(B30:G30)</f>
        <v>21585</v>
      </c>
      <c r="I30" s="42" t="str">
        <f t="shared" si="4"/>
        <v>千種</v>
      </c>
    </row>
    <row r="31" spans="1:9" ht="11.25" customHeight="1">
      <c r="A31" s="59" t="s">
        <v>70</v>
      </c>
      <c r="B31" s="49">
        <v>33</v>
      </c>
      <c r="C31" s="50">
        <v>295</v>
      </c>
      <c r="D31" s="50">
        <v>1</v>
      </c>
      <c r="E31" s="50">
        <v>5044</v>
      </c>
      <c r="F31" s="50">
        <v>5004</v>
      </c>
      <c r="G31" s="50">
        <v>54</v>
      </c>
      <c r="H31" s="51">
        <f t="shared" si="6"/>
        <v>10431</v>
      </c>
      <c r="I31" s="42" t="str">
        <f t="shared" si="4"/>
        <v>名古屋東</v>
      </c>
    </row>
    <row r="32" spans="1:9" ht="11.25" customHeight="1">
      <c r="A32" s="60" t="s">
        <v>72</v>
      </c>
      <c r="B32" s="49">
        <v>73</v>
      </c>
      <c r="C32" s="50">
        <v>400</v>
      </c>
      <c r="D32" s="50">
        <v>9</v>
      </c>
      <c r="E32" s="50">
        <v>10505</v>
      </c>
      <c r="F32" s="50">
        <v>9629</v>
      </c>
      <c r="G32" s="50">
        <v>30</v>
      </c>
      <c r="H32" s="51">
        <f t="shared" si="6"/>
        <v>20646</v>
      </c>
      <c r="I32" s="42" t="str">
        <f t="shared" si="4"/>
        <v>名古屋北</v>
      </c>
    </row>
    <row r="33" spans="1:9" ht="11.25" customHeight="1">
      <c r="A33" s="60" t="s">
        <v>71</v>
      </c>
      <c r="B33" s="49">
        <v>92</v>
      </c>
      <c r="C33" s="50">
        <v>534</v>
      </c>
      <c r="D33" s="50">
        <v>7</v>
      </c>
      <c r="E33" s="50">
        <v>12213</v>
      </c>
      <c r="F33" s="50">
        <v>10437</v>
      </c>
      <c r="G33" s="50">
        <v>46</v>
      </c>
      <c r="H33" s="51">
        <f t="shared" si="6"/>
        <v>23329</v>
      </c>
      <c r="I33" s="42" t="str">
        <f t="shared" si="4"/>
        <v>名古屋西</v>
      </c>
    </row>
    <row r="34" spans="1:9" ht="11.25" customHeight="1">
      <c r="A34" s="60" t="s">
        <v>73</v>
      </c>
      <c r="B34" s="49">
        <v>100</v>
      </c>
      <c r="C34" s="50">
        <v>523</v>
      </c>
      <c r="D34" s="50">
        <v>20</v>
      </c>
      <c r="E34" s="50">
        <v>7819</v>
      </c>
      <c r="F34" s="50">
        <v>7056</v>
      </c>
      <c r="G34" s="50">
        <v>78</v>
      </c>
      <c r="H34" s="51">
        <f t="shared" si="6"/>
        <v>15596</v>
      </c>
      <c r="I34" s="42" t="str">
        <f t="shared" si="4"/>
        <v>名古屋中村</v>
      </c>
    </row>
    <row r="35" spans="1:9" ht="11.25" customHeight="1">
      <c r="A35" s="60" t="s">
        <v>74</v>
      </c>
      <c r="B35" s="49">
        <v>166</v>
      </c>
      <c r="C35" s="50">
        <v>1090</v>
      </c>
      <c r="D35" s="50">
        <v>38</v>
      </c>
      <c r="E35" s="50">
        <v>12699</v>
      </c>
      <c r="F35" s="50">
        <v>12766</v>
      </c>
      <c r="G35" s="50">
        <v>203</v>
      </c>
      <c r="H35" s="51">
        <f t="shared" si="6"/>
        <v>26962</v>
      </c>
      <c r="I35" s="42" t="str">
        <f t="shared" si="4"/>
        <v>名古屋中</v>
      </c>
    </row>
    <row r="36" spans="1:9" ht="11.25" customHeight="1">
      <c r="A36" s="60" t="s">
        <v>75</v>
      </c>
      <c r="B36" s="49">
        <v>113</v>
      </c>
      <c r="C36" s="50">
        <v>678</v>
      </c>
      <c r="D36" s="50">
        <v>9</v>
      </c>
      <c r="E36" s="50">
        <v>17241</v>
      </c>
      <c r="F36" s="50">
        <v>14907</v>
      </c>
      <c r="G36" s="50">
        <v>106</v>
      </c>
      <c r="H36" s="51">
        <f t="shared" si="6"/>
        <v>33054</v>
      </c>
      <c r="I36" s="42" t="str">
        <f t="shared" si="4"/>
        <v>昭和</v>
      </c>
    </row>
    <row r="37" spans="1:9" ht="11.25" customHeight="1">
      <c r="A37" s="60" t="s">
        <v>76</v>
      </c>
      <c r="B37" s="49">
        <v>116</v>
      </c>
      <c r="C37" s="50">
        <v>772</v>
      </c>
      <c r="D37" s="50">
        <v>9</v>
      </c>
      <c r="E37" s="50">
        <v>16604</v>
      </c>
      <c r="F37" s="50">
        <v>13717</v>
      </c>
      <c r="G37" s="50">
        <v>69</v>
      </c>
      <c r="H37" s="51">
        <f t="shared" si="6"/>
        <v>31287</v>
      </c>
      <c r="I37" s="42" t="str">
        <f t="shared" si="4"/>
        <v>熱田</v>
      </c>
    </row>
    <row r="38" spans="1:9" ht="11.25" customHeight="1">
      <c r="A38" s="60" t="s">
        <v>77</v>
      </c>
      <c r="B38" s="49">
        <v>94</v>
      </c>
      <c r="C38" s="50">
        <v>561</v>
      </c>
      <c r="D38" s="50">
        <v>6</v>
      </c>
      <c r="E38" s="50">
        <v>13302</v>
      </c>
      <c r="F38" s="50">
        <v>10761</v>
      </c>
      <c r="G38" s="50">
        <v>41</v>
      </c>
      <c r="H38" s="51">
        <f t="shared" si="6"/>
        <v>24765</v>
      </c>
      <c r="I38" s="42" t="str">
        <f t="shared" si="4"/>
        <v>中川</v>
      </c>
    </row>
    <row r="39" spans="1:9" ht="11.25" customHeight="1">
      <c r="A39" s="60" t="s">
        <v>78</v>
      </c>
      <c r="B39" s="49">
        <v>280</v>
      </c>
      <c r="C39" s="50">
        <v>671</v>
      </c>
      <c r="D39" s="50">
        <v>17</v>
      </c>
      <c r="E39" s="50">
        <v>28628</v>
      </c>
      <c r="F39" s="50">
        <v>22730</v>
      </c>
      <c r="G39" s="50">
        <v>94</v>
      </c>
      <c r="H39" s="51">
        <f t="shared" si="6"/>
        <v>52420</v>
      </c>
      <c r="I39" s="42" t="str">
        <f t="shared" si="4"/>
        <v>豊橋</v>
      </c>
    </row>
    <row r="40" spans="1:9" ht="11.25" customHeight="1">
      <c r="A40" s="60" t="s">
        <v>79</v>
      </c>
      <c r="B40" s="49">
        <v>135</v>
      </c>
      <c r="C40" s="50">
        <v>344</v>
      </c>
      <c r="D40" s="50">
        <v>11</v>
      </c>
      <c r="E40" s="50">
        <v>11791</v>
      </c>
      <c r="F40" s="50">
        <v>9574</v>
      </c>
      <c r="G40" s="50">
        <v>40</v>
      </c>
      <c r="H40" s="51">
        <f t="shared" si="6"/>
        <v>21895</v>
      </c>
      <c r="I40" s="42" t="str">
        <f t="shared" si="4"/>
        <v>岡崎</v>
      </c>
    </row>
    <row r="41" spans="1:9" ht="11.25" customHeight="1">
      <c r="A41" s="60" t="s">
        <v>80</v>
      </c>
      <c r="B41" s="49">
        <v>152</v>
      </c>
      <c r="C41" s="50">
        <v>436</v>
      </c>
      <c r="D41" s="50">
        <v>17</v>
      </c>
      <c r="E41" s="50">
        <v>16292</v>
      </c>
      <c r="F41" s="50">
        <v>12356</v>
      </c>
      <c r="G41" s="50">
        <v>46</v>
      </c>
      <c r="H41" s="51">
        <f t="shared" si="6"/>
        <v>29299</v>
      </c>
      <c r="I41" s="42" t="str">
        <f t="shared" si="4"/>
        <v>一宮</v>
      </c>
    </row>
    <row r="42" spans="1:9" ht="11.25" customHeight="1">
      <c r="A42" s="60" t="s">
        <v>81</v>
      </c>
      <c r="B42" s="49">
        <v>53</v>
      </c>
      <c r="C42" s="50">
        <v>149</v>
      </c>
      <c r="D42" s="50">
        <v>3</v>
      </c>
      <c r="E42" s="50">
        <v>6224</v>
      </c>
      <c r="F42" s="50">
        <v>5271</v>
      </c>
      <c r="G42" s="50">
        <v>22</v>
      </c>
      <c r="H42" s="51">
        <f t="shared" si="6"/>
        <v>11722</v>
      </c>
      <c r="I42" s="42" t="str">
        <f t="shared" si="4"/>
        <v>尾張瀬戸</v>
      </c>
    </row>
    <row r="43" spans="1:9" ht="11.25" customHeight="1">
      <c r="A43" s="60" t="s">
        <v>82</v>
      </c>
      <c r="B43" s="49">
        <v>186</v>
      </c>
      <c r="C43" s="50">
        <v>486</v>
      </c>
      <c r="D43" s="50">
        <v>41</v>
      </c>
      <c r="E43" s="50">
        <v>15384</v>
      </c>
      <c r="F43" s="50">
        <v>11515</v>
      </c>
      <c r="G43" s="50">
        <v>47</v>
      </c>
      <c r="H43" s="51">
        <f t="shared" si="6"/>
        <v>27659</v>
      </c>
      <c r="I43" s="42" t="str">
        <f t="shared" si="4"/>
        <v>半田</v>
      </c>
    </row>
    <row r="44" spans="1:9" ht="11.25" customHeight="1">
      <c r="A44" s="81" t="s">
        <v>83</v>
      </c>
      <c r="B44" s="49">
        <v>77</v>
      </c>
      <c r="C44" s="50">
        <v>234</v>
      </c>
      <c r="D44" s="50">
        <v>14</v>
      </c>
      <c r="E44" s="50">
        <v>10518</v>
      </c>
      <c r="F44" s="50">
        <v>7774</v>
      </c>
      <c r="G44" s="50">
        <v>15</v>
      </c>
      <c r="H44" s="51">
        <f t="shared" si="6"/>
        <v>18632</v>
      </c>
      <c r="I44" s="42" t="str">
        <f t="shared" si="4"/>
        <v>津島</v>
      </c>
    </row>
    <row r="45" spans="1:9" ht="11.25" customHeight="1">
      <c r="A45" s="81" t="s">
        <v>84</v>
      </c>
      <c r="B45" s="49">
        <v>166</v>
      </c>
      <c r="C45" s="50">
        <v>678</v>
      </c>
      <c r="D45" s="50">
        <v>19</v>
      </c>
      <c r="E45" s="50">
        <v>14114</v>
      </c>
      <c r="F45" s="50">
        <v>11096</v>
      </c>
      <c r="G45" s="50">
        <v>76</v>
      </c>
      <c r="H45" s="51">
        <f t="shared" si="6"/>
        <v>26149</v>
      </c>
      <c r="I45" s="42" t="str">
        <f t="shared" si="4"/>
        <v>刈谷</v>
      </c>
    </row>
    <row r="46" spans="1:9" ht="11.25" customHeight="1">
      <c r="A46" s="81" t="s">
        <v>85</v>
      </c>
      <c r="B46" s="49">
        <v>126</v>
      </c>
      <c r="C46" s="50">
        <v>458</v>
      </c>
      <c r="D46" s="50">
        <v>9</v>
      </c>
      <c r="E46" s="50">
        <v>10425</v>
      </c>
      <c r="F46" s="50">
        <v>8702</v>
      </c>
      <c r="G46" s="50">
        <v>54</v>
      </c>
      <c r="H46" s="51">
        <f t="shared" si="6"/>
        <v>19774</v>
      </c>
      <c r="I46" s="42" t="str">
        <f t="shared" si="4"/>
        <v>豊田</v>
      </c>
    </row>
    <row r="47" spans="1:9" ht="11.25" customHeight="1">
      <c r="A47" s="81" t="s">
        <v>86</v>
      </c>
      <c r="B47" s="49">
        <v>69</v>
      </c>
      <c r="C47" s="50">
        <v>181</v>
      </c>
      <c r="D47" s="50">
        <v>6</v>
      </c>
      <c r="E47" s="50">
        <v>6921</v>
      </c>
      <c r="F47" s="50">
        <v>4641</v>
      </c>
      <c r="G47" s="50">
        <v>14</v>
      </c>
      <c r="H47" s="51">
        <f t="shared" si="6"/>
        <v>11832</v>
      </c>
      <c r="I47" s="42" t="str">
        <f t="shared" si="4"/>
        <v>西尾</v>
      </c>
    </row>
    <row r="48" spans="1:9" ht="11.25" customHeight="1">
      <c r="A48" s="81" t="s">
        <v>87</v>
      </c>
      <c r="B48" s="49">
        <v>199</v>
      </c>
      <c r="C48" s="50">
        <v>628</v>
      </c>
      <c r="D48" s="50">
        <v>23</v>
      </c>
      <c r="E48" s="50">
        <v>19611</v>
      </c>
      <c r="F48" s="50">
        <v>15603</v>
      </c>
      <c r="G48" s="50">
        <v>65</v>
      </c>
      <c r="H48" s="51">
        <f t="shared" si="6"/>
        <v>36129</v>
      </c>
      <c r="I48" s="42" t="str">
        <f t="shared" si="4"/>
        <v>小牧</v>
      </c>
    </row>
    <row r="49" spans="1:9" ht="11.25" customHeight="1">
      <c r="A49" s="81" t="s">
        <v>88</v>
      </c>
      <c r="B49" s="49">
        <v>21</v>
      </c>
      <c r="C49" s="50">
        <v>39</v>
      </c>
      <c r="D49" s="50">
        <v>1</v>
      </c>
      <c r="E49" s="50">
        <v>2031</v>
      </c>
      <c r="F49" s="50">
        <v>1419</v>
      </c>
      <c r="G49" s="50">
        <v>3</v>
      </c>
      <c r="H49" s="51">
        <f t="shared" si="6"/>
        <v>3514</v>
      </c>
      <c r="I49" s="42" t="str">
        <f t="shared" si="4"/>
        <v>新城</v>
      </c>
    </row>
    <row r="50" spans="1:9" ht="11.25" customHeight="1">
      <c r="A50" s="94" t="s">
        <v>89</v>
      </c>
      <c r="B50" s="98">
        <f>SUM(B30:B49)</f>
        <v>2320</v>
      </c>
      <c r="C50" s="98">
        <f aca="true" t="shared" si="7" ref="C50:H50">SUM(C30:C49)</f>
        <v>9504</v>
      </c>
      <c r="D50" s="98">
        <f t="shared" si="7"/>
        <v>273</v>
      </c>
      <c r="E50" s="98">
        <f t="shared" si="7"/>
        <v>248434</v>
      </c>
      <c r="F50" s="98">
        <f t="shared" si="7"/>
        <v>204982</v>
      </c>
      <c r="G50" s="98">
        <f t="shared" si="7"/>
        <v>1167</v>
      </c>
      <c r="H50" s="98">
        <f t="shared" si="7"/>
        <v>466680</v>
      </c>
      <c r="I50" s="99" t="str">
        <f t="shared" si="4"/>
        <v>愛知県計</v>
      </c>
    </row>
    <row r="51" spans="1:9" ht="11.25">
      <c r="A51" s="68"/>
      <c r="B51" s="88"/>
      <c r="C51" s="88"/>
      <c r="D51" s="88"/>
      <c r="E51" s="88"/>
      <c r="F51" s="88"/>
      <c r="G51" s="88"/>
      <c r="H51" s="88"/>
      <c r="I51" s="78"/>
    </row>
    <row r="52" spans="1:9" ht="11.25" customHeight="1">
      <c r="A52" s="59" t="s">
        <v>90</v>
      </c>
      <c r="B52" s="49">
        <v>125</v>
      </c>
      <c r="C52" s="50">
        <v>226</v>
      </c>
      <c r="D52" s="50">
        <v>13</v>
      </c>
      <c r="E52" s="50">
        <v>7982</v>
      </c>
      <c r="F52" s="50">
        <v>6150</v>
      </c>
      <c r="G52" s="50">
        <v>22</v>
      </c>
      <c r="H52" s="51">
        <f aca="true" t="shared" si="8" ref="H52:H59">SUM(B52:G52)</f>
        <v>14518</v>
      </c>
      <c r="I52" s="42" t="str">
        <f t="shared" si="4"/>
        <v>津</v>
      </c>
    </row>
    <row r="53" spans="1:9" ht="11.25" customHeight="1">
      <c r="A53" s="59" t="s">
        <v>91</v>
      </c>
      <c r="B53" s="49">
        <v>125</v>
      </c>
      <c r="C53" s="50">
        <v>425</v>
      </c>
      <c r="D53" s="50">
        <v>36</v>
      </c>
      <c r="E53" s="50">
        <v>11613</v>
      </c>
      <c r="F53" s="50">
        <v>9274</v>
      </c>
      <c r="G53" s="50">
        <v>36</v>
      </c>
      <c r="H53" s="51">
        <f t="shared" si="8"/>
        <v>21509</v>
      </c>
      <c r="I53" s="42" t="str">
        <f t="shared" si="4"/>
        <v>四日市</v>
      </c>
    </row>
    <row r="54" spans="1:9" ht="11.25" customHeight="1">
      <c r="A54" s="60" t="s">
        <v>92</v>
      </c>
      <c r="B54" s="49">
        <v>86</v>
      </c>
      <c r="C54" s="50">
        <v>141</v>
      </c>
      <c r="D54" s="50">
        <v>9</v>
      </c>
      <c r="E54" s="50">
        <v>8701</v>
      </c>
      <c r="F54" s="50">
        <v>6544</v>
      </c>
      <c r="G54" s="50">
        <v>23</v>
      </c>
      <c r="H54" s="51">
        <f t="shared" si="8"/>
        <v>15504</v>
      </c>
      <c r="I54" s="42" t="str">
        <f t="shared" si="4"/>
        <v>伊勢</v>
      </c>
    </row>
    <row r="55" spans="1:9" ht="11.25" customHeight="1">
      <c r="A55" s="60" t="s">
        <v>93</v>
      </c>
      <c r="B55" s="49">
        <v>78</v>
      </c>
      <c r="C55" s="50">
        <v>158</v>
      </c>
      <c r="D55" s="50">
        <v>6</v>
      </c>
      <c r="E55" s="50">
        <v>5596</v>
      </c>
      <c r="F55" s="50">
        <v>4084</v>
      </c>
      <c r="G55" s="50">
        <v>7</v>
      </c>
      <c r="H55" s="51">
        <f t="shared" si="8"/>
        <v>9929</v>
      </c>
      <c r="I55" s="42" t="str">
        <f t="shared" si="4"/>
        <v>松阪</v>
      </c>
    </row>
    <row r="56" spans="1:9" ht="11.25" customHeight="1">
      <c r="A56" s="60" t="s">
        <v>94</v>
      </c>
      <c r="B56" s="49">
        <v>76</v>
      </c>
      <c r="C56" s="50">
        <v>133</v>
      </c>
      <c r="D56" s="50">
        <v>20</v>
      </c>
      <c r="E56" s="50">
        <v>6109</v>
      </c>
      <c r="F56" s="50">
        <v>4699</v>
      </c>
      <c r="G56" s="50">
        <v>11</v>
      </c>
      <c r="H56" s="51">
        <f t="shared" si="8"/>
        <v>11048</v>
      </c>
      <c r="I56" s="42" t="str">
        <f t="shared" si="4"/>
        <v>桑名</v>
      </c>
    </row>
    <row r="57" spans="1:9" ht="11.25" customHeight="1">
      <c r="A57" s="60" t="s">
        <v>95</v>
      </c>
      <c r="B57" s="49">
        <v>58</v>
      </c>
      <c r="C57" s="50">
        <v>94</v>
      </c>
      <c r="D57" s="50">
        <v>11</v>
      </c>
      <c r="E57" s="50">
        <v>3483</v>
      </c>
      <c r="F57" s="50">
        <v>2495</v>
      </c>
      <c r="G57" s="50">
        <v>9</v>
      </c>
      <c r="H57" s="51">
        <f t="shared" si="8"/>
        <v>6150</v>
      </c>
      <c r="I57" s="42" t="str">
        <f t="shared" si="4"/>
        <v>上野</v>
      </c>
    </row>
    <row r="58" spans="1:9" ht="11.25" customHeight="1">
      <c r="A58" s="60" t="s">
        <v>96</v>
      </c>
      <c r="B58" s="49">
        <v>88</v>
      </c>
      <c r="C58" s="50">
        <v>135</v>
      </c>
      <c r="D58" s="50">
        <v>12</v>
      </c>
      <c r="E58" s="50">
        <v>5913</v>
      </c>
      <c r="F58" s="50">
        <v>4263</v>
      </c>
      <c r="G58" s="50">
        <v>17</v>
      </c>
      <c r="H58" s="51">
        <f t="shared" si="8"/>
        <v>10428</v>
      </c>
      <c r="I58" s="42" t="str">
        <f t="shared" si="4"/>
        <v>鈴鹿</v>
      </c>
    </row>
    <row r="59" spans="1:9" ht="11.25" customHeight="1">
      <c r="A59" s="81" t="s">
        <v>97</v>
      </c>
      <c r="B59" s="91">
        <v>30</v>
      </c>
      <c r="C59" s="92">
        <v>33</v>
      </c>
      <c r="D59" s="92">
        <v>1</v>
      </c>
      <c r="E59" s="92">
        <v>2526</v>
      </c>
      <c r="F59" s="92">
        <v>1715</v>
      </c>
      <c r="G59" s="92">
        <v>7</v>
      </c>
      <c r="H59" s="93">
        <f t="shared" si="8"/>
        <v>4312</v>
      </c>
      <c r="I59" s="27" t="str">
        <f t="shared" si="4"/>
        <v>尾鷲</v>
      </c>
    </row>
    <row r="60" spans="1:9" s="5" customFormat="1" ht="11.25">
      <c r="A60" s="95" t="s">
        <v>98</v>
      </c>
      <c r="B60" s="96">
        <f>SUM(B52:B59)</f>
        <v>666</v>
      </c>
      <c r="C60" s="96">
        <f aca="true" t="shared" si="9" ref="C60:H60">SUM(C52:C59)</f>
        <v>1345</v>
      </c>
      <c r="D60" s="96">
        <f t="shared" si="9"/>
        <v>108</v>
      </c>
      <c r="E60" s="96">
        <f t="shared" si="9"/>
        <v>51923</v>
      </c>
      <c r="F60" s="96">
        <f t="shared" si="9"/>
        <v>39224</v>
      </c>
      <c r="G60" s="96">
        <f t="shared" si="9"/>
        <v>132</v>
      </c>
      <c r="H60" s="96">
        <f t="shared" si="9"/>
        <v>93398</v>
      </c>
      <c r="I60" s="97" t="str">
        <f t="shared" si="4"/>
        <v>三重県計</v>
      </c>
    </row>
    <row r="61" spans="1:9" ht="11.25">
      <c r="A61" s="55"/>
      <c r="B61" s="6"/>
      <c r="C61" s="6"/>
      <c r="D61" s="6"/>
      <c r="E61" s="6"/>
      <c r="F61" s="6"/>
      <c r="G61" s="6"/>
      <c r="H61" s="6"/>
      <c r="I61" s="27"/>
    </row>
    <row r="62" spans="1:9" ht="12" thickBot="1">
      <c r="A62" s="56"/>
      <c r="B62" s="26"/>
      <c r="C62" s="26"/>
      <c r="D62" s="26"/>
      <c r="E62" s="26"/>
      <c r="F62" s="26"/>
      <c r="G62" s="26"/>
      <c r="H62" s="26"/>
      <c r="I62" s="28"/>
    </row>
    <row r="63" spans="1:9" s="5" customFormat="1" ht="24.75" customHeight="1" thickBot="1" thickTop="1">
      <c r="A63" s="57" t="s">
        <v>30</v>
      </c>
      <c r="B63" s="35">
        <f aca="true" t="shared" si="10" ref="B63:H63">SUM(B13+B28+B50+B60)</f>
        <v>5464</v>
      </c>
      <c r="C63" s="35">
        <f t="shared" si="10"/>
        <v>17456</v>
      </c>
      <c r="D63" s="35">
        <f t="shared" si="10"/>
        <v>704</v>
      </c>
      <c r="E63" s="35">
        <f t="shared" si="10"/>
        <v>511144</v>
      </c>
      <c r="F63" s="35">
        <f t="shared" si="10"/>
        <v>399349</v>
      </c>
      <c r="G63" s="35">
        <f t="shared" si="10"/>
        <v>2159</v>
      </c>
      <c r="H63" s="35">
        <f t="shared" si="10"/>
        <v>936276</v>
      </c>
      <c r="I63" s="23" t="s">
        <v>40</v>
      </c>
    </row>
    <row r="64" spans="1:8" ht="11.25">
      <c r="A64" s="4" t="s">
        <v>41</v>
      </c>
      <c r="B64" s="4"/>
      <c r="C64" s="4"/>
      <c r="D64" s="4"/>
      <c r="E64" s="4"/>
      <c r="F64" s="4"/>
      <c r="G64" s="4"/>
      <c r="H64" s="4"/>
    </row>
  </sheetData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&amp;R&amp;10名古屋国税局
源泉所得税３
（H17)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3" sqref="C3:D4"/>
    </sheetView>
  </sheetViews>
  <sheetFormatPr defaultColWidth="9.0039062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4" t="s">
        <v>22</v>
      </c>
      <c r="B2" s="116"/>
      <c r="C2" s="116" t="s">
        <v>5</v>
      </c>
      <c r="D2" s="116"/>
      <c r="E2" s="116"/>
      <c r="F2" s="116"/>
      <c r="G2" s="116"/>
      <c r="H2" s="116"/>
      <c r="I2" s="116" t="s">
        <v>20</v>
      </c>
      <c r="J2" s="116"/>
      <c r="K2" s="116"/>
      <c r="L2" s="116"/>
      <c r="M2" s="116"/>
      <c r="N2" s="116"/>
      <c r="O2" s="116" t="s">
        <v>0</v>
      </c>
      <c r="P2" s="116"/>
      <c r="Q2" s="116"/>
      <c r="R2" s="116"/>
      <c r="S2" s="116"/>
      <c r="T2" s="116"/>
      <c r="U2" s="117"/>
    </row>
    <row r="3" spans="1:21" s="3" customFormat="1" ht="11.25">
      <c r="A3" s="125"/>
      <c r="B3" s="126"/>
      <c r="C3" s="19"/>
      <c r="D3" s="19"/>
      <c r="E3" s="118" t="s">
        <v>24</v>
      </c>
      <c r="F3" s="119"/>
      <c r="G3" s="118" t="s">
        <v>17</v>
      </c>
      <c r="H3" s="119"/>
      <c r="I3" s="118" t="s">
        <v>23</v>
      </c>
      <c r="J3" s="119"/>
      <c r="K3" s="118" t="s">
        <v>24</v>
      </c>
      <c r="L3" s="119"/>
      <c r="M3" s="118" t="s">
        <v>17</v>
      </c>
      <c r="N3" s="119"/>
      <c r="O3" s="118" t="s">
        <v>23</v>
      </c>
      <c r="P3" s="119"/>
      <c r="Q3" s="118" t="s">
        <v>16</v>
      </c>
      <c r="R3" s="119"/>
      <c r="S3" s="118" t="s">
        <v>17</v>
      </c>
      <c r="T3" s="119"/>
      <c r="U3" s="20"/>
    </row>
    <row r="4" spans="1:21" s="3" customFormat="1" ht="11.25">
      <c r="A4" s="127"/>
      <c r="B4" s="128"/>
      <c r="C4" s="128" t="s">
        <v>23</v>
      </c>
      <c r="D4" s="128"/>
      <c r="E4" s="120"/>
      <c r="F4" s="121"/>
      <c r="G4" s="120"/>
      <c r="H4" s="121"/>
      <c r="I4" s="120"/>
      <c r="J4" s="121"/>
      <c r="K4" s="120"/>
      <c r="L4" s="121"/>
      <c r="M4" s="120"/>
      <c r="N4" s="121"/>
      <c r="O4" s="120"/>
      <c r="P4" s="121"/>
      <c r="Q4" s="120"/>
      <c r="R4" s="121"/>
      <c r="S4" s="120"/>
      <c r="T4" s="121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22" t="s">
        <v>9</v>
      </c>
      <c r="B9" s="122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23" t="s">
        <v>10</v>
      </c>
      <c r="B10" s="123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A9:B9"/>
    <mergeCell ref="A10:B10"/>
    <mergeCell ref="A2:B4"/>
    <mergeCell ref="C2:H2"/>
    <mergeCell ref="C4:D4"/>
    <mergeCell ref="G3:H4"/>
    <mergeCell ref="E3:F4"/>
    <mergeCell ref="I2:N2"/>
    <mergeCell ref="M3:N4"/>
    <mergeCell ref="K3:L4"/>
    <mergeCell ref="I3:J4"/>
    <mergeCell ref="O2:U2"/>
    <mergeCell ref="S3:T4"/>
    <mergeCell ref="Q3:R4"/>
    <mergeCell ref="O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行政情報化プロジェクト</cp:lastModifiedBy>
  <cp:lastPrinted>2007-06-26T07:08:32Z</cp:lastPrinted>
  <dcterms:created xsi:type="dcterms:W3CDTF">2003-07-09T01:05:10Z</dcterms:created>
  <dcterms:modified xsi:type="dcterms:W3CDTF">2007-06-26T07:08:38Z</dcterms:modified>
  <cp:category/>
  <cp:version/>
  <cp:contentType/>
  <cp:contentStatus/>
</cp:coreProperties>
</file>