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(1)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'(1)税務署別源泉徴収税額'!$A$1:$J$54</definedName>
    <definedName name="_xlnm.Print_Area" localSheetId="1">'(2)　税務署別源泉徴収義務者数'!$A$1:$H$53</definedName>
    <definedName name="_xlnm.Print_Titles" localSheetId="0">'(1)税務署別源泉徴収税額'!$4:$5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<sst xmlns="http://schemas.openxmlformats.org/spreadsheetml/2006/main" count="208" uniqueCount="96">
  <si>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</si>
  <si>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</si>
  <si>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</si>
  <si>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</si>
  <si>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</si>
  <si>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</si>
  <si>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</si>
  <si>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</si>
  <si>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</si>
  <si>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</si>
  <si>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</si>
  <si>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</si>
  <si>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</si>
  <si>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</si>
  <si>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</si>
  <si>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</si>
  <si>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</si>
  <si>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</si>
  <si>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</si>
  <si>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</si>
  <si>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</si>
  <si>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</si>
  <si>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</si>
  <si>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</si>
  <si>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</si>
  <si>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総　　計</t>
  </si>
  <si>
    <t>件</t>
  </si>
  <si>
    <t>税務署名</t>
  </si>
  <si>
    <t>特定口座内保管上場株式等の
譲渡所得等</t>
  </si>
  <si>
    <t>熊本西</t>
  </si>
  <si>
    <t>熊本東</t>
  </si>
  <si>
    <t>熊本県計</t>
  </si>
  <si>
    <t>大分県計</t>
  </si>
  <si>
    <t>宮崎県計</t>
  </si>
  <si>
    <t>鹿児島</t>
  </si>
  <si>
    <t>種子島</t>
  </si>
  <si>
    <t>伊集院</t>
  </si>
  <si>
    <t>加治木</t>
  </si>
  <si>
    <t>鹿児島県計</t>
  </si>
  <si>
    <t>大分</t>
  </si>
  <si>
    <t>別府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</si>
  <si>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</si>
  <si>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</si>
  <si>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</si>
  <si>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</si>
  <si>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</si>
  <si>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</si>
  <si>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非居住者等
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</si>
  <si>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</si>
  <si>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</si>
  <si>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</si>
  <si>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</si>
  <si>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</si>
  <si>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</si>
  <si>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</si>
  <si>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</si>
  <si>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</si>
  <si>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</si>
  <si>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</si>
  <si>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</si>
  <si>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</si>
  <si>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</si>
  <si>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</si>
  <si>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</si>
  <si>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</si>
  <si>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</si>
  <si>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</si>
  <si>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</si>
  <si>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</si>
  <si>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</si>
  <si>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</si>
  <si>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</si>
  <si>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</si>
  <si>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</si>
  <si>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</si>
  <si>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</si>
  <si>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</si>
  <si>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３－４　税務署別課税状況等</t>
  </si>
  <si>
    <t>(1)　税務署別源泉徴収税額</t>
  </si>
  <si>
    <t>税務署名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</si>
  <si>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</si>
  <si>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</si>
  <si>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</si>
  <si>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税務署名</t>
  </si>
  <si>
    <t>-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</si>
  <si>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</si>
  <si>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</si>
  <si>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</si>
  <si>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</si>
  <si>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</si>
  <si>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</si>
  <si>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</si>
  <si>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</si>
  <si>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</si>
  <si>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  「報酬・料金等所得の課税状況」及び「非居住者等所得の課税状況」を税務署別に示したものである。</t>
  </si>
  <si>
    <t>調査時点：　平成24年６月30日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</si>
</sst>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</numFmts>
  <fonts count="4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3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hair">
        <color indexed="55"/>
      </top>
      <bottom/>
    </border>
    <border>
      <left/>
      <right style="thin"/>
      <top style="hair">
        <color indexed="55"/>
      </top>
      <bottom/>
    </border>
    <border>
      <left style="thin">
        <color indexed="55"/>
      </left>
      <right style="thin"/>
      <top style="hair">
        <color indexed="55"/>
      </top>
      <bottom/>
    </border>
    <border>
      <left style="medium"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medium"/>
      <top style="thin"/>
      <bottom/>
    </border>
    <border>
      <left style="thin"/>
      <right style="medium"/>
      <top/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/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/>
      <bottom style="medium"/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/>
    </border>
    <border>
      <left style="thin">
        <color indexed="55"/>
      </left>
      <right/>
      <top style="hair">
        <color indexed="55"/>
      </top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/>
    </border>
    <border>
      <left style="thin"/>
      <right style="thin"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>
        <color indexed="63"/>
      </left>
      <right>
        <color indexed="63"/>
      </right>
      <top style="thin">
        <color theme="0" tint="-0.4999699890613556"/>
      </top>
      <bottom/>
    </border>
    <border>
      <left style="thin"/>
      <right style="medium"/>
      <top style="thin">
        <color theme="0" tint="-0.4999699890613556"/>
      </top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 wrapText="1"/>
    </xf>
    <xf numFmtId="38" fontId="3" fillId="33" borderId="20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horizontal="right" vertical="center"/>
    </xf>
    <xf numFmtId="38" fontId="3" fillId="33" borderId="22" xfId="48" applyFont="1" applyFill="1" applyBorder="1" applyAlignment="1">
      <alignment horizontal="right" vertical="center"/>
    </xf>
    <xf numFmtId="38" fontId="3" fillId="33" borderId="23" xfId="48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distributed" vertical="center"/>
    </xf>
    <xf numFmtId="0" fontId="3" fillId="35" borderId="25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3" fillId="35" borderId="28" xfId="0" applyFont="1" applyFill="1" applyBorder="1" applyAlignment="1">
      <alignment horizontal="distributed" vertical="center"/>
    </xf>
    <xf numFmtId="38" fontId="3" fillId="33" borderId="29" xfId="48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right" vertical="center"/>
    </xf>
    <xf numFmtId="0" fontId="5" fillId="34" borderId="33" xfId="0" applyFont="1" applyFill="1" applyBorder="1" applyAlignment="1">
      <alignment horizontal="right" vertical="center" wrapText="1"/>
    </xf>
    <xf numFmtId="0" fontId="3" fillId="34" borderId="34" xfId="0" applyFont="1" applyFill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6" xfId="0" applyFont="1" applyFill="1" applyBorder="1" applyAlignment="1">
      <alignment horizontal="distributed" vertical="center"/>
    </xf>
    <xf numFmtId="0" fontId="7" fillId="34" borderId="37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35" borderId="31" xfId="0" applyFont="1" applyFill="1" applyBorder="1" applyAlignment="1">
      <alignment horizontal="distributed" vertical="center"/>
    </xf>
    <xf numFmtId="38" fontId="7" fillId="33" borderId="39" xfId="48" applyFont="1" applyFill="1" applyBorder="1" applyAlignment="1">
      <alignment horizontal="right" vertical="center"/>
    </xf>
    <xf numFmtId="3" fontId="7" fillId="33" borderId="40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 wrapText="1" indent="1"/>
    </xf>
    <xf numFmtId="0" fontId="3" fillId="0" borderId="45" xfId="0" applyFont="1" applyBorder="1" applyAlignment="1">
      <alignment horizontal="distributed" vertical="center" indent="1"/>
    </xf>
    <xf numFmtId="0" fontId="3" fillId="0" borderId="46" xfId="0" applyFont="1" applyBorder="1" applyAlignment="1">
      <alignment horizontal="distributed" vertical="center"/>
    </xf>
    <xf numFmtId="0" fontId="5" fillId="34" borderId="19" xfId="0" applyFont="1" applyFill="1" applyBorder="1" applyAlignment="1">
      <alignment horizontal="center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17" xfId="0" applyNumberFormat="1" applyFont="1" applyFill="1" applyBorder="1" applyAlignment="1">
      <alignment horizontal="right" vertical="center"/>
    </xf>
    <xf numFmtId="3" fontId="5" fillId="36" borderId="47" xfId="0" applyNumberFormat="1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distributed" vertical="center"/>
    </xf>
    <xf numFmtId="177" fontId="3" fillId="36" borderId="48" xfId="0" applyNumberFormat="1" applyFont="1" applyFill="1" applyBorder="1" applyAlignment="1">
      <alignment horizontal="right" vertical="center"/>
    </xf>
    <xf numFmtId="177" fontId="3" fillId="36" borderId="21" xfId="0" applyNumberFormat="1" applyFont="1" applyFill="1" applyBorder="1" applyAlignment="1">
      <alignment horizontal="right" vertical="center"/>
    </xf>
    <xf numFmtId="177" fontId="3" fillId="36" borderId="49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distributed" vertical="center"/>
    </xf>
    <xf numFmtId="177" fontId="3" fillId="36" borderId="50" xfId="0" applyNumberFormat="1" applyFont="1" applyFill="1" applyBorder="1" applyAlignment="1">
      <alignment horizontal="right" vertical="center"/>
    </xf>
    <xf numFmtId="177" fontId="3" fillId="36" borderId="23" xfId="0" applyNumberFormat="1" applyFont="1" applyFill="1" applyBorder="1" applyAlignment="1">
      <alignment horizontal="right" vertical="center"/>
    </xf>
    <xf numFmtId="177" fontId="3" fillId="36" borderId="51" xfId="0" applyNumberFormat="1" applyFont="1" applyFill="1" applyBorder="1" applyAlignment="1">
      <alignment horizontal="right" vertical="center"/>
    </xf>
    <xf numFmtId="0" fontId="3" fillId="34" borderId="28" xfId="0" applyFont="1" applyFill="1" applyBorder="1" applyAlignment="1">
      <alignment horizontal="distributed" vertical="center"/>
    </xf>
    <xf numFmtId="177" fontId="3" fillId="36" borderId="52" xfId="0" applyNumberFormat="1" applyFont="1" applyFill="1" applyBorder="1" applyAlignment="1">
      <alignment horizontal="right" vertical="center"/>
    </xf>
    <xf numFmtId="177" fontId="3" fillId="36" borderId="30" xfId="0" applyNumberFormat="1" applyFont="1" applyFill="1" applyBorder="1" applyAlignment="1">
      <alignment horizontal="right" vertical="center"/>
    </xf>
    <xf numFmtId="177" fontId="3" fillId="36" borderId="53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177" fontId="3" fillId="0" borderId="54" xfId="0" applyNumberFormat="1" applyFont="1" applyBorder="1" applyAlignment="1">
      <alignment horizontal="right" vertical="center"/>
    </xf>
    <xf numFmtId="177" fontId="3" fillId="0" borderId="55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177" fontId="7" fillId="36" borderId="56" xfId="0" applyNumberFormat="1" applyFont="1" applyFill="1" applyBorder="1" applyAlignment="1">
      <alignment horizontal="right" vertical="center"/>
    </xf>
    <xf numFmtId="177" fontId="7" fillId="36" borderId="57" xfId="0" applyNumberFormat="1" applyFont="1" applyFill="1" applyBorder="1" applyAlignment="1">
      <alignment horizontal="right" vertical="center"/>
    </xf>
    <xf numFmtId="177" fontId="7" fillId="36" borderId="58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distributed" vertical="center"/>
    </xf>
    <xf numFmtId="177" fontId="7" fillId="36" borderId="61" xfId="0" applyNumberFormat="1" applyFont="1" applyFill="1" applyBorder="1" applyAlignment="1">
      <alignment horizontal="right" vertical="center"/>
    </xf>
    <xf numFmtId="177" fontId="7" fillId="36" borderId="62" xfId="0" applyNumberFormat="1" applyFont="1" applyFill="1" applyBorder="1" applyAlignment="1">
      <alignment horizontal="right" vertical="center"/>
    </xf>
    <xf numFmtId="177" fontId="7" fillId="36" borderId="63" xfId="0" applyNumberFormat="1" applyFont="1" applyFill="1" applyBorder="1" applyAlignment="1">
      <alignment horizontal="right" vertical="center"/>
    </xf>
    <xf numFmtId="0" fontId="7" fillId="34" borderId="64" xfId="0" applyFont="1" applyFill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177" fontId="3" fillId="0" borderId="66" xfId="0" applyNumberFormat="1" applyFont="1" applyBorder="1" applyAlignment="1">
      <alignment horizontal="right" vertical="center"/>
    </xf>
    <xf numFmtId="177" fontId="3" fillId="0" borderId="67" xfId="0" applyNumberFormat="1" applyFont="1" applyBorder="1" applyAlignment="1">
      <alignment horizontal="right" vertical="center"/>
    </xf>
    <xf numFmtId="177" fontId="3" fillId="0" borderId="68" xfId="0" applyNumberFormat="1" applyFont="1" applyBorder="1" applyAlignment="1">
      <alignment horizontal="right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177" fontId="3" fillId="0" borderId="71" xfId="0" applyNumberFormat="1" applyFont="1" applyBorder="1" applyAlignment="1">
      <alignment horizontal="right" vertical="center"/>
    </xf>
    <xf numFmtId="177" fontId="3" fillId="0" borderId="72" xfId="0" applyNumberFormat="1" applyFont="1" applyBorder="1" applyAlignment="1">
      <alignment horizontal="right" vertical="center"/>
    </xf>
    <xf numFmtId="177" fontId="3" fillId="0" borderId="73" xfId="0" applyNumberFormat="1" applyFont="1" applyBorder="1" applyAlignment="1">
      <alignment horizontal="right" vertical="center"/>
    </xf>
    <xf numFmtId="0" fontId="3" fillId="0" borderId="74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75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7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76" xfId="0" applyFont="1" applyFill="1" applyBorder="1" applyAlignment="1">
      <alignment horizontal="distributed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20" zoomScaleSheetLayoutView="120" zoomScalePageLayoutView="0" workbookViewId="0" topLeftCell="A40">
      <selection activeCell="K36" sqref="K36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111" t="s">
        <v>77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9" ht="12" thickBot="1">
      <c r="A3" s="4" t="s">
        <v>78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6" t="s">
        <v>79</v>
      </c>
      <c r="B4" s="54" t="s">
        <v>43</v>
      </c>
      <c r="C4" s="57" t="s">
        <v>80</v>
      </c>
      <c r="D4" s="53" t="s">
        <v>28</v>
      </c>
      <c r="E4" s="58" t="s">
        <v>81</v>
      </c>
      <c r="F4" s="58" t="s">
        <v>9</v>
      </c>
      <c r="G4" s="52" t="s">
        <v>82</v>
      </c>
      <c r="H4" s="59" t="s">
        <v>47</v>
      </c>
      <c r="I4" s="60" t="s">
        <v>0</v>
      </c>
      <c r="J4" s="61" t="s">
        <v>83</v>
      </c>
    </row>
    <row r="5" spans="1:10" ht="11.25">
      <c r="A5" s="62"/>
      <c r="B5" s="63" t="s">
        <v>2</v>
      </c>
      <c r="C5" s="64" t="s">
        <v>2</v>
      </c>
      <c r="D5" s="64" t="s">
        <v>2</v>
      </c>
      <c r="E5" s="64" t="s">
        <v>2</v>
      </c>
      <c r="F5" s="64" t="s">
        <v>2</v>
      </c>
      <c r="G5" s="64" t="s">
        <v>2</v>
      </c>
      <c r="H5" s="64" t="s">
        <v>2</v>
      </c>
      <c r="I5" s="65" t="s">
        <v>2</v>
      </c>
      <c r="J5" s="66"/>
    </row>
    <row r="6" spans="1:10" ht="11.25" customHeight="1">
      <c r="A6" s="67" t="s">
        <v>29</v>
      </c>
      <c r="B6" s="68">
        <v>632548</v>
      </c>
      <c r="C6" s="69">
        <v>1063754</v>
      </c>
      <c r="D6" s="69">
        <v>115213</v>
      </c>
      <c r="E6" s="69">
        <v>19164069</v>
      </c>
      <c r="F6" s="69">
        <v>566927</v>
      </c>
      <c r="G6" s="69">
        <v>1911229</v>
      </c>
      <c r="H6" s="69">
        <v>32028</v>
      </c>
      <c r="I6" s="70">
        <v>23485770</v>
      </c>
      <c r="J6" s="42" t="str">
        <f aca="true" t="shared" si="0" ref="J6:J16">IF(A6="","",A6)</f>
        <v>熊本西</v>
      </c>
    </row>
    <row r="7" spans="1:10" ht="11.25" customHeight="1">
      <c r="A7" s="71" t="s">
        <v>30</v>
      </c>
      <c r="B7" s="72">
        <v>254830</v>
      </c>
      <c r="C7" s="73">
        <v>870272</v>
      </c>
      <c r="D7" s="73">
        <v>8754</v>
      </c>
      <c r="E7" s="73">
        <v>21041731</v>
      </c>
      <c r="F7" s="73">
        <v>656764</v>
      </c>
      <c r="G7" s="73">
        <v>838846</v>
      </c>
      <c r="H7" s="73">
        <v>14785</v>
      </c>
      <c r="I7" s="74">
        <v>23685983</v>
      </c>
      <c r="J7" s="43" t="str">
        <f t="shared" si="0"/>
        <v>熊本東</v>
      </c>
    </row>
    <row r="8" spans="1:10" ht="11.25" customHeight="1">
      <c r="A8" s="71" t="s">
        <v>48</v>
      </c>
      <c r="B8" s="72">
        <v>112711</v>
      </c>
      <c r="C8" s="73">
        <v>165525</v>
      </c>
      <c r="D8" s="73">
        <v>3900</v>
      </c>
      <c r="E8" s="73">
        <v>5165678</v>
      </c>
      <c r="F8" s="73">
        <v>74057</v>
      </c>
      <c r="G8" s="73">
        <v>173340</v>
      </c>
      <c r="H8" s="73" t="s">
        <v>84</v>
      </c>
      <c r="I8" s="74">
        <v>5695212</v>
      </c>
      <c r="J8" s="43" t="str">
        <f t="shared" si="0"/>
        <v>八代</v>
      </c>
    </row>
    <row r="9" spans="1:10" ht="11.25" customHeight="1">
      <c r="A9" s="71" t="s">
        <v>49</v>
      </c>
      <c r="B9" s="72">
        <v>50846</v>
      </c>
      <c r="C9" s="73">
        <v>116141</v>
      </c>
      <c r="D9" s="73" t="s">
        <v>84</v>
      </c>
      <c r="E9" s="73">
        <v>2628938</v>
      </c>
      <c r="F9" s="73">
        <v>54173</v>
      </c>
      <c r="G9" s="73">
        <v>79259</v>
      </c>
      <c r="H9" s="73" t="s">
        <v>84</v>
      </c>
      <c r="I9" s="74">
        <v>2929357</v>
      </c>
      <c r="J9" s="43" t="str">
        <f t="shared" si="0"/>
        <v>人吉</v>
      </c>
    </row>
    <row r="10" spans="1:10" ht="11.25" customHeight="1">
      <c r="A10" s="71" t="s">
        <v>50</v>
      </c>
      <c r="B10" s="72">
        <v>105367</v>
      </c>
      <c r="C10" s="73">
        <v>167458</v>
      </c>
      <c r="D10" s="73">
        <v>1812</v>
      </c>
      <c r="E10" s="73">
        <v>4122068</v>
      </c>
      <c r="F10" s="73">
        <v>42694</v>
      </c>
      <c r="G10" s="73">
        <v>153060</v>
      </c>
      <c r="H10" s="73">
        <v>1717</v>
      </c>
      <c r="I10" s="74">
        <v>4594175</v>
      </c>
      <c r="J10" s="43" t="str">
        <f t="shared" si="0"/>
        <v>玉名</v>
      </c>
    </row>
    <row r="11" spans="1:10" ht="11.25" customHeight="1">
      <c r="A11" s="71" t="s">
        <v>51</v>
      </c>
      <c r="B11" s="72">
        <v>104076</v>
      </c>
      <c r="C11" s="73">
        <v>40213</v>
      </c>
      <c r="D11" s="73">
        <v>2164</v>
      </c>
      <c r="E11" s="73">
        <v>3385196</v>
      </c>
      <c r="F11" s="73">
        <v>38735</v>
      </c>
      <c r="G11" s="73">
        <v>113572</v>
      </c>
      <c r="H11" s="73">
        <v>270</v>
      </c>
      <c r="I11" s="74">
        <v>3684226</v>
      </c>
      <c r="J11" s="43" t="str">
        <f t="shared" si="0"/>
        <v>天草</v>
      </c>
    </row>
    <row r="12" spans="1:10" ht="11.25" customHeight="1">
      <c r="A12" s="71" t="s">
        <v>52</v>
      </c>
      <c r="B12" s="72">
        <v>39444</v>
      </c>
      <c r="C12" s="73">
        <v>316904</v>
      </c>
      <c r="D12" s="73" t="s">
        <v>84</v>
      </c>
      <c r="E12" s="73">
        <v>2231853</v>
      </c>
      <c r="F12" s="73">
        <v>111577</v>
      </c>
      <c r="G12" s="73">
        <v>120103</v>
      </c>
      <c r="H12" s="73">
        <v>5100</v>
      </c>
      <c r="I12" s="74">
        <v>2824981</v>
      </c>
      <c r="J12" s="43" t="str">
        <f t="shared" si="0"/>
        <v>山鹿</v>
      </c>
    </row>
    <row r="13" spans="1:10" ht="11.25" customHeight="1">
      <c r="A13" s="71" t="s">
        <v>53</v>
      </c>
      <c r="B13" s="72">
        <v>76128</v>
      </c>
      <c r="C13" s="73">
        <v>3695884</v>
      </c>
      <c r="D13" s="73" t="s">
        <v>84</v>
      </c>
      <c r="E13" s="73">
        <v>5816052</v>
      </c>
      <c r="F13" s="73">
        <v>297610</v>
      </c>
      <c r="G13" s="73">
        <v>124803</v>
      </c>
      <c r="H13" s="73">
        <v>9360</v>
      </c>
      <c r="I13" s="74">
        <v>10019837</v>
      </c>
      <c r="J13" s="43" t="str">
        <f t="shared" si="0"/>
        <v>菊池</v>
      </c>
    </row>
    <row r="14" spans="1:10" ht="11.25" customHeight="1">
      <c r="A14" s="71" t="s">
        <v>54</v>
      </c>
      <c r="B14" s="72">
        <v>55361</v>
      </c>
      <c r="C14" s="73">
        <v>237946</v>
      </c>
      <c r="D14" s="73" t="s">
        <v>84</v>
      </c>
      <c r="E14" s="73">
        <v>3114467</v>
      </c>
      <c r="F14" s="73">
        <v>35724</v>
      </c>
      <c r="G14" s="73">
        <v>105986</v>
      </c>
      <c r="H14" s="73">
        <v>246</v>
      </c>
      <c r="I14" s="74">
        <v>3549730</v>
      </c>
      <c r="J14" s="43" t="str">
        <f t="shared" si="0"/>
        <v>宇土</v>
      </c>
    </row>
    <row r="15" spans="1:10" ht="11.25" customHeight="1">
      <c r="A15" s="71" t="s">
        <v>55</v>
      </c>
      <c r="B15" s="72">
        <v>28440</v>
      </c>
      <c r="C15" s="73">
        <v>105710</v>
      </c>
      <c r="D15" s="73" t="s">
        <v>84</v>
      </c>
      <c r="E15" s="73">
        <v>1683872</v>
      </c>
      <c r="F15" s="73">
        <v>12208</v>
      </c>
      <c r="G15" s="73">
        <v>65024</v>
      </c>
      <c r="H15" s="73">
        <v>4560</v>
      </c>
      <c r="I15" s="74">
        <v>1899815</v>
      </c>
      <c r="J15" s="43" t="str">
        <f t="shared" si="0"/>
        <v>阿蘇</v>
      </c>
    </row>
    <row r="16" spans="1:10" s="5" customFormat="1" ht="11.25">
      <c r="A16" s="96" t="s">
        <v>31</v>
      </c>
      <c r="B16" s="97">
        <v>1459751</v>
      </c>
      <c r="C16" s="98">
        <v>6779807</v>
      </c>
      <c r="D16" s="98">
        <v>131844</v>
      </c>
      <c r="E16" s="98">
        <v>68353925</v>
      </c>
      <c r="F16" s="98">
        <v>1890470</v>
      </c>
      <c r="G16" s="98">
        <v>3685222</v>
      </c>
      <c r="H16" s="98">
        <v>68065</v>
      </c>
      <c r="I16" s="99">
        <v>82369085</v>
      </c>
      <c r="J16" s="100" t="str">
        <f t="shared" si="0"/>
        <v>熊本県計</v>
      </c>
    </row>
    <row r="17" spans="1:10" ht="11.25">
      <c r="A17" s="101"/>
      <c r="B17" s="102"/>
      <c r="C17" s="103"/>
      <c r="D17" s="103"/>
      <c r="E17" s="103"/>
      <c r="F17" s="103"/>
      <c r="G17" s="103"/>
      <c r="H17" s="103"/>
      <c r="I17" s="104"/>
      <c r="J17" s="105"/>
    </row>
    <row r="18" spans="1:10" ht="11.25" customHeight="1">
      <c r="A18" s="67" t="s">
        <v>39</v>
      </c>
      <c r="B18" s="68">
        <v>457744</v>
      </c>
      <c r="C18" s="69">
        <v>1246765</v>
      </c>
      <c r="D18" s="69">
        <v>65979</v>
      </c>
      <c r="E18" s="69">
        <v>24512680</v>
      </c>
      <c r="F18" s="69">
        <v>701634</v>
      </c>
      <c r="G18" s="69">
        <v>1544254</v>
      </c>
      <c r="H18" s="69">
        <v>33223</v>
      </c>
      <c r="I18" s="70">
        <v>28562278</v>
      </c>
      <c r="J18" s="42" t="str">
        <f>IF(A18="","",A18)</f>
        <v>大分</v>
      </c>
    </row>
    <row r="19" spans="1:10" ht="11.25" customHeight="1">
      <c r="A19" s="71" t="s">
        <v>40</v>
      </c>
      <c r="B19" s="72">
        <v>165457</v>
      </c>
      <c r="C19" s="73">
        <v>532648</v>
      </c>
      <c r="D19" s="73">
        <v>2970</v>
      </c>
      <c r="E19" s="73">
        <v>6960084</v>
      </c>
      <c r="F19" s="73">
        <v>98984</v>
      </c>
      <c r="G19" s="73">
        <v>259821</v>
      </c>
      <c r="H19" s="73">
        <v>4179</v>
      </c>
      <c r="I19" s="74">
        <v>8024143</v>
      </c>
      <c r="J19" s="43" t="str">
        <f>IF(A19="","",A19)</f>
        <v>別府</v>
      </c>
    </row>
    <row r="20" spans="1:10" ht="11.25" customHeight="1">
      <c r="A20" s="71" t="s">
        <v>56</v>
      </c>
      <c r="B20" s="72">
        <v>66157</v>
      </c>
      <c r="C20" s="73">
        <v>81199</v>
      </c>
      <c r="D20" s="73">
        <v>8567</v>
      </c>
      <c r="E20" s="73">
        <v>2632881</v>
      </c>
      <c r="F20" s="73">
        <v>22884</v>
      </c>
      <c r="G20" s="73">
        <v>72302</v>
      </c>
      <c r="H20" s="73">
        <v>2757</v>
      </c>
      <c r="I20" s="74">
        <v>2886746</v>
      </c>
      <c r="J20" s="43" t="str">
        <f aca="true" t="shared" si="1" ref="J20:J26">IF(A20="","",A20)</f>
        <v>中津</v>
      </c>
    </row>
    <row r="21" spans="1:10" ht="11.25" customHeight="1">
      <c r="A21" s="71" t="s">
        <v>57</v>
      </c>
      <c r="B21" s="72">
        <v>76114</v>
      </c>
      <c r="C21" s="73">
        <v>38208</v>
      </c>
      <c r="D21" s="73">
        <v>2689</v>
      </c>
      <c r="E21" s="73">
        <v>2559601</v>
      </c>
      <c r="F21" s="73">
        <v>13798</v>
      </c>
      <c r="G21" s="73">
        <v>86962</v>
      </c>
      <c r="H21" s="73">
        <v>150</v>
      </c>
      <c r="I21" s="74">
        <v>2777522</v>
      </c>
      <c r="J21" s="43" t="str">
        <f t="shared" si="1"/>
        <v>日田</v>
      </c>
    </row>
    <row r="22" spans="1:10" ht="11.25" customHeight="1">
      <c r="A22" s="71" t="s">
        <v>58</v>
      </c>
      <c r="B22" s="72">
        <v>46981</v>
      </c>
      <c r="C22" s="73">
        <v>83595</v>
      </c>
      <c r="D22" s="73" t="s">
        <v>84</v>
      </c>
      <c r="E22" s="73">
        <v>2639761</v>
      </c>
      <c r="F22" s="73">
        <v>69145</v>
      </c>
      <c r="G22" s="73">
        <v>85788</v>
      </c>
      <c r="H22" s="73">
        <v>1699</v>
      </c>
      <c r="I22" s="74">
        <v>2926969</v>
      </c>
      <c r="J22" s="43" t="str">
        <f t="shared" si="1"/>
        <v>佐伯</v>
      </c>
    </row>
    <row r="23" spans="1:10" ht="11.25" customHeight="1">
      <c r="A23" s="71" t="s">
        <v>59</v>
      </c>
      <c r="B23" s="72">
        <v>43192</v>
      </c>
      <c r="C23" s="73">
        <v>114650</v>
      </c>
      <c r="D23" s="73" t="s">
        <v>84</v>
      </c>
      <c r="E23" s="73">
        <v>1941055</v>
      </c>
      <c r="F23" s="73">
        <v>15266</v>
      </c>
      <c r="G23" s="73">
        <v>73883</v>
      </c>
      <c r="H23" s="73">
        <v>166</v>
      </c>
      <c r="I23" s="74">
        <v>2188211</v>
      </c>
      <c r="J23" s="43" t="str">
        <f t="shared" si="1"/>
        <v>臼杵</v>
      </c>
    </row>
    <row r="24" spans="1:10" ht="11.25" customHeight="1">
      <c r="A24" s="71" t="s">
        <v>60</v>
      </c>
      <c r="B24" s="72">
        <v>20592</v>
      </c>
      <c r="C24" s="73">
        <v>15130</v>
      </c>
      <c r="D24" s="73" t="s">
        <v>84</v>
      </c>
      <c r="E24" s="73">
        <v>606550</v>
      </c>
      <c r="F24" s="73">
        <v>4042</v>
      </c>
      <c r="G24" s="73">
        <v>16290</v>
      </c>
      <c r="H24" s="73" t="s">
        <v>84</v>
      </c>
      <c r="I24" s="74">
        <v>662604</v>
      </c>
      <c r="J24" s="43" t="str">
        <f t="shared" si="1"/>
        <v>竹田</v>
      </c>
    </row>
    <row r="25" spans="1:10" ht="11.25" customHeight="1">
      <c r="A25" s="71" t="s">
        <v>61</v>
      </c>
      <c r="B25" s="72">
        <v>99141</v>
      </c>
      <c r="C25" s="73">
        <v>1380854</v>
      </c>
      <c r="D25" s="73" t="s">
        <v>84</v>
      </c>
      <c r="E25" s="73">
        <v>2701977</v>
      </c>
      <c r="F25" s="73">
        <v>63917</v>
      </c>
      <c r="G25" s="73">
        <v>93831</v>
      </c>
      <c r="H25" s="73" t="s">
        <v>84</v>
      </c>
      <c r="I25" s="74">
        <v>4339721</v>
      </c>
      <c r="J25" s="43" t="str">
        <f t="shared" si="1"/>
        <v>宇佐</v>
      </c>
    </row>
    <row r="26" spans="1:10" ht="11.25" customHeight="1">
      <c r="A26" s="71" t="s">
        <v>62</v>
      </c>
      <c r="B26" s="72">
        <v>30051</v>
      </c>
      <c r="C26" s="73">
        <v>1653</v>
      </c>
      <c r="D26" s="73" t="s">
        <v>84</v>
      </c>
      <c r="E26" s="73">
        <v>863995</v>
      </c>
      <c r="F26" s="73">
        <v>10786</v>
      </c>
      <c r="G26" s="73">
        <v>22275</v>
      </c>
      <c r="H26" s="73" t="s">
        <v>84</v>
      </c>
      <c r="I26" s="74">
        <v>928760</v>
      </c>
      <c r="J26" s="43" t="str">
        <f t="shared" si="1"/>
        <v>三重</v>
      </c>
    </row>
    <row r="27" spans="1:10" s="5" customFormat="1" ht="11.25">
      <c r="A27" s="96" t="s">
        <v>32</v>
      </c>
      <c r="B27" s="97">
        <v>1005428</v>
      </c>
      <c r="C27" s="98">
        <v>3494701</v>
      </c>
      <c r="D27" s="98">
        <v>80204</v>
      </c>
      <c r="E27" s="98">
        <v>45418584</v>
      </c>
      <c r="F27" s="98">
        <v>1000457</v>
      </c>
      <c r="G27" s="98">
        <v>2255407</v>
      </c>
      <c r="H27" s="98">
        <v>42173</v>
      </c>
      <c r="I27" s="99">
        <v>53296953</v>
      </c>
      <c r="J27" s="100" t="str">
        <f>IF(A27="","",A27)</f>
        <v>大分県計</v>
      </c>
    </row>
    <row r="28" spans="1:10" ht="11.25">
      <c r="A28" s="101"/>
      <c r="B28" s="102"/>
      <c r="C28" s="103"/>
      <c r="D28" s="103"/>
      <c r="E28" s="103"/>
      <c r="F28" s="103"/>
      <c r="G28" s="103"/>
      <c r="H28" s="103"/>
      <c r="I28" s="104"/>
      <c r="J28" s="105"/>
    </row>
    <row r="29" spans="1:10" ht="11.25" customHeight="1">
      <c r="A29" s="67" t="s">
        <v>63</v>
      </c>
      <c r="B29" s="68">
        <v>266741</v>
      </c>
      <c r="C29" s="69">
        <v>926671</v>
      </c>
      <c r="D29" s="69">
        <v>58403</v>
      </c>
      <c r="E29" s="69">
        <v>19033379</v>
      </c>
      <c r="F29" s="69">
        <v>428011</v>
      </c>
      <c r="G29" s="69">
        <v>1626485</v>
      </c>
      <c r="H29" s="69">
        <v>36801</v>
      </c>
      <c r="I29" s="70">
        <v>22376490</v>
      </c>
      <c r="J29" s="42" t="str">
        <f aca="true" t="shared" si="2" ref="J29:J35">IF(A29="","",A29)</f>
        <v>宮崎</v>
      </c>
    </row>
    <row r="30" spans="1:10" ht="11.25" customHeight="1">
      <c r="A30" s="71" t="s">
        <v>64</v>
      </c>
      <c r="B30" s="72">
        <v>87702</v>
      </c>
      <c r="C30" s="73">
        <v>271997</v>
      </c>
      <c r="D30" s="73">
        <v>4706</v>
      </c>
      <c r="E30" s="73">
        <v>6118924</v>
      </c>
      <c r="F30" s="73">
        <v>51452</v>
      </c>
      <c r="G30" s="73">
        <v>223924</v>
      </c>
      <c r="H30" s="73">
        <v>3550</v>
      </c>
      <c r="I30" s="74">
        <v>6762256</v>
      </c>
      <c r="J30" s="43" t="str">
        <f t="shared" si="2"/>
        <v>都城</v>
      </c>
    </row>
    <row r="31" spans="1:10" ht="11.25" customHeight="1">
      <c r="A31" s="71" t="s">
        <v>65</v>
      </c>
      <c r="B31" s="72">
        <v>136987</v>
      </c>
      <c r="C31" s="73">
        <v>261117</v>
      </c>
      <c r="D31" s="73">
        <v>3117</v>
      </c>
      <c r="E31" s="73">
        <v>16645066</v>
      </c>
      <c r="F31" s="73">
        <v>165552</v>
      </c>
      <c r="G31" s="73">
        <v>431140</v>
      </c>
      <c r="H31" s="73">
        <v>47630</v>
      </c>
      <c r="I31" s="74">
        <v>17690609</v>
      </c>
      <c r="J31" s="43" t="str">
        <f t="shared" si="2"/>
        <v>延岡</v>
      </c>
    </row>
    <row r="32" spans="1:10" ht="11.25" customHeight="1">
      <c r="A32" s="71" t="s">
        <v>66</v>
      </c>
      <c r="B32" s="72">
        <v>58128</v>
      </c>
      <c r="C32" s="73">
        <v>27380</v>
      </c>
      <c r="D32" s="73" t="s">
        <v>84</v>
      </c>
      <c r="E32" s="73">
        <v>2160566</v>
      </c>
      <c r="F32" s="73">
        <v>42807</v>
      </c>
      <c r="G32" s="73">
        <v>63439</v>
      </c>
      <c r="H32" s="73">
        <v>138</v>
      </c>
      <c r="I32" s="74">
        <v>2352458</v>
      </c>
      <c r="J32" s="43" t="str">
        <f t="shared" si="2"/>
        <v>日南</v>
      </c>
    </row>
    <row r="33" spans="1:10" ht="11.25" customHeight="1">
      <c r="A33" s="71" t="s">
        <v>67</v>
      </c>
      <c r="B33" s="72">
        <v>49564</v>
      </c>
      <c r="C33" s="73">
        <v>44302</v>
      </c>
      <c r="D33" s="73" t="s">
        <v>84</v>
      </c>
      <c r="E33" s="73">
        <v>2047444</v>
      </c>
      <c r="F33" s="73">
        <v>53958</v>
      </c>
      <c r="G33" s="73">
        <v>61817</v>
      </c>
      <c r="H33" s="73">
        <v>78</v>
      </c>
      <c r="I33" s="74">
        <v>2257163</v>
      </c>
      <c r="J33" s="43" t="str">
        <f t="shared" si="2"/>
        <v>小林</v>
      </c>
    </row>
    <row r="34" spans="1:10" ht="11.25" customHeight="1">
      <c r="A34" s="71" t="s">
        <v>68</v>
      </c>
      <c r="B34" s="72">
        <v>83515</v>
      </c>
      <c r="C34" s="73">
        <v>134690</v>
      </c>
      <c r="D34" s="73">
        <v>49</v>
      </c>
      <c r="E34" s="73">
        <v>2785038</v>
      </c>
      <c r="F34" s="73">
        <v>51557</v>
      </c>
      <c r="G34" s="73">
        <v>99385</v>
      </c>
      <c r="H34" s="73">
        <v>1152</v>
      </c>
      <c r="I34" s="74">
        <v>3155386</v>
      </c>
      <c r="J34" s="43" t="str">
        <f t="shared" si="2"/>
        <v>高鍋</v>
      </c>
    </row>
    <row r="35" spans="1:10" s="5" customFormat="1" ht="11.25">
      <c r="A35" s="96" t="s">
        <v>33</v>
      </c>
      <c r="B35" s="97">
        <v>682638</v>
      </c>
      <c r="C35" s="98">
        <v>1666157</v>
      </c>
      <c r="D35" s="98">
        <v>66275</v>
      </c>
      <c r="E35" s="98">
        <v>48790417</v>
      </c>
      <c r="F35" s="98">
        <v>793337</v>
      </c>
      <c r="G35" s="98">
        <v>2506189</v>
      </c>
      <c r="H35" s="98">
        <v>89349</v>
      </c>
      <c r="I35" s="99">
        <v>54594362</v>
      </c>
      <c r="J35" s="100" t="str">
        <f t="shared" si="2"/>
        <v>宮崎県計</v>
      </c>
    </row>
    <row r="36" spans="1:10" ht="11.25">
      <c r="A36" s="101"/>
      <c r="B36" s="102"/>
      <c r="C36" s="103"/>
      <c r="D36" s="103"/>
      <c r="E36" s="103"/>
      <c r="F36" s="103"/>
      <c r="G36" s="103"/>
      <c r="H36" s="103"/>
      <c r="I36" s="104"/>
      <c r="J36" s="105"/>
    </row>
    <row r="37" spans="1:10" ht="11.25" customHeight="1">
      <c r="A37" s="67" t="s">
        <v>34</v>
      </c>
      <c r="B37" s="68">
        <v>551040</v>
      </c>
      <c r="C37" s="69">
        <v>1506018</v>
      </c>
      <c r="D37" s="69">
        <v>82820</v>
      </c>
      <c r="E37" s="69">
        <v>33153133</v>
      </c>
      <c r="F37" s="69">
        <v>1014460</v>
      </c>
      <c r="G37" s="69">
        <v>2119111</v>
      </c>
      <c r="H37" s="69">
        <v>24234</v>
      </c>
      <c r="I37" s="70">
        <v>38450816</v>
      </c>
      <c r="J37" s="42" t="str">
        <f>IF(A37="","",A37)</f>
        <v>鹿児島</v>
      </c>
    </row>
    <row r="38" spans="1:10" ht="11.25" customHeight="1">
      <c r="A38" s="67" t="s">
        <v>85</v>
      </c>
      <c r="B38" s="68">
        <v>57411</v>
      </c>
      <c r="C38" s="69">
        <v>145047</v>
      </c>
      <c r="D38" s="69" t="s">
        <v>84</v>
      </c>
      <c r="E38" s="69">
        <v>3156054</v>
      </c>
      <c r="F38" s="69">
        <v>20230</v>
      </c>
      <c r="G38" s="69">
        <v>94677</v>
      </c>
      <c r="H38" s="69">
        <v>205</v>
      </c>
      <c r="I38" s="70">
        <v>3473624</v>
      </c>
      <c r="J38" s="43" t="str">
        <f aca="true" t="shared" si="3" ref="J38:J48">IF(A38="","",A38)</f>
        <v>川内</v>
      </c>
    </row>
    <row r="39" spans="1:10" ht="11.25" customHeight="1">
      <c r="A39" s="67" t="s">
        <v>86</v>
      </c>
      <c r="B39" s="68">
        <v>84273</v>
      </c>
      <c r="C39" s="69">
        <v>94789</v>
      </c>
      <c r="D39" s="69" t="s">
        <v>84</v>
      </c>
      <c r="E39" s="69">
        <v>4736793</v>
      </c>
      <c r="F39" s="69">
        <v>113667</v>
      </c>
      <c r="G39" s="69">
        <v>152569</v>
      </c>
      <c r="H39" s="69">
        <v>293</v>
      </c>
      <c r="I39" s="70">
        <v>5182383</v>
      </c>
      <c r="J39" s="43" t="str">
        <f t="shared" si="3"/>
        <v>鹿屋</v>
      </c>
    </row>
    <row r="40" spans="1:10" ht="11.25" customHeight="1">
      <c r="A40" s="67" t="s">
        <v>87</v>
      </c>
      <c r="B40" s="68">
        <v>55024</v>
      </c>
      <c r="C40" s="69">
        <v>36289</v>
      </c>
      <c r="D40" s="69" t="s">
        <v>84</v>
      </c>
      <c r="E40" s="69">
        <v>2191232</v>
      </c>
      <c r="F40" s="69">
        <v>38026</v>
      </c>
      <c r="G40" s="69">
        <v>94278</v>
      </c>
      <c r="H40" s="69">
        <v>720</v>
      </c>
      <c r="I40" s="70">
        <v>2415571</v>
      </c>
      <c r="J40" s="43" t="str">
        <f t="shared" si="3"/>
        <v>大島</v>
      </c>
    </row>
    <row r="41" spans="1:10" ht="11.25" customHeight="1">
      <c r="A41" s="67" t="s">
        <v>88</v>
      </c>
      <c r="B41" s="68">
        <v>43289</v>
      </c>
      <c r="C41" s="69">
        <v>143858</v>
      </c>
      <c r="D41" s="69" t="s">
        <v>84</v>
      </c>
      <c r="E41" s="69">
        <v>2300006</v>
      </c>
      <c r="F41" s="69">
        <v>6243</v>
      </c>
      <c r="G41" s="69">
        <v>110488</v>
      </c>
      <c r="H41" s="69">
        <v>1694</v>
      </c>
      <c r="I41" s="70">
        <v>2605579</v>
      </c>
      <c r="J41" s="43" t="str">
        <f t="shared" si="3"/>
        <v>出水</v>
      </c>
    </row>
    <row r="42" spans="1:10" ht="11.25" customHeight="1">
      <c r="A42" s="71" t="s">
        <v>89</v>
      </c>
      <c r="B42" s="72">
        <v>20670</v>
      </c>
      <c r="C42" s="73">
        <v>21495</v>
      </c>
      <c r="D42" s="73" t="s">
        <v>84</v>
      </c>
      <c r="E42" s="73">
        <v>1316332</v>
      </c>
      <c r="F42" s="73">
        <v>26874</v>
      </c>
      <c r="G42" s="73">
        <v>85109</v>
      </c>
      <c r="H42" s="73" t="s">
        <v>84</v>
      </c>
      <c r="I42" s="74">
        <v>1470479</v>
      </c>
      <c r="J42" s="43" t="str">
        <f t="shared" si="3"/>
        <v>指宿</v>
      </c>
    </row>
    <row r="43" spans="1:10" ht="11.25" customHeight="1">
      <c r="A43" s="71" t="s">
        <v>35</v>
      </c>
      <c r="B43" s="72">
        <v>13976</v>
      </c>
      <c r="C43" s="73">
        <v>17099</v>
      </c>
      <c r="D43" s="73" t="s">
        <v>84</v>
      </c>
      <c r="E43" s="73">
        <v>1030113</v>
      </c>
      <c r="F43" s="73">
        <v>10948</v>
      </c>
      <c r="G43" s="73">
        <v>41244</v>
      </c>
      <c r="H43" s="73">
        <v>0</v>
      </c>
      <c r="I43" s="74">
        <v>1113380</v>
      </c>
      <c r="J43" s="43" t="str">
        <f t="shared" si="3"/>
        <v>種子島</v>
      </c>
    </row>
    <row r="44" spans="1:10" ht="11.25" customHeight="1">
      <c r="A44" s="71" t="s">
        <v>90</v>
      </c>
      <c r="B44" s="72">
        <v>62806</v>
      </c>
      <c r="C44" s="73">
        <v>201492</v>
      </c>
      <c r="D44" s="73" t="s">
        <v>84</v>
      </c>
      <c r="E44" s="73">
        <v>2650296</v>
      </c>
      <c r="F44" s="73">
        <v>80171</v>
      </c>
      <c r="G44" s="73">
        <v>111608</v>
      </c>
      <c r="H44" s="73">
        <v>1861</v>
      </c>
      <c r="I44" s="74">
        <v>3108233</v>
      </c>
      <c r="J44" s="43" t="str">
        <f t="shared" si="3"/>
        <v>知覧</v>
      </c>
    </row>
    <row r="45" spans="1:10" ht="11.25" customHeight="1">
      <c r="A45" s="71" t="s">
        <v>36</v>
      </c>
      <c r="B45" s="72">
        <v>39250</v>
      </c>
      <c r="C45" s="73">
        <v>125651</v>
      </c>
      <c r="D45" s="73" t="s">
        <v>84</v>
      </c>
      <c r="E45" s="73">
        <v>2212636</v>
      </c>
      <c r="F45" s="73">
        <v>21255</v>
      </c>
      <c r="G45" s="73">
        <v>69155</v>
      </c>
      <c r="H45" s="73">
        <v>12967</v>
      </c>
      <c r="I45" s="74">
        <v>2480914</v>
      </c>
      <c r="J45" s="43" t="str">
        <f t="shared" si="3"/>
        <v>伊集院</v>
      </c>
    </row>
    <row r="46" spans="1:10" ht="11.25" customHeight="1">
      <c r="A46" s="71" t="s">
        <v>37</v>
      </c>
      <c r="B46" s="72">
        <v>97166</v>
      </c>
      <c r="C46" s="73">
        <v>172323</v>
      </c>
      <c r="D46" s="73" t="s">
        <v>84</v>
      </c>
      <c r="E46" s="73">
        <v>7720823</v>
      </c>
      <c r="F46" s="73">
        <v>117242</v>
      </c>
      <c r="G46" s="73">
        <v>212118</v>
      </c>
      <c r="H46" s="73">
        <v>2363</v>
      </c>
      <c r="I46" s="74">
        <v>8322035</v>
      </c>
      <c r="J46" s="43" t="str">
        <f t="shared" si="3"/>
        <v>加治木</v>
      </c>
    </row>
    <row r="47" spans="1:10" ht="11.25" customHeight="1">
      <c r="A47" s="75" t="s">
        <v>91</v>
      </c>
      <c r="B47" s="76">
        <v>41362</v>
      </c>
      <c r="C47" s="77">
        <v>335087</v>
      </c>
      <c r="D47" s="77" t="s">
        <v>84</v>
      </c>
      <c r="E47" s="77">
        <v>2126247</v>
      </c>
      <c r="F47" s="77">
        <v>18134</v>
      </c>
      <c r="G47" s="77">
        <v>104686</v>
      </c>
      <c r="H47" s="77">
        <v>5373</v>
      </c>
      <c r="I47" s="78">
        <v>2630889</v>
      </c>
      <c r="J47" s="44" t="str">
        <f t="shared" si="3"/>
        <v>大隅</v>
      </c>
    </row>
    <row r="48" spans="1:10" s="5" customFormat="1" ht="11.25">
      <c r="A48" s="96" t="s">
        <v>38</v>
      </c>
      <c r="B48" s="97">
        <v>1066268</v>
      </c>
      <c r="C48" s="98">
        <v>2799148</v>
      </c>
      <c r="D48" s="98">
        <v>82820</v>
      </c>
      <c r="E48" s="98">
        <v>62593666</v>
      </c>
      <c r="F48" s="98">
        <v>1467251</v>
      </c>
      <c r="G48" s="98">
        <v>3195042</v>
      </c>
      <c r="H48" s="98">
        <v>49708</v>
      </c>
      <c r="I48" s="99">
        <v>71253903</v>
      </c>
      <c r="J48" s="100" t="str">
        <f t="shared" si="3"/>
        <v>鹿児島県計</v>
      </c>
    </row>
    <row r="49" spans="1:10" ht="11.25">
      <c r="A49" s="106"/>
      <c r="B49" s="107"/>
      <c r="C49" s="108"/>
      <c r="D49" s="108"/>
      <c r="E49" s="108"/>
      <c r="F49" s="108"/>
      <c r="G49" s="108"/>
      <c r="H49" s="108"/>
      <c r="I49" s="109"/>
      <c r="J49" s="110"/>
    </row>
    <row r="50" spans="1:10" ht="12" thickBot="1">
      <c r="A50" s="79"/>
      <c r="B50" s="80"/>
      <c r="C50" s="81"/>
      <c r="D50" s="81"/>
      <c r="E50" s="81"/>
      <c r="F50" s="81"/>
      <c r="G50" s="81"/>
      <c r="H50" s="81"/>
      <c r="I50" s="82"/>
      <c r="J50" s="83"/>
    </row>
    <row r="51" spans="1:11" s="5" customFormat="1" ht="21" customHeight="1" thickBot="1" thickTop="1">
      <c r="A51" s="47" t="s">
        <v>25</v>
      </c>
      <c r="B51" s="84">
        <v>4214087</v>
      </c>
      <c r="C51" s="85">
        <v>14739812</v>
      </c>
      <c r="D51" s="85">
        <v>361144</v>
      </c>
      <c r="E51" s="85">
        <v>225156590</v>
      </c>
      <c r="F51" s="85">
        <v>5151514</v>
      </c>
      <c r="G51" s="85">
        <v>11641859</v>
      </c>
      <c r="H51" s="85">
        <v>249295</v>
      </c>
      <c r="I51" s="86">
        <v>261514301</v>
      </c>
      <c r="J51" s="87" t="s">
        <v>92</v>
      </c>
      <c r="K51" s="88"/>
    </row>
    <row r="52" spans="1:11" s="92" customFormat="1" ht="3.75" customHeight="1">
      <c r="A52" s="90"/>
      <c r="B52" s="93"/>
      <c r="C52" s="93"/>
      <c r="D52" s="93"/>
      <c r="E52" s="93"/>
      <c r="F52" s="93"/>
      <c r="G52" s="93"/>
      <c r="H52" s="93"/>
      <c r="I52" s="93"/>
      <c r="J52" s="94"/>
      <c r="K52" s="95"/>
    </row>
    <row r="53" spans="1:10" s="4" customFormat="1" ht="13.5" customHeight="1">
      <c r="A53" s="9" t="s">
        <v>93</v>
      </c>
      <c r="B53" s="9"/>
      <c r="C53" s="9"/>
      <c r="D53" s="9"/>
      <c r="E53" s="9"/>
      <c r="F53" s="9"/>
      <c r="G53" s="9"/>
      <c r="H53" s="9"/>
      <c r="I53" s="9"/>
      <c r="J53" s="20"/>
    </row>
    <row r="54" spans="1:9" ht="11.25">
      <c r="A54" s="9" t="s">
        <v>94</v>
      </c>
      <c r="B54" s="89"/>
      <c r="C54" s="89"/>
      <c r="D54" s="89"/>
      <c r="E54" s="89"/>
      <c r="F54" s="89"/>
      <c r="G54" s="89"/>
      <c r="H54" s="89"/>
      <c r="I54" s="89"/>
    </row>
  </sheetData>
  <sheetProtection/>
  <mergeCells count="1">
    <mergeCell ref="A1:J1"/>
  </mergeCells>
  <printOptions/>
  <pageMargins left="0.984251968503937" right="0.6299212598425197" top="0.984251968503937" bottom="0.984251968503937" header="0.5118110236220472" footer="0.5118110236220472"/>
  <pageSetup horizontalDpi="600" verticalDpi="600" orientation="landscape" paperSize="9" r:id="rId1"/>
  <headerFooter>
    <oddFooter>&amp;R熊本国税局
源泉所得税４
（H23）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zoomScaleSheetLayoutView="100" zoomScalePageLayoutView="0" workbookViewId="0" topLeftCell="A25">
      <selection activeCell="A53" sqref="A53"/>
    </sheetView>
  </sheetViews>
  <sheetFormatPr defaultColWidth="5.875" defaultRowHeight="13.5"/>
  <cols>
    <col min="1" max="1" width="10.125" style="21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41</v>
      </c>
      <c r="B1" s="4"/>
      <c r="C1" s="4"/>
      <c r="D1" s="4"/>
      <c r="E1" s="4"/>
      <c r="F1" s="4"/>
      <c r="G1" s="4"/>
    </row>
    <row r="2" spans="1:8" ht="11.25" customHeight="1">
      <c r="A2" s="115" t="s">
        <v>42</v>
      </c>
      <c r="B2" s="120" t="s">
        <v>43</v>
      </c>
      <c r="C2" s="126" t="s">
        <v>44</v>
      </c>
      <c r="D2" s="124" t="s">
        <v>28</v>
      </c>
      <c r="E2" s="122" t="s">
        <v>45</v>
      </c>
      <c r="F2" s="124" t="s">
        <v>46</v>
      </c>
      <c r="G2" s="117" t="s">
        <v>47</v>
      </c>
      <c r="H2" s="112" t="s">
        <v>27</v>
      </c>
    </row>
    <row r="3" spans="1:8" ht="11.25" customHeight="1">
      <c r="A3" s="116"/>
      <c r="B3" s="121"/>
      <c r="C3" s="127"/>
      <c r="D3" s="125"/>
      <c r="E3" s="123"/>
      <c r="F3" s="125"/>
      <c r="G3" s="118"/>
      <c r="H3" s="113"/>
    </row>
    <row r="4" spans="1:8" ht="22.5" customHeight="1">
      <c r="A4" s="116"/>
      <c r="B4" s="121"/>
      <c r="C4" s="127"/>
      <c r="D4" s="125"/>
      <c r="E4" s="123"/>
      <c r="F4" s="128"/>
      <c r="G4" s="119"/>
      <c r="H4" s="114"/>
    </row>
    <row r="5" spans="1:8" s="2" customFormat="1" ht="11.25">
      <c r="A5" s="27"/>
      <c r="B5" s="25" t="s">
        <v>26</v>
      </c>
      <c r="C5" s="26" t="s">
        <v>26</v>
      </c>
      <c r="D5" s="26" t="s">
        <v>26</v>
      </c>
      <c r="E5" s="26" t="s">
        <v>26</v>
      </c>
      <c r="F5" s="25" t="s">
        <v>26</v>
      </c>
      <c r="G5" s="26" t="s">
        <v>26</v>
      </c>
      <c r="H5" s="41"/>
    </row>
    <row r="6" spans="1:8" ht="11.25" customHeight="1">
      <c r="A6" s="32" t="s">
        <v>29</v>
      </c>
      <c r="B6" s="28">
        <v>107</v>
      </c>
      <c r="C6" s="29">
        <v>320</v>
      </c>
      <c r="D6" s="29">
        <v>21</v>
      </c>
      <c r="E6" s="29">
        <v>10652</v>
      </c>
      <c r="F6" s="29">
        <v>8385</v>
      </c>
      <c r="G6" s="29">
        <v>25</v>
      </c>
      <c r="H6" s="42" t="str">
        <f aca="true" t="shared" si="0" ref="H6:H16">IF(A6="","",A6)</f>
        <v>熊本西</v>
      </c>
    </row>
    <row r="7" spans="1:8" ht="11.25" customHeight="1">
      <c r="A7" s="33" t="s">
        <v>30</v>
      </c>
      <c r="B7" s="30">
        <v>87</v>
      </c>
      <c r="C7" s="31">
        <v>300</v>
      </c>
      <c r="D7" s="31">
        <v>4</v>
      </c>
      <c r="E7" s="31">
        <v>12054</v>
      </c>
      <c r="F7" s="31">
        <v>9400</v>
      </c>
      <c r="G7" s="31">
        <v>16</v>
      </c>
      <c r="H7" s="43" t="str">
        <f t="shared" si="0"/>
        <v>熊本東</v>
      </c>
    </row>
    <row r="8" spans="1:8" ht="11.25" customHeight="1">
      <c r="A8" s="33" t="s">
        <v>48</v>
      </c>
      <c r="B8" s="30">
        <v>54</v>
      </c>
      <c r="C8" s="31">
        <v>131</v>
      </c>
      <c r="D8" s="31">
        <v>4</v>
      </c>
      <c r="E8" s="31">
        <v>6064</v>
      </c>
      <c r="F8" s="31">
        <v>3800</v>
      </c>
      <c r="G8" s="31">
        <v>0</v>
      </c>
      <c r="H8" s="43" t="str">
        <f t="shared" si="0"/>
        <v>八代</v>
      </c>
    </row>
    <row r="9" spans="1:8" ht="11.25" customHeight="1">
      <c r="A9" s="33" t="s">
        <v>49</v>
      </c>
      <c r="B9" s="30">
        <v>14</v>
      </c>
      <c r="C9" s="31">
        <v>55</v>
      </c>
      <c r="D9" s="31">
        <v>0</v>
      </c>
      <c r="E9" s="31">
        <v>2634</v>
      </c>
      <c r="F9" s="31">
        <v>1834</v>
      </c>
      <c r="G9" s="31">
        <v>0</v>
      </c>
      <c r="H9" s="43" t="str">
        <f t="shared" si="0"/>
        <v>人吉</v>
      </c>
    </row>
    <row r="10" spans="1:8" ht="11.25" customHeight="1">
      <c r="A10" s="33" t="s">
        <v>50</v>
      </c>
      <c r="B10" s="30">
        <v>33</v>
      </c>
      <c r="C10" s="31">
        <v>68</v>
      </c>
      <c r="D10" s="31">
        <v>2</v>
      </c>
      <c r="E10" s="31">
        <v>3766</v>
      </c>
      <c r="F10" s="31">
        <v>2544</v>
      </c>
      <c r="G10" s="31">
        <v>6</v>
      </c>
      <c r="H10" s="43" t="str">
        <f t="shared" si="0"/>
        <v>玉名</v>
      </c>
    </row>
    <row r="11" spans="1:8" ht="11.25" customHeight="1">
      <c r="A11" s="33" t="s">
        <v>51</v>
      </c>
      <c r="B11" s="30">
        <v>36</v>
      </c>
      <c r="C11" s="31">
        <v>62</v>
      </c>
      <c r="D11" s="31">
        <v>2</v>
      </c>
      <c r="E11" s="31">
        <v>3378</v>
      </c>
      <c r="F11" s="31">
        <v>2218</v>
      </c>
      <c r="G11" s="31">
        <v>3</v>
      </c>
      <c r="H11" s="43" t="str">
        <f t="shared" si="0"/>
        <v>天草</v>
      </c>
    </row>
    <row r="12" spans="1:8" ht="11.25" customHeight="1">
      <c r="A12" s="33" t="s">
        <v>52</v>
      </c>
      <c r="B12" s="30">
        <v>10</v>
      </c>
      <c r="C12" s="31">
        <v>40</v>
      </c>
      <c r="D12" s="31">
        <v>1</v>
      </c>
      <c r="E12" s="31">
        <v>2814</v>
      </c>
      <c r="F12" s="31">
        <v>1450</v>
      </c>
      <c r="G12" s="31">
        <v>4</v>
      </c>
      <c r="H12" s="43" t="str">
        <f t="shared" si="0"/>
        <v>山鹿</v>
      </c>
    </row>
    <row r="13" spans="1:8" ht="11.25" customHeight="1">
      <c r="A13" s="33" t="s">
        <v>53</v>
      </c>
      <c r="B13" s="30">
        <v>19</v>
      </c>
      <c r="C13" s="31">
        <v>78</v>
      </c>
      <c r="D13" s="31">
        <v>1</v>
      </c>
      <c r="E13" s="31">
        <v>3458</v>
      </c>
      <c r="F13" s="31">
        <v>2557</v>
      </c>
      <c r="G13" s="31">
        <v>6</v>
      </c>
      <c r="H13" s="43" t="str">
        <f t="shared" si="0"/>
        <v>菊池</v>
      </c>
    </row>
    <row r="14" spans="1:8" ht="11.25" customHeight="1">
      <c r="A14" s="33" t="s">
        <v>54</v>
      </c>
      <c r="B14" s="30">
        <v>16</v>
      </c>
      <c r="C14" s="31">
        <v>49</v>
      </c>
      <c r="D14" s="31">
        <v>1</v>
      </c>
      <c r="E14" s="31">
        <v>3061</v>
      </c>
      <c r="F14" s="31">
        <v>1975</v>
      </c>
      <c r="G14" s="31">
        <v>1</v>
      </c>
      <c r="H14" s="43" t="str">
        <f t="shared" si="0"/>
        <v>宇土</v>
      </c>
    </row>
    <row r="15" spans="1:8" ht="11.25" customHeight="1">
      <c r="A15" s="33" t="s">
        <v>55</v>
      </c>
      <c r="B15" s="30">
        <v>15</v>
      </c>
      <c r="C15" s="31">
        <v>24</v>
      </c>
      <c r="D15" s="31">
        <v>0</v>
      </c>
      <c r="E15" s="31">
        <v>2024</v>
      </c>
      <c r="F15" s="31">
        <v>1446</v>
      </c>
      <c r="G15" s="31">
        <v>4</v>
      </c>
      <c r="H15" s="43" t="str">
        <f t="shared" si="0"/>
        <v>阿蘇</v>
      </c>
    </row>
    <row r="16" spans="1:8" s="5" customFormat="1" ht="11.25">
      <c r="A16" s="48" t="s">
        <v>31</v>
      </c>
      <c r="B16" s="49">
        <f>SUM(B6:B15)</f>
        <v>391</v>
      </c>
      <c r="C16" s="49">
        <f>SUM(C6:C15)</f>
        <v>1127</v>
      </c>
      <c r="D16" s="49">
        <f>SUM(D6:D15)</f>
        <v>36</v>
      </c>
      <c r="E16" s="49">
        <f>SUM(E6:E15)</f>
        <v>49905</v>
      </c>
      <c r="F16" s="49">
        <f>SUM(F6:F15)</f>
        <v>35609</v>
      </c>
      <c r="G16" s="49">
        <f>SUM(G6:G15)</f>
        <v>65</v>
      </c>
      <c r="H16" s="45" t="str">
        <f t="shared" si="0"/>
        <v>熊本県計</v>
      </c>
    </row>
    <row r="17" spans="1:8" ht="11.25">
      <c r="A17" s="39"/>
      <c r="B17" s="40"/>
      <c r="C17" s="40"/>
      <c r="D17" s="40"/>
      <c r="E17" s="40"/>
      <c r="F17" s="40"/>
      <c r="G17" s="40"/>
      <c r="H17" s="46"/>
    </row>
    <row r="18" spans="1:8" ht="11.25" customHeight="1">
      <c r="A18" s="32" t="s">
        <v>39</v>
      </c>
      <c r="B18" s="28">
        <v>175</v>
      </c>
      <c r="C18" s="29">
        <v>446</v>
      </c>
      <c r="D18" s="29">
        <v>16</v>
      </c>
      <c r="E18" s="29">
        <v>12086</v>
      </c>
      <c r="F18" s="29">
        <v>10166</v>
      </c>
      <c r="G18" s="29">
        <v>25</v>
      </c>
      <c r="H18" s="42" t="str">
        <f aca="true" t="shared" si="1" ref="H18:H27">IF(A18="","",A18)</f>
        <v>大分</v>
      </c>
    </row>
    <row r="19" spans="1:8" ht="11.25" customHeight="1">
      <c r="A19" s="33" t="s">
        <v>40</v>
      </c>
      <c r="B19" s="30">
        <v>75</v>
      </c>
      <c r="C19" s="31">
        <v>101</v>
      </c>
      <c r="D19" s="31">
        <v>6</v>
      </c>
      <c r="E19" s="31">
        <v>5024</v>
      </c>
      <c r="F19" s="31">
        <v>4470</v>
      </c>
      <c r="G19" s="31">
        <v>10</v>
      </c>
      <c r="H19" s="43" t="str">
        <f t="shared" si="1"/>
        <v>別府</v>
      </c>
    </row>
    <row r="20" spans="1:8" ht="11.25" customHeight="1">
      <c r="A20" s="33" t="s">
        <v>56</v>
      </c>
      <c r="B20" s="30">
        <v>32</v>
      </c>
      <c r="C20" s="31">
        <v>37</v>
      </c>
      <c r="D20" s="31">
        <v>2</v>
      </c>
      <c r="E20" s="31">
        <v>2028</v>
      </c>
      <c r="F20" s="31">
        <v>1552</v>
      </c>
      <c r="G20" s="31">
        <v>4</v>
      </c>
      <c r="H20" s="43" t="str">
        <f t="shared" si="1"/>
        <v>中津</v>
      </c>
    </row>
    <row r="21" spans="1:8" ht="11.25" customHeight="1">
      <c r="A21" s="33" t="s">
        <v>57</v>
      </c>
      <c r="B21" s="30">
        <v>33</v>
      </c>
      <c r="C21" s="31">
        <v>86</v>
      </c>
      <c r="D21" s="31">
        <v>4</v>
      </c>
      <c r="E21" s="31">
        <v>2922</v>
      </c>
      <c r="F21" s="31">
        <v>1982</v>
      </c>
      <c r="G21" s="31">
        <v>2</v>
      </c>
      <c r="H21" s="43" t="str">
        <f t="shared" si="1"/>
        <v>日田</v>
      </c>
    </row>
    <row r="22" spans="1:8" ht="11.25" customHeight="1">
      <c r="A22" s="33" t="s">
        <v>58</v>
      </c>
      <c r="B22" s="30">
        <v>33</v>
      </c>
      <c r="C22" s="31">
        <v>40</v>
      </c>
      <c r="D22" s="31">
        <v>1</v>
      </c>
      <c r="E22" s="31">
        <v>2119</v>
      </c>
      <c r="F22" s="31">
        <v>1716</v>
      </c>
      <c r="G22" s="31">
        <v>4</v>
      </c>
      <c r="H22" s="43" t="str">
        <f t="shared" si="1"/>
        <v>佐伯</v>
      </c>
    </row>
    <row r="23" spans="1:8" ht="11.25" customHeight="1">
      <c r="A23" s="33" t="s">
        <v>59</v>
      </c>
      <c r="B23" s="30">
        <v>23</v>
      </c>
      <c r="C23" s="31">
        <v>60</v>
      </c>
      <c r="D23" s="31">
        <v>1</v>
      </c>
      <c r="E23" s="31">
        <v>1578</v>
      </c>
      <c r="F23" s="31">
        <v>1135</v>
      </c>
      <c r="G23" s="31">
        <v>3</v>
      </c>
      <c r="H23" s="43" t="str">
        <f t="shared" si="1"/>
        <v>臼杵</v>
      </c>
    </row>
    <row r="24" spans="1:8" ht="11.25" customHeight="1">
      <c r="A24" s="33" t="s">
        <v>60</v>
      </c>
      <c r="B24" s="30">
        <v>14</v>
      </c>
      <c r="C24" s="31">
        <v>24</v>
      </c>
      <c r="D24" s="31">
        <v>1</v>
      </c>
      <c r="E24" s="31">
        <v>771</v>
      </c>
      <c r="F24" s="31">
        <v>494</v>
      </c>
      <c r="G24" s="31">
        <v>0</v>
      </c>
      <c r="H24" s="43" t="str">
        <f t="shared" si="1"/>
        <v>竹田</v>
      </c>
    </row>
    <row r="25" spans="1:8" ht="11.25" customHeight="1">
      <c r="A25" s="33" t="s">
        <v>61</v>
      </c>
      <c r="B25" s="30">
        <v>20</v>
      </c>
      <c r="C25" s="31">
        <v>52</v>
      </c>
      <c r="D25" s="31">
        <v>1</v>
      </c>
      <c r="E25" s="31">
        <v>2023</v>
      </c>
      <c r="F25" s="31">
        <v>1642</v>
      </c>
      <c r="G25" s="31">
        <v>0</v>
      </c>
      <c r="H25" s="43" t="str">
        <f t="shared" si="1"/>
        <v>宇佐</v>
      </c>
    </row>
    <row r="26" spans="1:8" ht="11.25" customHeight="1">
      <c r="A26" s="36" t="s">
        <v>62</v>
      </c>
      <c r="B26" s="37">
        <v>17</v>
      </c>
      <c r="C26" s="38">
        <v>22</v>
      </c>
      <c r="D26" s="38">
        <v>1</v>
      </c>
      <c r="E26" s="38">
        <v>809</v>
      </c>
      <c r="F26" s="38">
        <v>545</v>
      </c>
      <c r="G26" s="38">
        <v>0</v>
      </c>
      <c r="H26" s="44" t="str">
        <f t="shared" si="1"/>
        <v>三重</v>
      </c>
    </row>
    <row r="27" spans="1:8" s="5" customFormat="1" ht="11.25">
      <c r="A27" s="48" t="s">
        <v>32</v>
      </c>
      <c r="B27" s="49">
        <f>SUM(B18:B26)</f>
        <v>422</v>
      </c>
      <c r="C27" s="49">
        <f>SUM(C18:C26)</f>
        <v>868</v>
      </c>
      <c r="D27" s="49">
        <f>SUM(D18:D26)</f>
        <v>33</v>
      </c>
      <c r="E27" s="49">
        <f>SUM(E18:E26)</f>
        <v>29360</v>
      </c>
      <c r="F27" s="49">
        <f>SUM(F18:F26)</f>
        <v>23702</v>
      </c>
      <c r="G27" s="49">
        <f>SUM(G18:G26)</f>
        <v>48</v>
      </c>
      <c r="H27" s="45" t="str">
        <f t="shared" si="1"/>
        <v>大分県計</v>
      </c>
    </row>
    <row r="28" spans="1:8" ht="11.25">
      <c r="A28" s="39"/>
      <c r="B28" s="40"/>
      <c r="C28" s="40"/>
      <c r="D28" s="40"/>
      <c r="E28" s="40"/>
      <c r="F28" s="40"/>
      <c r="G28" s="40"/>
      <c r="H28" s="46"/>
    </row>
    <row r="29" spans="1:8" ht="11.25" customHeight="1">
      <c r="A29" s="32" t="s">
        <v>63</v>
      </c>
      <c r="B29" s="28">
        <v>136</v>
      </c>
      <c r="C29" s="29">
        <v>313</v>
      </c>
      <c r="D29" s="29">
        <v>13</v>
      </c>
      <c r="E29" s="29">
        <v>11626</v>
      </c>
      <c r="F29" s="29">
        <v>9534</v>
      </c>
      <c r="G29" s="29">
        <v>17</v>
      </c>
      <c r="H29" s="42" t="str">
        <f aca="true" t="shared" si="2" ref="H29:H35">IF(A29="","",A29)</f>
        <v>宮崎</v>
      </c>
    </row>
    <row r="30" spans="1:8" ht="11.25" customHeight="1">
      <c r="A30" s="33" t="s">
        <v>64</v>
      </c>
      <c r="B30" s="30">
        <v>59</v>
      </c>
      <c r="C30" s="31">
        <v>122</v>
      </c>
      <c r="D30" s="31">
        <v>2</v>
      </c>
      <c r="E30" s="31">
        <v>5147</v>
      </c>
      <c r="F30" s="31">
        <v>3542</v>
      </c>
      <c r="G30" s="31">
        <v>4</v>
      </c>
      <c r="H30" s="43" t="str">
        <f t="shared" si="2"/>
        <v>都城</v>
      </c>
    </row>
    <row r="31" spans="1:8" ht="11.25" customHeight="1">
      <c r="A31" s="33" t="s">
        <v>65</v>
      </c>
      <c r="B31" s="30">
        <v>78</v>
      </c>
      <c r="C31" s="31">
        <v>164</v>
      </c>
      <c r="D31" s="31">
        <v>5</v>
      </c>
      <c r="E31" s="31">
        <v>5706</v>
      </c>
      <c r="F31" s="31">
        <v>5058</v>
      </c>
      <c r="G31" s="31">
        <v>18</v>
      </c>
      <c r="H31" s="43" t="str">
        <f t="shared" si="2"/>
        <v>延岡</v>
      </c>
    </row>
    <row r="32" spans="1:8" ht="11.25" customHeight="1">
      <c r="A32" s="33" t="s">
        <v>66</v>
      </c>
      <c r="B32" s="30">
        <v>33</v>
      </c>
      <c r="C32" s="31">
        <v>36</v>
      </c>
      <c r="D32" s="31">
        <v>1</v>
      </c>
      <c r="E32" s="31">
        <v>2523</v>
      </c>
      <c r="F32" s="31">
        <v>1307</v>
      </c>
      <c r="G32" s="31">
        <v>1</v>
      </c>
      <c r="H32" s="43" t="str">
        <f t="shared" si="2"/>
        <v>日南</v>
      </c>
    </row>
    <row r="33" spans="1:8" ht="11.25" customHeight="1">
      <c r="A33" s="33" t="s">
        <v>67</v>
      </c>
      <c r="B33" s="30">
        <v>31</v>
      </c>
      <c r="C33" s="31">
        <v>37</v>
      </c>
      <c r="D33" s="31">
        <v>0</v>
      </c>
      <c r="E33" s="31">
        <v>2178</v>
      </c>
      <c r="F33" s="31">
        <v>1450</v>
      </c>
      <c r="G33" s="31">
        <v>1</v>
      </c>
      <c r="H33" s="43" t="str">
        <f t="shared" si="2"/>
        <v>小林</v>
      </c>
    </row>
    <row r="34" spans="1:8" ht="11.25" customHeight="1">
      <c r="A34" s="36" t="s">
        <v>68</v>
      </c>
      <c r="B34" s="37">
        <v>27</v>
      </c>
      <c r="C34" s="38">
        <v>47</v>
      </c>
      <c r="D34" s="38">
        <v>3</v>
      </c>
      <c r="E34" s="38">
        <v>3194</v>
      </c>
      <c r="F34" s="38">
        <v>1943</v>
      </c>
      <c r="G34" s="38">
        <v>13</v>
      </c>
      <c r="H34" s="43" t="str">
        <f t="shared" si="2"/>
        <v>高鍋</v>
      </c>
    </row>
    <row r="35" spans="1:8" s="5" customFormat="1" ht="11.25">
      <c r="A35" s="48" t="s">
        <v>33</v>
      </c>
      <c r="B35" s="49">
        <f>SUM(B29:B34)</f>
        <v>364</v>
      </c>
      <c r="C35" s="49">
        <f>SUM(C29:C34)</f>
        <v>719</v>
      </c>
      <c r="D35" s="49">
        <f>SUM(D29:D34)</f>
        <v>24</v>
      </c>
      <c r="E35" s="49">
        <f>SUM(E29:E34)</f>
        <v>30374</v>
      </c>
      <c r="F35" s="49">
        <f>SUM(F29:F34)</f>
        <v>22834</v>
      </c>
      <c r="G35" s="49">
        <f>SUM(G29:G34)</f>
        <v>54</v>
      </c>
      <c r="H35" s="45" t="str">
        <f t="shared" si="2"/>
        <v>宮崎県計</v>
      </c>
    </row>
    <row r="36" spans="1:8" ht="11.25">
      <c r="A36" s="39"/>
      <c r="B36" s="40"/>
      <c r="C36" s="40"/>
      <c r="D36" s="40"/>
      <c r="E36" s="40"/>
      <c r="F36" s="40"/>
      <c r="G36" s="40"/>
      <c r="H36" s="46"/>
    </row>
    <row r="37" spans="1:8" ht="11.25" customHeight="1">
      <c r="A37" s="32" t="s">
        <v>34</v>
      </c>
      <c r="B37" s="28">
        <v>222</v>
      </c>
      <c r="C37" s="29">
        <v>611</v>
      </c>
      <c r="D37" s="29">
        <v>19</v>
      </c>
      <c r="E37" s="29">
        <v>15407</v>
      </c>
      <c r="F37" s="29">
        <v>13438</v>
      </c>
      <c r="G37" s="29">
        <v>26</v>
      </c>
      <c r="H37" s="42" t="str">
        <f aca="true" t="shared" si="3" ref="H37:H48">IF(A37="","",A37)</f>
        <v>鹿児島</v>
      </c>
    </row>
    <row r="38" spans="1:8" ht="11.25" customHeight="1">
      <c r="A38" s="33" t="s">
        <v>69</v>
      </c>
      <c r="B38" s="30">
        <v>49</v>
      </c>
      <c r="C38" s="31">
        <v>91</v>
      </c>
      <c r="D38" s="31">
        <v>1</v>
      </c>
      <c r="E38" s="31">
        <v>2578</v>
      </c>
      <c r="F38" s="31">
        <v>1727</v>
      </c>
      <c r="G38" s="31">
        <v>2</v>
      </c>
      <c r="H38" s="43" t="str">
        <f t="shared" si="3"/>
        <v>川内</v>
      </c>
    </row>
    <row r="39" spans="1:8" ht="11.25" customHeight="1">
      <c r="A39" s="33" t="s">
        <v>70</v>
      </c>
      <c r="B39" s="30">
        <v>58</v>
      </c>
      <c r="C39" s="31">
        <v>88</v>
      </c>
      <c r="D39" s="31">
        <v>1</v>
      </c>
      <c r="E39" s="31">
        <v>3783</v>
      </c>
      <c r="F39" s="31">
        <v>2750</v>
      </c>
      <c r="G39" s="31">
        <v>3</v>
      </c>
      <c r="H39" s="43" t="str">
        <f t="shared" si="3"/>
        <v>鹿屋</v>
      </c>
    </row>
    <row r="40" spans="1:8" ht="11.25" customHeight="1">
      <c r="A40" s="33" t="s">
        <v>71</v>
      </c>
      <c r="B40" s="30">
        <v>41</v>
      </c>
      <c r="C40" s="31">
        <v>36</v>
      </c>
      <c r="D40" s="31">
        <v>2</v>
      </c>
      <c r="E40" s="31">
        <v>2541</v>
      </c>
      <c r="F40" s="31">
        <v>2194</v>
      </c>
      <c r="G40" s="31">
        <v>2</v>
      </c>
      <c r="H40" s="43" t="str">
        <f t="shared" si="3"/>
        <v>大島</v>
      </c>
    </row>
    <row r="41" spans="1:8" ht="11.25" customHeight="1">
      <c r="A41" s="33" t="s">
        <v>72</v>
      </c>
      <c r="B41" s="30">
        <v>36</v>
      </c>
      <c r="C41" s="31">
        <v>44</v>
      </c>
      <c r="D41" s="31">
        <v>1</v>
      </c>
      <c r="E41" s="31">
        <v>2094</v>
      </c>
      <c r="F41" s="31">
        <v>1685</v>
      </c>
      <c r="G41" s="31">
        <v>2</v>
      </c>
      <c r="H41" s="43" t="str">
        <f t="shared" si="3"/>
        <v>出水</v>
      </c>
    </row>
    <row r="42" spans="1:8" ht="11.25" customHeight="1">
      <c r="A42" s="36" t="s">
        <v>73</v>
      </c>
      <c r="B42" s="37">
        <v>16</v>
      </c>
      <c r="C42" s="38">
        <v>21</v>
      </c>
      <c r="D42" s="38">
        <v>0</v>
      </c>
      <c r="E42" s="38">
        <v>1193</v>
      </c>
      <c r="F42" s="38">
        <v>1045</v>
      </c>
      <c r="G42" s="38">
        <v>0</v>
      </c>
      <c r="H42" s="44" t="str">
        <f t="shared" si="3"/>
        <v>指宿</v>
      </c>
    </row>
    <row r="43" spans="1:8" ht="11.25" customHeight="1">
      <c r="A43" s="33" t="s">
        <v>35</v>
      </c>
      <c r="B43" s="30">
        <v>18</v>
      </c>
      <c r="C43" s="31">
        <v>24</v>
      </c>
      <c r="D43" s="31">
        <v>1</v>
      </c>
      <c r="E43" s="31">
        <v>1191</v>
      </c>
      <c r="F43" s="31">
        <v>728</v>
      </c>
      <c r="G43" s="31">
        <v>1</v>
      </c>
      <c r="H43" s="43" t="str">
        <f t="shared" si="3"/>
        <v>種子島</v>
      </c>
    </row>
    <row r="44" spans="1:8" ht="11.25" customHeight="1">
      <c r="A44" s="33" t="s">
        <v>74</v>
      </c>
      <c r="B44" s="30">
        <v>38</v>
      </c>
      <c r="C44" s="31">
        <v>60</v>
      </c>
      <c r="D44" s="31">
        <v>1</v>
      </c>
      <c r="E44" s="31">
        <v>2662</v>
      </c>
      <c r="F44" s="31">
        <v>1885</v>
      </c>
      <c r="G44" s="31">
        <v>5</v>
      </c>
      <c r="H44" s="43" t="str">
        <f t="shared" si="3"/>
        <v>知覧</v>
      </c>
    </row>
    <row r="45" spans="1:8" ht="11.25" customHeight="1">
      <c r="A45" s="33" t="s">
        <v>36</v>
      </c>
      <c r="B45" s="30">
        <v>29</v>
      </c>
      <c r="C45" s="31">
        <v>43</v>
      </c>
      <c r="D45" s="31">
        <v>0</v>
      </c>
      <c r="E45" s="31">
        <v>1696</v>
      </c>
      <c r="F45" s="31">
        <v>1304</v>
      </c>
      <c r="G45" s="31">
        <v>15</v>
      </c>
      <c r="H45" s="43" t="str">
        <f t="shared" si="3"/>
        <v>伊集院</v>
      </c>
    </row>
    <row r="46" spans="1:8" ht="11.25" customHeight="1">
      <c r="A46" s="33" t="s">
        <v>37</v>
      </c>
      <c r="B46" s="30">
        <v>69</v>
      </c>
      <c r="C46" s="31">
        <v>112</v>
      </c>
      <c r="D46" s="31">
        <v>2</v>
      </c>
      <c r="E46" s="31">
        <v>4254</v>
      </c>
      <c r="F46" s="31">
        <v>3239</v>
      </c>
      <c r="G46" s="31">
        <v>3</v>
      </c>
      <c r="H46" s="43" t="str">
        <f t="shared" si="3"/>
        <v>加治木</v>
      </c>
    </row>
    <row r="47" spans="1:8" ht="11.25" customHeight="1">
      <c r="A47" s="36" t="s">
        <v>75</v>
      </c>
      <c r="B47" s="37">
        <v>30</v>
      </c>
      <c r="C47" s="38">
        <v>50</v>
      </c>
      <c r="D47" s="38">
        <v>1</v>
      </c>
      <c r="E47" s="38">
        <v>2008</v>
      </c>
      <c r="F47" s="38">
        <v>1341</v>
      </c>
      <c r="G47" s="38">
        <v>3</v>
      </c>
      <c r="H47" s="44" t="str">
        <f t="shared" si="3"/>
        <v>大隅</v>
      </c>
    </row>
    <row r="48" spans="1:8" s="5" customFormat="1" ht="11.25">
      <c r="A48" s="48" t="s">
        <v>38</v>
      </c>
      <c r="B48" s="49">
        <f>SUM(B37:B47)</f>
        <v>606</v>
      </c>
      <c r="C48" s="49">
        <f>SUM(C37:C47)</f>
        <v>1180</v>
      </c>
      <c r="D48" s="49">
        <f>SUM(D37:D47)</f>
        <v>29</v>
      </c>
      <c r="E48" s="49">
        <f>SUM(E37:E47)</f>
        <v>39407</v>
      </c>
      <c r="F48" s="49">
        <f>SUM(F37:F47)</f>
        <v>31336</v>
      </c>
      <c r="G48" s="49">
        <f>SUM(G37:G47)</f>
        <v>62</v>
      </c>
      <c r="H48" s="45" t="str">
        <f t="shared" si="3"/>
        <v>鹿児島県計</v>
      </c>
    </row>
    <row r="49" spans="1:8" ht="3.75" customHeight="1">
      <c r="A49" s="34"/>
      <c r="B49" s="6"/>
      <c r="C49" s="6"/>
      <c r="D49" s="6"/>
      <c r="E49" s="6"/>
      <c r="F49" s="6"/>
      <c r="G49" s="6"/>
      <c r="H49" s="23"/>
    </row>
    <row r="50" spans="1:8" ht="12" thickBot="1">
      <c r="A50" s="35"/>
      <c r="B50" s="22"/>
      <c r="C50" s="22"/>
      <c r="D50" s="22"/>
      <c r="E50" s="22"/>
      <c r="F50" s="22"/>
      <c r="G50" s="22"/>
      <c r="H50" s="24"/>
    </row>
    <row r="51" spans="1:8" s="5" customFormat="1" ht="24.75" customHeight="1" thickBot="1" thickTop="1">
      <c r="A51" s="47" t="s">
        <v>25</v>
      </c>
      <c r="B51" s="50">
        <f aca="true" t="shared" si="4" ref="B51:G51">B16+B27+B35+B48</f>
        <v>1783</v>
      </c>
      <c r="C51" s="50">
        <f t="shared" si="4"/>
        <v>3894</v>
      </c>
      <c r="D51" s="50">
        <f t="shared" si="4"/>
        <v>122</v>
      </c>
      <c r="E51" s="50">
        <f t="shared" si="4"/>
        <v>149046</v>
      </c>
      <c r="F51" s="50">
        <f t="shared" si="4"/>
        <v>113481</v>
      </c>
      <c r="G51" s="50">
        <f t="shared" si="4"/>
        <v>229</v>
      </c>
      <c r="H51" s="51" t="s">
        <v>76</v>
      </c>
    </row>
    <row r="52" spans="1:8" s="92" customFormat="1" ht="3.75" customHeight="1">
      <c r="A52" s="90"/>
      <c r="B52" s="91"/>
      <c r="C52" s="91"/>
      <c r="D52" s="91"/>
      <c r="E52" s="91"/>
      <c r="F52" s="91"/>
      <c r="G52" s="91"/>
      <c r="H52" s="90"/>
    </row>
    <row r="53" spans="1:8" s="4" customFormat="1" ht="13.5" customHeight="1">
      <c r="A53" s="4" t="s">
        <v>95</v>
      </c>
      <c r="H53" s="20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984251968503937" right="0.6299212598425197" top="0.984251968503937" bottom="0.984251968503937" header="0.5118110236220472" footer="0.5118110236220472"/>
  <pageSetup horizontalDpi="600" verticalDpi="600" orientation="portrait" paperSize="9" scale="93" r:id="rId1"/>
  <headerFooter>
    <oddFooter>&amp;R熊本国税局
源泉所得税４
（H23）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7" t="s">
        <v>22</v>
      </c>
      <c r="B2" s="129"/>
      <c r="C2" s="129" t="s">
        <v>5</v>
      </c>
      <c r="D2" s="129"/>
      <c r="E2" s="129"/>
      <c r="F2" s="129"/>
      <c r="G2" s="129"/>
      <c r="H2" s="129"/>
      <c r="I2" s="129" t="s">
        <v>20</v>
      </c>
      <c r="J2" s="129"/>
      <c r="K2" s="129"/>
      <c r="L2" s="129"/>
      <c r="M2" s="129"/>
      <c r="N2" s="129"/>
      <c r="O2" s="129" t="s">
        <v>0</v>
      </c>
      <c r="P2" s="129"/>
      <c r="Q2" s="129"/>
      <c r="R2" s="129"/>
      <c r="S2" s="129"/>
      <c r="T2" s="129"/>
      <c r="U2" s="130"/>
    </row>
    <row r="3" spans="1:21" s="3" customFormat="1" ht="11.25">
      <c r="A3" s="138"/>
      <c r="B3" s="139"/>
      <c r="C3" s="18"/>
      <c r="D3" s="18"/>
      <c r="E3" s="131" t="s">
        <v>24</v>
      </c>
      <c r="F3" s="132"/>
      <c r="G3" s="131" t="s">
        <v>17</v>
      </c>
      <c r="H3" s="132"/>
      <c r="I3" s="131" t="s">
        <v>23</v>
      </c>
      <c r="J3" s="132"/>
      <c r="K3" s="131" t="s">
        <v>24</v>
      </c>
      <c r="L3" s="132"/>
      <c r="M3" s="131" t="s">
        <v>17</v>
      </c>
      <c r="N3" s="132"/>
      <c r="O3" s="131" t="s">
        <v>23</v>
      </c>
      <c r="P3" s="132"/>
      <c r="Q3" s="131" t="s">
        <v>16</v>
      </c>
      <c r="R3" s="132"/>
      <c r="S3" s="131" t="s">
        <v>17</v>
      </c>
      <c r="T3" s="132"/>
      <c r="U3" s="19"/>
    </row>
    <row r="4" spans="1:21" s="3" customFormat="1" ht="11.25">
      <c r="A4" s="140"/>
      <c r="B4" s="141"/>
      <c r="C4" s="141" t="s">
        <v>23</v>
      </c>
      <c r="D4" s="141"/>
      <c r="E4" s="133"/>
      <c r="F4" s="134"/>
      <c r="G4" s="133"/>
      <c r="H4" s="134"/>
      <c r="I4" s="133"/>
      <c r="J4" s="134"/>
      <c r="K4" s="133"/>
      <c r="L4" s="134"/>
      <c r="M4" s="133"/>
      <c r="N4" s="134"/>
      <c r="O4" s="133"/>
      <c r="P4" s="134"/>
      <c r="Q4" s="133"/>
      <c r="R4" s="134"/>
      <c r="S4" s="133"/>
      <c r="T4" s="134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35" t="s">
        <v>9</v>
      </c>
      <c r="B9" s="13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36" t="s">
        <v>10</v>
      </c>
      <c r="B10" s="13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keywords/>
  <dc:description/>
  <cp:lastModifiedBy>国税庁</cp:lastModifiedBy>
  <cp:lastPrinted>2013-06-24T02:22:32Z</cp:lastPrinted>
  <dcterms:created xsi:type="dcterms:W3CDTF">2003-07-09T01:05:10Z</dcterms:created>
  <dcterms:modified xsi:type="dcterms:W3CDTF">2013-06-24T02:22:43Z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説明">
    <vt:lpwstr/>
  </property>
</Properties>
</file>