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075" activeTab="0"/>
  </bookViews>
  <sheets>
    <sheet name="3(1)　酒類販売（消費）数量" sheetId="1" r:id="rId1"/>
    <sheet name="3(2)　販売（消費）数量の累年比較" sheetId="2" r:id="rId2"/>
    <sheet name="3(3)　税務署別販売（消費）数量" sheetId="3" r:id="rId3"/>
    <sheet name="4(1)　製造免許場数" sheetId="4" r:id="rId4"/>
    <sheet name="4(2)　みなし製造場数" sheetId="5" r:id="rId5"/>
    <sheet name="4(3)　販売業免許場数" sheetId="6" r:id="rId6"/>
    <sheet name="4(4)　税務署別免許場数" sheetId="7" r:id="rId7"/>
  </sheets>
  <externalReferences>
    <externalReference r:id="rId10"/>
  </externalReferences>
  <definedNames>
    <definedName name="_xlnm.Print_Area" localSheetId="0">'3(1)　酒類販売（消費）数量'!$A$1:$K$26</definedName>
    <definedName name="_xlnm.Print_Area" localSheetId="1">'3(2)　販売（消費）数量の累年比較'!$A$1:$H$30</definedName>
    <definedName name="_xlnm.Print_Area" localSheetId="2">'3(3)　税務署別販売（消費）数量'!$A$1:$R$27</definedName>
    <definedName name="_xlnm.Print_Area" localSheetId="3">'4(1)　製造免許場数'!$A$1:$X$47</definedName>
    <definedName name="_xlnm.Print_Area" localSheetId="4">'4(2)　みなし製造場数'!$A$1:$P$23</definedName>
    <definedName name="_xlnm.Print_Area" localSheetId="5">'4(3)　販売業免許場数'!$A$1:$I$36</definedName>
    <definedName name="_xlnm.Print_Area" localSheetId="6">'4(4)　税務署別免許場数'!$A$1:$AN$30</definedName>
    <definedName name="_xlnm.Print_Titles" localSheetId="2">'3(3)　税務署別販売（消費）数量'!$1:$3</definedName>
    <definedName name="_xlnm.Print_Titles" localSheetId="6">'4(4)　税務署別免許場数'!$1:$5</definedName>
    <definedName name="課税状況P158" localSheetId="4">#REF!</definedName>
    <definedName name="課税状況P158">#REF!</definedName>
    <definedName name="課税状況P159" localSheetId="4">#REF!</definedName>
    <definedName name="課税状況P159">#REF!</definedName>
  </definedNames>
  <calcPr fullCalcOnLoad="1"/>
</workbook>
</file>

<file path=xl/sharedStrings.xml><?xml version="1.0" encoding="utf-8"?>
<sst xmlns="http://schemas.openxmlformats.org/spreadsheetml/2006/main" count="1148" uniqueCount="242">
  <si>
    <t>販売業者の販売数量</t>
  </si>
  <si>
    <t>小売業者</t>
  </si>
  <si>
    <t>販売業者</t>
  </si>
  <si>
    <t>清酒</t>
  </si>
  <si>
    <t>合成清酒</t>
  </si>
  <si>
    <t>甲類</t>
  </si>
  <si>
    <t>しょうちゅう</t>
  </si>
  <si>
    <t>計</t>
  </si>
  <si>
    <t>みりん</t>
  </si>
  <si>
    <t>ビール</t>
  </si>
  <si>
    <t>果実酒</t>
  </si>
  <si>
    <t>ウイスキー</t>
  </si>
  <si>
    <t>スピリッツ類</t>
  </si>
  <si>
    <t>リキュール類</t>
  </si>
  <si>
    <t>発泡酒</t>
  </si>
  <si>
    <t>その他の雑酒</t>
  </si>
  <si>
    <t>合　　　　　計</t>
  </si>
  <si>
    <t>㎘</t>
  </si>
  <si>
    <t>区　　　　　分</t>
  </si>
  <si>
    <t>酒　類　製　造　者　の　移　出　数　量</t>
  </si>
  <si>
    <t>製造場
（課税）</t>
  </si>
  <si>
    <t>製造場の
支 店 等</t>
  </si>
  <si>
    <t>しょうちゅう</t>
  </si>
  <si>
    <t>乙類</t>
  </si>
  <si>
    <t>果 実 酒 類</t>
  </si>
  <si>
    <t>甘味果実酒</t>
  </si>
  <si>
    <t>ウイスキー類</t>
  </si>
  <si>
    <t>ブランデー</t>
  </si>
  <si>
    <t>雑　　　　酒</t>
  </si>
  <si>
    <t>粉末酒</t>
  </si>
  <si>
    <t>卸売業者</t>
  </si>
  <si>
    <t>年　　　　　度</t>
  </si>
  <si>
    <t>清　　酒</t>
  </si>
  <si>
    <t>合　　計</t>
  </si>
  <si>
    <t>清　　酒</t>
  </si>
  <si>
    <t>果　実　酒</t>
  </si>
  <si>
    <t>甘味果実酒</t>
  </si>
  <si>
    <t>ブランデー</t>
  </si>
  <si>
    <t>内　発泡酒</t>
  </si>
  <si>
    <t>税務署名</t>
  </si>
  <si>
    <t>合 成 清 酒</t>
  </si>
  <si>
    <t>し　ょ　う　ち　ゅ　う</t>
  </si>
  <si>
    <t>み　り　ん</t>
  </si>
  <si>
    <t>ビ　ー　ル</t>
  </si>
  <si>
    <t>果　実　酒　類</t>
  </si>
  <si>
    <t>ウ イ ス キ ー 類</t>
  </si>
  <si>
    <t>雑酒</t>
  </si>
  <si>
    <t>合　　　計</t>
  </si>
  <si>
    <t>甲　　　類</t>
  </si>
  <si>
    <t>乙　　　類</t>
  </si>
  <si>
    <t>総計　</t>
  </si>
  <si>
    <t>８－３　販売（消費）数量</t>
  </si>
  <si>
    <t>(1)　酒類販売（消費）数量</t>
  </si>
  <si>
    <t>平成13年度</t>
  </si>
  <si>
    <t>平成14年度</t>
  </si>
  <si>
    <t>平成15年度</t>
  </si>
  <si>
    <t>平成16年度</t>
  </si>
  <si>
    <t>　（注）　この表は、「(1)　酒類販売（消費）数量」の「消費者に対する販売数量計」欄を税務署別に示したものである。</t>
  </si>
  <si>
    <t>　調査期間：平成17年４月１日から平成18年３月31日</t>
  </si>
  <si>
    <t>平成17年度</t>
  </si>
  <si>
    <t>（注）　この表は「(1)　酒類販売（消費）数量」の「消費者に対する販売数量計」欄を累年比較したものである。</t>
  </si>
  <si>
    <t>消費者
①</t>
  </si>
  <si>
    <t>消費者
②</t>
  </si>
  <si>
    <t>消費者に対する販売数量計
①＋②</t>
  </si>
  <si>
    <t>総　計</t>
  </si>
  <si>
    <t>(2)　酒類販売（消費）数量の累年比較</t>
  </si>
  <si>
    <t>(3)　税務署別酒類販売（消費）数量</t>
  </si>
  <si>
    <t>平成18年３月31日現在
販売業者の手持数量</t>
  </si>
  <si>
    <t>㎘</t>
  </si>
  <si>
    <t>-</t>
  </si>
  <si>
    <t>-</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</si>
  <si>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</si>
  <si>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</si>
  <si>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</si>
  <si>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</si>
  <si>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</si>
  <si>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</si>
  <si>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</si>
  <si>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</si>
  <si>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</si>
  <si>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</si>
  <si>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</si>
  <si>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</si>
  <si>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</si>
  <si>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</si>
  <si>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</si>
  <si>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</si>
  <si>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</si>
  <si>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</si>
  <si>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税務署名</t>
  </si>
  <si>
    <t>その他</t>
  </si>
  <si>
    <t>税務署名</t>
  </si>
  <si>
    <t>果実酒類</t>
  </si>
  <si>
    <t>ウイスキー類</t>
  </si>
  <si>
    <t>スピリッツ</t>
  </si>
  <si>
    <t>場</t>
  </si>
  <si>
    <t>者</t>
  </si>
  <si>
    <t>-</t>
  </si>
  <si>
    <t>総計　</t>
  </si>
  <si>
    <t>(4)　税務署別免許場数</t>
  </si>
  <si>
    <t>税務署名</t>
  </si>
  <si>
    <t>製　　　　　　　　造　　　　　　　　免　　　　　　　　許　　　　　　　　場　　　　　　　　数</t>
  </si>
  <si>
    <t>販　売　業　免　許　場　数</t>
  </si>
  <si>
    <t>み　り　ん</t>
  </si>
  <si>
    <t>ビ　ー　ル</t>
  </si>
  <si>
    <t>雑　　　　　　　　　　　　酒</t>
  </si>
  <si>
    <t>合　　　　計</t>
  </si>
  <si>
    <t>酒 類 卸 売 業</t>
  </si>
  <si>
    <t>酒 類 小 売 業</t>
  </si>
  <si>
    <t>甲　　　類</t>
  </si>
  <si>
    <t>乙　　　類</t>
  </si>
  <si>
    <t>果　実　酒</t>
  </si>
  <si>
    <t>原料用
アルコール</t>
  </si>
  <si>
    <t>発　泡　酒</t>
  </si>
  <si>
    <t>粉　末　酒</t>
  </si>
  <si>
    <t>免許
場数</t>
  </si>
  <si>
    <t>製造
場数</t>
  </si>
  <si>
    <t>販売場数</t>
  </si>
  <si>
    <t>販　売
業者数</t>
  </si>
  <si>
    <t>-</t>
  </si>
  <si>
    <t>-</t>
  </si>
  <si>
    <t>-</t>
  </si>
  <si>
    <t>者</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</si>
  <si>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</si>
  <si>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</si>
  <si>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</si>
  <si>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</si>
  <si>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</si>
  <si>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</si>
  <si>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</si>
  <si>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</si>
  <si>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その他の酒類</t>
  </si>
  <si>
    <t>合計</t>
  </si>
  <si>
    <t>う　ち
合計の</t>
  </si>
  <si>
    <t>小売業者の共同購入機関</t>
  </si>
  <si>
    <t>卸売業者の共同購入機関</t>
  </si>
  <si>
    <t>製造者の共同販売機関</t>
  </si>
  <si>
    <t>の条件が付されているもの
販売方法に小売に限る旨</t>
  </si>
  <si>
    <t>一般のもの</t>
  </si>
  <si>
    <t>特殊のもの</t>
  </si>
  <si>
    <t>期限付</t>
  </si>
  <si>
    <t>計</t>
  </si>
  <si>
    <t>期限付</t>
  </si>
  <si>
    <t>みりんだけのもの</t>
  </si>
  <si>
    <t>薬用酒だけのもの</t>
  </si>
  <si>
    <t>合　　　　　　　　　　計</t>
  </si>
  <si>
    <t>媒介業</t>
  </si>
  <si>
    <t>代理業</t>
  </si>
  <si>
    <t>用語の説明：</t>
  </si>
  <si>
    <t>（注）</t>
  </si>
  <si>
    <t>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また、免許条件が２以上の種類（全酒類を除く。）にまたがっている場合には年度内における販売数量の多いものの欄にのみ一人として掲げた。</t>
  </si>
  <si>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</si>
  <si>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</si>
  <si>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</si>
  <si>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</si>
  <si>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</si>
  <si>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</si>
  <si>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</si>
  <si>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</si>
  <si>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t>
  </si>
  <si>
    <t>その他の酒類</t>
  </si>
  <si>
    <t>調査時点：平成18年３月31日</t>
  </si>
  <si>
    <r>
      <t>１　</t>
    </r>
    <r>
      <rPr>
        <sz val="9"/>
        <rFont val="ＭＳ ゴシック"/>
        <family val="3"/>
      </rPr>
      <t>媒介業</t>
    </r>
    <r>
      <rPr>
        <sz val="9"/>
        <rFont val="ＭＳ 明朝"/>
        <family val="1"/>
      </rPr>
      <t>とは、他人間の酒類の販売取引を継続的に媒介することをいう。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</si>
  <si>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とは、製造者又は販売業者の酒類の販売に関する取引を継続的に代理することをいう。なお、１、２とも営利を目的とするかどうかは問わない。</t>
    </r>
  </si>
  <si>
    <t>(2)　みなし製造場数</t>
  </si>
  <si>
    <t>酒類の種類</t>
  </si>
  <si>
    <t>びん詰のためのもの</t>
  </si>
  <si>
    <t>販売の
便宜の
ための
も　の</t>
  </si>
  <si>
    <t>輸出の
ための
も　の</t>
  </si>
  <si>
    <t>その他のもの</t>
  </si>
  <si>
    <t>う　ち
実蔵置
場　数</t>
  </si>
  <si>
    <t>設　置
許　可
を受け
たもの</t>
  </si>
  <si>
    <t>設　置
許可を
受けな
いもの</t>
  </si>
  <si>
    <t>連続式蒸留機の設備を有する製造場数</t>
  </si>
  <si>
    <t>製　造　場　数</t>
  </si>
  <si>
    <t>基　　数</t>
  </si>
  <si>
    <t>基</t>
  </si>
  <si>
    <t>清　　　　酒</t>
  </si>
  <si>
    <t>酒母及びもろみの製造場数</t>
  </si>
  <si>
    <t>しょう
ちゅう</t>
  </si>
  <si>
    <t>甲　類</t>
  </si>
  <si>
    <t>区　　分</t>
  </si>
  <si>
    <t>製造場数</t>
  </si>
  <si>
    <t>乙　類</t>
  </si>
  <si>
    <t>うち休造場数</t>
  </si>
  <si>
    <t>酒　　　母</t>
  </si>
  <si>
    <t>も　ろ　み</t>
  </si>
  <si>
    <t>雑　　　　酒</t>
  </si>
  <si>
    <t>合　　　　計</t>
  </si>
  <si>
    <t>うち実蔵置場数</t>
  </si>
  <si>
    <t>調査対象等：</t>
  </si>
  <si>
    <t>酒税法第28条第６項の規定により製造場とみなされた蔵置場を示した。</t>
  </si>
  <si>
    <t>調査時点：</t>
  </si>
  <si>
    <t>用語の説明：</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</si>
  <si>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</si>
  <si>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自 己 の
製造した
酒 類 の
びん詰場</t>
  </si>
  <si>
    <t>共同の
び　ん
詰　場</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</si>
  <si>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</si>
  <si>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８－４　免許場数</t>
  </si>
  <si>
    <t>(1)　製造免許場数</t>
  </si>
  <si>
    <t>休造</t>
  </si>
  <si>
    <t>合　計(A)</t>
  </si>
  <si>
    <t>場</t>
  </si>
  <si>
    <t>内</t>
  </si>
  <si>
    <t>乙類</t>
  </si>
  <si>
    <t>原料用アルコール</t>
  </si>
  <si>
    <t>　　　　　　２　「各酒類を通じたもの」行には、１製造場ごとに、当該製造場における合計数量に基づいて区分し１場として掲げた。</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</si>
  <si>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</si>
  <si>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</si>
  <si>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</si>
  <si>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</si>
  <si>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</si>
  <si>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</si>
  <si>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</si>
  <si>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</si>
  <si>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</si>
  <si>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</si>
  <si>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</si>
  <si>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</si>
  <si>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</si>
  <si>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</si>
  <si>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</si>
  <si>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</si>
  <si>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</si>
  <si>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</si>
  <si>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</si>
  <si>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</si>
  <si>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</si>
  <si>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果 実 酒 類</t>
  </si>
  <si>
    <t>雑　　　　酒</t>
  </si>
  <si>
    <t>粉末酒</t>
  </si>
  <si>
    <t>じたもの
各酒類を通</t>
  </si>
  <si>
    <t>平成13年度</t>
  </si>
  <si>
    <t>平成14年度</t>
  </si>
  <si>
    <t>平成15年度</t>
  </si>
  <si>
    <t>平成16年度</t>
  </si>
  <si>
    <t>平成17年度</t>
  </si>
  <si>
    <t>　調査対象等：平成18年３月31日現在において、酒税法第７条の規定に基づく酒類の製造免許を有する製造場について、平成17年度内における製造数量別に示した。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</si>
  <si>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欄
　　　　　　　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</si>
  <si>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</si>
  <si>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</si>
  <si>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（注）「(1)製造免許場数」及び「(3)販売業免許場数」の（注）に同じ。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</si>
</sst>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0\)"/>
    <numFmt numFmtId="203" formatCode="\(\ #,##0\)"/>
    <numFmt numFmtId="204" formatCode="\(\ \ \ \ \ #,##0\)"/>
    <numFmt numFmtId="205" formatCode="\(\ \ #,###,###,##0\)"/>
    <numFmt numFmtId="206" formatCode="\(\ \ \ \ \ \ #,##0\)"/>
    <numFmt numFmtId="207" formatCode="\(\ \ \ #,###,###,##0\)"/>
    <numFmt numFmtId="208" formatCode="\(\ \ \ \ #,###,###,##0\)"/>
    <numFmt numFmtId="209" formatCode="\(\ \ \ #,##0\)"/>
    <numFmt numFmtId="210" formatCode="\(\ \ #,##0\)"/>
    <numFmt numFmtId="211" formatCode="\ &quot;内&quot;\ \ \ ##,###"/>
    <numFmt numFmtId="212" formatCode="&quot;内&quot;\ \ \ ###,###"/>
    <numFmt numFmtId="213" formatCode="&quot;外&quot;\ \ ###,###"/>
    <numFmt numFmtId="214" formatCode="&quot;外&quot;\ \ \ \ \ ###,###"/>
    <numFmt numFmtId="215" formatCode="&quot;内&quot;\ \ \ \ ###,###"/>
  </numFmts>
  <fonts count="1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MT Extra"/>
      <family val="1"/>
    </font>
    <font>
      <sz val="11"/>
      <name val="ＭＳ ゴシック"/>
      <family val="3"/>
    </font>
    <font>
      <sz val="9"/>
      <name val="ＭＳ Ｐゴシック"/>
      <family val="3"/>
    </font>
    <font>
      <sz val="8"/>
      <name val="ＭＳ ゴシック"/>
      <family val="3"/>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61">
    <border>
      <left/>
      <right/>
      <top/>
      <bottom/>
      <diagonal/>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color indexed="63"/>
      </right>
      <top>
        <color indexed="63"/>
      </top>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bottom>
        <color indexed="63"/>
      </bottom>
    </border>
    <border>
      <left style="hair"/>
      <right style="thin"/>
      <top style="thin"/>
      <bottom style="hair">
        <color indexed="55"/>
      </bottom>
    </border>
    <border>
      <left style="thin"/>
      <right style="hair"/>
      <top style="thin"/>
      <bottom style="hair">
        <color indexed="55"/>
      </bottom>
    </border>
    <border>
      <left style="hair"/>
      <right style="hair"/>
      <top style="thin"/>
      <bottom style="hair">
        <color indexed="55"/>
      </bottom>
    </border>
    <border>
      <left style="thin"/>
      <right style="thin"/>
      <top style="thin"/>
      <bottom style="hair">
        <color indexed="55"/>
      </bottom>
    </border>
    <border>
      <left style="thin">
        <color indexed="55"/>
      </left>
      <right style="medium"/>
      <top style="thin"/>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thin"/>
      <right style="thin"/>
      <top style="hair">
        <color indexed="55"/>
      </top>
      <bottom style="hair">
        <color indexed="55"/>
      </bottom>
    </border>
    <border>
      <left style="thin">
        <color indexed="55"/>
      </left>
      <right style="medium"/>
      <top style="hair">
        <color indexed="55"/>
      </top>
      <bottom style="hair">
        <color indexed="55"/>
      </bottom>
    </border>
    <border>
      <left style="hair"/>
      <right style="thin"/>
      <top style="hair">
        <color indexed="55"/>
      </top>
      <bottom style="thin"/>
    </border>
    <border>
      <left style="thin"/>
      <right style="hair"/>
      <top style="hair">
        <color indexed="55"/>
      </top>
      <bottom style="thin"/>
    </border>
    <border>
      <left style="hair"/>
      <right style="hair"/>
      <top style="hair">
        <color indexed="55"/>
      </top>
      <bottom style="thin"/>
    </border>
    <border>
      <left style="thin"/>
      <right style="thin"/>
      <top style="hair">
        <color indexed="55"/>
      </top>
      <bottom style="thin"/>
    </border>
    <border>
      <left style="thin">
        <color indexed="55"/>
      </left>
      <right style="medium"/>
      <top style="hair">
        <color indexed="55"/>
      </top>
      <bottom style="thin"/>
    </border>
    <border>
      <left style="hair"/>
      <right style="thin"/>
      <top style="hair">
        <color indexed="55"/>
      </top>
      <bottom style="double"/>
    </border>
    <border>
      <left style="thin"/>
      <right style="hair"/>
      <top style="hair">
        <color indexed="55"/>
      </top>
      <bottom style="double"/>
    </border>
    <border>
      <left style="hair"/>
      <right style="hair"/>
      <top style="hair">
        <color indexed="55"/>
      </top>
      <bottom style="double"/>
    </border>
    <border>
      <left style="thin"/>
      <right style="thin"/>
      <top style="hair">
        <color indexed="55"/>
      </top>
      <bottom style="double"/>
    </border>
    <border>
      <left style="thin">
        <color indexed="55"/>
      </left>
      <right style="medium"/>
      <top style="hair">
        <color indexed="55"/>
      </top>
      <bottom style="double"/>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hair">
        <color indexed="55"/>
      </botto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style="hair"/>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color indexed="63"/>
      </right>
      <top style="thin">
        <color indexed="55"/>
      </top>
      <bottom style="hair">
        <color indexed="55"/>
      </bottom>
    </border>
    <border>
      <left style="medium"/>
      <right>
        <color indexed="63"/>
      </right>
      <top style="hair">
        <color indexed="55"/>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color indexed="63"/>
      </right>
      <top style="thin"/>
      <bottom>
        <color indexed="63"/>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left style="thin"/>
      <right style="medium"/>
      <top>
        <color indexed="63"/>
      </top>
      <bottom>
        <color indexed="63"/>
      </bottom>
    </border>
    <border>
      <left>
        <color indexed="63"/>
      </left>
      <right style="dotted">
        <color indexed="55"/>
      </right>
      <top style="thin">
        <color indexed="55"/>
      </top>
      <bottom style="hair">
        <color indexed="55"/>
      </bottom>
    </border>
    <border>
      <left style="thin"/>
      <right style="medium"/>
      <top style="thin">
        <color indexed="55"/>
      </top>
      <bottom style="hair">
        <color indexed="55"/>
      </bottom>
    </border>
    <border>
      <left>
        <color indexed="63"/>
      </left>
      <right>
        <color indexed="63"/>
      </right>
      <top style="thin">
        <color indexed="55"/>
      </top>
      <bottom style="double"/>
    </border>
    <border>
      <left>
        <color indexed="63"/>
      </left>
      <right style="dotted">
        <color indexed="55"/>
      </right>
      <top>
        <color indexed="63"/>
      </top>
      <bottom style="medium"/>
    </border>
    <border>
      <left>
        <color indexed="63"/>
      </left>
      <right style="thin"/>
      <top>
        <color indexed="63"/>
      </top>
      <bottom style="thin"/>
    </border>
    <border>
      <left style="dotted">
        <color indexed="55"/>
      </left>
      <right style="thin"/>
      <top>
        <color indexed="63"/>
      </top>
      <bottom style="thin"/>
    </border>
    <border>
      <left style="thin"/>
      <right style="medium"/>
      <top>
        <color indexed="63"/>
      </top>
      <bottom style="thin"/>
    </border>
    <border>
      <left>
        <color indexed="63"/>
      </left>
      <right style="thin"/>
      <top style="thin"/>
      <bottom style="thin"/>
    </border>
    <border>
      <left style="dotted">
        <color indexed="55"/>
      </left>
      <right style="thin"/>
      <top style="thin"/>
      <bottom style="thin"/>
    </border>
    <border>
      <left style="thin"/>
      <right style="medium"/>
      <top style="thin"/>
      <bottom style="thin"/>
    </border>
    <border>
      <left>
        <color indexed="63"/>
      </left>
      <right style="thin"/>
      <top style="thin"/>
      <bottom style="hair">
        <color indexed="55"/>
      </bottom>
    </border>
    <border>
      <left style="dotted">
        <color indexed="55"/>
      </left>
      <right style="thin"/>
      <top style="thin"/>
      <bottom style="hair">
        <color indexed="55"/>
      </bottom>
    </border>
    <border>
      <left style="thin"/>
      <right style="medium"/>
      <top style="thin"/>
      <bottom style="hair">
        <color indexed="55"/>
      </bottom>
    </border>
    <border>
      <left>
        <color indexed="63"/>
      </left>
      <right style="thin"/>
      <top style="hair">
        <color indexed="55"/>
      </top>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thin"/>
    </border>
    <border>
      <left style="dotted">
        <color indexed="55"/>
      </left>
      <right style="thin"/>
      <top style="hair">
        <color indexed="55"/>
      </top>
      <bottom style="thin"/>
    </border>
    <border>
      <left style="thin"/>
      <right style="medium"/>
      <top style="hair">
        <color indexed="55"/>
      </top>
      <bottom style="thin"/>
    </border>
    <border>
      <left>
        <color indexed="63"/>
      </left>
      <right style="thin"/>
      <top style="hair">
        <color indexed="55"/>
      </top>
      <bottom style="double"/>
    </border>
    <border>
      <left style="dotted">
        <color indexed="55"/>
      </left>
      <right style="thin"/>
      <top style="hair">
        <color indexed="55"/>
      </top>
      <bottom style="double"/>
    </border>
    <border>
      <left style="thin"/>
      <right style="medium"/>
      <top style="hair">
        <color indexed="55"/>
      </top>
      <bottom style="double"/>
    </border>
    <border diagonalUp="1">
      <left style="thin"/>
      <right style="hair"/>
      <top style="double"/>
      <bottom style="hair">
        <color indexed="55"/>
      </bottom>
      <diagonal style="hair"/>
    </border>
    <border diagonalUp="1">
      <left style="hair"/>
      <right style="thin"/>
      <top style="double"/>
      <bottom style="hair">
        <color indexed="55"/>
      </bottom>
      <diagonal style="hair"/>
    </border>
    <border>
      <left>
        <color indexed="63"/>
      </left>
      <right style="thin"/>
      <top>
        <color indexed="63"/>
      </top>
      <bottom style="hair">
        <color indexed="55"/>
      </bottom>
    </border>
    <border>
      <left style="dotted">
        <color indexed="55"/>
      </left>
      <right style="thin"/>
      <top>
        <color indexed="63"/>
      </top>
      <bottom style="hair">
        <color indexed="55"/>
      </bottom>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hair"/>
      <diagonal style="hair"/>
    </border>
    <border diagonalUp="1">
      <left style="hair"/>
      <right style="thin"/>
      <top style="hair">
        <color indexed="55"/>
      </top>
      <bottom style="hair"/>
      <diagonal style="hair"/>
    </border>
    <border diagonalUp="1">
      <left style="thin"/>
      <right style="hair"/>
      <top>
        <color indexed="63"/>
      </top>
      <bottom style="thin"/>
      <diagonal style="hair"/>
    </border>
    <border diagonalUp="1">
      <left style="hair"/>
      <right style="thin"/>
      <top>
        <color indexed="63"/>
      </top>
      <bottom style="thin"/>
      <diagonal style="hair"/>
    </border>
    <border diagonalUp="1">
      <left style="thin"/>
      <right style="hair"/>
      <top style="thin"/>
      <bottom style="hair">
        <color indexed="55"/>
      </bottom>
      <diagonal style="hair"/>
    </border>
    <border diagonalUp="1">
      <left style="hair"/>
      <right style="thin"/>
      <top style="thin"/>
      <bottom style="hair">
        <color indexed="55"/>
      </bottom>
      <diagonal style="hair"/>
    </border>
    <border>
      <left style="hair"/>
      <right style="thin"/>
      <top style="hair">
        <color indexed="55"/>
      </top>
      <bottom style="hair"/>
    </border>
    <border>
      <left style="thin"/>
      <right style="thin"/>
      <top style="hair">
        <color indexed="55"/>
      </top>
      <bottom style="hair"/>
    </border>
    <border>
      <left>
        <color indexed="63"/>
      </left>
      <right style="thin"/>
      <top style="hair">
        <color indexed="55"/>
      </top>
      <bottom style="hair"/>
    </border>
    <border>
      <left style="dotted">
        <color indexed="55"/>
      </left>
      <right style="thin"/>
      <top style="hair">
        <color indexed="55"/>
      </top>
      <bottom style="hair"/>
    </border>
    <border>
      <left style="thin"/>
      <right style="medium"/>
      <top style="hair">
        <color indexed="55"/>
      </top>
      <bottom style="hair"/>
    </border>
    <border>
      <left style="thin"/>
      <right style="thin"/>
      <top>
        <color indexed="63"/>
      </top>
      <bottom style="double"/>
    </border>
    <border diagonalUp="1">
      <left style="thin"/>
      <right style="hair"/>
      <top>
        <color indexed="63"/>
      </top>
      <bottom style="double"/>
      <diagonal style="hair"/>
    </border>
    <border diagonalUp="1">
      <left style="hair"/>
      <right style="thin"/>
      <top>
        <color indexed="63"/>
      </top>
      <bottom style="double"/>
      <diagonal style="hair"/>
    </border>
    <border>
      <left>
        <color indexed="63"/>
      </left>
      <right style="thin"/>
      <top>
        <color indexed="63"/>
      </top>
      <bottom style="double"/>
    </border>
    <border>
      <left style="dotted">
        <color indexed="55"/>
      </left>
      <right style="thin"/>
      <top>
        <color indexed="63"/>
      </top>
      <bottom style="double"/>
    </border>
    <border diagonalUp="1">
      <left style="thin"/>
      <right style="hair"/>
      <top>
        <color indexed="63"/>
      </top>
      <bottom style="medium"/>
      <diagonal style="hair"/>
    </border>
    <border diagonalUp="1">
      <left style="hair"/>
      <right style="thin"/>
      <top>
        <color indexed="63"/>
      </top>
      <bottom style="medium"/>
      <diagonal style="hair"/>
    </border>
    <border>
      <left>
        <color indexed="63"/>
      </left>
      <right style="thin"/>
      <top>
        <color indexed="63"/>
      </top>
      <bottom style="medium"/>
    </border>
    <border>
      <left style="dotted">
        <color indexed="55"/>
      </left>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color indexed="55"/>
      </left>
      <right style="medium"/>
      <top style="thin"/>
      <bottom>
        <color indexed="63"/>
      </bottom>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color indexed="63"/>
      </right>
      <top style="thin"/>
      <bottom style="hair">
        <color indexed="55"/>
      </bottom>
    </border>
    <border>
      <left>
        <color indexed="63"/>
      </left>
      <right style="thin">
        <color indexed="55"/>
      </right>
      <top style="thin"/>
      <bottom style="hair">
        <color indexed="55"/>
      </bottom>
    </border>
    <border>
      <left>
        <color indexed="63"/>
      </left>
      <right style="medium"/>
      <top style="thin"/>
      <bottom style="hair">
        <color indexed="55"/>
      </bottom>
    </border>
    <border>
      <left style="thin"/>
      <right>
        <color indexed="63"/>
      </right>
      <top style="hair">
        <color indexed="55"/>
      </top>
      <bottom style="thin"/>
    </border>
    <border>
      <left>
        <color indexed="63"/>
      </left>
      <right style="thin">
        <color indexed="55"/>
      </right>
      <top style="hair">
        <color indexed="55"/>
      </top>
      <bottom style="thin"/>
    </border>
    <border>
      <left>
        <color indexed="63"/>
      </left>
      <right style="medium"/>
      <top style="hair">
        <color indexed="55"/>
      </top>
      <bottom style="thin"/>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color indexed="63"/>
      </right>
      <top style="hair">
        <color indexed="55"/>
      </top>
      <bottom style="double"/>
    </border>
    <border>
      <left>
        <color indexed="63"/>
      </left>
      <right style="thin">
        <color indexed="55"/>
      </right>
      <top style="hair">
        <color indexed="55"/>
      </top>
      <bottom style="double"/>
    </border>
    <border>
      <left>
        <color indexed="63"/>
      </left>
      <right style="medium"/>
      <top style="hair">
        <color indexed="55"/>
      </top>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hair"/>
      <right style="thin"/>
      <top style="hair">
        <color indexed="55"/>
      </top>
      <bottom style="mediu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double"/>
    </border>
    <border>
      <left style="medium"/>
      <right>
        <color indexed="63"/>
      </right>
      <top style="thin"/>
      <bottom style="thin"/>
    </border>
    <border>
      <left style="medium"/>
      <right>
        <color indexed="63"/>
      </right>
      <top style="double"/>
      <bottom style="medium"/>
    </border>
    <border>
      <left>
        <color indexed="63"/>
      </left>
      <right style="thin"/>
      <top style="double"/>
      <bottom style="mediu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color indexed="63"/>
      </bottom>
    </border>
    <border>
      <left style="thin"/>
      <right style="thin"/>
      <top style="medium"/>
      <bottom style="thin"/>
    </border>
    <border>
      <left>
        <color indexed="63"/>
      </left>
      <right style="medium"/>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style="medium"/>
      <right>
        <color indexed="63"/>
      </right>
      <top style="hair"/>
      <bottom style="double"/>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double"/>
    </border>
    <border>
      <left style="thin"/>
      <right style="hair"/>
      <top>
        <color indexed="63"/>
      </top>
      <bottom style="double"/>
    </border>
    <border>
      <left>
        <color indexed="63"/>
      </left>
      <right style="hair"/>
      <top>
        <color indexed="63"/>
      </top>
      <bottom>
        <color indexed="63"/>
      </bottom>
    </border>
    <border>
      <left>
        <color indexed="63"/>
      </left>
      <right style="hair"/>
      <top>
        <color indexed="63"/>
      </top>
      <bottom style="thin"/>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54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178" fontId="6" fillId="2" borderId="4" xfId="0" applyNumberFormat="1" applyFont="1" applyFill="1" applyBorder="1" applyAlignment="1">
      <alignment horizontal="right" vertical="center"/>
    </xf>
    <xf numFmtId="178" fontId="6" fillId="2" borderId="5"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178"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13"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0" fontId="2" fillId="0" borderId="24" xfId="0" applyFont="1" applyBorder="1" applyAlignment="1">
      <alignment horizontal="center" vertical="center"/>
    </xf>
    <xf numFmtId="178" fontId="2" fillId="0" borderId="25" xfId="0" applyNumberFormat="1" applyFont="1" applyFill="1" applyBorder="1" applyAlignment="1">
      <alignment horizontal="right" vertical="center"/>
    </xf>
    <xf numFmtId="178" fontId="6" fillId="2" borderId="26" xfId="0" applyNumberFormat="1" applyFont="1" applyFill="1" applyBorder="1" applyAlignment="1">
      <alignment horizontal="right" vertical="center"/>
    </xf>
    <xf numFmtId="0" fontId="2" fillId="0" borderId="27" xfId="0" applyFont="1" applyBorder="1" applyAlignment="1">
      <alignment horizontal="center" vertical="center"/>
    </xf>
    <xf numFmtId="0" fontId="2" fillId="0" borderId="28" xfId="0" applyFont="1" applyBorder="1" applyAlignment="1">
      <alignment horizontal="distributed" vertical="center"/>
    </xf>
    <xf numFmtId="178" fontId="2" fillId="2" borderId="29" xfId="0" applyNumberFormat="1" applyFont="1" applyFill="1" applyBorder="1" applyAlignment="1">
      <alignment horizontal="right" vertical="center"/>
    </xf>
    <xf numFmtId="178" fontId="2" fillId="2" borderId="30" xfId="0" applyNumberFormat="1" applyFont="1" applyFill="1" applyBorder="1" applyAlignment="1">
      <alignment horizontal="right" vertical="center"/>
    </xf>
    <xf numFmtId="178" fontId="2" fillId="2" borderId="28"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0" fontId="2" fillId="0" borderId="33" xfId="0" applyFont="1" applyBorder="1" applyAlignment="1">
      <alignment horizontal="distributed" vertical="center"/>
    </xf>
    <xf numFmtId="178" fontId="2" fillId="2" borderId="34" xfId="0" applyNumberFormat="1" applyFont="1" applyFill="1" applyBorder="1" applyAlignment="1">
      <alignment horizontal="right" vertical="center"/>
    </xf>
    <xf numFmtId="178" fontId="2" fillId="2" borderId="35"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178" fontId="2" fillId="2" borderId="36" xfId="0" applyNumberFormat="1" applyFont="1" applyFill="1" applyBorder="1" applyAlignment="1">
      <alignment horizontal="right" vertical="center"/>
    </xf>
    <xf numFmtId="177" fontId="2" fillId="2" borderId="37" xfId="0" applyNumberFormat="1" applyFont="1" applyFill="1" applyBorder="1" applyAlignment="1">
      <alignment horizontal="right" vertical="center"/>
    </xf>
    <xf numFmtId="0" fontId="6" fillId="0" borderId="38" xfId="0" applyFont="1" applyBorder="1" applyAlignment="1">
      <alignment horizontal="distributed" vertical="center"/>
    </xf>
    <xf numFmtId="178" fontId="6" fillId="2" borderId="39" xfId="0" applyNumberFormat="1" applyFont="1" applyFill="1" applyBorder="1" applyAlignment="1">
      <alignment horizontal="right" vertical="center"/>
    </xf>
    <xf numFmtId="178" fontId="6" fillId="2" borderId="40" xfId="0" applyNumberFormat="1" applyFont="1" applyFill="1" applyBorder="1" applyAlignment="1">
      <alignment horizontal="right" vertical="center"/>
    </xf>
    <xf numFmtId="178" fontId="6" fillId="2" borderId="38" xfId="0" applyNumberFormat="1" applyFont="1" applyFill="1" applyBorder="1" applyAlignment="1">
      <alignment horizontal="right" vertical="center"/>
    </xf>
    <xf numFmtId="178" fontId="6" fillId="2" borderId="41"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0" fontId="6" fillId="0" borderId="43" xfId="0" applyFont="1" applyBorder="1" applyAlignment="1">
      <alignment horizontal="distributed" vertical="center"/>
    </xf>
    <xf numFmtId="178" fontId="6" fillId="2" borderId="44" xfId="0" applyNumberFormat="1" applyFont="1" applyFill="1" applyBorder="1" applyAlignment="1">
      <alignment horizontal="right" vertical="center"/>
    </xf>
    <xf numFmtId="178" fontId="6" fillId="2" borderId="45" xfId="0" applyNumberFormat="1" applyFont="1" applyFill="1" applyBorder="1" applyAlignment="1">
      <alignment horizontal="right" vertical="center"/>
    </xf>
    <xf numFmtId="178" fontId="6" fillId="2" borderId="43" xfId="0" applyNumberFormat="1" applyFont="1" applyFill="1" applyBorder="1" applyAlignment="1">
      <alignment horizontal="right" vertical="center"/>
    </xf>
    <xf numFmtId="178" fontId="6" fillId="2" borderId="46" xfId="0" applyNumberFormat="1" applyFont="1" applyFill="1" applyBorder="1" applyAlignment="1">
      <alignment horizontal="right" vertical="center"/>
    </xf>
    <xf numFmtId="177" fontId="6" fillId="2" borderId="47" xfId="0" applyNumberFormat="1" applyFont="1" applyFill="1" applyBorder="1" applyAlignment="1">
      <alignment horizontal="right"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178" fontId="2" fillId="0" borderId="52" xfId="17" applyNumberFormat="1" applyFont="1" applyFill="1" applyBorder="1" applyAlignment="1">
      <alignment horizontal="right" vertical="center"/>
    </xf>
    <xf numFmtId="178" fontId="2" fillId="0" borderId="53" xfId="17" applyNumberFormat="1" applyFont="1" applyFill="1" applyBorder="1" applyAlignment="1">
      <alignment horizontal="right" vertical="center"/>
    </xf>
    <xf numFmtId="178" fontId="2" fillId="0" borderId="54" xfId="17" applyNumberFormat="1" applyFont="1" applyFill="1" applyBorder="1" applyAlignment="1">
      <alignment horizontal="right" vertical="center"/>
    </xf>
    <xf numFmtId="178" fontId="2" fillId="0" borderId="55" xfId="17" applyNumberFormat="1" applyFont="1" applyFill="1" applyBorder="1" applyAlignment="1">
      <alignment horizontal="right" vertical="center"/>
    </xf>
    <xf numFmtId="178" fontId="2" fillId="0" borderId="56" xfId="17" applyNumberFormat="1" applyFont="1" applyFill="1" applyBorder="1" applyAlignment="1">
      <alignment horizontal="right" vertical="center"/>
    </xf>
    <xf numFmtId="178" fontId="2" fillId="2" borderId="57" xfId="0" applyNumberFormat="1" applyFont="1" applyFill="1" applyBorder="1" applyAlignment="1">
      <alignment horizontal="right" vertical="center"/>
    </xf>
    <xf numFmtId="178" fontId="2" fillId="2" borderId="58" xfId="0" applyNumberFormat="1" applyFont="1" applyFill="1" applyBorder="1" applyAlignment="1">
      <alignment horizontal="right" vertical="center"/>
    </xf>
    <xf numFmtId="178" fontId="2" fillId="2" borderId="59" xfId="0" applyNumberFormat="1" applyFont="1" applyFill="1" applyBorder="1" applyAlignment="1">
      <alignment horizontal="right" vertical="center"/>
    </xf>
    <xf numFmtId="178" fontId="2" fillId="2" borderId="60" xfId="0" applyNumberFormat="1" applyFont="1" applyFill="1" applyBorder="1" applyAlignment="1">
      <alignment horizontal="right" vertical="center"/>
    </xf>
    <xf numFmtId="178" fontId="2" fillId="2" borderId="61" xfId="0" applyNumberFormat="1" applyFont="1" applyFill="1" applyBorder="1" applyAlignment="1">
      <alignment horizontal="right" vertical="center"/>
    </xf>
    <xf numFmtId="178" fontId="2" fillId="2" borderId="62" xfId="0" applyNumberFormat="1" applyFont="1" applyFill="1" applyBorder="1" applyAlignment="1">
      <alignment horizontal="right" vertical="center"/>
    </xf>
    <xf numFmtId="178" fontId="6" fillId="2" borderId="63" xfId="0" applyNumberFormat="1" applyFont="1" applyFill="1" applyBorder="1" applyAlignment="1">
      <alignment horizontal="right" vertical="center"/>
    </xf>
    <xf numFmtId="178" fontId="6" fillId="2" borderId="64" xfId="0" applyNumberFormat="1" applyFont="1" applyFill="1" applyBorder="1" applyAlignment="1">
      <alignment horizontal="right" vertical="center"/>
    </xf>
    <xf numFmtId="178" fontId="6" fillId="2" borderId="65" xfId="0" applyNumberFormat="1" applyFont="1" applyFill="1" applyBorder="1" applyAlignment="1">
      <alignment horizontal="right" vertical="center"/>
    </xf>
    <xf numFmtId="178" fontId="6" fillId="2" borderId="66" xfId="0" applyNumberFormat="1" applyFont="1" applyFill="1" applyBorder="1" applyAlignment="1">
      <alignment horizontal="right" vertical="center"/>
    </xf>
    <xf numFmtId="178" fontId="6" fillId="2" borderId="67" xfId="0" applyNumberFormat="1" applyFont="1" applyFill="1" applyBorder="1" applyAlignment="1">
      <alignment horizontal="right" vertical="center"/>
    </xf>
    <xf numFmtId="178" fontId="2" fillId="2" borderId="68" xfId="0" applyNumberFormat="1" applyFont="1" applyFill="1" applyBorder="1" applyAlignment="1">
      <alignment horizontal="right" vertical="center"/>
    </xf>
    <xf numFmtId="178" fontId="2" fillId="2" borderId="69" xfId="0" applyNumberFormat="1" applyFont="1" applyFill="1" applyBorder="1" applyAlignment="1">
      <alignment horizontal="right" vertical="center"/>
    </xf>
    <xf numFmtId="178" fontId="2" fillId="2" borderId="70" xfId="0" applyNumberFormat="1" applyFont="1" applyFill="1" applyBorder="1" applyAlignment="1">
      <alignment horizontal="right" vertical="center"/>
    </xf>
    <xf numFmtId="178" fontId="2" fillId="2" borderId="71" xfId="0" applyNumberFormat="1" applyFont="1" applyFill="1" applyBorder="1" applyAlignment="1">
      <alignment horizontal="right" vertical="center"/>
    </xf>
    <xf numFmtId="178" fontId="2" fillId="2" borderId="72" xfId="0" applyNumberFormat="1" applyFont="1" applyFill="1" applyBorder="1" applyAlignment="1">
      <alignment horizontal="right" vertical="center"/>
    </xf>
    <xf numFmtId="0" fontId="6" fillId="3" borderId="73" xfId="0" applyFont="1" applyFill="1" applyBorder="1" applyAlignment="1">
      <alignment horizontal="distributed" vertic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wrapText="1"/>
    </xf>
    <xf numFmtId="0" fontId="2" fillId="0" borderId="74" xfId="0" applyFont="1" applyBorder="1" applyAlignment="1">
      <alignment horizontal="center" vertical="center"/>
    </xf>
    <xf numFmtId="178" fontId="2" fillId="2" borderId="77" xfId="0" applyNumberFormat="1" applyFont="1" applyFill="1" applyBorder="1" applyAlignment="1">
      <alignment horizontal="right" vertical="center"/>
    </xf>
    <xf numFmtId="178" fontId="2" fillId="2" borderId="78" xfId="0" applyNumberFormat="1" applyFont="1" applyFill="1" applyBorder="1" applyAlignment="1">
      <alignment horizontal="right" vertical="center"/>
    </xf>
    <xf numFmtId="178" fontId="2" fillId="2" borderId="79" xfId="0" applyNumberFormat="1" applyFont="1" applyFill="1" applyBorder="1" applyAlignment="1">
      <alignment horizontal="right" vertical="center"/>
    </xf>
    <xf numFmtId="178" fontId="2" fillId="2" borderId="80" xfId="0" applyNumberFormat="1" applyFont="1" applyFill="1" applyBorder="1" applyAlignment="1">
      <alignment horizontal="right" vertical="center"/>
    </xf>
    <xf numFmtId="177" fontId="2" fillId="2" borderId="81" xfId="0" applyNumberFormat="1" applyFont="1" applyFill="1" applyBorder="1" applyAlignment="1">
      <alignment horizontal="right" vertical="center"/>
    </xf>
    <xf numFmtId="0" fontId="7" fillId="2" borderId="19" xfId="0" applyFont="1" applyFill="1" applyBorder="1" applyAlignment="1">
      <alignment horizontal="right"/>
    </xf>
    <xf numFmtId="0" fontId="7" fillId="2" borderId="18" xfId="0" applyFont="1" applyFill="1" applyBorder="1" applyAlignment="1">
      <alignment horizontal="right"/>
    </xf>
    <xf numFmtId="0" fontId="7" fillId="2" borderId="20" xfId="0" applyFont="1" applyFill="1" applyBorder="1" applyAlignment="1">
      <alignment horizontal="right"/>
    </xf>
    <xf numFmtId="0" fontId="7" fillId="2" borderId="82" xfId="0" applyFont="1" applyFill="1" applyBorder="1" applyAlignment="1">
      <alignment horizontal="right"/>
    </xf>
    <xf numFmtId="0" fontId="7" fillId="2" borderId="83" xfId="0" applyFont="1" applyFill="1" applyBorder="1" applyAlignment="1">
      <alignment horizontal="right"/>
    </xf>
    <xf numFmtId="3" fontId="2" fillId="2" borderId="52"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0" fontId="7" fillId="2" borderId="85" xfId="0" applyFont="1" applyFill="1" applyBorder="1" applyAlignment="1">
      <alignment horizontal="right"/>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2" borderId="88" xfId="0" applyFont="1" applyFill="1" applyBorder="1" applyAlignment="1">
      <alignment horizontal="right"/>
    </xf>
    <xf numFmtId="0" fontId="7" fillId="4" borderId="86" xfId="0" applyFont="1" applyFill="1" applyBorder="1" applyAlignment="1">
      <alignment horizontal="distributed" vertical="center"/>
    </xf>
    <xf numFmtId="0" fontId="7" fillId="0" borderId="85" xfId="0" applyFont="1" applyFill="1" applyBorder="1" applyAlignment="1">
      <alignment horizontal="center" vertical="center"/>
    </xf>
    <xf numFmtId="0" fontId="2" fillId="3" borderId="89" xfId="0" applyFont="1" applyFill="1" applyBorder="1" applyAlignment="1">
      <alignment horizontal="distributed" vertical="center"/>
    </xf>
    <xf numFmtId="0" fontId="6" fillId="0" borderId="90" xfId="0" applyFont="1" applyBorder="1" applyAlignment="1">
      <alignment horizontal="distributed" vertical="center"/>
    </xf>
    <xf numFmtId="0" fontId="2" fillId="3" borderId="91" xfId="0" applyFont="1" applyFill="1" applyBorder="1" applyAlignment="1">
      <alignment horizontal="distributed" vertical="center"/>
    </xf>
    <xf numFmtId="0" fontId="2" fillId="3" borderId="92" xfId="0" applyFont="1" applyFill="1" applyBorder="1" applyAlignment="1">
      <alignment horizontal="distributed" vertical="center"/>
    </xf>
    <xf numFmtId="0" fontId="8" fillId="0" borderId="0" xfId="0" applyFont="1" applyAlignment="1">
      <alignment horizontal="left"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6" fillId="0" borderId="95" xfId="0" applyFont="1" applyBorder="1" applyAlignment="1">
      <alignment horizontal="distributed" vertical="center"/>
    </xf>
    <xf numFmtId="0" fontId="2" fillId="0" borderId="84" xfId="0" applyFont="1" applyFill="1" applyBorder="1" applyAlignment="1">
      <alignment horizontal="distributed" vertical="center"/>
    </xf>
    <xf numFmtId="3" fontId="2" fillId="0" borderId="0" xfId="0" applyNumberFormat="1" applyFont="1" applyAlignment="1">
      <alignment horizontal="left" vertical="center"/>
    </xf>
    <xf numFmtId="0" fontId="2" fillId="0" borderId="8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7" fillId="2" borderId="19" xfId="0" applyFont="1" applyFill="1" applyBorder="1" applyAlignment="1">
      <alignment horizontal="right" vertical="top"/>
    </xf>
    <xf numFmtId="0" fontId="7" fillId="2" borderId="20" xfId="0" applyFont="1" applyFill="1" applyBorder="1" applyAlignment="1">
      <alignment horizontal="right" vertical="top"/>
    </xf>
    <xf numFmtId="0" fontId="7" fillId="2" borderId="96" xfId="0" applyFont="1" applyFill="1" applyBorder="1" applyAlignment="1">
      <alignment horizontal="right" vertical="top"/>
    </xf>
    <xf numFmtId="0" fontId="7" fillId="2" borderId="82" xfId="0" applyFont="1" applyFill="1" applyBorder="1" applyAlignment="1">
      <alignment horizontal="right" vertical="top"/>
    </xf>
    <xf numFmtId="0" fontId="7" fillId="2" borderId="88" xfId="0" applyFont="1" applyFill="1" applyBorder="1" applyAlignment="1">
      <alignment horizontal="right" vertical="top"/>
    </xf>
    <xf numFmtId="0" fontId="7" fillId="0" borderId="85" xfId="0" applyFont="1" applyFill="1" applyBorder="1" applyAlignment="1">
      <alignment horizontal="center" vertical="center" textRotation="255"/>
    </xf>
    <xf numFmtId="41" fontId="2" fillId="2" borderId="58"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0" fontId="2" fillId="0" borderId="93" xfId="0" applyFont="1" applyFill="1" applyBorder="1" applyAlignment="1">
      <alignment horizontal="distributed" vertical="center"/>
    </xf>
    <xf numFmtId="41" fontId="2" fillId="2" borderId="34" xfId="0" applyNumberFormat="1" applyFont="1" applyFill="1" applyBorder="1" applyAlignment="1">
      <alignment horizontal="right" vertical="center"/>
    </xf>
    <xf numFmtId="41" fontId="2" fillId="2" borderId="33" xfId="0" applyNumberFormat="1" applyFont="1" applyFill="1" applyBorder="1" applyAlignment="1">
      <alignment horizontal="right" vertical="center"/>
    </xf>
    <xf numFmtId="41" fontId="2" fillId="2" borderId="98"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0" fontId="6" fillId="0" borderId="95" xfId="0" applyFont="1" applyFill="1" applyBorder="1" applyAlignment="1">
      <alignment horizontal="distributed" vertical="center"/>
    </xf>
    <xf numFmtId="41" fontId="2" fillId="0" borderId="99" xfId="0" applyNumberFormat="1" applyFont="1" applyFill="1" applyBorder="1" applyAlignment="1">
      <alignment horizontal="right" vertical="center"/>
    </xf>
    <xf numFmtId="41" fontId="2" fillId="0" borderId="100" xfId="0" applyNumberFormat="1" applyFont="1" applyFill="1" applyBorder="1" applyAlignment="1">
      <alignment horizontal="right" vertical="center"/>
    </xf>
    <xf numFmtId="41" fontId="2" fillId="0" borderId="101" xfId="0" applyNumberFormat="1" applyFont="1" applyFill="1" applyBorder="1" applyAlignment="1">
      <alignment horizontal="right" vertical="center"/>
    </xf>
    <xf numFmtId="41" fontId="2" fillId="0" borderId="48"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0" fontId="2" fillId="0" borderId="103" xfId="0" applyFont="1" applyFill="1" applyBorder="1" applyAlignment="1">
      <alignment horizontal="distributed" vertical="center"/>
    </xf>
    <xf numFmtId="41" fontId="2" fillId="2" borderId="69"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104" xfId="0" applyNumberFormat="1" applyFont="1" applyFill="1" applyBorder="1" applyAlignment="1">
      <alignment horizontal="right" vertical="center"/>
    </xf>
    <xf numFmtId="41" fontId="2" fillId="2" borderId="68" xfId="0" applyNumberFormat="1" applyFont="1" applyFill="1" applyBorder="1" applyAlignment="1">
      <alignment horizontal="right" vertical="center"/>
    </xf>
    <xf numFmtId="41" fontId="2" fillId="2" borderId="72" xfId="0" applyNumberFormat="1" applyFont="1" applyFill="1" applyBorder="1" applyAlignment="1">
      <alignment horizontal="right" vertical="center"/>
    </xf>
    <xf numFmtId="0" fontId="2" fillId="0" borderId="105" xfId="0" applyFont="1" applyFill="1" applyBorder="1" applyAlignment="1">
      <alignment horizontal="distributed" vertical="center"/>
    </xf>
    <xf numFmtId="0" fontId="2" fillId="0" borderId="94" xfId="0" applyFont="1" applyFill="1" applyBorder="1" applyAlignment="1">
      <alignment horizontal="distributed" vertical="center"/>
    </xf>
    <xf numFmtId="41" fontId="2" fillId="0" borderId="21"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106" xfId="0" applyNumberFormat="1" applyFont="1" applyFill="1" applyBorder="1" applyAlignment="1">
      <alignment horizontal="right" vertical="center"/>
    </xf>
    <xf numFmtId="41" fontId="2" fillId="0" borderId="15" xfId="0" applyNumberFormat="1" applyFont="1" applyFill="1" applyBorder="1" applyAlignment="1">
      <alignment horizontal="right" vertical="center"/>
    </xf>
    <xf numFmtId="41" fontId="2" fillId="0" borderId="25" xfId="0" applyNumberFormat="1" applyFont="1" applyFill="1" applyBorder="1" applyAlignment="1">
      <alignment horizontal="right" vertical="center"/>
    </xf>
    <xf numFmtId="0" fontId="2" fillId="0" borderId="16" xfId="0" applyFont="1" applyFill="1" applyBorder="1" applyAlignment="1">
      <alignment horizontal="distributed" vertical="center"/>
    </xf>
    <xf numFmtId="41" fontId="6" fillId="2" borderId="2" xfId="0" applyNumberFormat="1" applyFont="1" applyFill="1" applyBorder="1" applyAlignment="1">
      <alignment horizontal="right" vertical="center"/>
    </xf>
    <xf numFmtId="41" fontId="6" fillId="2" borderId="4" xfId="0" applyNumberFormat="1" applyFont="1" applyFill="1" applyBorder="1" applyAlignment="1">
      <alignment horizontal="right" vertical="center"/>
    </xf>
    <xf numFmtId="41" fontId="6" fillId="2" borderId="2" xfId="17" applyNumberFormat="1" applyFont="1" applyFill="1" applyBorder="1" applyAlignment="1">
      <alignment horizontal="right" vertical="center"/>
    </xf>
    <xf numFmtId="41" fontId="6" fillId="2" borderId="107" xfId="0" applyNumberFormat="1" applyFont="1" applyFill="1" applyBorder="1" applyAlignment="1">
      <alignment horizontal="right" vertical="center"/>
    </xf>
    <xf numFmtId="41" fontId="6" fillId="2" borderId="5" xfId="0" applyNumberFormat="1" applyFont="1" applyFill="1" applyBorder="1" applyAlignment="1">
      <alignment horizontal="right" vertical="center"/>
    </xf>
    <xf numFmtId="41" fontId="6" fillId="2" borderId="26" xfId="0" applyNumberFormat="1" applyFont="1" applyFill="1" applyBorder="1" applyAlignment="1">
      <alignment horizontal="right" vertical="center"/>
    </xf>
    <xf numFmtId="0" fontId="6" fillId="0" borderId="12" xfId="0" applyFont="1" applyFill="1" applyBorder="1" applyAlignment="1">
      <alignment horizontal="distributed" vertical="center"/>
    </xf>
    <xf numFmtId="0" fontId="0" fillId="0" borderId="0" xfId="0" applyAlignment="1">
      <alignment vertical="center"/>
    </xf>
    <xf numFmtId="0" fontId="2" fillId="0" borderId="20" xfId="0" applyFont="1" applyBorder="1" applyAlignment="1">
      <alignment horizontal="distributed" vertical="center" wrapText="1"/>
    </xf>
    <xf numFmtId="0" fontId="2" fillId="0" borderId="86" xfId="0" applyFont="1" applyBorder="1" applyAlignment="1">
      <alignment horizontal="center" vertical="center"/>
    </xf>
    <xf numFmtId="0" fontId="2" fillId="0" borderId="88" xfId="0" applyFont="1" applyBorder="1" applyAlignment="1">
      <alignment horizontal="center" vertical="center"/>
    </xf>
    <xf numFmtId="0" fontId="2" fillId="2" borderId="8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87" xfId="0" applyFont="1" applyFill="1" applyBorder="1" applyAlignment="1">
      <alignment horizontal="right" vertical="center"/>
    </xf>
    <xf numFmtId="0" fontId="2" fillId="2" borderId="83" xfId="0" applyFont="1" applyFill="1" applyBorder="1" applyAlignment="1">
      <alignment horizontal="right" vertical="center"/>
    </xf>
    <xf numFmtId="41" fontId="2" fillId="2" borderId="80" xfId="0" applyNumberFormat="1" applyFont="1" applyFill="1" applyBorder="1" applyAlignment="1">
      <alignment horizontal="right" vertical="center"/>
    </xf>
    <xf numFmtId="179" fontId="2" fillId="2" borderId="77" xfId="0" applyNumberFormat="1" applyFont="1" applyFill="1" applyBorder="1" applyAlignment="1">
      <alignment horizontal="right" vertical="center"/>
    </xf>
    <xf numFmtId="179" fontId="2" fillId="2" borderId="79"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109" xfId="0" applyNumberFormat="1" applyFont="1" applyFill="1" applyBorder="1" applyAlignment="1">
      <alignment horizontal="right" vertical="center"/>
    </xf>
    <xf numFmtId="179" fontId="2" fillId="2" borderId="110"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7" xfId="0" applyNumberFormat="1" applyFont="1" applyFill="1" applyBorder="1" applyAlignment="1">
      <alignment horizontal="right" vertical="center"/>
    </xf>
    <xf numFmtId="41" fontId="2" fillId="2" borderId="9" xfId="0" applyNumberFormat="1" applyFont="1" applyFill="1" applyBorder="1" applyAlignment="1">
      <alignment horizontal="right" vertical="center"/>
    </xf>
    <xf numFmtId="41" fontId="2" fillId="2" borderId="111" xfId="0" applyNumberFormat="1" applyFont="1" applyFill="1" applyBorder="1" applyAlignment="1">
      <alignment horizontal="right" vertical="center"/>
    </xf>
    <xf numFmtId="41" fontId="2" fillId="2" borderId="112" xfId="0" applyNumberFormat="1" applyFont="1" applyFill="1" applyBorder="1" applyAlignment="1">
      <alignment horizontal="right" vertical="center"/>
    </xf>
    <xf numFmtId="41" fontId="2" fillId="2" borderId="113" xfId="0" applyNumberFormat="1" applyFont="1" applyFill="1" applyBorder="1" applyAlignment="1">
      <alignment horizontal="right" vertical="center"/>
    </xf>
    <xf numFmtId="41" fontId="2" fillId="2" borderId="31" xfId="0" applyNumberFormat="1" applyFont="1" applyFill="1" applyBorder="1" applyAlignment="1">
      <alignment horizontal="right" vertical="center"/>
    </xf>
    <xf numFmtId="41" fontId="2" fillId="2" borderId="29" xfId="0" applyNumberFormat="1" applyFont="1" applyFill="1" applyBorder="1" applyAlignment="1">
      <alignment horizontal="right" vertical="center"/>
    </xf>
    <xf numFmtId="41" fontId="2" fillId="2" borderId="28" xfId="0" applyNumberFormat="1" applyFont="1" applyFill="1" applyBorder="1" applyAlignment="1">
      <alignment horizontal="right" vertical="center"/>
    </xf>
    <xf numFmtId="41" fontId="2" fillId="2" borderId="114"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41" fontId="2" fillId="2" borderId="117"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2" fillId="2" borderId="94" xfId="0" applyNumberFormat="1" applyFont="1" applyFill="1" applyBorder="1" applyAlignment="1">
      <alignment horizontal="right" vertical="center"/>
    </xf>
    <xf numFmtId="41" fontId="6" fillId="2" borderId="41" xfId="0" applyNumberFormat="1" applyFont="1" applyFill="1" applyBorder="1" applyAlignment="1">
      <alignment horizontal="right" vertical="center"/>
    </xf>
    <xf numFmtId="41" fontId="6" fillId="2" borderId="39" xfId="0" applyNumberFormat="1" applyFont="1" applyFill="1" applyBorder="1" applyAlignment="1">
      <alignment horizontal="right" vertical="center"/>
    </xf>
    <xf numFmtId="41" fontId="6" fillId="2" borderId="38" xfId="0" applyNumberFormat="1" applyFont="1" applyFill="1" applyBorder="1" applyAlignment="1">
      <alignment horizontal="right" vertical="center"/>
    </xf>
    <xf numFmtId="41" fontId="6" fillId="2" borderId="119" xfId="0" applyNumberFormat="1" applyFont="1" applyFill="1" applyBorder="1" applyAlignment="1">
      <alignment horizontal="right" vertical="center"/>
    </xf>
    <xf numFmtId="41" fontId="6" fillId="2" borderId="120" xfId="0" applyNumberFormat="1" applyFont="1" applyFill="1" applyBorder="1" applyAlignment="1">
      <alignment horizontal="right" vertical="center"/>
    </xf>
    <xf numFmtId="41" fontId="6" fillId="2" borderId="121" xfId="0" applyNumberFormat="1" applyFont="1" applyFill="1" applyBorder="1" applyAlignment="1">
      <alignment horizontal="right" vertical="center"/>
    </xf>
    <xf numFmtId="0" fontId="9" fillId="0" borderId="0" xfId="0" applyFont="1" applyAlignment="1">
      <alignment vertical="center"/>
    </xf>
    <xf numFmtId="41" fontId="6" fillId="2" borderId="10" xfId="0" applyNumberFormat="1" applyFont="1" applyFill="1" applyBorder="1" applyAlignment="1">
      <alignment horizontal="right" vertical="center"/>
    </xf>
    <xf numFmtId="41" fontId="6" fillId="2" borderId="7" xfId="0" applyNumberFormat="1" applyFont="1" applyFill="1" applyBorder="1" applyAlignment="1">
      <alignment horizontal="right" vertical="center"/>
    </xf>
    <xf numFmtId="41" fontId="6" fillId="2" borderId="9" xfId="0" applyNumberFormat="1" applyFont="1" applyFill="1" applyBorder="1" applyAlignment="1">
      <alignment horizontal="right" vertical="center"/>
    </xf>
    <xf numFmtId="41" fontId="6" fillId="2" borderId="111" xfId="0" applyNumberFormat="1" applyFont="1" applyFill="1" applyBorder="1" applyAlignment="1">
      <alignment horizontal="right" vertical="center"/>
    </xf>
    <xf numFmtId="41" fontId="6" fillId="2" borderId="112" xfId="0" applyNumberFormat="1" applyFont="1" applyFill="1" applyBorder="1" applyAlignment="1">
      <alignment horizontal="right" vertical="center"/>
    </xf>
    <xf numFmtId="41" fontId="6" fillId="2" borderId="113" xfId="0" applyNumberFormat="1" applyFont="1" applyFill="1" applyBorder="1" applyAlignment="1">
      <alignment horizontal="right" vertical="center"/>
    </xf>
    <xf numFmtId="0" fontId="2" fillId="0" borderId="43" xfId="0" applyFont="1" applyBorder="1" applyAlignment="1">
      <alignment horizontal="distributed" vertical="center"/>
    </xf>
    <xf numFmtId="41" fontId="2" fillId="2" borderId="46" xfId="0" applyNumberFormat="1" applyFont="1" applyFill="1" applyBorder="1" applyAlignment="1">
      <alignment horizontal="right" vertical="center"/>
    </xf>
    <xf numFmtId="41" fontId="2" fillId="2" borderId="44" xfId="0" applyNumberFormat="1" applyFont="1" applyFill="1" applyBorder="1" applyAlignment="1">
      <alignment horizontal="right" vertical="center"/>
    </xf>
    <xf numFmtId="41" fontId="2" fillId="2" borderId="43" xfId="0" applyNumberFormat="1" applyFont="1" applyFill="1" applyBorder="1" applyAlignment="1">
      <alignment horizontal="right" vertical="center"/>
    </xf>
    <xf numFmtId="41" fontId="2" fillId="2" borderId="122" xfId="0" applyNumberFormat="1" applyFont="1" applyFill="1" applyBorder="1" applyAlignment="1">
      <alignment horizontal="right" vertical="center"/>
    </xf>
    <xf numFmtId="41" fontId="2" fillId="2" borderId="123" xfId="0" applyNumberFormat="1" applyFont="1" applyFill="1" applyBorder="1" applyAlignment="1">
      <alignment horizontal="right" vertical="center"/>
    </xf>
    <xf numFmtId="41" fontId="2" fillId="2" borderId="124" xfId="0" applyNumberFormat="1" applyFont="1" applyFill="1" applyBorder="1" applyAlignment="1">
      <alignment horizontal="right" vertical="center"/>
    </xf>
    <xf numFmtId="0" fontId="2" fillId="0" borderId="60" xfId="0" applyFont="1" applyBorder="1" applyAlignment="1">
      <alignment horizontal="distributed" vertical="center"/>
    </xf>
    <xf numFmtId="179" fontId="2" fillId="0" borderId="125" xfId="21" applyNumberFormat="1" applyFont="1" applyFill="1" applyBorder="1" applyAlignment="1">
      <alignment horizontal="right" vertical="center"/>
      <protection/>
    </xf>
    <xf numFmtId="179" fontId="2" fillId="0" borderId="126" xfId="21" applyNumberFormat="1" applyFont="1" applyFill="1" applyBorder="1" applyAlignment="1">
      <alignment horizontal="right" vertical="center"/>
      <protection/>
    </xf>
    <xf numFmtId="41" fontId="2" fillId="2" borderId="127" xfId="0" applyNumberFormat="1" applyFont="1" applyFill="1" applyBorder="1" applyAlignment="1">
      <alignment horizontal="right" vertical="center"/>
    </xf>
    <xf numFmtId="41" fontId="2" fillId="2" borderId="128"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179" fontId="2" fillId="0" borderId="129" xfId="21" applyNumberFormat="1" applyFont="1" applyFill="1" applyBorder="1" applyAlignment="1">
      <alignment horizontal="right" vertical="center"/>
      <protection/>
    </xf>
    <xf numFmtId="179" fontId="2" fillId="0" borderId="130" xfId="21" applyNumberFormat="1" applyFont="1" applyFill="1" applyBorder="1" applyAlignment="1">
      <alignment horizontal="right" vertical="center"/>
      <protection/>
    </xf>
    <xf numFmtId="179" fontId="2" fillId="0" borderId="131" xfId="21" applyNumberFormat="1" applyFont="1" applyFill="1" applyBorder="1" applyAlignment="1">
      <alignment horizontal="right" vertical="center"/>
      <protection/>
    </xf>
    <xf numFmtId="179" fontId="2" fillId="0" borderId="132" xfId="21" applyNumberFormat="1" applyFont="1" applyFill="1" applyBorder="1" applyAlignment="1">
      <alignment horizontal="right" vertical="center"/>
      <protection/>
    </xf>
    <xf numFmtId="179" fontId="6" fillId="0" borderId="133" xfId="21" applyNumberFormat="1" applyFont="1" applyFill="1" applyBorder="1" applyAlignment="1">
      <alignment horizontal="right" vertical="center"/>
      <protection/>
    </xf>
    <xf numFmtId="179" fontId="6" fillId="0" borderId="134" xfId="21" applyNumberFormat="1" applyFont="1" applyFill="1" applyBorder="1" applyAlignment="1">
      <alignment horizontal="right" vertical="center"/>
      <protection/>
    </xf>
    <xf numFmtId="179" fontId="2" fillId="0" borderId="135" xfId="21" applyNumberFormat="1" applyFont="1" applyFill="1" applyBorder="1" applyAlignment="1">
      <alignment horizontal="right" vertical="center"/>
      <protection/>
    </xf>
    <xf numFmtId="179" fontId="2" fillId="0" borderId="136" xfId="21" applyNumberFormat="1" applyFont="1" applyFill="1" applyBorder="1" applyAlignment="1">
      <alignment horizontal="right" vertical="center"/>
      <protection/>
    </xf>
    <xf numFmtId="0" fontId="2" fillId="0" borderId="137" xfId="0" applyFont="1" applyBorder="1" applyAlignment="1">
      <alignment horizontal="distributed" vertical="center"/>
    </xf>
    <xf numFmtId="41" fontId="2" fillId="2" borderId="138" xfId="0" applyNumberFormat="1" applyFont="1" applyFill="1" applyBorder="1" applyAlignment="1">
      <alignment horizontal="right" vertical="center"/>
    </xf>
    <xf numFmtId="41" fontId="2" fillId="2" borderId="139" xfId="0" applyNumberFormat="1" applyFont="1" applyFill="1" applyBorder="1" applyAlignment="1">
      <alignment horizontal="right" vertical="center"/>
    </xf>
    <xf numFmtId="41" fontId="2" fillId="2" borderId="140" xfId="0" applyNumberFormat="1" applyFont="1" applyFill="1" applyBorder="1" applyAlignment="1">
      <alignment horizontal="right" vertical="center"/>
    </xf>
    <xf numFmtId="41" fontId="2" fillId="2" borderId="141" xfId="0" applyNumberFormat="1" applyFont="1" applyFill="1" applyBorder="1" applyAlignment="1">
      <alignment horizontal="right" vertical="center"/>
    </xf>
    <xf numFmtId="0" fontId="2" fillId="0" borderId="38" xfId="0" applyFont="1" applyBorder="1" applyAlignment="1">
      <alignment horizontal="distributed" vertical="center"/>
    </xf>
    <xf numFmtId="41" fontId="6" fillId="2" borderId="80" xfId="0" applyNumberFormat="1" applyFont="1" applyFill="1" applyBorder="1" applyAlignment="1">
      <alignment horizontal="right" vertical="center"/>
    </xf>
    <xf numFmtId="41" fontId="6" fillId="2" borderId="108" xfId="0" applyNumberFormat="1" applyFont="1" applyFill="1" applyBorder="1" applyAlignment="1">
      <alignment horizontal="right" vertical="center"/>
    </xf>
    <xf numFmtId="41" fontId="6" fillId="2" borderId="109" xfId="0" applyNumberFormat="1" applyFont="1" applyFill="1" applyBorder="1" applyAlignment="1">
      <alignment horizontal="right" vertical="center"/>
    </xf>
    <xf numFmtId="41" fontId="6" fillId="2" borderId="110" xfId="0" applyNumberFormat="1" applyFont="1" applyFill="1" applyBorder="1" applyAlignment="1">
      <alignment horizontal="right" vertical="center"/>
    </xf>
    <xf numFmtId="41" fontId="6" fillId="2" borderId="142" xfId="0" applyNumberFormat="1" applyFont="1" applyFill="1" applyBorder="1" applyAlignment="1">
      <alignment horizontal="right" vertical="center"/>
    </xf>
    <xf numFmtId="179" fontId="6" fillId="0" borderId="143" xfId="21" applyNumberFormat="1" applyFont="1" applyFill="1" applyBorder="1" applyAlignment="1">
      <alignment horizontal="right" vertical="center"/>
      <protection/>
    </xf>
    <xf numFmtId="179" fontId="6" fillId="0" borderId="144" xfId="21" applyNumberFormat="1" applyFont="1" applyFill="1" applyBorder="1" applyAlignment="1">
      <alignment horizontal="right" vertical="center"/>
      <protection/>
    </xf>
    <xf numFmtId="41" fontId="6" fillId="2" borderId="145" xfId="0" applyNumberFormat="1" applyFont="1" applyFill="1" applyBorder="1" applyAlignment="1">
      <alignment horizontal="right" vertical="center"/>
    </xf>
    <xf numFmtId="41" fontId="6" fillId="2" borderId="146" xfId="0" applyNumberFormat="1" applyFont="1" applyFill="1" applyBorder="1" applyAlignment="1">
      <alignment horizontal="right" vertical="center"/>
    </xf>
    <xf numFmtId="41" fontId="6" fillId="2" borderId="16" xfId="0" applyNumberFormat="1" applyFont="1" applyFill="1" applyBorder="1" applyAlignment="1">
      <alignment horizontal="right" vertical="center"/>
    </xf>
    <xf numFmtId="179" fontId="2" fillId="0" borderId="133" xfId="21" applyNumberFormat="1" applyFont="1" applyFill="1" applyBorder="1" applyAlignment="1">
      <alignment horizontal="right" vertical="center"/>
      <protection/>
    </xf>
    <xf numFmtId="179" fontId="2" fillId="0" borderId="134" xfId="21" applyNumberFormat="1" applyFont="1" applyFill="1" applyBorder="1" applyAlignment="1">
      <alignment horizontal="right" vertical="center"/>
      <protection/>
    </xf>
    <xf numFmtId="41" fontId="2" fillId="2" borderId="108"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2" fillId="2" borderId="110"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179" fontId="2" fillId="0" borderId="147" xfId="21" applyNumberFormat="1" applyFont="1" applyFill="1" applyBorder="1" applyAlignment="1">
      <alignment horizontal="right" vertical="center"/>
      <protection/>
    </xf>
    <xf numFmtId="179" fontId="2" fillId="0" borderId="148" xfId="21" applyNumberFormat="1" applyFont="1" applyFill="1" applyBorder="1" applyAlignment="1">
      <alignment horizontal="right" vertical="center"/>
      <protection/>
    </xf>
    <xf numFmtId="41" fontId="2" fillId="2" borderId="149" xfId="0" applyNumberFormat="1" applyFont="1" applyFill="1" applyBorder="1" applyAlignment="1">
      <alignment horizontal="right" vertical="center"/>
    </xf>
    <xf numFmtId="41" fontId="2" fillId="2" borderId="150" xfId="0" applyNumberFormat="1" applyFont="1" applyFill="1" applyBorder="1" applyAlignment="1">
      <alignment horizontal="right" vertical="center"/>
    </xf>
    <xf numFmtId="41" fontId="2" fillId="2" borderId="12" xfId="0" applyNumberFormat="1" applyFont="1" applyFill="1" applyBorder="1" applyAlignment="1">
      <alignment horizontal="right" vertical="center"/>
    </xf>
    <xf numFmtId="0" fontId="0" fillId="0" borderId="0" xfId="0" applyAlignment="1">
      <alignment vertical="top"/>
    </xf>
    <xf numFmtId="0" fontId="2" fillId="0" borderId="0" xfId="0" applyFont="1" applyAlignment="1">
      <alignment horizontal="left" vertical="top" wrapText="1"/>
    </xf>
    <xf numFmtId="0" fontId="2" fillId="0" borderId="0" xfId="21" applyFont="1" applyAlignment="1">
      <alignment horizontal="left" vertical="center"/>
      <protection/>
    </xf>
    <xf numFmtId="0" fontId="2" fillId="0" borderId="0" xfId="21" applyFont="1" applyBorder="1" applyAlignment="1">
      <alignment horizontal="left" vertical="center"/>
      <protection/>
    </xf>
    <xf numFmtId="0" fontId="0" fillId="0" borderId="0" xfId="21" applyAlignment="1">
      <alignment vertical="center"/>
      <protection/>
    </xf>
    <xf numFmtId="0" fontId="0" fillId="0" borderId="0" xfId="21" applyBorder="1" applyAlignment="1">
      <alignment horizontal="left" vertical="center"/>
      <protection/>
    </xf>
    <xf numFmtId="0" fontId="2" fillId="0" borderId="86" xfId="21" applyFont="1" applyFill="1" applyBorder="1" applyAlignment="1">
      <alignment horizontal="center" vertical="center"/>
      <protection/>
    </xf>
    <xf numFmtId="0" fontId="2" fillId="0" borderId="87" xfId="21" applyFont="1" applyFill="1" applyBorder="1" applyAlignment="1">
      <alignment horizontal="center" vertical="center"/>
      <protection/>
    </xf>
    <xf numFmtId="0" fontId="2" fillId="2" borderId="19" xfId="21" applyFont="1" applyFill="1" applyBorder="1" applyAlignment="1">
      <alignment horizontal="right" vertical="center"/>
      <protection/>
    </xf>
    <xf numFmtId="0" fontId="2" fillId="2" borderId="20" xfId="21" applyFont="1" applyFill="1" applyBorder="1" applyAlignment="1">
      <alignment horizontal="right" vertical="center"/>
      <protection/>
    </xf>
    <xf numFmtId="0" fontId="2" fillId="2" borderId="82" xfId="21" applyFont="1" applyFill="1" applyBorder="1" applyAlignment="1">
      <alignment horizontal="right" vertical="center"/>
      <protection/>
    </xf>
    <xf numFmtId="0" fontId="2" fillId="2" borderId="83" xfId="21" applyFont="1" applyFill="1" applyBorder="1" applyAlignment="1">
      <alignment horizontal="right" vertical="center"/>
      <protection/>
    </xf>
    <xf numFmtId="178" fontId="2" fillId="2" borderId="77" xfId="21" applyNumberFormat="1" applyFont="1" applyFill="1" applyBorder="1" applyAlignment="1">
      <alignment horizontal="right" vertical="center"/>
      <protection/>
    </xf>
    <xf numFmtId="178" fontId="2" fillId="2" borderId="79" xfId="21" applyNumberFormat="1" applyFont="1" applyFill="1" applyBorder="1" applyAlignment="1">
      <alignment horizontal="right" vertical="center"/>
      <protection/>
    </xf>
    <xf numFmtId="178" fontId="2" fillId="2" borderId="80" xfId="21" applyNumberFormat="1" applyFont="1" applyFill="1" applyBorder="1" applyAlignment="1">
      <alignment horizontal="right" vertical="center"/>
      <protection/>
    </xf>
    <xf numFmtId="178" fontId="2" fillId="2" borderId="110" xfId="21" applyNumberFormat="1" applyFont="1" applyFill="1" applyBorder="1" applyAlignment="1">
      <alignment horizontal="right" vertical="center"/>
      <protection/>
    </xf>
    <xf numFmtId="178" fontId="2" fillId="2" borderId="7" xfId="21" applyNumberFormat="1" applyFont="1" applyFill="1" applyBorder="1" applyAlignment="1">
      <alignment horizontal="right" vertical="center"/>
      <protection/>
    </xf>
    <xf numFmtId="178" fontId="2" fillId="2" borderId="9" xfId="21" applyNumberFormat="1" applyFont="1" applyFill="1" applyBorder="1" applyAlignment="1">
      <alignment horizontal="right" vertical="center"/>
      <protection/>
    </xf>
    <xf numFmtId="178" fontId="2" fillId="2" borderId="10" xfId="21" applyNumberFormat="1" applyFont="1" applyFill="1" applyBorder="1" applyAlignment="1">
      <alignment horizontal="right" vertical="center"/>
      <protection/>
    </xf>
    <xf numFmtId="178" fontId="2" fillId="2" borderId="113" xfId="21" applyNumberFormat="1" applyFont="1" applyFill="1" applyBorder="1" applyAlignment="1">
      <alignment horizontal="right" vertical="center"/>
      <protection/>
    </xf>
    <xf numFmtId="0" fontId="2" fillId="0" borderId="28" xfId="21" applyFont="1" applyBorder="1" applyAlignment="1">
      <alignment horizontal="center" vertical="center"/>
      <protection/>
    </xf>
    <xf numFmtId="178" fontId="2" fillId="2" borderId="29" xfId="21" applyNumberFormat="1" applyFont="1" applyFill="1" applyBorder="1" applyAlignment="1">
      <alignment horizontal="right" vertical="center"/>
      <protection/>
    </xf>
    <xf numFmtId="178" fontId="2" fillId="2" borderId="28" xfId="21" applyNumberFormat="1" applyFont="1" applyFill="1" applyBorder="1" applyAlignment="1">
      <alignment horizontal="right" vertical="center"/>
      <protection/>
    </xf>
    <xf numFmtId="178" fontId="2" fillId="2" borderId="31" xfId="21" applyNumberFormat="1" applyFont="1" applyFill="1" applyBorder="1" applyAlignment="1">
      <alignment horizontal="right" vertical="center"/>
      <protection/>
    </xf>
    <xf numFmtId="178" fontId="2" fillId="2" borderId="116" xfId="21" applyNumberFormat="1" applyFont="1" applyFill="1" applyBorder="1" applyAlignment="1">
      <alignment horizontal="right" vertical="center"/>
      <protection/>
    </xf>
    <xf numFmtId="0" fontId="2" fillId="0" borderId="38" xfId="21" applyFont="1" applyBorder="1" applyAlignment="1">
      <alignment horizontal="center" vertical="center"/>
      <protection/>
    </xf>
    <xf numFmtId="178" fontId="2" fillId="2" borderId="39" xfId="21" applyNumberFormat="1" applyFont="1" applyFill="1" applyBorder="1" applyAlignment="1">
      <alignment horizontal="right" vertical="center"/>
      <protection/>
    </xf>
    <xf numFmtId="178" fontId="2" fillId="2" borderId="38" xfId="21" applyNumberFormat="1" applyFont="1" applyFill="1" applyBorder="1" applyAlignment="1">
      <alignment horizontal="right" vertical="center"/>
      <protection/>
    </xf>
    <xf numFmtId="178" fontId="2" fillId="2" borderId="41" xfId="21" applyNumberFormat="1" applyFont="1" applyFill="1" applyBorder="1" applyAlignment="1">
      <alignment horizontal="right" vertical="center"/>
      <protection/>
    </xf>
    <xf numFmtId="178" fontId="2" fillId="2" borderId="121" xfId="21" applyNumberFormat="1" applyFont="1" applyFill="1" applyBorder="1" applyAlignment="1">
      <alignment horizontal="right" vertical="center"/>
      <protection/>
    </xf>
    <xf numFmtId="0" fontId="2" fillId="0" borderId="151" xfId="21" applyFont="1" applyBorder="1" applyAlignment="1">
      <alignment horizontal="left" vertical="center"/>
      <protection/>
    </xf>
    <xf numFmtId="0" fontId="2" fillId="0" borderId="152" xfId="21" applyFont="1" applyBorder="1" applyAlignment="1">
      <alignment horizontal="center" vertical="center"/>
      <protection/>
    </xf>
    <xf numFmtId="0" fontId="2" fillId="0" borderId="153" xfId="21" applyFont="1" applyBorder="1" applyAlignment="1">
      <alignment horizontal="center" vertical="center"/>
      <protection/>
    </xf>
    <xf numFmtId="0" fontId="2" fillId="0" borderId="0" xfId="21" applyFont="1" applyAlignment="1">
      <alignment horizontal="left" vertical="top"/>
      <protection/>
    </xf>
    <xf numFmtId="0" fontId="2" fillId="0" borderId="0" xfId="21" applyFont="1" applyAlignment="1">
      <alignment horizontal="left" vertical="top" wrapText="1"/>
      <protection/>
    </xf>
    <xf numFmtId="178" fontId="2" fillId="2" borderId="154" xfId="21" applyNumberFormat="1" applyFont="1" applyFill="1" applyBorder="1" applyAlignment="1">
      <alignment horizontal="right" vertical="center"/>
      <protection/>
    </xf>
    <xf numFmtId="178" fontId="2" fillId="2" borderId="155" xfId="21" applyNumberFormat="1" applyFont="1" applyFill="1" applyBorder="1" applyAlignment="1">
      <alignment horizontal="right" vertical="center"/>
      <protection/>
    </xf>
    <xf numFmtId="178" fontId="2" fillId="2" borderId="156" xfId="21" applyNumberFormat="1" applyFont="1" applyFill="1" applyBorder="1" applyAlignment="1">
      <alignment horizontal="right" vertical="center"/>
      <protection/>
    </xf>
    <xf numFmtId="178" fontId="2" fillId="2" borderId="157" xfId="21" applyNumberFormat="1" applyFont="1" applyFill="1" applyBorder="1" applyAlignment="1">
      <alignment horizontal="right" vertical="center"/>
      <protection/>
    </xf>
    <xf numFmtId="178" fontId="6" fillId="2" borderId="158" xfId="21" applyNumberFormat="1" applyFont="1" applyFill="1" applyBorder="1" applyAlignment="1">
      <alignment horizontal="right" vertical="center"/>
      <protection/>
    </xf>
    <xf numFmtId="178" fontId="6" fillId="2" borderId="159" xfId="21" applyNumberFormat="1" applyFont="1" applyFill="1" applyBorder="1" applyAlignment="1">
      <alignment horizontal="right" vertical="center"/>
      <protection/>
    </xf>
    <xf numFmtId="178" fontId="6" fillId="2" borderId="160" xfId="21" applyNumberFormat="1" applyFont="1" applyFill="1" applyBorder="1" applyAlignment="1">
      <alignment horizontal="right" vertical="center"/>
      <protection/>
    </xf>
    <xf numFmtId="178" fontId="6" fillId="2" borderId="161" xfId="21" applyNumberFormat="1" applyFont="1" applyFill="1" applyBorder="1" applyAlignment="1">
      <alignment horizontal="right" vertical="center"/>
      <protection/>
    </xf>
    <xf numFmtId="0" fontId="6" fillId="0" borderId="0" xfId="21" applyFont="1" applyAlignment="1">
      <alignment horizontal="left" vertical="center"/>
      <protection/>
    </xf>
    <xf numFmtId="0" fontId="9" fillId="0" borderId="0" xfId="21" applyFont="1" applyAlignment="1">
      <alignment vertical="center"/>
      <protection/>
    </xf>
    <xf numFmtId="178" fontId="2" fillId="2" borderId="2" xfId="21" applyNumberFormat="1" applyFont="1" applyFill="1" applyBorder="1" applyAlignment="1">
      <alignment horizontal="right" vertical="center"/>
      <protection/>
    </xf>
    <xf numFmtId="178" fontId="2" fillId="2" borderId="4" xfId="21" applyNumberFormat="1" applyFont="1" applyFill="1" applyBorder="1" applyAlignment="1">
      <alignment horizontal="right" vertical="center"/>
      <protection/>
    </xf>
    <xf numFmtId="178" fontId="2" fillId="2" borderId="5" xfId="21" applyNumberFormat="1" applyFont="1" applyFill="1" applyBorder="1" applyAlignment="1">
      <alignment horizontal="right" vertical="center"/>
      <protection/>
    </xf>
    <xf numFmtId="178" fontId="2" fillId="2" borderId="12" xfId="21" applyNumberFormat="1" applyFont="1" applyFill="1" applyBorder="1" applyAlignment="1">
      <alignment horizontal="right" vertical="center"/>
      <protection/>
    </xf>
    <xf numFmtId="0" fontId="2" fillId="0" borderId="162" xfId="21" applyFont="1" applyFill="1" applyBorder="1" applyAlignment="1">
      <alignment horizontal="distributed" vertical="center"/>
      <protection/>
    </xf>
    <xf numFmtId="178" fontId="2" fillId="0" borderId="162" xfId="21" applyNumberFormat="1" applyFont="1" applyFill="1" applyBorder="1" applyAlignment="1">
      <alignment horizontal="right" vertical="center"/>
      <protection/>
    </xf>
    <xf numFmtId="0" fontId="2" fillId="0" borderId="0" xfId="21" applyFont="1" applyAlignment="1">
      <alignment horizontal="right" vertical="top"/>
      <protection/>
    </xf>
    <xf numFmtId="0" fontId="10" fillId="0" borderId="0" xfId="21" applyFont="1" applyAlignment="1">
      <alignment vertical="center"/>
      <protection/>
    </xf>
    <xf numFmtId="0" fontId="2" fillId="0" borderId="0" xfId="21" applyFont="1" applyAlignment="1">
      <alignment vertical="center"/>
      <protection/>
    </xf>
    <xf numFmtId="0" fontId="10" fillId="0" borderId="0" xfId="21" applyFont="1" applyBorder="1" applyAlignment="1">
      <alignment horizontal="left" vertical="center"/>
      <protection/>
    </xf>
    <xf numFmtId="0" fontId="2" fillId="0" borderId="0" xfId="0" applyFont="1" applyAlignment="1">
      <alignment vertical="center"/>
    </xf>
    <xf numFmtId="0" fontId="2" fillId="0" borderId="82" xfId="0" applyFont="1" applyBorder="1" applyAlignment="1">
      <alignment horizontal="center" vertical="center"/>
    </xf>
    <xf numFmtId="0" fontId="2" fillId="0" borderId="88" xfId="0" applyFont="1" applyBorder="1" applyAlignment="1">
      <alignment horizontal="distributed" vertical="center"/>
    </xf>
    <xf numFmtId="0" fontId="2" fillId="0" borderId="88" xfId="0" applyFont="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2" borderId="163" xfId="0" applyFont="1" applyFill="1" applyBorder="1" applyAlignment="1">
      <alignment horizontal="right" vertical="center"/>
    </xf>
    <xf numFmtId="0" fontId="7" fillId="2" borderId="164" xfId="0" applyFont="1" applyFill="1" applyBorder="1" applyAlignment="1">
      <alignment horizontal="right" vertical="center"/>
    </xf>
    <xf numFmtId="41" fontId="2" fillId="2" borderId="165" xfId="0" applyNumberFormat="1" applyFont="1" applyFill="1" applyBorder="1" applyAlignment="1">
      <alignment vertical="center"/>
    </xf>
    <xf numFmtId="41" fontId="2" fillId="2" borderId="166" xfId="0" applyNumberFormat="1" applyFont="1" applyFill="1" applyBorder="1" applyAlignment="1">
      <alignment horizontal="right" vertical="center"/>
    </xf>
    <xf numFmtId="0" fontId="7" fillId="2" borderId="167" xfId="0" applyFont="1" applyFill="1" applyBorder="1" applyAlignment="1">
      <alignment horizontal="right" vertical="center"/>
    </xf>
    <xf numFmtId="41" fontId="2" fillId="2" borderId="168" xfId="0" applyNumberFormat="1" applyFont="1" applyFill="1" applyBorder="1" applyAlignment="1">
      <alignment vertical="center"/>
    </xf>
    <xf numFmtId="41" fontId="2" fillId="2" borderId="169" xfId="0" applyNumberFormat="1" applyFont="1" applyFill="1" applyBorder="1" applyAlignment="1">
      <alignment horizontal="right" vertical="center"/>
    </xf>
    <xf numFmtId="0" fontId="7" fillId="2" borderId="170" xfId="0" applyFont="1" applyFill="1" applyBorder="1" applyAlignment="1">
      <alignment horizontal="right" vertical="center"/>
    </xf>
    <xf numFmtId="41" fontId="2" fillId="2" borderId="171" xfId="0" applyNumberFormat="1" applyFont="1" applyFill="1" applyBorder="1" applyAlignment="1">
      <alignment vertical="center"/>
    </xf>
    <xf numFmtId="41" fontId="2" fillId="2" borderId="172"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19" xfId="0" applyNumberFormat="1" applyFont="1" applyFill="1" applyBorder="1" applyAlignment="1">
      <alignment horizontal="right" vertical="center"/>
    </xf>
    <xf numFmtId="0" fontId="7" fillId="2" borderId="173" xfId="0" applyFont="1" applyFill="1" applyBorder="1" applyAlignment="1">
      <alignment horizontal="right" vertical="center"/>
    </xf>
    <xf numFmtId="41" fontId="2" fillId="2" borderId="174" xfId="0" applyNumberFormat="1" applyFont="1" applyFill="1" applyBorder="1" applyAlignment="1">
      <alignment vertical="center"/>
    </xf>
    <xf numFmtId="41" fontId="2" fillId="2" borderId="175" xfId="0" applyNumberFormat="1" applyFont="1" applyFill="1" applyBorder="1" applyAlignment="1">
      <alignment horizontal="right" vertical="center"/>
    </xf>
    <xf numFmtId="0" fontId="7" fillId="2" borderId="62" xfId="0" applyFont="1" applyFill="1" applyBorder="1" applyAlignment="1">
      <alignment horizontal="right" vertical="center"/>
    </xf>
    <xf numFmtId="41" fontId="2" fillId="2" borderId="176" xfId="0" applyNumberFormat="1" applyFont="1" applyFill="1" applyBorder="1" applyAlignment="1">
      <alignment vertical="center"/>
    </xf>
    <xf numFmtId="41" fontId="2" fillId="2" borderId="177" xfId="0" applyNumberFormat="1" applyFont="1" applyFill="1" applyBorder="1" applyAlignment="1">
      <alignment horizontal="right" vertical="center"/>
    </xf>
    <xf numFmtId="0" fontId="7" fillId="2" borderId="178" xfId="0" applyFont="1" applyFill="1" applyBorder="1" applyAlignment="1">
      <alignment horizontal="right" vertical="center"/>
    </xf>
    <xf numFmtId="41" fontId="2" fillId="2" borderId="179" xfId="0" applyNumberFormat="1" applyFont="1" applyFill="1" applyBorder="1" applyAlignment="1">
      <alignment vertical="center"/>
    </xf>
    <xf numFmtId="41" fontId="2" fillId="2" borderId="180" xfId="0" applyNumberFormat="1" applyFont="1" applyFill="1" applyBorder="1" applyAlignment="1">
      <alignment horizontal="right" vertical="center"/>
    </xf>
    <xf numFmtId="41" fontId="6" fillId="2" borderId="181" xfId="0" applyNumberFormat="1" applyFont="1" applyFill="1" applyBorder="1" applyAlignment="1">
      <alignment horizontal="right" vertical="center"/>
    </xf>
    <xf numFmtId="41" fontId="6" fillId="2" borderId="182" xfId="0" applyNumberFormat="1" applyFont="1" applyFill="1" applyBorder="1" applyAlignment="1">
      <alignment horizontal="right" vertical="center"/>
    </xf>
    <xf numFmtId="41" fontId="6" fillId="2" borderId="183" xfId="0" applyNumberFormat="1" applyFont="1" applyFill="1" applyBorder="1" applyAlignment="1">
      <alignment horizontal="right" vertical="center"/>
    </xf>
    <xf numFmtId="0" fontId="11" fillId="2" borderId="24" xfId="0" applyFont="1" applyFill="1" applyBorder="1" applyAlignment="1">
      <alignment horizontal="right" vertical="center"/>
    </xf>
    <xf numFmtId="41" fontId="6" fillId="2" borderId="184" xfId="0" applyNumberFormat="1" applyFont="1" applyFill="1" applyBorder="1" applyAlignment="1">
      <alignment vertical="center"/>
    </xf>
    <xf numFmtId="41" fontId="6" fillId="2" borderId="185" xfId="0" applyNumberFormat="1" applyFont="1" applyFill="1" applyBorder="1" applyAlignment="1">
      <alignment horizontal="right" vertical="center"/>
    </xf>
    <xf numFmtId="0" fontId="2" fillId="0" borderId="186" xfId="0" applyFont="1" applyBorder="1" applyAlignment="1">
      <alignment horizontal="distributed" vertical="center"/>
    </xf>
    <xf numFmtId="41" fontId="2" fillId="5" borderId="187" xfId="0" applyNumberFormat="1" applyFont="1" applyFill="1" applyBorder="1" applyAlignment="1">
      <alignment horizontal="right" vertical="center"/>
    </xf>
    <xf numFmtId="41" fontId="2" fillId="2" borderId="188" xfId="0" applyNumberFormat="1" applyFont="1" applyFill="1" applyBorder="1" applyAlignment="1">
      <alignment horizontal="right" vertical="center"/>
    </xf>
    <xf numFmtId="41" fontId="2" fillId="2" borderId="189" xfId="0" applyNumberFormat="1" applyFont="1" applyFill="1" applyBorder="1" applyAlignment="1">
      <alignment horizontal="right" vertical="center"/>
    </xf>
    <xf numFmtId="41" fontId="2" fillId="2" borderId="190" xfId="0" applyNumberFormat="1" applyFont="1" applyFill="1" applyBorder="1" applyAlignment="1">
      <alignment horizontal="right" vertical="center"/>
    </xf>
    <xf numFmtId="0" fontId="7" fillId="2" borderId="191" xfId="0" applyFont="1" applyFill="1" applyBorder="1" applyAlignment="1">
      <alignment horizontal="right" vertical="center"/>
    </xf>
    <xf numFmtId="41" fontId="2" fillId="2" borderId="192" xfId="0" applyNumberFormat="1" applyFont="1" applyFill="1" applyBorder="1" applyAlignment="1">
      <alignment vertical="center"/>
    </xf>
    <xf numFmtId="41" fontId="2" fillId="2" borderId="193" xfId="0" applyNumberFormat="1" applyFont="1" applyFill="1" applyBorder="1" applyAlignment="1">
      <alignment horizontal="right" vertical="center"/>
    </xf>
    <xf numFmtId="41" fontId="2" fillId="5" borderId="194" xfId="0" applyNumberFormat="1" applyFont="1" applyFill="1" applyBorder="1" applyAlignment="1">
      <alignment horizontal="right" vertical="center"/>
    </xf>
    <xf numFmtId="0" fontId="2" fillId="0" borderId="195" xfId="0" applyFont="1" applyBorder="1" applyAlignment="1">
      <alignment horizontal="distributed" vertical="center"/>
    </xf>
    <xf numFmtId="41" fontId="2" fillId="5" borderId="196" xfId="0" applyNumberFormat="1" applyFont="1" applyFill="1" applyBorder="1" applyAlignment="1">
      <alignment horizontal="right" vertical="center"/>
    </xf>
    <xf numFmtId="41" fontId="2" fillId="2" borderId="197" xfId="0" applyNumberFormat="1" applyFont="1" applyFill="1" applyBorder="1" applyAlignment="1">
      <alignment horizontal="right" vertical="center"/>
    </xf>
    <xf numFmtId="41" fontId="2" fillId="2" borderId="198" xfId="0" applyNumberFormat="1" applyFont="1" applyFill="1" applyBorder="1" applyAlignment="1">
      <alignment horizontal="right" vertical="center"/>
    </xf>
    <xf numFmtId="41" fontId="2" fillId="2" borderId="199" xfId="0" applyNumberFormat="1" applyFont="1" applyFill="1" applyBorder="1" applyAlignment="1">
      <alignment horizontal="right" vertical="center"/>
    </xf>
    <xf numFmtId="0" fontId="7" fillId="2" borderId="200" xfId="0" applyFont="1" applyFill="1" applyBorder="1" applyAlignment="1">
      <alignment horizontal="right" vertical="center"/>
    </xf>
    <xf numFmtId="41" fontId="2" fillId="2" borderId="201" xfId="0" applyNumberFormat="1" applyFont="1" applyFill="1" applyBorder="1" applyAlignment="1">
      <alignment vertical="center"/>
    </xf>
    <xf numFmtId="41" fontId="2" fillId="2" borderId="202" xfId="0" applyNumberFormat="1" applyFont="1" applyFill="1" applyBorder="1" applyAlignment="1">
      <alignment horizontal="right" vertical="center"/>
    </xf>
    <xf numFmtId="0" fontId="2" fillId="0" borderId="17"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62" xfId="0" applyFont="1" applyBorder="1" applyAlignment="1">
      <alignment horizontal="left" vertical="top"/>
    </xf>
    <xf numFmtId="0" fontId="5" fillId="0" borderId="0" xfId="0" applyFont="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 xfId="0" applyFont="1" applyBorder="1" applyAlignment="1">
      <alignment horizontal="center" vertical="center"/>
    </xf>
    <xf numFmtId="0" fontId="2" fillId="0" borderId="183"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3" xfId="0" applyFont="1" applyBorder="1" applyAlignment="1">
      <alignment horizontal="center" vertical="center" wrapText="1"/>
    </xf>
    <xf numFmtId="0" fontId="2" fillId="0" borderId="181" xfId="0" applyFont="1" applyBorder="1" applyAlignment="1">
      <alignment horizontal="center" vertical="center" wrapText="1"/>
    </xf>
    <xf numFmtId="0" fontId="0" fillId="0" borderId="207" xfId="0" applyBorder="1" applyAlignment="1">
      <alignment/>
    </xf>
    <xf numFmtId="0" fontId="0" fillId="0" borderId="206" xfId="0" applyBorder="1" applyAlignment="1">
      <alignment/>
    </xf>
    <xf numFmtId="0" fontId="7" fillId="0" borderId="86" xfId="0" applyFont="1" applyFill="1" applyBorder="1" applyAlignment="1">
      <alignment horizontal="left" vertical="center"/>
    </xf>
    <xf numFmtId="0" fontId="7" fillId="0" borderId="87" xfId="0" applyFont="1" applyFill="1" applyBorder="1" applyAlignment="1">
      <alignment horizontal="left" vertical="center"/>
    </xf>
    <xf numFmtId="0" fontId="2" fillId="0" borderId="208" xfId="0" applyFont="1" applyBorder="1" applyAlignment="1">
      <alignment horizontal="distributed" vertical="center"/>
    </xf>
    <xf numFmtId="0" fontId="2" fillId="0" borderId="108" xfId="0" applyFont="1" applyBorder="1" applyAlignment="1">
      <alignment horizontal="distributed" vertical="center"/>
    </xf>
    <xf numFmtId="0" fontId="2" fillId="0" borderId="209" xfId="0" applyFont="1" applyBorder="1" applyAlignment="1">
      <alignment horizontal="left" vertical="center"/>
    </xf>
    <xf numFmtId="0" fontId="2" fillId="0" borderId="210" xfId="0" applyFont="1" applyBorder="1" applyAlignment="1">
      <alignment horizontal="left" vertical="center"/>
    </xf>
    <xf numFmtId="0" fontId="2" fillId="0" borderId="211" xfId="0" applyFont="1" applyBorder="1" applyAlignment="1">
      <alignment horizontal="left" vertical="center"/>
    </xf>
    <xf numFmtId="0" fontId="2" fillId="0" borderId="212" xfId="0" applyFont="1" applyBorder="1" applyAlignment="1">
      <alignment horizontal="left" vertical="center"/>
    </xf>
    <xf numFmtId="0" fontId="2" fillId="0" borderId="213" xfId="0" applyFont="1" applyBorder="1" applyAlignment="1">
      <alignment horizontal="distributed" vertical="center"/>
    </xf>
    <xf numFmtId="0" fontId="2" fillId="0" borderId="111" xfId="0" applyFont="1" applyBorder="1" applyAlignment="1">
      <alignment horizontal="distributed" vertical="center"/>
    </xf>
    <xf numFmtId="0" fontId="6" fillId="0" borderId="214" xfId="0" applyFont="1" applyBorder="1" applyAlignment="1">
      <alignment horizontal="distributed" vertical="center"/>
    </xf>
    <xf numFmtId="0" fontId="6"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13" xfId="0" applyFont="1" applyBorder="1" applyAlignment="1">
      <alignment horizontal="center" vertical="center"/>
    </xf>
    <xf numFmtId="0" fontId="2" fillId="0" borderId="181" xfId="0" applyFont="1" applyBorder="1" applyAlignment="1">
      <alignment horizontal="center" vertical="center"/>
    </xf>
    <xf numFmtId="0" fontId="2" fillId="0" borderId="222" xfId="0" applyFont="1" applyBorder="1" applyAlignment="1">
      <alignment horizontal="distributed" vertical="center"/>
    </xf>
    <xf numFmtId="0" fontId="2" fillId="0" borderId="204" xfId="0" applyFont="1" applyBorder="1" applyAlignment="1">
      <alignment horizontal="distributed" vertical="center"/>
    </xf>
    <xf numFmtId="0" fontId="2" fillId="0" borderId="203" xfId="0" applyFont="1" applyBorder="1" applyAlignment="1">
      <alignment horizontal="distributed" vertical="center"/>
    </xf>
    <xf numFmtId="0" fontId="2" fillId="0" borderId="1" xfId="0" applyFont="1" applyBorder="1" applyAlignment="1">
      <alignment horizontal="distributed" vertical="center"/>
    </xf>
    <xf numFmtId="0" fontId="2" fillId="0" borderId="223" xfId="0" applyFont="1" applyBorder="1" applyAlignment="1">
      <alignment horizontal="center" vertical="center"/>
    </xf>
    <xf numFmtId="0" fontId="2" fillId="0" borderId="17" xfId="0" applyFont="1" applyBorder="1" applyAlignment="1">
      <alignment horizontal="distributed" vertical="center"/>
    </xf>
    <xf numFmtId="0" fontId="2" fillId="0" borderId="110" xfId="0" applyFont="1" applyBorder="1" applyAlignment="1">
      <alignment horizontal="distributed" vertical="center"/>
    </xf>
    <xf numFmtId="0" fontId="2" fillId="0" borderId="222" xfId="0" applyFont="1" applyBorder="1" applyAlignment="1">
      <alignment horizontal="center" vertical="center" wrapText="1"/>
    </xf>
    <xf numFmtId="0" fontId="2" fillId="0" borderId="162" xfId="0" applyFont="1" applyBorder="1" applyAlignment="1">
      <alignment horizontal="center" vertical="center" wrapText="1"/>
    </xf>
    <xf numFmtId="0" fontId="0" fillId="0" borderId="224"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185" xfId="0" applyBorder="1" applyAlignment="1">
      <alignment horizontal="center" vertical="center" wrapText="1"/>
    </xf>
    <xf numFmtId="0" fontId="2" fillId="0" borderId="225" xfId="0" applyFont="1" applyBorder="1" applyAlignment="1">
      <alignment horizontal="center" vertical="center" textRotation="255" wrapText="1"/>
    </xf>
    <xf numFmtId="0" fontId="0" fillId="0" borderId="226" xfId="0" applyBorder="1" applyAlignment="1">
      <alignment horizontal="center" vertical="center" textRotation="255"/>
    </xf>
    <xf numFmtId="0" fontId="0" fillId="0" borderId="227" xfId="0" applyBorder="1" applyAlignment="1">
      <alignment horizontal="center" vertical="center" textRotation="255"/>
    </xf>
    <xf numFmtId="0" fontId="2" fillId="0" borderId="228" xfId="0" applyFont="1" applyBorder="1" applyAlignment="1">
      <alignment horizontal="left" vertical="center"/>
    </xf>
    <xf numFmtId="0" fontId="2" fillId="0" borderId="229" xfId="0" applyFont="1" applyBorder="1" applyAlignment="1">
      <alignment horizontal="left" vertical="center"/>
    </xf>
    <xf numFmtId="0" fontId="2" fillId="0" borderId="0" xfId="0" applyFont="1" applyAlignment="1">
      <alignment horizontal="left" vertical="top" wrapText="1"/>
    </xf>
    <xf numFmtId="0" fontId="2" fillId="0" borderId="230" xfId="0" applyFont="1" applyBorder="1" applyAlignment="1">
      <alignment horizontal="distributed" vertical="center"/>
    </xf>
    <xf numFmtId="0" fontId="2" fillId="0" borderId="226" xfId="0" applyFont="1" applyBorder="1" applyAlignment="1">
      <alignment horizontal="left" vertical="center"/>
    </xf>
    <xf numFmtId="0" fontId="2" fillId="0" borderId="23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232" xfId="0" applyFont="1" applyBorder="1" applyAlignment="1">
      <alignment horizontal="distributed" vertical="center"/>
    </xf>
    <xf numFmtId="0" fontId="2" fillId="0" borderId="208" xfId="0" applyFont="1" applyBorder="1" applyAlignment="1">
      <alignment horizontal="center" vertical="center"/>
    </xf>
    <xf numFmtId="0" fontId="2" fillId="0" borderId="108" xfId="0" applyFont="1" applyBorder="1" applyAlignment="1">
      <alignment horizontal="center" vertical="center"/>
    </xf>
    <xf numFmtId="0" fontId="2" fillId="2" borderId="88" xfId="0" applyFont="1" applyFill="1" applyBorder="1" applyAlignment="1">
      <alignment horizontal="right" vertical="center"/>
    </xf>
    <xf numFmtId="0" fontId="2" fillId="2" borderId="96" xfId="0" applyFont="1" applyFill="1" applyBorder="1" applyAlignment="1">
      <alignment horizontal="right"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0" fillId="0" borderId="181" xfId="0" applyBorder="1" applyAlignment="1">
      <alignment horizontal="center" vertical="center"/>
    </xf>
    <xf numFmtId="0" fontId="2" fillId="2" borderId="90" xfId="21" applyFont="1" applyFill="1" applyBorder="1" applyAlignment="1">
      <alignment horizontal="right" vertical="center"/>
      <protection/>
    </xf>
    <xf numFmtId="0" fontId="2" fillId="2" borderId="149" xfId="21" applyFont="1" applyFill="1" applyBorder="1" applyAlignment="1">
      <alignment horizontal="right" vertical="center"/>
      <protection/>
    </xf>
    <xf numFmtId="0" fontId="2" fillId="2" borderId="26" xfId="21" applyFont="1" applyFill="1" applyBorder="1" applyAlignment="1">
      <alignment horizontal="right" vertical="center"/>
      <protection/>
    </xf>
    <xf numFmtId="0" fontId="2" fillId="2" borderId="236" xfId="21" applyFont="1" applyFill="1" applyBorder="1" applyAlignment="1">
      <alignment horizontal="right" vertical="center"/>
      <protection/>
    </xf>
    <xf numFmtId="0" fontId="2" fillId="2" borderId="237" xfId="21" applyFont="1" applyFill="1" applyBorder="1" applyAlignment="1">
      <alignment horizontal="right" vertical="center"/>
      <protection/>
    </xf>
    <xf numFmtId="0" fontId="2" fillId="2" borderId="86" xfId="21" applyFont="1" applyFill="1" applyBorder="1" applyAlignment="1">
      <alignment horizontal="right" vertical="center"/>
      <protection/>
    </xf>
    <xf numFmtId="0" fontId="2" fillId="2" borderId="87" xfId="21" applyFont="1" applyFill="1" applyBorder="1" applyAlignment="1">
      <alignment horizontal="right" vertical="center"/>
      <protection/>
    </xf>
    <xf numFmtId="0" fontId="2" fillId="0" borderId="223"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181" xfId="21" applyFont="1" applyBorder="1" applyAlignment="1">
      <alignment horizontal="center" vertical="center"/>
      <protection/>
    </xf>
    <xf numFmtId="0" fontId="0" fillId="0" borderId="181" xfId="21" applyBorder="1" applyAlignment="1">
      <alignment horizontal="center" vertical="center"/>
      <protection/>
    </xf>
    <xf numFmtId="0" fontId="2" fillId="0" borderId="17" xfId="21" applyFont="1" applyBorder="1" applyAlignment="1">
      <alignment horizontal="center" vertical="center" wrapText="1"/>
      <protection/>
    </xf>
    <xf numFmtId="0" fontId="2" fillId="0" borderId="103" xfId="21" applyFont="1" applyBorder="1" applyAlignment="1">
      <alignment horizontal="center" vertical="center" wrapText="1"/>
      <protection/>
    </xf>
    <xf numFmtId="0" fontId="2" fillId="0" borderId="203" xfId="21" applyFont="1" applyBorder="1" applyAlignment="1">
      <alignment horizontal="center" vertical="center"/>
      <protection/>
    </xf>
    <xf numFmtId="0" fontId="0" fillId="0" borderId="204" xfId="21" applyBorder="1">
      <alignment/>
      <protection/>
    </xf>
    <xf numFmtId="0" fontId="2" fillId="0" borderId="236" xfId="21" applyFont="1" applyBorder="1" applyAlignment="1">
      <alignment horizontal="center"/>
      <protection/>
    </xf>
    <xf numFmtId="0" fontId="2" fillId="0" borderId="222" xfId="21" applyFont="1" applyBorder="1" applyAlignment="1">
      <alignment horizontal="center" vertical="center"/>
      <protection/>
    </xf>
    <xf numFmtId="0" fontId="0" fillId="0" borderId="162" xfId="21" applyBorder="1">
      <alignment/>
      <protection/>
    </xf>
    <xf numFmtId="0" fontId="0" fillId="0" borderId="224" xfId="21" applyBorder="1">
      <alignment/>
      <protection/>
    </xf>
    <xf numFmtId="0" fontId="2" fillId="0" borderId="19" xfId="21" applyFont="1" applyBorder="1" applyAlignment="1">
      <alignment horizontal="center" vertical="center" wrapText="1"/>
      <protection/>
    </xf>
    <xf numFmtId="0" fontId="0" fillId="0" borderId="74" xfId="21" applyBorder="1">
      <alignment/>
      <protection/>
    </xf>
    <xf numFmtId="0" fontId="2" fillId="0" borderId="13" xfId="21" applyFont="1" applyBorder="1" applyAlignment="1">
      <alignment horizontal="center" vertical="center" wrapText="1"/>
      <protection/>
    </xf>
    <xf numFmtId="0" fontId="2" fillId="0" borderId="181" xfId="21" applyFont="1" applyBorder="1" applyAlignment="1">
      <alignment horizontal="center" vertical="center" wrapText="1"/>
      <protection/>
    </xf>
    <xf numFmtId="0" fontId="2" fillId="0" borderId="20" xfId="21" applyFont="1" applyBorder="1" applyAlignment="1">
      <alignment horizontal="center" vertical="center" wrapText="1"/>
      <protection/>
    </xf>
    <xf numFmtId="0" fontId="0" fillId="0" borderId="76" xfId="21" applyBorder="1">
      <alignment/>
      <protection/>
    </xf>
    <xf numFmtId="0" fontId="2" fillId="2" borderId="88" xfId="21" applyFont="1" applyFill="1" applyBorder="1" applyAlignment="1">
      <alignment horizontal="right" vertical="center"/>
      <protection/>
    </xf>
    <xf numFmtId="0" fontId="0" fillId="2" borderId="96" xfId="21" applyFill="1" applyBorder="1">
      <alignment/>
      <protection/>
    </xf>
    <xf numFmtId="0" fontId="0" fillId="2" borderId="83" xfId="21" applyFill="1" applyBorder="1">
      <alignment/>
      <protection/>
    </xf>
    <xf numFmtId="0" fontId="2" fillId="0" borderId="213" xfId="21" applyFont="1" applyBorder="1" applyAlignment="1">
      <alignment horizontal="distributed" vertical="center"/>
      <protection/>
    </xf>
    <xf numFmtId="0" fontId="2" fillId="0" borderId="230" xfId="21" applyFont="1" applyBorder="1" applyAlignment="1">
      <alignment horizontal="distributed" vertical="center"/>
      <protection/>
    </xf>
    <xf numFmtId="0" fontId="2" fillId="0" borderId="208" xfId="21" applyFont="1" applyBorder="1" applyAlignment="1">
      <alignment horizontal="distributed" vertical="center"/>
      <protection/>
    </xf>
    <xf numFmtId="0" fontId="2" fillId="0" borderId="232" xfId="21" applyFont="1" applyBorder="1" applyAlignment="1">
      <alignment horizontal="distributed" vertical="center"/>
      <protection/>
    </xf>
    <xf numFmtId="0" fontId="2" fillId="0" borderId="204" xfId="21" applyFont="1" applyBorder="1" applyAlignment="1">
      <alignment horizontal="center" vertical="center"/>
      <protection/>
    </xf>
    <xf numFmtId="0" fontId="2" fillId="0" borderId="1" xfId="21" applyFont="1" applyBorder="1" applyAlignment="1">
      <alignment horizontal="center" vertical="center"/>
      <protection/>
    </xf>
    <xf numFmtId="0" fontId="2" fillId="0" borderId="183" xfId="21" applyFont="1" applyBorder="1" applyAlignment="1">
      <alignment horizontal="center" vertical="center"/>
      <protection/>
    </xf>
    <xf numFmtId="0" fontId="2" fillId="0" borderId="208" xfId="21" applyFont="1" applyBorder="1" applyAlignment="1">
      <alignment horizontal="center" vertical="center"/>
      <protection/>
    </xf>
    <xf numFmtId="0" fontId="2" fillId="0" borderId="108" xfId="21" applyFont="1" applyBorder="1" applyAlignment="1">
      <alignment horizontal="center" vertical="center"/>
      <protection/>
    </xf>
    <xf numFmtId="0" fontId="2" fillId="0" borderId="90" xfId="21" applyFont="1" applyBorder="1" applyAlignment="1">
      <alignment horizontal="distributed" vertical="center"/>
      <protection/>
    </xf>
    <xf numFmtId="0" fontId="2" fillId="0" borderId="236" xfId="21" applyFont="1" applyBorder="1" applyAlignment="1">
      <alignment horizontal="distributed" vertical="center"/>
      <protection/>
    </xf>
    <xf numFmtId="0" fontId="2" fillId="0" borderId="238" xfId="21" applyFont="1" applyBorder="1" applyAlignment="1">
      <alignment horizontal="distributed" vertical="center"/>
      <protection/>
    </xf>
    <xf numFmtId="0" fontId="2" fillId="0" borderId="239" xfId="21" applyFont="1" applyBorder="1" applyAlignment="1">
      <alignment horizontal="distributed" vertical="center"/>
      <protection/>
    </xf>
    <xf numFmtId="0" fontId="6" fillId="0" borderId="240" xfId="21" applyFont="1" applyBorder="1" applyAlignment="1">
      <alignment horizontal="distributed" vertical="center"/>
      <protection/>
    </xf>
    <xf numFmtId="0" fontId="6" fillId="0" borderId="241" xfId="21" applyFont="1" applyBorder="1" applyAlignment="1">
      <alignment horizontal="distributed" vertical="center"/>
      <protection/>
    </xf>
    <xf numFmtId="0" fontId="2" fillId="2" borderId="164" xfId="21" applyFont="1" applyFill="1" applyBorder="1" applyAlignment="1">
      <alignment horizontal="right" vertical="center"/>
      <protection/>
    </xf>
    <xf numFmtId="0" fontId="2" fillId="2" borderId="166" xfId="21" applyFont="1" applyFill="1" applyBorder="1" applyAlignment="1">
      <alignment horizontal="right" vertical="center"/>
      <protection/>
    </xf>
    <xf numFmtId="0" fontId="2" fillId="2" borderId="108" xfId="21" applyFont="1" applyFill="1" applyBorder="1" applyAlignment="1">
      <alignment horizontal="right" vertical="center"/>
      <protection/>
    </xf>
    <xf numFmtId="0" fontId="2" fillId="2" borderId="242" xfId="21" applyFont="1" applyFill="1" applyBorder="1" applyAlignment="1">
      <alignment horizontal="right" vertical="center"/>
      <protection/>
    </xf>
    <xf numFmtId="0" fontId="2" fillId="2" borderId="243" xfId="21" applyFont="1" applyFill="1" applyBorder="1" applyAlignment="1">
      <alignment horizontal="right" vertical="center"/>
      <protection/>
    </xf>
    <xf numFmtId="0" fontId="2" fillId="0" borderId="228" xfId="21" applyFont="1" applyBorder="1" applyAlignment="1">
      <alignment horizontal="left" vertical="center" wrapText="1"/>
      <protection/>
    </xf>
    <xf numFmtId="0" fontId="2" fillId="0" borderId="229" xfId="21" applyFont="1" applyBorder="1" applyAlignment="1">
      <alignment horizontal="left" vertical="center" wrapText="1"/>
      <protection/>
    </xf>
    <xf numFmtId="0" fontId="2" fillId="0" borderId="244" xfId="21" applyFont="1" applyBorder="1" applyAlignment="1">
      <alignment horizontal="center" vertical="center"/>
      <protection/>
    </xf>
    <xf numFmtId="0" fontId="2" fillId="0" borderId="245" xfId="21" applyFont="1" applyBorder="1" applyAlignment="1">
      <alignment horizontal="center" vertical="center"/>
      <protection/>
    </xf>
    <xf numFmtId="0" fontId="2" fillId="0" borderId="222" xfId="21" applyFont="1" applyBorder="1" applyAlignment="1">
      <alignment horizontal="center" vertical="center"/>
      <protection/>
    </xf>
    <xf numFmtId="0" fontId="2" fillId="0" borderId="162" xfId="21" applyFont="1" applyBorder="1" applyAlignment="1">
      <alignment horizontal="center" vertical="center"/>
      <protection/>
    </xf>
    <xf numFmtId="0" fontId="2" fillId="0" borderId="224" xfId="21" applyFont="1" applyBorder="1" applyAlignment="1">
      <alignment horizontal="center" vertical="center"/>
      <protection/>
    </xf>
    <xf numFmtId="0" fontId="2" fillId="2" borderId="83" xfId="21" applyFont="1" applyFill="1" applyBorder="1" applyAlignment="1">
      <alignment horizontal="right" vertical="center"/>
      <protection/>
    </xf>
    <xf numFmtId="0" fontId="2" fillId="0" borderId="88" xfId="21" applyFont="1" applyBorder="1" applyAlignment="1">
      <alignment horizontal="center" vertical="center"/>
      <protection/>
    </xf>
    <xf numFmtId="0" fontId="2" fillId="0" borderId="8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0" xfId="21" applyFont="1" applyBorder="1" applyAlignment="1">
      <alignment vertical="top"/>
      <protection/>
    </xf>
    <xf numFmtId="58" fontId="2" fillId="0" borderId="0" xfId="21" applyNumberFormat="1" applyFont="1" applyAlignment="1">
      <alignment horizontal="left" vertical="top"/>
      <protection/>
    </xf>
    <xf numFmtId="0" fontId="2" fillId="0" borderId="0" xfId="21" applyFont="1" applyAlignment="1">
      <alignment vertical="top" wrapText="1"/>
      <protection/>
    </xf>
    <xf numFmtId="0" fontId="2" fillId="0" borderId="162"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246" xfId="0" applyFont="1" applyBorder="1" applyAlignment="1">
      <alignment horizontal="center" vertical="center"/>
    </xf>
    <xf numFmtId="0" fontId="2" fillId="0" borderId="247" xfId="0" applyFont="1" applyBorder="1" applyAlignment="1">
      <alignment horizontal="center" vertical="center"/>
    </xf>
    <xf numFmtId="0" fontId="2" fillId="0" borderId="248" xfId="0" applyFont="1" applyBorder="1" applyAlignment="1">
      <alignment horizontal="center" vertical="center"/>
    </xf>
    <xf numFmtId="0" fontId="2" fillId="0" borderId="204"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245" xfId="0" applyFont="1" applyBorder="1" applyAlignment="1">
      <alignment horizontal="center" vertical="distributed" textRotation="255" wrapText="1"/>
    </xf>
    <xf numFmtId="0" fontId="2" fillId="0" borderId="249" xfId="0" applyFont="1" applyBorder="1" applyAlignment="1">
      <alignment horizontal="center" vertical="distributed" textRotation="255" wrapText="1"/>
    </xf>
    <xf numFmtId="0" fontId="2" fillId="0" borderId="164" xfId="0" applyFont="1" applyBorder="1" applyAlignment="1">
      <alignment horizontal="distributed" vertical="center"/>
    </xf>
    <xf numFmtId="0" fontId="2" fillId="0" borderId="167"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77" xfId="0" applyFont="1" applyBorder="1" applyAlignment="1">
      <alignment horizontal="center" vertical="center" textRotation="255"/>
    </xf>
    <xf numFmtId="0" fontId="6" fillId="0" borderId="167" xfId="0" applyFont="1" applyBorder="1" applyAlignment="1">
      <alignment horizontal="distributed" vertical="center"/>
    </xf>
    <xf numFmtId="0" fontId="6" fillId="0" borderId="111" xfId="0" applyFont="1" applyBorder="1" applyAlignment="1">
      <alignment horizontal="distributed" vertical="center"/>
    </xf>
    <xf numFmtId="0" fontId="2" fillId="0" borderId="19" xfId="0" applyFont="1" applyBorder="1" applyAlignment="1">
      <alignment horizontal="center" vertical="center" textRotation="255" wrapText="1"/>
    </xf>
    <xf numFmtId="0" fontId="2" fillId="0" borderId="74" xfId="0" applyFont="1" applyBorder="1" applyAlignment="1">
      <alignment horizontal="center" vertical="center" textRotation="255" wrapText="1"/>
    </xf>
    <xf numFmtId="0" fontId="2" fillId="0" borderId="250" xfId="0" applyFont="1" applyBorder="1" applyAlignment="1">
      <alignment horizontal="center" vertical="center" textRotation="255" wrapText="1"/>
    </xf>
    <xf numFmtId="0" fontId="2" fillId="0" borderId="251" xfId="0" applyFont="1" applyBorder="1" applyAlignment="1">
      <alignment horizontal="center" vertical="center" textRotation="255"/>
    </xf>
    <xf numFmtId="0" fontId="2" fillId="0" borderId="252" xfId="0" applyFont="1" applyBorder="1" applyAlignment="1">
      <alignment horizontal="center" vertical="center" textRotation="255"/>
    </xf>
    <xf numFmtId="0" fontId="2" fillId="0" borderId="253" xfId="0" applyFont="1" applyBorder="1" applyAlignment="1">
      <alignment horizontal="center" vertical="distributed" textRotation="255" wrapText="1"/>
    </xf>
    <xf numFmtId="0" fontId="2" fillId="0" borderId="181" xfId="0" applyFont="1" applyBorder="1" applyAlignment="1">
      <alignment horizontal="center" vertical="distributed" textRotation="255" wrapText="1"/>
    </xf>
    <xf numFmtId="0" fontId="2" fillId="0" borderId="142" xfId="0" applyFont="1" applyBorder="1" applyAlignment="1">
      <alignment horizontal="center" vertical="distributed" textRotation="255" wrapText="1"/>
    </xf>
    <xf numFmtId="0" fontId="2" fillId="0" borderId="88"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164" xfId="0" applyFont="1" applyBorder="1" applyAlignment="1">
      <alignment horizontal="center" vertical="center" textRotation="255" wrapText="1"/>
    </xf>
    <xf numFmtId="0" fontId="6" fillId="0" borderId="254" xfId="0" applyFont="1" applyBorder="1" applyAlignment="1">
      <alignment horizontal="center" vertical="center"/>
    </xf>
    <xf numFmtId="0" fontId="6" fillId="0" borderId="255" xfId="0" applyFont="1" applyBorder="1" applyAlignment="1">
      <alignment horizontal="center"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7" xfId="0" applyFont="1" applyBorder="1" applyAlignment="1">
      <alignment horizontal="center" vertical="center"/>
    </xf>
    <xf numFmtId="0" fontId="2" fillId="0" borderId="103" xfId="0" applyFont="1" applyBorder="1" applyAlignment="1">
      <alignment horizontal="center" vertical="center"/>
    </xf>
    <xf numFmtId="0" fontId="2" fillId="0" borderId="110" xfId="0" applyFont="1" applyBorder="1" applyAlignment="1">
      <alignment horizontal="center" vertical="center"/>
    </xf>
    <xf numFmtId="0" fontId="2" fillId="0" borderId="10" xfId="0" applyFont="1" applyBorder="1" applyAlignment="1">
      <alignment horizontal="center" vertical="center"/>
    </xf>
    <xf numFmtId="0" fontId="2" fillId="0" borderId="167" xfId="0" applyFont="1" applyBorder="1" applyAlignment="1">
      <alignment horizontal="center" vertical="center"/>
    </xf>
    <xf numFmtId="0" fontId="0" fillId="0" borderId="230" xfId="0" applyBorder="1" applyAlignment="1">
      <alignment/>
    </xf>
    <xf numFmtId="0" fontId="0" fillId="0" borderId="111" xfId="0" applyBorder="1" applyAlignment="1">
      <alignment/>
    </xf>
    <xf numFmtId="0" fontId="2" fillId="0" borderId="10" xfId="0" applyFont="1" applyBorder="1" applyAlignment="1">
      <alignment horizontal="center" vertical="center" wrapText="1"/>
    </xf>
    <xf numFmtId="0" fontId="2" fillId="0" borderId="96" xfId="0" applyFont="1" applyBorder="1" applyAlignment="1">
      <alignment horizontal="center" vertical="center"/>
    </xf>
    <xf numFmtId="0" fontId="2" fillId="0" borderId="87" xfId="0" applyFont="1" applyBorder="1" applyAlignment="1">
      <alignment horizontal="center" vertical="center"/>
    </xf>
    <xf numFmtId="0" fontId="2" fillId="0" borderId="232" xfId="0" applyFont="1" applyBorder="1" applyAlignment="1">
      <alignment horizontal="center" vertical="center"/>
    </xf>
    <xf numFmtId="0" fontId="2" fillId="0" borderId="230" xfId="0" applyFont="1" applyBorder="1" applyAlignment="1">
      <alignment horizontal="center" vertical="center"/>
    </xf>
    <xf numFmtId="0" fontId="2" fillId="0" borderId="111" xfId="0" applyFont="1" applyBorder="1" applyAlignment="1">
      <alignment horizontal="center"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酒税-4（免許場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sugifuji\&#12362;&#20181;&#20107;&#65420;&#65387;&#65433;&#65408;&#65438;\&#12362;&#20181;&#20107;\&#32113;&#35336;&#26360;\17&#24180;\&#21508;&#23616;&#20849;&#36890;&#65320;&#65328;&#29992;\&#9733;&#21508;&#23616;&#32113;&#19968;&#27096;&#24335;(070402)\&#9733;&#21508;&#23616;&#32113;&#19968;&#27096;&#24335;&#65288;&#65420;&#65438;&#65431;&#65437;&#65400;&#65289;\06%20&#36104;&#19982;&#31246;\&#36104;&#19982;&#31246;-1&#65288;&#35506;&#31246;&#29366;&#27841;&#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本年分の課税状況"/>
      <sheetName val="(2)課税状況の累年比較"/>
      <sheetName val="(3)申告及び処理の状況"/>
      <sheetName val="(4)税務署別課税人員"/>
      <sheetName val="(5)加算税の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showGridLines="0" tabSelected="1" workbookViewId="0" topLeftCell="A2">
      <pane xSplit="2" ySplit="3" topLeftCell="D5" activePane="bottomRight" state="frozen"/>
      <selection pane="topLeft" activeCell="K32" sqref="K32"/>
      <selection pane="topRight" activeCell="K32" sqref="K32"/>
      <selection pane="bottomLeft" activeCell="K32" sqref="K32"/>
      <selection pane="bottomRight" activeCell="K32" sqref="K32"/>
    </sheetView>
  </sheetViews>
  <sheetFormatPr defaultColWidth="9.00390625" defaultRowHeight="13.5"/>
  <cols>
    <col min="1" max="2" width="10.625" style="2" customWidth="1"/>
    <col min="3" max="9" width="10.50390625" style="2" customWidth="1"/>
    <col min="10" max="10" width="17.25390625" style="2" bestFit="1" customWidth="1"/>
    <col min="11" max="11" width="10.50390625" style="2" customWidth="1"/>
    <col min="12" max="16384" width="10.625" style="2" customWidth="1"/>
  </cols>
  <sheetData>
    <row r="1" spans="1:11" ht="15">
      <c r="A1" s="368" t="s">
        <v>51</v>
      </c>
      <c r="B1" s="368"/>
      <c r="C1" s="368"/>
      <c r="D1" s="368"/>
      <c r="E1" s="368"/>
      <c r="F1" s="368"/>
      <c r="G1" s="368"/>
      <c r="H1" s="368"/>
      <c r="I1" s="368"/>
      <c r="J1" s="368"/>
      <c r="K1" s="368"/>
    </row>
    <row r="2" ht="12" thickBot="1">
      <c r="A2" s="2" t="s">
        <v>52</v>
      </c>
    </row>
    <row r="3" spans="1:11" ht="18" customHeight="1">
      <c r="A3" s="369" t="s">
        <v>18</v>
      </c>
      <c r="B3" s="370"/>
      <c r="C3" s="373" t="s">
        <v>19</v>
      </c>
      <c r="D3" s="377"/>
      <c r="E3" s="377"/>
      <c r="F3" s="377"/>
      <c r="G3" s="378"/>
      <c r="H3" s="373" t="s">
        <v>0</v>
      </c>
      <c r="I3" s="374"/>
      <c r="J3" s="375" t="s">
        <v>67</v>
      </c>
      <c r="K3" s="365" t="s">
        <v>63</v>
      </c>
    </row>
    <row r="4" spans="1:11" ht="22.5" customHeight="1">
      <c r="A4" s="371"/>
      <c r="B4" s="372"/>
      <c r="C4" s="87" t="s">
        <v>20</v>
      </c>
      <c r="D4" s="88" t="s">
        <v>21</v>
      </c>
      <c r="E4" s="89" t="s">
        <v>30</v>
      </c>
      <c r="F4" s="89" t="s">
        <v>1</v>
      </c>
      <c r="G4" s="90" t="s">
        <v>61</v>
      </c>
      <c r="H4" s="91" t="s">
        <v>2</v>
      </c>
      <c r="I4" s="90" t="s">
        <v>62</v>
      </c>
      <c r="J4" s="376"/>
      <c r="K4" s="366"/>
    </row>
    <row r="5" spans="1:11" s="9" customFormat="1" ht="11.25">
      <c r="A5" s="379"/>
      <c r="B5" s="380"/>
      <c r="C5" s="97" t="s">
        <v>17</v>
      </c>
      <c r="D5" s="98" t="s">
        <v>17</v>
      </c>
      <c r="E5" s="98" t="s">
        <v>17</v>
      </c>
      <c r="F5" s="98" t="s">
        <v>17</v>
      </c>
      <c r="G5" s="99" t="s">
        <v>17</v>
      </c>
      <c r="H5" s="97" t="s">
        <v>17</v>
      </c>
      <c r="I5" s="99" t="s">
        <v>17</v>
      </c>
      <c r="J5" s="100" t="s">
        <v>68</v>
      </c>
      <c r="K5" s="101" t="s">
        <v>17</v>
      </c>
    </row>
    <row r="6" spans="1:11" ht="22.5" customHeight="1">
      <c r="A6" s="381" t="s">
        <v>3</v>
      </c>
      <c r="B6" s="382"/>
      <c r="C6" s="92">
        <v>5</v>
      </c>
      <c r="D6" s="93">
        <v>3028</v>
      </c>
      <c r="E6" s="93">
        <v>14234</v>
      </c>
      <c r="F6" s="93">
        <v>4875</v>
      </c>
      <c r="G6" s="94">
        <v>736</v>
      </c>
      <c r="H6" s="92">
        <v>29993</v>
      </c>
      <c r="I6" s="94">
        <v>26304</v>
      </c>
      <c r="J6" s="95">
        <v>2751</v>
      </c>
      <c r="K6" s="96">
        <v>27040</v>
      </c>
    </row>
    <row r="7" spans="1:11" ht="22.5" customHeight="1">
      <c r="A7" s="387" t="s">
        <v>4</v>
      </c>
      <c r="B7" s="388"/>
      <c r="C7" s="15" t="s">
        <v>69</v>
      </c>
      <c r="D7" s="16" t="s">
        <v>69</v>
      </c>
      <c r="E7" s="16">
        <v>16</v>
      </c>
      <c r="F7" s="16">
        <v>43</v>
      </c>
      <c r="G7" s="17">
        <v>1</v>
      </c>
      <c r="H7" s="15">
        <v>1173</v>
      </c>
      <c r="I7" s="17">
        <v>1250</v>
      </c>
      <c r="J7" s="18">
        <v>134</v>
      </c>
      <c r="K7" s="19">
        <v>1251</v>
      </c>
    </row>
    <row r="8" spans="1:11" ht="22.5" customHeight="1">
      <c r="A8" s="383" t="s">
        <v>22</v>
      </c>
      <c r="B8" s="37" t="s">
        <v>5</v>
      </c>
      <c r="C8" s="38" t="s">
        <v>69</v>
      </c>
      <c r="D8" s="39">
        <v>1</v>
      </c>
      <c r="E8" s="39">
        <v>111</v>
      </c>
      <c r="F8" s="39">
        <v>215</v>
      </c>
      <c r="G8" s="40">
        <v>3</v>
      </c>
      <c r="H8" s="38">
        <v>7625</v>
      </c>
      <c r="I8" s="40">
        <v>6717</v>
      </c>
      <c r="J8" s="41">
        <v>832</v>
      </c>
      <c r="K8" s="42">
        <v>6720</v>
      </c>
    </row>
    <row r="9" spans="1:11" ht="22.5" customHeight="1">
      <c r="A9" s="384"/>
      <c r="B9" s="43" t="s">
        <v>23</v>
      </c>
      <c r="C9" s="44">
        <v>0</v>
      </c>
      <c r="D9" s="45">
        <v>1</v>
      </c>
      <c r="E9" s="45">
        <v>219</v>
      </c>
      <c r="F9" s="45">
        <v>102</v>
      </c>
      <c r="G9" s="46">
        <v>22</v>
      </c>
      <c r="H9" s="44">
        <v>11629</v>
      </c>
      <c r="I9" s="46">
        <v>9070</v>
      </c>
      <c r="J9" s="47">
        <v>1283</v>
      </c>
      <c r="K9" s="48">
        <v>9092</v>
      </c>
    </row>
    <row r="10" spans="1:11" s="3" customFormat="1" ht="22.5" customHeight="1">
      <c r="A10" s="385"/>
      <c r="B10" s="49" t="s">
        <v>7</v>
      </c>
      <c r="C10" s="50">
        <v>0</v>
      </c>
      <c r="D10" s="51">
        <v>2</v>
      </c>
      <c r="E10" s="51">
        <v>330</v>
      </c>
      <c r="F10" s="51">
        <v>317</v>
      </c>
      <c r="G10" s="52">
        <v>25</v>
      </c>
      <c r="H10" s="50">
        <v>19253</v>
      </c>
      <c r="I10" s="52">
        <v>15786</v>
      </c>
      <c r="J10" s="53">
        <v>2113</v>
      </c>
      <c r="K10" s="54">
        <v>15811</v>
      </c>
    </row>
    <row r="11" spans="1:11" ht="22.5" customHeight="1">
      <c r="A11" s="387" t="s">
        <v>8</v>
      </c>
      <c r="B11" s="388"/>
      <c r="C11" s="15" t="s">
        <v>69</v>
      </c>
      <c r="D11" s="16">
        <v>4</v>
      </c>
      <c r="E11" s="16">
        <v>20</v>
      </c>
      <c r="F11" s="16">
        <v>7</v>
      </c>
      <c r="G11" s="17">
        <v>0</v>
      </c>
      <c r="H11" s="15">
        <v>2337</v>
      </c>
      <c r="I11" s="17">
        <v>2108</v>
      </c>
      <c r="J11" s="18">
        <v>210</v>
      </c>
      <c r="K11" s="19">
        <v>2108</v>
      </c>
    </row>
    <row r="12" spans="1:11" ht="22.5" customHeight="1">
      <c r="A12" s="387" t="s">
        <v>9</v>
      </c>
      <c r="B12" s="388"/>
      <c r="C12" s="15" t="s">
        <v>69</v>
      </c>
      <c r="D12" s="16">
        <v>36080</v>
      </c>
      <c r="E12" s="16">
        <v>20</v>
      </c>
      <c r="F12" s="16">
        <v>48</v>
      </c>
      <c r="G12" s="17">
        <v>205</v>
      </c>
      <c r="H12" s="15">
        <v>187453</v>
      </c>
      <c r="I12" s="17">
        <v>90497</v>
      </c>
      <c r="J12" s="18">
        <v>4643</v>
      </c>
      <c r="K12" s="19">
        <v>90702</v>
      </c>
    </row>
    <row r="13" spans="1:11" ht="22.5" customHeight="1">
      <c r="A13" s="383" t="s">
        <v>24</v>
      </c>
      <c r="B13" s="37" t="s">
        <v>10</v>
      </c>
      <c r="C13" s="38" t="s">
        <v>69</v>
      </c>
      <c r="D13" s="39" t="s">
        <v>69</v>
      </c>
      <c r="E13" s="39">
        <v>30</v>
      </c>
      <c r="F13" s="39">
        <v>14</v>
      </c>
      <c r="G13" s="40">
        <v>21</v>
      </c>
      <c r="H13" s="38">
        <v>4490</v>
      </c>
      <c r="I13" s="40">
        <v>3592</v>
      </c>
      <c r="J13" s="41">
        <v>1116</v>
      </c>
      <c r="K13" s="42">
        <v>3613</v>
      </c>
    </row>
    <row r="14" spans="1:11" ht="22.5" customHeight="1">
      <c r="A14" s="384"/>
      <c r="B14" s="43" t="s">
        <v>25</v>
      </c>
      <c r="C14" s="44" t="s">
        <v>69</v>
      </c>
      <c r="D14" s="45" t="s">
        <v>69</v>
      </c>
      <c r="E14" s="45">
        <v>1</v>
      </c>
      <c r="F14" s="45">
        <v>2</v>
      </c>
      <c r="G14" s="46">
        <v>0</v>
      </c>
      <c r="H14" s="44">
        <v>130</v>
      </c>
      <c r="I14" s="46">
        <v>177</v>
      </c>
      <c r="J14" s="47">
        <v>59</v>
      </c>
      <c r="K14" s="48">
        <v>177</v>
      </c>
    </row>
    <row r="15" spans="1:11" s="3" customFormat="1" ht="22.5" customHeight="1">
      <c r="A15" s="385"/>
      <c r="B15" s="49" t="s">
        <v>7</v>
      </c>
      <c r="C15" s="50" t="s">
        <v>69</v>
      </c>
      <c r="D15" s="51" t="s">
        <v>69</v>
      </c>
      <c r="E15" s="51">
        <v>31</v>
      </c>
      <c r="F15" s="51">
        <v>16</v>
      </c>
      <c r="G15" s="52">
        <v>21</v>
      </c>
      <c r="H15" s="50">
        <v>4620</v>
      </c>
      <c r="I15" s="52">
        <v>3770</v>
      </c>
      <c r="J15" s="53">
        <v>1173</v>
      </c>
      <c r="K15" s="54">
        <v>3791</v>
      </c>
    </row>
    <row r="16" spans="1:11" ht="22.5" customHeight="1">
      <c r="A16" s="383" t="s">
        <v>26</v>
      </c>
      <c r="B16" s="37" t="s">
        <v>11</v>
      </c>
      <c r="C16" s="38" t="s">
        <v>69</v>
      </c>
      <c r="D16" s="39" t="s">
        <v>69</v>
      </c>
      <c r="E16" s="39">
        <v>1</v>
      </c>
      <c r="F16" s="39">
        <v>1</v>
      </c>
      <c r="G16" s="40">
        <v>0</v>
      </c>
      <c r="H16" s="38">
        <v>1720</v>
      </c>
      <c r="I16" s="40">
        <v>1473</v>
      </c>
      <c r="J16" s="41">
        <v>337</v>
      </c>
      <c r="K16" s="42">
        <v>1473</v>
      </c>
    </row>
    <row r="17" spans="1:11" ht="22.5" customHeight="1">
      <c r="A17" s="384"/>
      <c r="B17" s="43" t="s">
        <v>27</v>
      </c>
      <c r="C17" s="44" t="s">
        <v>69</v>
      </c>
      <c r="D17" s="45" t="s">
        <v>69</v>
      </c>
      <c r="E17" s="45" t="s">
        <v>70</v>
      </c>
      <c r="F17" s="45" t="s">
        <v>70</v>
      </c>
      <c r="G17" s="46" t="s">
        <v>70</v>
      </c>
      <c r="H17" s="44">
        <v>290</v>
      </c>
      <c r="I17" s="46">
        <v>254</v>
      </c>
      <c r="J17" s="47">
        <v>60</v>
      </c>
      <c r="K17" s="48">
        <v>254</v>
      </c>
    </row>
    <row r="18" spans="1:11" s="3" customFormat="1" ht="22.5" customHeight="1">
      <c r="A18" s="385"/>
      <c r="B18" s="49" t="s">
        <v>7</v>
      </c>
      <c r="C18" s="50" t="s">
        <v>69</v>
      </c>
      <c r="D18" s="51" t="s">
        <v>69</v>
      </c>
      <c r="E18" s="51">
        <v>1</v>
      </c>
      <c r="F18" s="51">
        <v>1</v>
      </c>
      <c r="G18" s="52">
        <v>0</v>
      </c>
      <c r="H18" s="50">
        <v>2010</v>
      </c>
      <c r="I18" s="52">
        <v>1728</v>
      </c>
      <c r="J18" s="53">
        <v>396</v>
      </c>
      <c r="K18" s="54">
        <v>1728</v>
      </c>
    </row>
    <row r="19" spans="1:11" ht="22.5" customHeight="1">
      <c r="A19" s="387" t="s">
        <v>12</v>
      </c>
      <c r="B19" s="388"/>
      <c r="C19" s="15" t="s">
        <v>69</v>
      </c>
      <c r="D19" s="16">
        <v>4</v>
      </c>
      <c r="E19" s="16">
        <v>1</v>
      </c>
      <c r="F19" s="16">
        <v>3</v>
      </c>
      <c r="G19" s="17">
        <v>0</v>
      </c>
      <c r="H19" s="15">
        <v>1729</v>
      </c>
      <c r="I19" s="17">
        <v>1247</v>
      </c>
      <c r="J19" s="18">
        <v>211</v>
      </c>
      <c r="K19" s="19">
        <v>1247</v>
      </c>
    </row>
    <row r="20" spans="1:11" ht="22.5" customHeight="1">
      <c r="A20" s="387" t="s">
        <v>13</v>
      </c>
      <c r="B20" s="388"/>
      <c r="C20" s="15" t="s">
        <v>69</v>
      </c>
      <c r="D20" s="16">
        <v>4611</v>
      </c>
      <c r="E20" s="16">
        <v>272</v>
      </c>
      <c r="F20" s="16">
        <v>34</v>
      </c>
      <c r="G20" s="17">
        <v>14</v>
      </c>
      <c r="H20" s="15">
        <v>24494</v>
      </c>
      <c r="I20" s="17">
        <v>14267</v>
      </c>
      <c r="J20" s="18">
        <v>1623</v>
      </c>
      <c r="K20" s="19">
        <v>14281</v>
      </c>
    </row>
    <row r="21" spans="1:11" ht="22.5" customHeight="1">
      <c r="A21" s="383" t="s">
        <v>28</v>
      </c>
      <c r="B21" s="37" t="s">
        <v>14</v>
      </c>
      <c r="C21" s="38" t="s">
        <v>69</v>
      </c>
      <c r="D21" s="39">
        <v>26138</v>
      </c>
      <c r="E21" s="39">
        <v>3</v>
      </c>
      <c r="F21" s="39">
        <v>4</v>
      </c>
      <c r="G21" s="40">
        <v>20</v>
      </c>
      <c r="H21" s="38">
        <v>82990</v>
      </c>
      <c r="I21" s="40">
        <v>40049</v>
      </c>
      <c r="J21" s="41">
        <v>2522</v>
      </c>
      <c r="K21" s="42">
        <v>40069</v>
      </c>
    </row>
    <row r="22" spans="1:11" ht="22.5" customHeight="1">
      <c r="A22" s="384"/>
      <c r="B22" s="43" t="s">
        <v>29</v>
      </c>
      <c r="C22" s="44" t="s">
        <v>69</v>
      </c>
      <c r="D22" s="45" t="s">
        <v>69</v>
      </c>
      <c r="E22" s="45" t="s">
        <v>70</v>
      </c>
      <c r="F22" s="45" t="s">
        <v>70</v>
      </c>
      <c r="G22" s="46" t="s">
        <v>70</v>
      </c>
      <c r="H22" s="44" t="s">
        <v>70</v>
      </c>
      <c r="I22" s="46" t="s">
        <v>70</v>
      </c>
      <c r="J22" s="47" t="s">
        <v>70</v>
      </c>
      <c r="K22" s="48" t="s">
        <v>70</v>
      </c>
    </row>
    <row r="23" spans="1:11" ht="22.5" customHeight="1">
      <c r="A23" s="384"/>
      <c r="B23" s="43" t="s">
        <v>15</v>
      </c>
      <c r="C23" s="44">
        <v>0</v>
      </c>
      <c r="D23" s="45">
        <v>13960</v>
      </c>
      <c r="E23" s="45">
        <v>0</v>
      </c>
      <c r="F23" s="45">
        <v>0</v>
      </c>
      <c r="G23" s="46">
        <v>3</v>
      </c>
      <c r="H23" s="44">
        <v>45888</v>
      </c>
      <c r="I23" s="46">
        <v>20714</v>
      </c>
      <c r="J23" s="47">
        <v>1416</v>
      </c>
      <c r="K23" s="48">
        <v>20717</v>
      </c>
    </row>
    <row r="24" spans="1:11" s="3" customFormat="1" ht="22.5" customHeight="1" thickBot="1">
      <c r="A24" s="386"/>
      <c r="B24" s="55" t="s">
        <v>7</v>
      </c>
      <c r="C24" s="56">
        <v>0</v>
      </c>
      <c r="D24" s="57">
        <v>40098</v>
      </c>
      <c r="E24" s="57">
        <v>3</v>
      </c>
      <c r="F24" s="57">
        <v>4</v>
      </c>
      <c r="G24" s="58">
        <v>23</v>
      </c>
      <c r="H24" s="56">
        <v>128877</v>
      </c>
      <c r="I24" s="58">
        <v>60764</v>
      </c>
      <c r="J24" s="59">
        <v>3938</v>
      </c>
      <c r="K24" s="60">
        <v>60787</v>
      </c>
    </row>
    <row r="25" spans="1:11" s="3" customFormat="1" ht="22.5" customHeight="1" thickBot="1" thickTop="1">
      <c r="A25" s="389" t="s">
        <v>16</v>
      </c>
      <c r="B25" s="390"/>
      <c r="C25" s="10">
        <v>5</v>
      </c>
      <c r="D25" s="11">
        <v>83826</v>
      </c>
      <c r="E25" s="11">
        <v>14929</v>
      </c>
      <c r="F25" s="11">
        <v>5347</v>
      </c>
      <c r="G25" s="12">
        <v>1026</v>
      </c>
      <c r="H25" s="10">
        <v>401939</v>
      </c>
      <c r="I25" s="12">
        <v>217719</v>
      </c>
      <c r="J25" s="13">
        <v>17193</v>
      </c>
      <c r="K25" s="14">
        <v>218745</v>
      </c>
    </row>
    <row r="26" spans="1:11" ht="11.25">
      <c r="A26" s="367" t="s">
        <v>58</v>
      </c>
      <c r="B26" s="367"/>
      <c r="C26" s="367"/>
      <c r="D26" s="367"/>
      <c r="E26" s="367"/>
      <c r="F26" s="367"/>
      <c r="G26" s="367"/>
      <c r="H26" s="367"/>
      <c r="I26" s="367"/>
      <c r="J26" s="367"/>
      <c r="K26" s="367"/>
    </row>
  </sheetData>
  <mergeCells count="19">
    <mergeCell ref="A21:A24"/>
    <mergeCell ref="A7:B7"/>
    <mergeCell ref="A25:B25"/>
    <mergeCell ref="A12:B12"/>
    <mergeCell ref="A19:B19"/>
    <mergeCell ref="A20:B20"/>
    <mergeCell ref="A16:A18"/>
    <mergeCell ref="A13:A15"/>
    <mergeCell ref="A11:B11"/>
    <mergeCell ref="A26:K26"/>
    <mergeCell ref="A1:K1"/>
    <mergeCell ref="A3:B4"/>
    <mergeCell ref="H3:I3"/>
    <mergeCell ref="J3:J4"/>
    <mergeCell ref="K3:K4"/>
    <mergeCell ref="C3:G3"/>
    <mergeCell ref="A5:B5"/>
    <mergeCell ref="A6:B6"/>
    <mergeCell ref="A8:A10"/>
  </mergeCells>
  <printOptions/>
  <pageMargins left="0.75" right="0.75" top="1" bottom="1" header="0.512" footer="0.512"/>
  <pageSetup fitToHeight="1" fitToWidth="1" horizontalDpi="1200" verticalDpi="1200" orientation="landscape" paperSize="9" scale="92" r:id="rId1"/>
  <headerFooter alignWithMargins="0">
    <oddFooter>&amp;R&amp;10金沢国税局
酒税2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workbookViewId="0" topLeftCell="E1">
      <selection activeCell="K32" sqref="K32"/>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65</v>
      </c>
    </row>
    <row r="2" spans="1:8" ht="18" customHeight="1">
      <c r="A2" s="369" t="s">
        <v>31</v>
      </c>
      <c r="B2" s="370"/>
      <c r="C2" s="21" t="s">
        <v>32</v>
      </c>
      <c r="D2" s="25" t="s">
        <v>4</v>
      </c>
      <c r="E2" s="21" t="s">
        <v>6</v>
      </c>
      <c r="F2" s="25" t="s">
        <v>9</v>
      </c>
      <c r="G2" s="25" t="s">
        <v>90</v>
      </c>
      <c r="H2" s="26" t="s">
        <v>33</v>
      </c>
    </row>
    <row r="3" spans="1:9" ht="11.25">
      <c r="A3" s="105"/>
      <c r="B3" s="106"/>
      <c r="C3" s="100" t="s">
        <v>17</v>
      </c>
      <c r="D3" s="100" t="s">
        <v>68</v>
      </c>
      <c r="E3" s="100" t="s">
        <v>17</v>
      </c>
      <c r="F3" s="100" t="s">
        <v>17</v>
      </c>
      <c r="G3" s="100" t="s">
        <v>17</v>
      </c>
      <c r="H3" s="104" t="s">
        <v>68</v>
      </c>
      <c r="I3" s="4"/>
    </row>
    <row r="4" spans="1:9" ht="30" customHeight="1">
      <c r="A4" s="395" t="s">
        <v>53</v>
      </c>
      <c r="B4" s="396"/>
      <c r="C4" s="102">
        <v>36296</v>
      </c>
      <c r="D4" s="102">
        <v>1286</v>
      </c>
      <c r="E4" s="102">
        <v>9436</v>
      </c>
      <c r="F4" s="102">
        <v>126414</v>
      </c>
      <c r="G4" s="102">
        <f>H4-C4-D4-E4-F4</f>
        <v>67978</v>
      </c>
      <c r="H4" s="103">
        <v>241410</v>
      </c>
      <c r="I4" s="119"/>
    </row>
    <row r="5" spans="1:8" ht="30" customHeight="1">
      <c r="A5" s="391" t="s">
        <v>54</v>
      </c>
      <c r="B5" s="392"/>
      <c r="C5" s="61">
        <v>33529</v>
      </c>
      <c r="D5" s="61">
        <v>1254</v>
      </c>
      <c r="E5" s="61">
        <v>10256</v>
      </c>
      <c r="F5" s="61">
        <v>111421</v>
      </c>
      <c r="G5" s="61">
        <f>H5-C5-D5-E5-F5</f>
        <v>75071</v>
      </c>
      <c r="H5" s="62">
        <v>231531</v>
      </c>
    </row>
    <row r="6" spans="1:8" ht="30" customHeight="1">
      <c r="A6" s="391" t="s">
        <v>55</v>
      </c>
      <c r="B6" s="392"/>
      <c r="C6" s="61">
        <v>31237</v>
      </c>
      <c r="D6" s="61">
        <v>1269</v>
      </c>
      <c r="E6" s="61">
        <v>13052</v>
      </c>
      <c r="F6" s="61">
        <v>101652</v>
      </c>
      <c r="G6" s="61">
        <f>H6-C6-D6-E6-F6</f>
        <v>77036</v>
      </c>
      <c r="H6" s="62">
        <v>224246</v>
      </c>
    </row>
    <row r="7" spans="1:8" ht="30" customHeight="1">
      <c r="A7" s="391" t="s">
        <v>56</v>
      </c>
      <c r="B7" s="392"/>
      <c r="C7" s="61">
        <v>28034</v>
      </c>
      <c r="D7" s="61">
        <v>1238</v>
      </c>
      <c r="E7" s="61">
        <v>15107</v>
      </c>
      <c r="F7" s="61">
        <v>99043</v>
      </c>
      <c r="G7" s="61">
        <f>H7-C7-D7-E7-F7</f>
        <v>81025</v>
      </c>
      <c r="H7" s="62">
        <v>224447</v>
      </c>
    </row>
    <row r="8" spans="1:8" ht="30" customHeight="1" thickBot="1">
      <c r="A8" s="393" t="s">
        <v>59</v>
      </c>
      <c r="B8" s="394"/>
      <c r="C8" s="63">
        <v>27040</v>
      </c>
      <c r="D8" s="63">
        <v>1251</v>
      </c>
      <c r="E8" s="63">
        <v>15811</v>
      </c>
      <c r="F8" s="63">
        <v>90702</v>
      </c>
      <c r="G8" s="63">
        <f>H8-C8-D8-E8-F8</f>
        <v>83941</v>
      </c>
      <c r="H8" s="64">
        <v>218745</v>
      </c>
    </row>
    <row r="9" ht="15" customHeight="1">
      <c r="A9" s="1" t="s">
        <v>60</v>
      </c>
    </row>
    <row r="27" ht="13.5">
      <c r="H27" s="114"/>
    </row>
  </sheetData>
  <mergeCells count="6">
    <mergeCell ref="A2:B2"/>
    <mergeCell ref="A7:B7"/>
    <mergeCell ref="A8:B8"/>
    <mergeCell ref="A4:B4"/>
    <mergeCell ref="A5:B5"/>
    <mergeCell ref="A6:B6"/>
  </mergeCells>
  <printOptions/>
  <pageMargins left="0.75" right="0.75" top="1" bottom="1" header="0.512" footer="0.512"/>
  <pageSetup fitToHeight="1" fitToWidth="1" horizontalDpi="1200" verticalDpi="1200" orientation="landscape" paperSize="9" r:id="rId2"/>
  <headerFooter alignWithMargins="0">
    <oddFooter>&amp;R&amp;10金沢国税局
酒税2
(H17)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27"/>
  <sheetViews>
    <sheetView showGridLines="0" view="pageBreakPreview" zoomScale="60" workbookViewId="0" topLeftCell="A1">
      <pane xSplit="1" ySplit="3" topLeftCell="B4" activePane="bottomRight" state="frozen"/>
      <selection pane="topLeft" activeCell="K32" sqref="K32"/>
      <selection pane="topRight" activeCell="K32" sqref="K32"/>
      <selection pane="bottomLeft" activeCell="K32" sqref="K32"/>
      <selection pane="bottomRight" activeCell="K32" sqref="K32"/>
    </sheetView>
  </sheetViews>
  <sheetFormatPr defaultColWidth="9.00390625" defaultRowHeight="13.5"/>
  <cols>
    <col min="1" max="1" width="8.875" style="1" customWidth="1"/>
    <col min="2" max="12" width="9.625" style="6" customWidth="1"/>
    <col min="13" max="14" width="10.625" style="6" bestFit="1" customWidth="1"/>
    <col min="15" max="15" width="7.375" style="6" customWidth="1"/>
    <col min="16" max="16" width="9.125" style="6" bestFit="1" customWidth="1"/>
    <col min="17" max="17" width="11.00390625" style="6" customWidth="1"/>
    <col min="18" max="18" width="9.125" style="7" bestFit="1" customWidth="1"/>
    <col min="19" max="16384" width="5.875" style="1" customWidth="1"/>
  </cols>
  <sheetData>
    <row r="1" s="5" customFormat="1" ht="12" thickBot="1">
      <c r="A1" s="2" t="s">
        <v>66</v>
      </c>
    </row>
    <row r="2" spans="1:18" s="5" customFormat="1" ht="18" customHeight="1">
      <c r="A2" s="401" t="s">
        <v>39</v>
      </c>
      <c r="B2" s="397" t="s">
        <v>34</v>
      </c>
      <c r="C2" s="397" t="s">
        <v>40</v>
      </c>
      <c r="D2" s="403" t="s">
        <v>41</v>
      </c>
      <c r="E2" s="403"/>
      <c r="F2" s="403"/>
      <c r="G2" s="397" t="s">
        <v>42</v>
      </c>
      <c r="H2" s="397" t="s">
        <v>43</v>
      </c>
      <c r="I2" s="403" t="s">
        <v>44</v>
      </c>
      <c r="J2" s="403"/>
      <c r="K2" s="403" t="s">
        <v>45</v>
      </c>
      <c r="L2" s="403"/>
      <c r="M2" s="397" t="s">
        <v>12</v>
      </c>
      <c r="N2" s="397" t="s">
        <v>13</v>
      </c>
      <c r="O2" s="399" t="s">
        <v>46</v>
      </c>
      <c r="P2" s="400"/>
      <c r="Q2" s="397" t="s">
        <v>47</v>
      </c>
      <c r="R2" s="404" t="s">
        <v>89</v>
      </c>
    </row>
    <row r="3" spans="1:18" s="5" customFormat="1" ht="18" customHeight="1">
      <c r="A3" s="402"/>
      <c r="B3" s="398"/>
      <c r="C3" s="398"/>
      <c r="D3" s="28" t="s">
        <v>48</v>
      </c>
      <c r="E3" s="27" t="s">
        <v>49</v>
      </c>
      <c r="F3" s="29" t="s">
        <v>7</v>
      </c>
      <c r="G3" s="398"/>
      <c r="H3" s="398"/>
      <c r="I3" s="28" t="s">
        <v>35</v>
      </c>
      <c r="J3" s="29" t="s">
        <v>36</v>
      </c>
      <c r="K3" s="28" t="s">
        <v>11</v>
      </c>
      <c r="L3" s="29" t="s">
        <v>37</v>
      </c>
      <c r="M3" s="398"/>
      <c r="N3" s="398"/>
      <c r="O3" s="33"/>
      <c r="P3" s="36" t="s">
        <v>38</v>
      </c>
      <c r="Q3" s="398"/>
      <c r="R3" s="405"/>
    </row>
    <row r="4" spans="1:18" s="2" customFormat="1" ht="11.25">
      <c r="A4" s="108"/>
      <c r="B4" s="100" t="s">
        <v>17</v>
      </c>
      <c r="C4" s="100" t="s">
        <v>17</v>
      </c>
      <c r="D4" s="97" t="s">
        <v>17</v>
      </c>
      <c r="E4" s="98" t="s">
        <v>17</v>
      </c>
      <c r="F4" s="99" t="s">
        <v>17</v>
      </c>
      <c r="G4" s="100" t="s">
        <v>17</v>
      </c>
      <c r="H4" s="100" t="s">
        <v>68</v>
      </c>
      <c r="I4" s="97" t="s">
        <v>17</v>
      </c>
      <c r="J4" s="99" t="s">
        <v>17</v>
      </c>
      <c r="K4" s="97" t="s">
        <v>17</v>
      </c>
      <c r="L4" s="99" t="s">
        <v>17</v>
      </c>
      <c r="M4" s="100" t="s">
        <v>17</v>
      </c>
      <c r="N4" s="100" t="s">
        <v>17</v>
      </c>
      <c r="O4" s="107" t="s">
        <v>17</v>
      </c>
      <c r="P4" s="99" t="s">
        <v>17</v>
      </c>
      <c r="Q4" s="100" t="s">
        <v>17</v>
      </c>
      <c r="R4" s="109"/>
    </row>
    <row r="5" spans="1:18" s="2" customFormat="1" ht="21" customHeight="1">
      <c r="A5" s="113" t="s">
        <v>71</v>
      </c>
      <c r="B5" s="70">
        <v>3495</v>
      </c>
      <c r="C5" s="70">
        <v>159</v>
      </c>
      <c r="D5" s="71">
        <v>1149</v>
      </c>
      <c r="E5" s="72">
        <v>1155</v>
      </c>
      <c r="F5" s="73">
        <f>SUM(D5:E5)</f>
        <v>2304</v>
      </c>
      <c r="G5" s="70">
        <v>327</v>
      </c>
      <c r="H5" s="70">
        <v>12009</v>
      </c>
      <c r="I5" s="71">
        <v>622</v>
      </c>
      <c r="J5" s="73">
        <v>24</v>
      </c>
      <c r="K5" s="71">
        <v>286</v>
      </c>
      <c r="L5" s="73">
        <v>27</v>
      </c>
      <c r="M5" s="70">
        <v>201</v>
      </c>
      <c r="N5" s="70">
        <v>1945</v>
      </c>
      <c r="O5" s="74">
        <v>9045</v>
      </c>
      <c r="P5" s="73">
        <v>6119</v>
      </c>
      <c r="Q5" s="70">
        <v>30446</v>
      </c>
      <c r="R5" s="115" t="str">
        <f>IF(A5="","",A5)</f>
        <v>富山</v>
      </c>
    </row>
    <row r="6" spans="1:18" s="2" customFormat="1" ht="21" customHeight="1">
      <c r="A6" s="113" t="s">
        <v>72</v>
      </c>
      <c r="B6" s="47">
        <v>3161</v>
      </c>
      <c r="C6" s="47">
        <v>93</v>
      </c>
      <c r="D6" s="44">
        <v>821</v>
      </c>
      <c r="E6" s="45">
        <v>978</v>
      </c>
      <c r="F6" s="46">
        <f aca="true" t="shared" si="0" ref="F6:F21">SUM(D6:E6)</f>
        <v>1799</v>
      </c>
      <c r="G6" s="47">
        <v>172</v>
      </c>
      <c r="H6" s="47">
        <v>9871</v>
      </c>
      <c r="I6" s="44">
        <v>408</v>
      </c>
      <c r="J6" s="46">
        <v>19</v>
      </c>
      <c r="K6" s="44">
        <v>195</v>
      </c>
      <c r="L6" s="46">
        <v>36</v>
      </c>
      <c r="M6" s="47">
        <v>149</v>
      </c>
      <c r="N6" s="47">
        <v>1516</v>
      </c>
      <c r="O6" s="75">
        <v>6293</v>
      </c>
      <c r="P6" s="46">
        <v>4106</v>
      </c>
      <c r="Q6" s="47">
        <f>SUM(F6:O6,B6:C6)</f>
        <v>23712</v>
      </c>
      <c r="R6" s="116" t="str">
        <f>IF(A6="","",A6)</f>
        <v>高岡</v>
      </c>
    </row>
    <row r="7" spans="1:18" s="2" customFormat="1" ht="21" customHeight="1">
      <c r="A7" s="113" t="s">
        <v>73</v>
      </c>
      <c r="B7" s="47">
        <v>2096</v>
      </c>
      <c r="C7" s="47">
        <v>93</v>
      </c>
      <c r="D7" s="44">
        <v>681</v>
      </c>
      <c r="E7" s="45">
        <v>514</v>
      </c>
      <c r="F7" s="46">
        <f t="shared" si="0"/>
        <v>1195</v>
      </c>
      <c r="G7" s="47">
        <v>99</v>
      </c>
      <c r="H7" s="47">
        <v>7706</v>
      </c>
      <c r="I7" s="44">
        <v>220</v>
      </c>
      <c r="J7" s="46">
        <v>10</v>
      </c>
      <c r="K7" s="44">
        <v>107</v>
      </c>
      <c r="L7" s="46">
        <v>9</v>
      </c>
      <c r="M7" s="47">
        <v>79</v>
      </c>
      <c r="N7" s="47">
        <v>992</v>
      </c>
      <c r="O7" s="75">
        <v>4464</v>
      </c>
      <c r="P7" s="46">
        <v>2972</v>
      </c>
      <c r="Q7" s="47">
        <f>SUM(F7:O7,B7:C7)</f>
        <v>17070</v>
      </c>
      <c r="R7" s="116" t="str">
        <f>IF(A7="","",A7)</f>
        <v>魚津</v>
      </c>
    </row>
    <row r="8" spans="1:18" s="2" customFormat="1" ht="21" customHeight="1">
      <c r="A8" s="113" t="s">
        <v>74</v>
      </c>
      <c r="B8" s="47">
        <v>1291</v>
      </c>
      <c r="C8" s="47">
        <v>25</v>
      </c>
      <c r="D8" s="44">
        <v>216</v>
      </c>
      <c r="E8" s="45">
        <v>247</v>
      </c>
      <c r="F8" s="46">
        <f t="shared" si="0"/>
        <v>463</v>
      </c>
      <c r="G8" s="47">
        <v>42</v>
      </c>
      <c r="H8" s="47">
        <v>3086</v>
      </c>
      <c r="I8" s="44">
        <v>84</v>
      </c>
      <c r="J8" s="46">
        <v>4</v>
      </c>
      <c r="K8" s="44">
        <v>39</v>
      </c>
      <c r="L8" s="46">
        <v>4</v>
      </c>
      <c r="M8" s="47">
        <v>47</v>
      </c>
      <c r="N8" s="47">
        <v>492</v>
      </c>
      <c r="O8" s="75">
        <v>2066</v>
      </c>
      <c r="P8" s="46">
        <v>1274</v>
      </c>
      <c r="Q8" s="47">
        <f>SUM(F8:O8,B8:C8)</f>
        <v>7643</v>
      </c>
      <c r="R8" s="116" t="str">
        <f>IF(A8="","",A8)</f>
        <v>砺波</v>
      </c>
    </row>
    <row r="9" spans="1:18" s="3" customFormat="1" ht="21" customHeight="1">
      <c r="A9" s="86" t="s">
        <v>86</v>
      </c>
      <c r="B9" s="76">
        <f>SUM(B5:B8)</f>
        <v>10043</v>
      </c>
      <c r="C9" s="76">
        <f aca="true" t="shared" si="1" ref="C9:N9">SUM(C5:C8)</f>
        <v>370</v>
      </c>
      <c r="D9" s="77">
        <f t="shared" si="1"/>
        <v>2867</v>
      </c>
      <c r="E9" s="78">
        <f t="shared" si="1"/>
        <v>2894</v>
      </c>
      <c r="F9" s="79">
        <f t="shared" si="1"/>
        <v>5761</v>
      </c>
      <c r="G9" s="76">
        <f t="shared" si="1"/>
        <v>640</v>
      </c>
      <c r="H9" s="76">
        <f t="shared" si="1"/>
        <v>32672</v>
      </c>
      <c r="I9" s="77">
        <f t="shared" si="1"/>
        <v>1334</v>
      </c>
      <c r="J9" s="79">
        <f t="shared" si="1"/>
        <v>57</v>
      </c>
      <c r="K9" s="77">
        <f t="shared" si="1"/>
        <v>627</v>
      </c>
      <c r="L9" s="79">
        <f t="shared" si="1"/>
        <v>76</v>
      </c>
      <c r="M9" s="76">
        <f t="shared" si="1"/>
        <v>476</v>
      </c>
      <c r="N9" s="76">
        <f t="shared" si="1"/>
        <v>4945</v>
      </c>
      <c r="O9" s="80">
        <f>SUM(O5:O8)</f>
        <v>21868</v>
      </c>
      <c r="P9" s="79">
        <f>SUM(P5:P8)</f>
        <v>14471</v>
      </c>
      <c r="Q9" s="76">
        <f>SUM(Q5:Q8)</f>
        <v>78871</v>
      </c>
      <c r="R9" s="117" t="str">
        <f>IF(A9="","",A9)</f>
        <v>富山県計</v>
      </c>
    </row>
    <row r="10" spans="1:18" s="9" customFormat="1" ht="21" customHeight="1">
      <c r="A10" s="8"/>
      <c r="B10" s="65"/>
      <c r="C10" s="65"/>
      <c r="D10" s="66"/>
      <c r="E10" s="67"/>
      <c r="F10" s="68"/>
      <c r="G10" s="65"/>
      <c r="H10" s="65"/>
      <c r="I10" s="66"/>
      <c r="J10" s="68"/>
      <c r="K10" s="66"/>
      <c r="L10" s="68"/>
      <c r="M10" s="65"/>
      <c r="N10" s="65"/>
      <c r="O10" s="69"/>
      <c r="P10" s="68"/>
      <c r="Q10" s="65"/>
      <c r="R10" s="118"/>
    </row>
    <row r="11" spans="1:18" s="2" customFormat="1" ht="21" customHeight="1">
      <c r="A11" s="112" t="s">
        <v>75</v>
      </c>
      <c r="B11" s="81">
        <v>4286</v>
      </c>
      <c r="C11" s="81">
        <v>226</v>
      </c>
      <c r="D11" s="82">
        <v>1072</v>
      </c>
      <c r="E11" s="83">
        <v>1576</v>
      </c>
      <c r="F11" s="84">
        <f t="shared" si="0"/>
        <v>2648</v>
      </c>
      <c r="G11" s="81">
        <v>442</v>
      </c>
      <c r="H11" s="81">
        <v>16195</v>
      </c>
      <c r="I11" s="82">
        <v>876</v>
      </c>
      <c r="J11" s="84">
        <v>55</v>
      </c>
      <c r="K11" s="82">
        <v>309</v>
      </c>
      <c r="L11" s="84">
        <v>59</v>
      </c>
      <c r="M11" s="81">
        <v>209</v>
      </c>
      <c r="N11" s="81">
        <v>2486</v>
      </c>
      <c r="O11" s="85">
        <v>10667</v>
      </c>
      <c r="P11" s="84">
        <v>7008</v>
      </c>
      <c r="Q11" s="81">
        <v>38459</v>
      </c>
      <c r="R11" s="115" t="str">
        <f aca="true" t="shared" si="2" ref="R11:R16">IF(A11="","",A11)</f>
        <v>金沢</v>
      </c>
    </row>
    <row r="12" spans="1:18" s="2" customFormat="1" ht="21" customHeight="1">
      <c r="A12" s="110" t="s">
        <v>76</v>
      </c>
      <c r="B12" s="47">
        <v>1429</v>
      </c>
      <c r="C12" s="47">
        <v>64</v>
      </c>
      <c r="D12" s="44">
        <v>325</v>
      </c>
      <c r="E12" s="45">
        <v>419</v>
      </c>
      <c r="F12" s="46">
        <f t="shared" si="0"/>
        <v>744</v>
      </c>
      <c r="G12" s="47">
        <v>71</v>
      </c>
      <c r="H12" s="47">
        <v>4042</v>
      </c>
      <c r="I12" s="44">
        <v>92</v>
      </c>
      <c r="J12" s="46">
        <v>5</v>
      </c>
      <c r="K12" s="44">
        <v>56</v>
      </c>
      <c r="L12" s="46">
        <v>9</v>
      </c>
      <c r="M12" s="47">
        <v>40</v>
      </c>
      <c r="N12" s="47">
        <v>574</v>
      </c>
      <c r="O12" s="75">
        <v>2471</v>
      </c>
      <c r="P12" s="46">
        <v>1629</v>
      </c>
      <c r="Q12" s="47">
        <v>9595</v>
      </c>
      <c r="R12" s="116" t="str">
        <f t="shared" si="2"/>
        <v>七尾</v>
      </c>
    </row>
    <row r="13" spans="1:18" s="2" customFormat="1" ht="21" customHeight="1">
      <c r="A13" s="110" t="s">
        <v>77</v>
      </c>
      <c r="B13" s="47">
        <v>2001</v>
      </c>
      <c r="C13" s="47">
        <v>154</v>
      </c>
      <c r="D13" s="44">
        <v>542</v>
      </c>
      <c r="E13" s="45">
        <v>773</v>
      </c>
      <c r="F13" s="46">
        <f t="shared" si="0"/>
        <v>1315</v>
      </c>
      <c r="G13" s="47">
        <v>201</v>
      </c>
      <c r="H13" s="47">
        <v>8030</v>
      </c>
      <c r="I13" s="44">
        <v>265</v>
      </c>
      <c r="J13" s="46">
        <v>11</v>
      </c>
      <c r="K13" s="44">
        <v>95</v>
      </c>
      <c r="L13" s="46">
        <v>16</v>
      </c>
      <c r="M13" s="47">
        <v>109</v>
      </c>
      <c r="N13" s="47">
        <v>1268</v>
      </c>
      <c r="O13" s="75">
        <v>5065</v>
      </c>
      <c r="P13" s="46">
        <v>3227</v>
      </c>
      <c r="Q13" s="47">
        <f>SUM(F13:O13,B13:C13)</f>
        <v>18530</v>
      </c>
      <c r="R13" s="116" t="str">
        <f t="shared" si="2"/>
        <v>小松</v>
      </c>
    </row>
    <row r="14" spans="1:18" s="2" customFormat="1" ht="21" customHeight="1">
      <c r="A14" s="110" t="s">
        <v>78</v>
      </c>
      <c r="B14" s="47">
        <v>1204</v>
      </c>
      <c r="C14" s="47">
        <v>27</v>
      </c>
      <c r="D14" s="44">
        <v>215</v>
      </c>
      <c r="E14" s="45">
        <v>309</v>
      </c>
      <c r="F14" s="46">
        <f t="shared" si="0"/>
        <v>524</v>
      </c>
      <c r="G14" s="47">
        <v>35</v>
      </c>
      <c r="H14" s="47">
        <v>2328</v>
      </c>
      <c r="I14" s="44">
        <v>56</v>
      </c>
      <c r="J14" s="46">
        <v>2</v>
      </c>
      <c r="K14" s="44">
        <v>24</v>
      </c>
      <c r="L14" s="46">
        <v>5</v>
      </c>
      <c r="M14" s="47">
        <v>16</v>
      </c>
      <c r="N14" s="47">
        <v>264</v>
      </c>
      <c r="O14" s="75">
        <v>1502</v>
      </c>
      <c r="P14" s="46">
        <v>989</v>
      </c>
      <c r="Q14" s="47">
        <f>SUM(F14:O14,B14:C14)</f>
        <v>5987</v>
      </c>
      <c r="R14" s="116" t="str">
        <f t="shared" si="2"/>
        <v>輪島</v>
      </c>
    </row>
    <row r="15" spans="1:18" s="2" customFormat="1" ht="21" customHeight="1">
      <c r="A15" s="110" t="s">
        <v>79</v>
      </c>
      <c r="B15" s="47">
        <v>1667</v>
      </c>
      <c r="C15" s="47">
        <v>46</v>
      </c>
      <c r="D15" s="44">
        <v>366</v>
      </c>
      <c r="E15" s="45">
        <v>467</v>
      </c>
      <c r="F15" s="46">
        <f t="shared" si="0"/>
        <v>833</v>
      </c>
      <c r="G15" s="47">
        <v>96</v>
      </c>
      <c r="H15" s="47">
        <v>4133</v>
      </c>
      <c r="I15" s="44">
        <v>216</v>
      </c>
      <c r="J15" s="46">
        <v>7</v>
      </c>
      <c r="K15" s="44">
        <v>81</v>
      </c>
      <c r="L15" s="46">
        <v>12</v>
      </c>
      <c r="M15" s="47">
        <v>115</v>
      </c>
      <c r="N15" s="47">
        <v>907</v>
      </c>
      <c r="O15" s="75">
        <v>3817</v>
      </c>
      <c r="P15" s="46">
        <v>2392</v>
      </c>
      <c r="Q15" s="47">
        <v>11929</v>
      </c>
      <c r="R15" s="116" t="str">
        <f t="shared" si="2"/>
        <v>松任</v>
      </c>
    </row>
    <row r="16" spans="1:18" s="3" customFormat="1" ht="21" customHeight="1">
      <c r="A16" s="86" t="s">
        <v>87</v>
      </c>
      <c r="B16" s="76">
        <f>SUM(B11:B15)</f>
        <v>10587</v>
      </c>
      <c r="C16" s="76">
        <f aca="true" t="shared" si="3" ref="C16:Q16">SUM(C11:C15)</f>
        <v>517</v>
      </c>
      <c r="D16" s="77">
        <f t="shared" si="3"/>
        <v>2520</v>
      </c>
      <c r="E16" s="78">
        <f t="shared" si="3"/>
        <v>3544</v>
      </c>
      <c r="F16" s="79">
        <f t="shared" si="3"/>
        <v>6064</v>
      </c>
      <c r="G16" s="76">
        <f t="shared" si="3"/>
        <v>845</v>
      </c>
      <c r="H16" s="76">
        <f t="shared" si="3"/>
        <v>34728</v>
      </c>
      <c r="I16" s="77">
        <f t="shared" si="3"/>
        <v>1505</v>
      </c>
      <c r="J16" s="79">
        <f t="shared" si="3"/>
        <v>80</v>
      </c>
      <c r="K16" s="77">
        <f t="shared" si="3"/>
        <v>565</v>
      </c>
      <c r="L16" s="79">
        <f t="shared" si="3"/>
        <v>101</v>
      </c>
      <c r="M16" s="76">
        <f t="shared" si="3"/>
        <v>489</v>
      </c>
      <c r="N16" s="76">
        <f t="shared" si="3"/>
        <v>5499</v>
      </c>
      <c r="O16" s="80">
        <f t="shared" si="3"/>
        <v>23522</v>
      </c>
      <c r="P16" s="79">
        <f t="shared" si="3"/>
        <v>15245</v>
      </c>
      <c r="Q16" s="76">
        <f t="shared" si="3"/>
        <v>84500</v>
      </c>
      <c r="R16" s="117" t="str">
        <f t="shared" si="2"/>
        <v>石川県計</v>
      </c>
    </row>
    <row r="17" spans="1:18" s="9" customFormat="1" ht="21" customHeight="1">
      <c r="A17" s="8"/>
      <c r="B17" s="65"/>
      <c r="C17" s="65"/>
      <c r="D17" s="66"/>
      <c r="E17" s="67"/>
      <c r="F17" s="68"/>
      <c r="G17" s="65"/>
      <c r="H17" s="65"/>
      <c r="I17" s="66"/>
      <c r="J17" s="68"/>
      <c r="K17" s="66"/>
      <c r="L17" s="68"/>
      <c r="M17" s="65"/>
      <c r="N17" s="65"/>
      <c r="O17" s="69"/>
      <c r="P17" s="68"/>
      <c r="Q17" s="65"/>
      <c r="R17" s="118"/>
    </row>
    <row r="18" spans="1:18" s="2" customFormat="1" ht="21" customHeight="1">
      <c r="A18" s="112" t="s">
        <v>80</v>
      </c>
      <c r="B18" s="70">
        <v>2106</v>
      </c>
      <c r="C18" s="70">
        <v>132</v>
      </c>
      <c r="D18" s="71">
        <v>488</v>
      </c>
      <c r="E18" s="72">
        <v>973</v>
      </c>
      <c r="F18" s="73">
        <v>1462</v>
      </c>
      <c r="G18" s="70">
        <v>268</v>
      </c>
      <c r="H18" s="70">
        <v>8368</v>
      </c>
      <c r="I18" s="71">
        <v>384</v>
      </c>
      <c r="J18" s="73">
        <v>18</v>
      </c>
      <c r="K18" s="71">
        <v>117</v>
      </c>
      <c r="L18" s="73">
        <v>29</v>
      </c>
      <c r="M18" s="70">
        <v>129</v>
      </c>
      <c r="N18" s="70">
        <v>1451</v>
      </c>
      <c r="O18" s="74">
        <v>5563</v>
      </c>
      <c r="P18" s="73">
        <v>3670</v>
      </c>
      <c r="Q18" s="70">
        <v>20027</v>
      </c>
      <c r="R18" s="115" t="str">
        <f>IF(A18="","",A18)</f>
        <v>福井</v>
      </c>
    </row>
    <row r="19" spans="1:18" s="2" customFormat="1" ht="21" customHeight="1">
      <c r="A19" s="110" t="s">
        <v>81</v>
      </c>
      <c r="B19" s="47">
        <v>778</v>
      </c>
      <c r="C19" s="47">
        <v>43</v>
      </c>
      <c r="D19" s="44">
        <v>212</v>
      </c>
      <c r="E19" s="45">
        <v>394</v>
      </c>
      <c r="F19" s="46">
        <f t="shared" si="0"/>
        <v>606</v>
      </c>
      <c r="G19" s="47">
        <v>72</v>
      </c>
      <c r="H19" s="47">
        <v>2975</v>
      </c>
      <c r="I19" s="44">
        <v>82</v>
      </c>
      <c r="J19" s="46">
        <v>5</v>
      </c>
      <c r="K19" s="44">
        <v>46</v>
      </c>
      <c r="L19" s="46">
        <v>18</v>
      </c>
      <c r="M19" s="47">
        <v>36</v>
      </c>
      <c r="N19" s="47">
        <v>644</v>
      </c>
      <c r="O19" s="75">
        <v>2323</v>
      </c>
      <c r="P19" s="46">
        <v>1521</v>
      </c>
      <c r="Q19" s="47">
        <v>7627</v>
      </c>
      <c r="R19" s="116" t="str">
        <f aca="true" t="shared" si="4" ref="R19:R24">IF(A19="","",A19)</f>
        <v>敦賀</v>
      </c>
    </row>
    <row r="20" spans="1:18" s="2" customFormat="1" ht="21" customHeight="1">
      <c r="A20" s="110" t="s">
        <v>82</v>
      </c>
      <c r="B20" s="47">
        <v>1366</v>
      </c>
      <c r="C20" s="47">
        <v>68</v>
      </c>
      <c r="D20" s="44">
        <v>240</v>
      </c>
      <c r="E20" s="45">
        <v>515</v>
      </c>
      <c r="F20" s="46">
        <f t="shared" si="0"/>
        <v>755</v>
      </c>
      <c r="G20" s="47">
        <v>113</v>
      </c>
      <c r="H20" s="47">
        <v>4353</v>
      </c>
      <c r="I20" s="44">
        <v>118</v>
      </c>
      <c r="J20" s="46">
        <v>5</v>
      </c>
      <c r="K20" s="44">
        <v>45</v>
      </c>
      <c r="L20" s="46">
        <v>11</v>
      </c>
      <c r="M20" s="47">
        <v>46</v>
      </c>
      <c r="N20" s="47">
        <v>692</v>
      </c>
      <c r="O20" s="75">
        <v>3144</v>
      </c>
      <c r="P20" s="46">
        <v>2130</v>
      </c>
      <c r="Q20" s="47">
        <f>SUM(F20:O20,B20:C20)</f>
        <v>10716</v>
      </c>
      <c r="R20" s="116" t="str">
        <f t="shared" si="4"/>
        <v>武生</v>
      </c>
    </row>
    <row r="21" spans="1:18" s="2" customFormat="1" ht="21" customHeight="1">
      <c r="A21" s="110" t="s">
        <v>83</v>
      </c>
      <c r="B21" s="47">
        <v>576</v>
      </c>
      <c r="C21" s="47">
        <v>19</v>
      </c>
      <c r="D21" s="44">
        <v>43</v>
      </c>
      <c r="E21" s="45">
        <v>230</v>
      </c>
      <c r="F21" s="46">
        <f t="shared" si="0"/>
        <v>273</v>
      </c>
      <c r="G21" s="47">
        <v>32</v>
      </c>
      <c r="H21" s="47">
        <v>1747</v>
      </c>
      <c r="I21" s="44">
        <v>35</v>
      </c>
      <c r="J21" s="46">
        <v>3</v>
      </c>
      <c r="K21" s="44">
        <v>16</v>
      </c>
      <c r="L21" s="46">
        <v>6</v>
      </c>
      <c r="M21" s="47">
        <v>8</v>
      </c>
      <c r="N21" s="47">
        <v>209</v>
      </c>
      <c r="O21" s="75">
        <v>879</v>
      </c>
      <c r="P21" s="46">
        <v>598</v>
      </c>
      <c r="Q21" s="47">
        <f>SUM(F21:O21,B21:C21)</f>
        <v>3803</v>
      </c>
      <c r="R21" s="116" t="str">
        <f t="shared" si="4"/>
        <v>小浜</v>
      </c>
    </row>
    <row r="22" spans="1:18" s="2" customFormat="1" ht="21" customHeight="1">
      <c r="A22" s="110" t="s">
        <v>84</v>
      </c>
      <c r="B22" s="47">
        <v>689</v>
      </c>
      <c r="C22" s="47">
        <v>17</v>
      </c>
      <c r="D22" s="44">
        <v>110</v>
      </c>
      <c r="E22" s="45">
        <v>190</v>
      </c>
      <c r="F22" s="46">
        <v>299</v>
      </c>
      <c r="G22" s="47">
        <v>52</v>
      </c>
      <c r="H22" s="47">
        <v>1694</v>
      </c>
      <c r="I22" s="44">
        <v>46</v>
      </c>
      <c r="J22" s="46">
        <v>3</v>
      </c>
      <c r="K22" s="44">
        <v>16</v>
      </c>
      <c r="L22" s="46">
        <v>4</v>
      </c>
      <c r="M22" s="47">
        <v>17</v>
      </c>
      <c r="N22" s="47">
        <v>251</v>
      </c>
      <c r="O22" s="75">
        <v>1084</v>
      </c>
      <c r="P22" s="46">
        <v>790</v>
      </c>
      <c r="Q22" s="47">
        <v>4173</v>
      </c>
      <c r="R22" s="116" t="str">
        <f t="shared" si="4"/>
        <v>大野</v>
      </c>
    </row>
    <row r="23" spans="1:18" s="2" customFormat="1" ht="21" customHeight="1">
      <c r="A23" s="110" t="s">
        <v>85</v>
      </c>
      <c r="B23" s="47">
        <v>895</v>
      </c>
      <c r="C23" s="47">
        <v>85</v>
      </c>
      <c r="D23" s="44">
        <v>240</v>
      </c>
      <c r="E23" s="45">
        <v>352</v>
      </c>
      <c r="F23" s="46">
        <v>591</v>
      </c>
      <c r="G23" s="47">
        <v>86</v>
      </c>
      <c r="H23" s="47">
        <v>4165</v>
      </c>
      <c r="I23" s="44">
        <v>109</v>
      </c>
      <c r="J23" s="46">
        <v>6</v>
      </c>
      <c r="K23" s="44">
        <v>41</v>
      </c>
      <c r="L23" s="46">
        <v>9</v>
      </c>
      <c r="M23" s="47">
        <v>46</v>
      </c>
      <c r="N23" s="47">
        <v>590</v>
      </c>
      <c r="O23" s="75">
        <v>2404</v>
      </c>
      <c r="P23" s="46">
        <v>1644</v>
      </c>
      <c r="Q23" s="47">
        <v>9028</v>
      </c>
      <c r="R23" s="116" t="str">
        <f t="shared" si="4"/>
        <v>三国</v>
      </c>
    </row>
    <row r="24" spans="1:18" s="3" customFormat="1" ht="21" customHeight="1">
      <c r="A24" s="86" t="s">
        <v>88</v>
      </c>
      <c r="B24" s="76">
        <f>SUM(B18:B23)</f>
        <v>6410</v>
      </c>
      <c r="C24" s="76">
        <f aca="true" t="shared" si="5" ref="C24:P24">SUM(C18:C23)</f>
        <v>364</v>
      </c>
      <c r="D24" s="77">
        <f t="shared" si="5"/>
        <v>1333</v>
      </c>
      <c r="E24" s="78">
        <f t="shared" si="5"/>
        <v>2654</v>
      </c>
      <c r="F24" s="79">
        <f>SUM(F18:F23)</f>
        <v>3986</v>
      </c>
      <c r="G24" s="76">
        <f t="shared" si="5"/>
        <v>623</v>
      </c>
      <c r="H24" s="76">
        <f t="shared" si="5"/>
        <v>23302</v>
      </c>
      <c r="I24" s="77">
        <f t="shared" si="5"/>
        <v>774</v>
      </c>
      <c r="J24" s="79">
        <f t="shared" si="5"/>
        <v>40</v>
      </c>
      <c r="K24" s="77">
        <f t="shared" si="5"/>
        <v>281</v>
      </c>
      <c r="L24" s="79">
        <f t="shared" si="5"/>
        <v>77</v>
      </c>
      <c r="M24" s="76">
        <f t="shared" si="5"/>
        <v>282</v>
      </c>
      <c r="N24" s="76">
        <f t="shared" si="5"/>
        <v>3837</v>
      </c>
      <c r="O24" s="80">
        <f t="shared" si="5"/>
        <v>15397</v>
      </c>
      <c r="P24" s="79">
        <f t="shared" si="5"/>
        <v>10353</v>
      </c>
      <c r="Q24" s="76">
        <f>SUM(Q18:Q23)</f>
        <v>55374</v>
      </c>
      <c r="R24" s="117" t="str">
        <f t="shared" si="4"/>
        <v>福井県計</v>
      </c>
    </row>
    <row r="25" spans="1:18" s="9" customFormat="1" ht="21" customHeight="1" thickBot="1">
      <c r="A25" s="22"/>
      <c r="B25" s="23"/>
      <c r="C25" s="23"/>
      <c r="D25" s="30"/>
      <c r="E25" s="32"/>
      <c r="F25" s="31"/>
      <c r="G25" s="23"/>
      <c r="H25" s="23"/>
      <c r="I25" s="30"/>
      <c r="J25" s="31"/>
      <c r="K25" s="30"/>
      <c r="L25" s="31"/>
      <c r="M25" s="23"/>
      <c r="N25" s="23"/>
      <c r="O25" s="34"/>
      <c r="P25" s="31"/>
      <c r="Q25" s="23"/>
      <c r="R25" s="24"/>
    </row>
    <row r="26" spans="1:18" s="3" customFormat="1" ht="21" customHeight="1" thickBot="1" thickTop="1">
      <c r="A26" s="111" t="s">
        <v>50</v>
      </c>
      <c r="B26" s="13">
        <f aca="true" t="shared" si="6" ref="B26:P26">SUM(,B16,B24,B9)</f>
        <v>27040</v>
      </c>
      <c r="C26" s="13">
        <f t="shared" si="6"/>
        <v>1251</v>
      </c>
      <c r="D26" s="10">
        <f t="shared" si="6"/>
        <v>6720</v>
      </c>
      <c r="E26" s="11">
        <f t="shared" si="6"/>
        <v>9092</v>
      </c>
      <c r="F26" s="12">
        <f t="shared" si="6"/>
        <v>15811</v>
      </c>
      <c r="G26" s="13">
        <f t="shared" si="6"/>
        <v>2108</v>
      </c>
      <c r="H26" s="13">
        <f t="shared" si="6"/>
        <v>90702</v>
      </c>
      <c r="I26" s="10">
        <f t="shared" si="6"/>
        <v>3613</v>
      </c>
      <c r="J26" s="12">
        <f t="shared" si="6"/>
        <v>177</v>
      </c>
      <c r="K26" s="10">
        <f t="shared" si="6"/>
        <v>1473</v>
      </c>
      <c r="L26" s="12">
        <f t="shared" si="6"/>
        <v>254</v>
      </c>
      <c r="M26" s="13">
        <f t="shared" si="6"/>
        <v>1247</v>
      </c>
      <c r="N26" s="13">
        <f t="shared" si="6"/>
        <v>14281</v>
      </c>
      <c r="O26" s="35">
        <f t="shared" si="6"/>
        <v>60787</v>
      </c>
      <c r="P26" s="12">
        <f t="shared" si="6"/>
        <v>40069</v>
      </c>
      <c r="Q26" s="13">
        <f>SUM(,Q16,Q24,Q9)</f>
        <v>218745</v>
      </c>
      <c r="R26" s="20" t="s">
        <v>64</v>
      </c>
    </row>
    <row r="27" ht="15" customHeight="1">
      <c r="A27" s="1" t="s">
        <v>57</v>
      </c>
    </row>
  </sheetData>
  <mergeCells count="13">
    <mergeCell ref="R2:R3"/>
    <mergeCell ref="H2:H3"/>
    <mergeCell ref="I2:J2"/>
    <mergeCell ref="D2:F2"/>
    <mergeCell ref="Q2:Q3"/>
    <mergeCell ref="G2:G3"/>
    <mergeCell ref="M2:M3"/>
    <mergeCell ref="C2:C3"/>
    <mergeCell ref="N2:N3"/>
    <mergeCell ref="O2:P2"/>
    <mergeCell ref="A2:A3"/>
    <mergeCell ref="K2:L2"/>
    <mergeCell ref="B2:B3"/>
  </mergeCells>
  <printOptions/>
  <pageMargins left="0.75" right="0.75" top="1" bottom="1" header="0.512" footer="0.512"/>
  <pageSetup fitToHeight="1" fitToWidth="1" horizontalDpi="1200" verticalDpi="1200" orientation="landscape" paperSize="9" scale="76" r:id="rId1"/>
  <headerFooter alignWithMargins="0">
    <oddFooter>&amp;R&amp;10金沢国税局
酒税2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SheetLayoutView="85" workbookViewId="0" topLeftCell="A3">
      <pane xSplit="2" ySplit="2" topLeftCell="M11" activePane="bottomRight" state="frozen"/>
      <selection pane="topLeft" activeCell="K32" sqref="K32"/>
      <selection pane="topRight" activeCell="K32" sqref="K32"/>
      <selection pane="bottomLeft" activeCell="K32" sqref="K32"/>
      <selection pane="bottomRight" activeCell="K32" sqref="K32"/>
    </sheetView>
  </sheetViews>
  <sheetFormatPr defaultColWidth="9.0039062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50390625" style="314" bestFit="1" customWidth="1"/>
    <col min="24" max="24" width="7.00390625" style="2" customWidth="1"/>
    <col min="25" max="16384" width="5.875" style="2" customWidth="1"/>
  </cols>
  <sheetData>
    <row r="1" spans="1:24" ht="15">
      <c r="A1" s="368" t="s">
        <v>198</v>
      </c>
      <c r="B1" s="368"/>
      <c r="C1" s="368"/>
      <c r="D1" s="368"/>
      <c r="E1" s="368"/>
      <c r="F1" s="368"/>
      <c r="G1" s="368"/>
      <c r="H1" s="368"/>
      <c r="I1" s="368"/>
      <c r="J1" s="368"/>
      <c r="K1" s="368"/>
      <c r="L1" s="368"/>
      <c r="M1" s="368"/>
      <c r="N1" s="368"/>
      <c r="O1" s="368"/>
      <c r="P1" s="368"/>
      <c r="Q1" s="368"/>
      <c r="R1" s="368"/>
      <c r="S1" s="368"/>
      <c r="T1" s="368"/>
      <c r="U1" s="368"/>
      <c r="V1" s="368"/>
      <c r="W1" s="368"/>
      <c r="X1" s="368"/>
    </row>
    <row r="2" ht="12" customHeight="1" thickBot="1">
      <c r="A2" s="2" t="s">
        <v>199</v>
      </c>
    </row>
    <row r="3" spans="1:24" ht="16.5" customHeight="1">
      <c r="A3" s="369" t="s">
        <v>207</v>
      </c>
      <c r="B3" s="370"/>
      <c r="C3" s="375" t="s">
        <v>208</v>
      </c>
      <c r="D3" s="375" t="s">
        <v>209</v>
      </c>
      <c r="E3" s="375" t="s">
        <v>210</v>
      </c>
      <c r="F3" s="375" t="s">
        <v>211</v>
      </c>
      <c r="G3" s="428" t="s">
        <v>212</v>
      </c>
      <c r="H3" s="429"/>
      <c r="I3" s="429"/>
      <c r="J3" s="429"/>
      <c r="K3" s="429"/>
      <c r="L3" s="429"/>
      <c r="M3" s="429"/>
      <c r="N3" s="429"/>
      <c r="O3" s="429"/>
      <c r="P3" s="429"/>
      <c r="Q3" s="429"/>
      <c r="R3" s="429"/>
      <c r="S3" s="430"/>
      <c r="T3" s="375" t="s">
        <v>213</v>
      </c>
      <c r="U3" s="375" t="s">
        <v>214</v>
      </c>
      <c r="V3" s="406" t="s">
        <v>215</v>
      </c>
      <c r="W3" s="407"/>
      <c r="X3" s="408"/>
    </row>
    <row r="4" spans="1:24" ht="16.5" customHeight="1">
      <c r="A4" s="424"/>
      <c r="B4" s="425"/>
      <c r="C4" s="376"/>
      <c r="D4" s="431"/>
      <c r="E4" s="431"/>
      <c r="F4" s="431"/>
      <c r="G4" s="171" t="s">
        <v>216</v>
      </c>
      <c r="H4" s="171" t="s">
        <v>217</v>
      </c>
      <c r="I4" s="171" t="s">
        <v>218</v>
      </c>
      <c r="J4" s="315" t="s">
        <v>219</v>
      </c>
      <c r="K4" s="315" t="s">
        <v>220</v>
      </c>
      <c r="L4" s="315" t="s">
        <v>221</v>
      </c>
      <c r="M4" s="315" t="s">
        <v>222</v>
      </c>
      <c r="N4" s="315" t="s">
        <v>223</v>
      </c>
      <c r="O4" s="315" t="s">
        <v>224</v>
      </c>
      <c r="P4" s="315" t="s">
        <v>225</v>
      </c>
      <c r="Q4" s="315" t="s">
        <v>226</v>
      </c>
      <c r="R4" s="316" t="s">
        <v>200</v>
      </c>
      <c r="S4" s="317" t="s">
        <v>201</v>
      </c>
      <c r="T4" s="376"/>
      <c r="U4" s="376"/>
      <c r="V4" s="409"/>
      <c r="W4" s="410"/>
      <c r="X4" s="411"/>
    </row>
    <row r="5" spans="1:24" s="9" customFormat="1" ht="13.5" customHeight="1">
      <c r="A5" s="318"/>
      <c r="B5" s="319"/>
      <c r="C5" s="172" t="s">
        <v>95</v>
      </c>
      <c r="D5" s="172" t="s">
        <v>95</v>
      </c>
      <c r="E5" s="172" t="s">
        <v>95</v>
      </c>
      <c r="F5" s="172" t="s">
        <v>95</v>
      </c>
      <c r="G5" s="175" t="s">
        <v>202</v>
      </c>
      <c r="H5" s="175" t="s">
        <v>202</v>
      </c>
      <c r="I5" s="175" t="s">
        <v>202</v>
      </c>
      <c r="J5" s="172" t="s">
        <v>95</v>
      </c>
      <c r="K5" s="172" t="s">
        <v>95</v>
      </c>
      <c r="L5" s="172" t="s">
        <v>95</v>
      </c>
      <c r="M5" s="172" t="s">
        <v>95</v>
      </c>
      <c r="N5" s="172" t="s">
        <v>95</v>
      </c>
      <c r="O5" s="172" t="s">
        <v>95</v>
      </c>
      <c r="P5" s="172" t="s">
        <v>95</v>
      </c>
      <c r="Q5" s="172" t="s">
        <v>95</v>
      </c>
      <c r="R5" s="172" t="s">
        <v>95</v>
      </c>
      <c r="S5" s="172" t="s">
        <v>95</v>
      </c>
      <c r="T5" s="172" t="s">
        <v>95</v>
      </c>
      <c r="U5" s="172" t="s">
        <v>95</v>
      </c>
      <c r="V5" s="426" t="s">
        <v>96</v>
      </c>
      <c r="W5" s="427"/>
      <c r="X5" s="320" t="s">
        <v>122</v>
      </c>
    </row>
    <row r="6" spans="1:24" ht="21" customHeight="1">
      <c r="A6" s="381" t="s">
        <v>3</v>
      </c>
      <c r="B6" s="423"/>
      <c r="C6" s="177">
        <v>116</v>
      </c>
      <c r="D6" s="177" t="s">
        <v>159</v>
      </c>
      <c r="E6" s="177" t="s">
        <v>159</v>
      </c>
      <c r="F6" s="177" t="s">
        <v>97</v>
      </c>
      <c r="G6" s="251">
        <v>14</v>
      </c>
      <c r="H6" s="251">
        <v>3</v>
      </c>
      <c r="I6" s="251">
        <v>46</v>
      </c>
      <c r="J6" s="177">
        <v>11</v>
      </c>
      <c r="K6" s="177">
        <v>7</v>
      </c>
      <c r="L6" s="177">
        <v>5</v>
      </c>
      <c r="M6" s="177">
        <v>6</v>
      </c>
      <c r="N6" s="177">
        <v>1</v>
      </c>
      <c r="O6" s="177">
        <v>2</v>
      </c>
      <c r="P6" s="177" t="s">
        <v>97</v>
      </c>
      <c r="Q6" s="177" t="s">
        <v>97</v>
      </c>
      <c r="R6" s="251">
        <v>21</v>
      </c>
      <c r="S6" s="251">
        <f>SUM(G6:R6)</f>
        <v>116</v>
      </c>
      <c r="T6" s="250">
        <v>3</v>
      </c>
      <c r="U6" s="177">
        <v>115</v>
      </c>
      <c r="V6" s="321" t="s">
        <v>227</v>
      </c>
      <c r="W6" s="322">
        <v>3</v>
      </c>
      <c r="X6" s="323">
        <v>115</v>
      </c>
    </row>
    <row r="7" spans="1:24" ht="21" customHeight="1">
      <c r="A7" s="387" t="s">
        <v>4</v>
      </c>
      <c r="B7" s="418"/>
      <c r="C7" s="183">
        <v>3</v>
      </c>
      <c r="D7" s="183" t="s">
        <v>97</v>
      </c>
      <c r="E7" s="183" t="s">
        <v>97</v>
      </c>
      <c r="F7" s="183" t="s">
        <v>97</v>
      </c>
      <c r="G7" s="187" t="s">
        <v>159</v>
      </c>
      <c r="H7" s="187" t="s">
        <v>159</v>
      </c>
      <c r="I7" s="187">
        <v>2</v>
      </c>
      <c r="J7" s="183" t="s">
        <v>159</v>
      </c>
      <c r="K7" s="183" t="s">
        <v>97</v>
      </c>
      <c r="L7" s="183" t="s">
        <v>159</v>
      </c>
      <c r="M7" s="183" t="s">
        <v>97</v>
      </c>
      <c r="N7" s="183" t="s">
        <v>97</v>
      </c>
      <c r="O7" s="183" t="s">
        <v>97</v>
      </c>
      <c r="P7" s="183" t="s">
        <v>97</v>
      </c>
      <c r="Q7" s="183" t="s">
        <v>97</v>
      </c>
      <c r="R7" s="187">
        <v>1</v>
      </c>
      <c r="S7" s="187">
        <f aca="true" t="shared" si="0" ref="S7:S21">SUM(G7:R7)</f>
        <v>3</v>
      </c>
      <c r="T7" s="186" t="s">
        <v>159</v>
      </c>
      <c r="U7" s="183" t="s">
        <v>159</v>
      </c>
      <c r="V7" s="324" t="s">
        <v>203</v>
      </c>
      <c r="W7" s="325" t="s">
        <v>159</v>
      </c>
      <c r="X7" s="326">
        <v>3</v>
      </c>
    </row>
    <row r="8" spans="1:24" ht="21" customHeight="1">
      <c r="A8" s="415" t="s">
        <v>6</v>
      </c>
      <c r="B8" s="37" t="s">
        <v>5</v>
      </c>
      <c r="C8" s="189">
        <v>3</v>
      </c>
      <c r="D8" s="189" t="s">
        <v>97</v>
      </c>
      <c r="E8" s="189" t="s">
        <v>97</v>
      </c>
      <c r="F8" s="189" t="s">
        <v>97</v>
      </c>
      <c r="G8" s="193" t="s">
        <v>159</v>
      </c>
      <c r="H8" s="193" t="s">
        <v>159</v>
      </c>
      <c r="I8" s="193">
        <v>1</v>
      </c>
      <c r="J8" s="189" t="s">
        <v>159</v>
      </c>
      <c r="K8" s="189" t="s">
        <v>97</v>
      </c>
      <c r="L8" s="189">
        <v>1</v>
      </c>
      <c r="M8" s="189" t="s">
        <v>97</v>
      </c>
      <c r="N8" s="189" t="s">
        <v>97</v>
      </c>
      <c r="O8" s="189" t="s">
        <v>97</v>
      </c>
      <c r="P8" s="189" t="s">
        <v>97</v>
      </c>
      <c r="Q8" s="189" t="s">
        <v>97</v>
      </c>
      <c r="R8" s="193">
        <v>1</v>
      </c>
      <c r="S8" s="193">
        <f t="shared" si="0"/>
        <v>3</v>
      </c>
      <c r="T8" s="192" t="s">
        <v>159</v>
      </c>
      <c r="U8" s="189">
        <v>1</v>
      </c>
      <c r="V8" s="327" t="s">
        <v>203</v>
      </c>
      <c r="W8" s="328" t="s">
        <v>159</v>
      </c>
      <c r="X8" s="329">
        <v>3</v>
      </c>
    </row>
    <row r="9" spans="1:24" ht="21" customHeight="1">
      <c r="A9" s="416"/>
      <c r="B9" s="237" t="s">
        <v>204</v>
      </c>
      <c r="C9" s="330">
        <v>10</v>
      </c>
      <c r="D9" s="330" t="s">
        <v>97</v>
      </c>
      <c r="E9" s="330" t="s">
        <v>97</v>
      </c>
      <c r="F9" s="330" t="s">
        <v>97</v>
      </c>
      <c r="G9" s="331">
        <v>2</v>
      </c>
      <c r="H9" s="331">
        <v>1</v>
      </c>
      <c r="I9" s="331">
        <v>5</v>
      </c>
      <c r="J9" s="330" t="s">
        <v>159</v>
      </c>
      <c r="K9" s="330" t="s">
        <v>97</v>
      </c>
      <c r="L9" s="330" t="s">
        <v>159</v>
      </c>
      <c r="M9" s="330" t="s">
        <v>97</v>
      </c>
      <c r="N9" s="330" t="s">
        <v>97</v>
      </c>
      <c r="O9" s="330" t="s">
        <v>97</v>
      </c>
      <c r="P9" s="330" t="s">
        <v>97</v>
      </c>
      <c r="Q9" s="330" t="s">
        <v>97</v>
      </c>
      <c r="R9" s="331">
        <v>2</v>
      </c>
      <c r="S9" s="331">
        <f t="shared" si="0"/>
        <v>10</v>
      </c>
      <c r="T9" s="332">
        <v>2</v>
      </c>
      <c r="U9" s="330">
        <v>2</v>
      </c>
      <c r="V9" s="333" t="s">
        <v>203</v>
      </c>
      <c r="W9" s="334">
        <v>2</v>
      </c>
      <c r="X9" s="335">
        <v>10</v>
      </c>
    </row>
    <row r="10" spans="1:24" ht="21" customHeight="1">
      <c r="A10" s="387" t="s">
        <v>8</v>
      </c>
      <c r="B10" s="418"/>
      <c r="C10" s="183">
        <v>3</v>
      </c>
      <c r="D10" s="183" t="s">
        <v>97</v>
      </c>
      <c r="E10" s="183" t="s">
        <v>97</v>
      </c>
      <c r="F10" s="183" t="s">
        <v>97</v>
      </c>
      <c r="G10" s="187" t="s">
        <v>159</v>
      </c>
      <c r="H10" s="187">
        <v>1</v>
      </c>
      <c r="I10" s="187">
        <v>1</v>
      </c>
      <c r="J10" s="183" t="s">
        <v>159</v>
      </c>
      <c r="K10" s="183" t="s">
        <v>97</v>
      </c>
      <c r="L10" s="183" t="s">
        <v>97</v>
      </c>
      <c r="M10" s="183" t="s">
        <v>97</v>
      </c>
      <c r="N10" s="183" t="s">
        <v>97</v>
      </c>
      <c r="O10" s="183" t="s">
        <v>97</v>
      </c>
      <c r="P10" s="183" t="s">
        <v>97</v>
      </c>
      <c r="Q10" s="183" t="s">
        <v>97</v>
      </c>
      <c r="R10" s="187">
        <v>1</v>
      </c>
      <c r="S10" s="187">
        <f t="shared" si="0"/>
        <v>3</v>
      </c>
      <c r="T10" s="186" t="s">
        <v>159</v>
      </c>
      <c r="U10" s="183" t="s">
        <v>159</v>
      </c>
      <c r="V10" s="324" t="s">
        <v>203</v>
      </c>
      <c r="W10" s="325" t="s">
        <v>159</v>
      </c>
      <c r="X10" s="326">
        <v>3</v>
      </c>
    </row>
    <row r="11" spans="1:24" ht="21" customHeight="1">
      <c r="A11" s="387" t="s">
        <v>9</v>
      </c>
      <c r="B11" s="418"/>
      <c r="C11" s="183">
        <v>13</v>
      </c>
      <c r="D11" s="183" t="s">
        <v>97</v>
      </c>
      <c r="E11" s="183" t="s">
        <v>97</v>
      </c>
      <c r="F11" s="183" t="s">
        <v>97</v>
      </c>
      <c r="G11" s="187">
        <v>2</v>
      </c>
      <c r="H11" s="187" t="s">
        <v>159</v>
      </c>
      <c r="I11" s="187">
        <v>6</v>
      </c>
      <c r="J11" s="183">
        <v>1</v>
      </c>
      <c r="K11" s="183" t="s">
        <v>97</v>
      </c>
      <c r="L11" s="183" t="s">
        <v>97</v>
      </c>
      <c r="M11" s="183" t="s">
        <v>97</v>
      </c>
      <c r="N11" s="183" t="s">
        <v>97</v>
      </c>
      <c r="O11" s="183" t="s">
        <v>97</v>
      </c>
      <c r="P11" s="183" t="s">
        <v>97</v>
      </c>
      <c r="Q11" s="183">
        <v>1</v>
      </c>
      <c r="R11" s="187">
        <v>3</v>
      </c>
      <c r="S11" s="187">
        <f t="shared" si="0"/>
        <v>13</v>
      </c>
      <c r="T11" s="186">
        <v>2</v>
      </c>
      <c r="U11" s="183">
        <v>8</v>
      </c>
      <c r="V11" s="324" t="s">
        <v>203</v>
      </c>
      <c r="W11" s="325">
        <v>2</v>
      </c>
      <c r="X11" s="326">
        <v>12</v>
      </c>
    </row>
    <row r="12" spans="1:24" ht="21" customHeight="1">
      <c r="A12" s="415" t="s">
        <v>228</v>
      </c>
      <c r="B12" s="37" t="s">
        <v>10</v>
      </c>
      <c r="C12" s="189">
        <v>11</v>
      </c>
      <c r="D12" s="189" t="s">
        <v>97</v>
      </c>
      <c r="E12" s="189" t="s">
        <v>97</v>
      </c>
      <c r="F12" s="189" t="s">
        <v>97</v>
      </c>
      <c r="G12" s="193">
        <v>4</v>
      </c>
      <c r="H12" s="193" t="s">
        <v>97</v>
      </c>
      <c r="I12" s="193">
        <v>3</v>
      </c>
      <c r="J12" s="189" t="s">
        <v>159</v>
      </c>
      <c r="K12" s="189" t="s">
        <v>97</v>
      </c>
      <c r="L12" s="189" t="s">
        <v>97</v>
      </c>
      <c r="M12" s="189" t="s">
        <v>97</v>
      </c>
      <c r="N12" s="189" t="s">
        <v>97</v>
      </c>
      <c r="O12" s="189" t="s">
        <v>97</v>
      </c>
      <c r="P12" s="189" t="s">
        <v>97</v>
      </c>
      <c r="Q12" s="189" t="s">
        <v>97</v>
      </c>
      <c r="R12" s="193">
        <v>4</v>
      </c>
      <c r="S12" s="193">
        <f t="shared" si="0"/>
        <v>11</v>
      </c>
      <c r="T12" s="192">
        <v>4</v>
      </c>
      <c r="U12" s="189">
        <v>4</v>
      </c>
      <c r="V12" s="327" t="s">
        <v>203</v>
      </c>
      <c r="W12" s="328">
        <v>4</v>
      </c>
      <c r="X12" s="329">
        <v>11</v>
      </c>
    </row>
    <row r="13" spans="1:24" ht="21" customHeight="1">
      <c r="A13" s="416"/>
      <c r="B13" s="237" t="s">
        <v>36</v>
      </c>
      <c r="C13" s="330">
        <v>2</v>
      </c>
      <c r="D13" s="330" t="s">
        <v>97</v>
      </c>
      <c r="E13" s="330" t="s">
        <v>97</v>
      </c>
      <c r="F13" s="330" t="s">
        <v>97</v>
      </c>
      <c r="G13" s="331">
        <v>1</v>
      </c>
      <c r="H13" s="331" t="s">
        <v>97</v>
      </c>
      <c r="I13" s="331" t="s">
        <v>159</v>
      </c>
      <c r="J13" s="330" t="s">
        <v>159</v>
      </c>
      <c r="K13" s="330" t="s">
        <v>97</v>
      </c>
      <c r="L13" s="330" t="s">
        <v>97</v>
      </c>
      <c r="M13" s="330" t="s">
        <v>97</v>
      </c>
      <c r="N13" s="330" t="s">
        <v>97</v>
      </c>
      <c r="O13" s="330" t="s">
        <v>97</v>
      </c>
      <c r="P13" s="330" t="s">
        <v>97</v>
      </c>
      <c r="Q13" s="330" t="s">
        <v>97</v>
      </c>
      <c r="R13" s="331">
        <v>1</v>
      </c>
      <c r="S13" s="331">
        <f t="shared" si="0"/>
        <v>2</v>
      </c>
      <c r="T13" s="332">
        <v>1</v>
      </c>
      <c r="U13" s="330" t="s">
        <v>159</v>
      </c>
      <c r="V13" s="333" t="s">
        <v>203</v>
      </c>
      <c r="W13" s="334">
        <v>1</v>
      </c>
      <c r="X13" s="335">
        <v>2</v>
      </c>
    </row>
    <row r="14" spans="1:24" ht="21" customHeight="1">
      <c r="A14" s="415" t="s">
        <v>93</v>
      </c>
      <c r="B14" s="37" t="s">
        <v>11</v>
      </c>
      <c r="C14" s="189">
        <v>2</v>
      </c>
      <c r="D14" s="189" t="s">
        <v>97</v>
      </c>
      <c r="E14" s="189" t="s">
        <v>97</v>
      </c>
      <c r="F14" s="189" t="s">
        <v>97</v>
      </c>
      <c r="G14" s="193">
        <v>1</v>
      </c>
      <c r="H14" s="193" t="s">
        <v>97</v>
      </c>
      <c r="I14" s="193" t="s">
        <v>159</v>
      </c>
      <c r="J14" s="189" t="s">
        <v>159</v>
      </c>
      <c r="K14" s="189" t="s">
        <v>97</v>
      </c>
      <c r="L14" s="189" t="s">
        <v>97</v>
      </c>
      <c r="M14" s="189" t="s">
        <v>97</v>
      </c>
      <c r="N14" s="189" t="s">
        <v>97</v>
      </c>
      <c r="O14" s="189" t="s">
        <v>97</v>
      </c>
      <c r="P14" s="189" t="s">
        <v>97</v>
      </c>
      <c r="Q14" s="189" t="s">
        <v>97</v>
      </c>
      <c r="R14" s="193">
        <v>1</v>
      </c>
      <c r="S14" s="193">
        <f t="shared" si="0"/>
        <v>2</v>
      </c>
      <c r="T14" s="192">
        <v>1</v>
      </c>
      <c r="U14" s="189" t="s">
        <v>159</v>
      </c>
      <c r="V14" s="327" t="s">
        <v>203</v>
      </c>
      <c r="W14" s="328">
        <v>1</v>
      </c>
      <c r="X14" s="329">
        <v>2</v>
      </c>
    </row>
    <row r="15" spans="1:24" ht="21" customHeight="1">
      <c r="A15" s="416"/>
      <c r="B15" s="237" t="s">
        <v>37</v>
      </c>
      <c r="C15" s="330">
        <v>1</v>
      </c>
      <c r="D15" s="330" t="s">
        <v>97</v>
      </c>
      <c r="E15" s="330" t="s">
        <v>97</v>
      </c>
      <c r="F15" s="330" t="s">
        <v>97</v>
      </c>
      <c r="G15" s="331" t="s">
        <v>159</v>
      </c>
      <c r="H15" s="331" t="s">
        <v>97</v>
      </c>
      <c r="I15" s="331" t="s">
        <v>159</v>
      </c>
      <c r="J15" s="330" t="s">
        <v>159</v>
      </c>
      <c r="K15" s="330" t="s">
        <v>97</v>
      </c>
      <c r="L15" s="330" t="s">
        <v>97</v>
      </c>
      <c r="M15" s="330" t="s">
        <v>97</v>
      </c>
      <c r="N15" s="330" t="s">
        <v>97</v>
      </c>
      <c r="O15" s="330" t="s">
        <v>97</v>
      </c>
      <c r="P15" s="330" t="s">
        <v>97</v>
      </c>
      <c r="Q15" s="330" t="s">
        <v>97</v>
      </c>
      <c r="R15" s="331">
        <v>1</v>
      </c>
      <c r="S15" s="331">
        <f t="shared" si="0"/>
        <v>1</v>
      </c>
      <c r="T15" s="332">
        <v>1</v>
      </c>
      <c r="U15" s="330" t="s">
        <v>159</v>
      </c>
      <c r="V15" s="333" t="s">
        <v>203</v>
      </c>
      <c r="W15" s="334">
        <v>1</v>
      </c>
      <c r="X15" s="335">
        <v>1</v>
      </c>
    </row>
    <row r="16" spans="1:24" ht="21" customHeight="1">
      <c r="A16" s="415" t="s">
        <v>12</v>
      </c>
      <c r="B16" s="37" t="s">
        <v>94</v>
      </c>
      <c r="C16" s="189">
        <v>5</v>
      </c>
      <c r="D16" s="189">
        <v>1</v>
      </c>
      <c r="E16" s="189" t="s">
        <v>97</v>
      </c>
      <c r="F16" s="189" t="s">
        <v>97</v>
      </c>
      <c r="G16" s="193">
        <v>3</v>
      </c>
      <c r="H16" s="193" t="s">
        <v>97</v>
      </c>
      <c r="I16" s="193" t="s">
        <v>159</v>
      </c>
      <c r="J16" s="189" t="s">
        <v>159</v>
      </c>
      <c r="K16" s="189" t="s">
        <v>97</v>
      </c>
      <c r="L16" s="189" t="s">
        <v>97</v>
      </c>
      <c r="M16" s="189" t="s">
        <v>97</v>
      </c>
      <c r="N16" s="189" t="s">
        <v>97</v>
      </c>
      <c r="O16" s="189" t="s">
        <v>97</v>
      </c>
      <c r="P16" s="189" t="s">
        <v>97</v>
      </c>
      <c r="Q16" s="189" t="s">
        <v>97</v>
      </c>
      <c r="R16" s="193">
        <v>3</v>
      </c>
      <c r="S16" s="193">
        <f t="shared" si="0"/>
        <v>6</v>
      </c>
      <c r="T16" s="192">
        <v>2</v>
      </c>
      <c r="U16" s="189" t="s">
        <v>159</v>
      </c>
      <c r="V16" s="327" t="s">
        <v>203</v>
      </c>
      <c r="W16" s="328" t="s">
        <v>159</v>
      </c>
      <c r="X16" s="329">
        <v>6</v>
      </c>
    </row>
    <row r="17" spans="1:24" ht="21" customHeight="1">
      <c r="A17" s="416"/>
      <c r="B17" s="237" t="s">
        <v>205</v>
      </c>
      <c r="C17" s="330">
        <v>3</v>
      </c>
      <c r="D17" s="330" t="s">
        <v>159</v>
      </c>
      <c r="E17" s="330" t="s">
        <v>97</v>
      </c>
      <c r="F17" s="330" t="s">
        <v>97</v>
      </c>
      <c r="G17" s="331">
        <v>1</v>
      </c>
      <c r="H17" s="331" t="s">
        <v>97</v>
      </c>
      <c r="I17" s="331">
        <v>1</v>
      </c>
      <c r="J17" s="330" t="s">
        <v>159</v>
      </c>
      <c r="K17" s="330" t="s">
        <v>97</v>
      </c>
      <c r="L17" s="330" t="s">
        <v>97</v>
      </c>
      <c r="M17" s="330" t="s">
        <v>97</v>
      </c>
      <c r="N17" s="330" t="s">
        <v>97</v>
      </c>
      <c r="O17" s="330" t="s">
        <v>97</v>
      </c>
      <c r="P17" s="330" t="s">
        <v>97</v>
      </c>
      <c r="Q17" s="330" t="s">
        <v>97</v>
      </c>
      <c r="R17" s="331">
        <v>1</v>
      </c>
      <c r="S17" s="331">
        <f t="shared" si="0"/>
        <v>3</v>
      </c>
      <c r="T17" s="332" t="s">
        <v>159</v>
      </c>
      <c r="U17" s="330" t="s">
        <v>159</v>
      </c>
      <c r="V17" s="333" t="s">
        <v>203</v>
      </c>
      <c r="W17" s="334" t="s">
        <v>159</v>
      </c>
      <c r="X17" s="335">
        <v>3</v>
      </c>
    </row>
    <row r="18" spans="1:24" ht="21" customHeight="1">
      <c r="A18" s="387" t="s">
        <v>13</v>
      </c>
      <c r="B18" s="418"/>
      <c r="C18" s="183">
        <v>18</v>
      </c>
      <c r="D18" s="183">
        <v>4</v>
      </c>
      <c r="E18" s="183" t="s">
        <v>97</v>
      </c>
      <c r="F18" s="183" t="s">
        <v>97</v>
      </c>
      <c r="G18" s="187">
        <v>9</v>
      </c>
      <c r="H18" s="187">
        <v>2</v>
      </c>
      <c r="I18" s="187">
        <v>5</v>
      </c>
      <c r="J18" s="183">
        <v>2</v>
      </c>
      <c r="K18" s="183" t="s">
        <v>97</v>
      </c>
      <c r="L18" s="183" t="s">
        <v>97</v>
      </c>
      <c r="M18" s="183" t="s">
        <v>97</v>
      </c>
      <c r="N18" s="183" t="s">
        <v>97</v>
      </c>
      <c r="O18" s="183" t="s">
        <v>97</v>
      </c>
      <c r="P18" s="183" t="s">
        <v>97</v>
      </c>
      <c r="Q18" s="183" t="s">
        <v>97</v>
      </c>
      <c r="R18" s="187">
        <v>4</v>
      </c>
      <c r="S18" s="187">
        <f t="shared" si="0"/>
        <v>22</v>
      </c>
      <c r="T18" s="186">
        <v>6</v>
      </c>
      <c r="U18" s="183">
        <v>6</v>
      </c>
      <c r="V18" s="324" t="s">
        <v>203</v>
      </c>
      <c r="W18" s="325">
        <v>3</v>
      </c>
      <c r="X18" s="326">
        <v>21</v>
      </c>
    </row>
    <row r="19" spans="1:24" ht="21" customHeight="1">
      <c r="A19" s="415" t="s">
        <v>229</v>
      </c>
      <c r="B19" s="37" t="s">
        <v>14</v>
      </c>
      <c r="C19" s="189">
        <v>9</v>
      </c>
      <c r="D19" s="189" t="s">
        <v>159</v>
      </c>
      <c r="E19" s="189" t="s">
        <v>97</v>
      </c>
      <c r="F19" s="189" t="s">
        <v>97</v>
      </c>
      <c r="G19" s="193">
        <v>2</v>
      </c>
      <c r="H19" s="193">
        <v>2</v>
      </c>
      <c r="I19" s="193" t="s">
        <v>159</v>
      </c>
      <c r="J19" s="189" t="s">
        <v>159</v>
      </c>
      <c r="K19" s="189" t="s">
        <v>97</v>
      </c>
      <c r="L19" s="189" t="s">
        <v>97</v>
      </c>
      <c r="M19" s="189" t="s">
        <v>97</v>
      </c>
      <c r="N19" s="189" t="s">
        <v>97</v>
      </c>
      <c r="O19" s="189" t="s">
        <v>97</v>
      </c>
      <c r="P19" s="189" t="s">
        <v>97</v>
      </c>
      <c r="Q19" s="189">
        <v>1</v>
      </c>
      <c r="R19" s="193">
        <v>4</v>
      </c>
      <c r="S19" s="193">
        <f t="shared" si="0"/>
        <v>9</v>
      </c>
      <c r="T19" s="192">
        <v>1</v>
      </c>
      <c r="U19" s="189">
        <v>3</v>
      </c>
      <c r="V19" s="327" t="s">
        <v>203</v>
      </c>
      <c r="W19" s="328">
        <v>1</v>
      </c>
      <c r="X19" s="329">
        <v>8</v>
      </c>
    </row>
    <row r="20" spans="1:24" ht="21" customHeight="1">
      <c r="A20" s="419"/>
      <c r="B20" s="43" t="s">
        <v>230</v>
      </c>
      <c r="C20" s="139" t="s">
        <v>159</v>
      </c>
      <c r="D20" s="139" t="s">
        <v>159</v>
      </c>
      <c r="E20" s="139" t="s">
        <v>97</v>
      </c>
      <c r="F20" s="139" t="s">
        <v>97</v>
      </c>
      <c r="G20" s="196" t="s">
        <v>159</v>
      </c>
      <c r="H20" s="196" t="s">
        <v>159</v>
      </c>
      <c r="I20" s="196" t="s">
        <v>159</v>
      </c>
      <c r="J20" s="139" t="s">
        <v>159</v>
      </c>
      <c r="K20" s="139" t="s">
        <v>97</v>
      </c>
      <c r="L20" s="139" t="s">
        <v>97</v>
      </c>
      <c r="M20" s="139" t="s">
        <v>97</v>
      </c>
      <c r="N20" s="139" t="s">
        <v>97</v>
      </c>
      <c r="O20" s="139" t="s">
        <v>97</v>
      </c>
      <c r="P20" s="139" t="s">
        <v>97</v>
      </c>
      <c r="Q20" s="139" t="s">
        <v>97</v>
      </c>
      <c r="R20" s="196" t="s">
        <v>159</v>
      </c>
      <c r="S20" s="196">
        <f t="shared" si="0"/>
        <v>0</v>
      </c>
      <c r="T20" s="195" t="s">
        <v>159</v>
      </c>
      <c r="U20" s="139" t="s">
        <v>159</v>
      </c>
      <c r="V20" s="336" t="s">
        <v>203</v>
      </c>
      <c r="W20" s="337" t="s">
        <v>159</v>
      </c>
      <c r="X20" s="338" t="s">
        <v>159</v>
      </c>
    </row>
    <row r="21" spans="1:24" ht="21" customHeight="1" thickBot="1">
      <c r="A21" s="420"/>
      <c r="B21" s="211" t="s">
        <v>15</v>
      </c>
      <c r="C21" s="212">
        <v>11</v>
      </c>
      <c r="D21" s="212">
        <v>2</v>
      </c>
      <c r="E21" s="212" t="s">
        <v>97</v>
      </c>
      <c r="F21" s="212">
        <v>1</v>
      </c>
      <c r="G21" s="216">
        <v>8</v>
      </c>
      <c r="H21" s="216" t="s">
        <v>159</v>
      </c>
      <c r="I21" s="216" t="s">
        <v>159</v>
      </c>
      <c r="J21" s="212" t="s">
        <v>159</v>
      </c>
      <c r="K21" s="212" t="s">
        <v>97</v>
      </c>
      <c r="L21" s="212" t="s">
        <v>97</v>
      </c>
      <c r="M21" s="212" t="s">
        <v>97</v>
      </c>
      <c r="N21" s="212" t="s">
        <v>97</v>
      </c>
      <c r="O21" s="212" t="s">
        <v>97</v>
      </c>
      <c r="P21" s="212" t="s">
        <v>97</v>
      </c>
      <c r="Q21" s="212" t="s">
        <v>97</v>
      </c>
      <c r="R21" s="216">
        <v>4</v>
      </c>
      <c r="S21" s="216">
        <f t="shared" si="0"/>
        <v>12</v>
      </c>
      <c r="T21" s="215">
        <v>5</v>
      </c>
      <c r="U21" s="212">
        <v>5</v>
      </c>
      <c r="V21" s="339" t="s">
        <v>203</v>
      </c>
      <c r="W21" s="340">
        <v>6</v>
      </c>
      <c r="X21" s="341">
        <v>12</v>
      </c>
    </row>
    <row r="22" spans="1:24" s="3" customFormat="1" ht="21" customHeight="1" thickBot="1" thickTop="1">
      <c r="A22" s="421" t="s">
        <v>145</v>
      </c>
      <c r="B22" s="422"/>
      <c r="C22" s="342">
        <f>SUM(C6:C21)</f>
        <v>210</v>
      </c>
      <c r="D22" s="342">
        <f aca="true" t="shared" si="1" ref="D22:U22">SUM(D6:D21)</f>
        <v>7</v>
      </c>
      <c r="E22" s="342">
        <f t="shared" si="1"/>
        <v>0</v>
      </c>
      <c r="F22" s="342">
        <f t="shared" si="1"/>
        <v>1</v>
      </c>
      <c r="G22" s="343">
        <f t="shared" si="1"/>
        <v>47</v>
      </c>
      <c r="H22" s="343">
        <f t="shared" si="1"/>
        <v>9</v>
      </c>
      <c r="I22" s="343">
        <f t="shared" si="1"/>
        <v>70</v>
      </c>
      <c r="J22" s="342">
        <f t="shared" si="1"/>
        <v>14</v>
      </c>
      <c r="K22" s="342">
        <f t="shared" si="1"/>
        <v>7</v>
      </c>
      <c r="L22" s="342">
        <f t="shared" si="1"/>
        <v>6</v>
      </c>
      <c r="M22" s="342">
        <f t="shared" si="1"/>
        <v>6</v>
      </c>
      <c r="N22" s="342">
        <f t="shared" si="1"/>
        <v>1</v>
      </c>
      <c r="O22" s="342">
        <f t="shared" si="1"/>
        <v>2</v>
      </c>
      <c r="P22" s="342">
        <f t="shared" si="1"/>
        <v>0</v>
      </c>
      <c r="Q22" s="342">
        <f t="shared" si="1"/>
        <v>2</v>
      </c>
      <c r="R22" s="343">
        <f t="shared" si="1"/>
        <v>52</v>
      </c>
      <c r="S22" s="343">
        <f t="shared" si="1"/>
        <v>216</v>
      </c>
      <c r="T22" s="344">
        <f t="shared" si="1"/>
        <v>28</v>
      </c>
      <c r="U22" s="342">
        <f t="shared" si="1"/>
        <v>144</v>
      </c>
      <c r="V22" s="345" t="s">
        <v>203</v>
      </c>
      <c r="W22" s="346">
        <f>SUM(W6:W21)</f>
        <v>24</v>
      </c>
      <c r="X22" s="347">
        <f>SUM(X6:X21)</f>
        <v>212</v>
      </c>
    </row>
    <row r="23" spans="1:24" ht="21" customHeight="1">
      <c r="A23" s="412" t="s">
        <v>231</v>
      </c>
      <c r="B23" s="348" t="s">
        <v>232</v>
      </c>
      <c r="C23" s="349"/>
      <c r="D23" s="349"/>
      <c r="E23" s="349"/>
      <c r="F23" s="349"/>
      <c r="G23" s="350">
        <v>25</v>
      </c>
      <c r="H23" s="350">
        <v>2</v>
      </c>
      <c r="I23" s="350">
        <v>56</v>
      </c>
      <c r="J23" s="351">
        <v>16</v>
      </c>
      <c r="K23" s="351">
        <v>11</v>
      </c>
      <c r="L23" s="351">
        <v>8</v>
      </c>
      <c r="M23" s="351">
        <v>6</v>
      </c>
      <c r="N23" s="351">
        <v>2</v>
      </c>
      <c r="O23" s="351">
        <v>2</v>
      </c>
      <c r="P23" s="351">
        <v>1</v>
      </c>
      <c r="Q23" s="351">
        <v>1</v>
      </c>
      <c r="R23" s="350">
        <v>21</v>
      </c>
      <c r="S23" s="350">
        <f>SUM(G23:R23)</f>
        <v>151</v>
      </c>
      <c r="T23" s="352">
        <v>5</v>
      </c>
      <c r="U23" s="349"/>
      <c r="V23" s="353" t="s">
        <v>203</v>
      </c>
      <c r="W23" s="354">
        <v>9</v>
      </c>
      <c r="X23" s="355">
        <v>146</v>
      </c>
    </row>
    <row r="24" spans="1:24" ht="21" customHeight="1">
      <c r="A24" s="413"/>
      <c r="B24" s="43" t="s">
        <v>233</v>
      </c>
      <c r="C24" s="356"/>
      <c r="D24" s="356"/>
      <c r="E24" s="356"/>
      <c r="F24" s="356"/>
      <c r="G24" s="196">
        <v>22</v>
      </c>
      <c r="H24" s="196">
        <v>6</v>
      </c>
      <c r="I24" s="196">
        <v>58</v>
      </c>
      <c r="J24" s="139">
        <v>12</v>
      </c>
      <c r="K24" s="139">
        <v>8</v>
      </c>
      <c r="L24" s="139">
        <v>8</v>
      </c>
      <c r="M24" s="139">
        <v>5</v>
      </c>
      <c r="N24" s="139">
        <v>4</v>
      </c>
      <c r="O24" s="139">
        <v>2</v>
      </c>
      <c r="P24" s="139" t="s">
        <v>159</v>
      </c>
      <c r="Q24" s="139">
        <v>1</v>
      </c>
      <c r="R24" s="196">
        <v>26</v>
      </c>
      <c r="S24" s="196">
        <f>SUM(G24:R24)</f>
        <v>152</v>
      </c>
      <c r="T24" s="195">
        <v>7</v>
      </c>
      <c r="U24" s="356"/>
      <c r="V24" s="336" t="s">
        <v>203</v>
      </c>
      <c r="W24" s="337">
        <v>11</v>
      </c>
      <c r="X24" s="338">
        <v>138</v>
      </c>
    </row>
    <row r="25" spans="1:24" ht="21" customHeight="1">
      <c r="A25" s="413"/>
      <c r="B25" s="43" t="s">
        <v>234</v>
      </c>
      <c r="C25" s="356"/>
      <c r="D25" s="356"/>
      <c r="E25" s="356"/>
      <c r="F25" s="356"/>
      <c r="G25" s="196">
        <v>20</v>
      </c>
      <c r="H25" s="196">
        <v>6</v>
      </c>
      <c r="I25" s="196">
        <v>58</v>
      </c>
      <c r="J25" s="139">
        <v>10</v>
      </c>
      <c r="K25" s="139">
        <v>7</v>
      </c>
      <c r="L25" s="139">
        <v>10</v>
      </c>
      <c r="M25" s="139">
        <v>5</v>
      </c>
      <c r="N25" s="139">
        <v>2</v>
      </c>
      <c r="O25" s="139">
        <v>2</v>
      </c>
      <c r="P25" s="139" t="s">
        <v>159</v>
      </c>
      <c r="Q25" s="139">
        <v>1</v>
      </c>
      <c r="R25" s="196">
        <v>26</v>
      </c>
      <c r="S25" s="196">
        <f>SUM(G25:R25)</f>
        <v>147</v>
      </c>
      <c r="T25" s="195">
        <v>6</v>
      </c>
      <c r="U25" s="356"/>
      <c r="V25" s="336" t="s">
        <v>203</v>
      </c>
      <c r="W25" s="337">
        <v>11</v>
      </c>
      <c r="X25" s="338">
        <v>139</v>
      </c>
    </row>
    <row r="26" spans="1:24" ht="21" customHeight="1">
      <c r="A26" s="413"/>
      <c r="B26" s="43" t="s">
        <v>235</v>
      </c>
      <c r="C26" s="356"/>
      <c r="D26" s="356"/>
      <c r="E26" s="356"/>
      <c r="F26" s="356"/>
      <c r="G26" s="196">
        <v>19</v>
      </c>
      <c r="H26" s="196">
        <v>5</v>
      </c>
      <c r="I26" s="196">
        <v>61</v>
      </c>
      <c r="J26" s="139">
        <v>12</v>
      </c>
      <c r="K26" s="139">
        <v>9</v>
      </c>
      <c r="L26" s="139">
        <v>6</v>
      </c>
      <c r="M26" s="139">
        <v>4</v>
      </c>
      <c r="N26" s="139">
        <v>3</v>
      </c>
      <c r="O26" s="139">
        <v>1</v>
      </c>
      <c r="P26" s="139" t="s">
        <v>159</v>
      </c>
      <c r="Q26" s="139">
        <v>1</v>
      </c>
      <c r="R26" s="196">
        <v>22</v>
      </c>
      <c r="S26" s="196">
        <f>SUM(G26:R26)</f>
        <v>143</v>
      </c>
      <c r="T26" s="195">
        <v>8</v>
      </c>
      <c r="U26" s="356"/>
      <c r="V26" s="336" t="s">
        <v>203</v>
      </c>
      <c r="W26" s="337">
        <v>10</v>
      </c>
      <c r="X26" s="338">
        <v>142</v>
      </c>
    </row>
    <row r="27" spans="1:24" ht="21" customHeight="1" thickBot="1">
      <c r="A27" s="414"/>
      <c r="B27" s="357" t="s">
        <v>236</v>
      </c>
      <c r="C27" s="358"/>
      <c r="D27" s="358"/>
      <c r="E27" s="358"/>
      <c r="F27" s="358"/>
      <c r="G27" s="359">
        <v>23</v>
      </c>
      <c r="H27" s="359">
        <v>6</v>
      </c>
      <c r="I27" s="359">
        <v>55</v>
      </c>
      <c r="J27" s="360">
        <v>14</v>
      </c>
      <c r="K27" s="360">
        <v>7</v>
      </c>
      <c r="L27" s="360">
        <v>6</v>
      </c>
      <c r="M27" s="360">
        <v>6</v>
      </c>
      <c r="N27" s="360">
        <v>1</v>
      </c>
      <c r="O27" s="360">
        <v>2</v>
      </c>
      <c r="P27" s="360" t="s">
        <v>159</v>
      </c>
      <c r="Q27" s="360">
        <v>1</v>
      </c>
      <c r="R27" s="359">
        <v>23</v>
      </c>
      <c r="S27" s="359">
        <v>144</v>
      </c>
      <c r="T27" s="361">
        <v>10</v>
      </c>
      <c r="U27" s="358"/>
      <c r="V27" s="362" t="s">
        <v>203</v>
      </c>
      <c r="W27" s="363">
        <v>8</v>
      </c>
      <c r="X27" s="364">
        <v>140</v>
      </c>
    </row>
    <row r="28" ht="11.25">
      <c r="A28" s="1" t="s">
        <v>237</v>
      </c>
    </row>
    <row r="29" spans="1:24" ht="24" customHeight="1">
      <c r="A29" s="417" t="s">
        <v>238</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row>
    <row r="30" spans="1:24" ht="12" customHeight="1">
      <c r="A30" s="1" t="s">
        <v>206</v>
      </c>
      <c r="B30" s="314"/>
      <c r="C30" s="314"/>
      <c r="D30" s="314"/>
      <c r="E30" s="314"/>
      <c r="F30" s="314"/>
      <c r="G30" s="314"/>
      <c r="H30" s="314"/>
      <c r="I30" s="314"/>
      <c r="J30" s="314"/>
      <c r="K30" s="314"/>
      <c r="L30" s="314"/>
      <c r="M30" s="314"/>
      <c r="N30" s="314"/>
      <c r="O30" s="314"/>
      <c r="P30" s="314"/>
      <c r="Q30" s="314"/>
      <c r="R30" s="314"/>
      <c r="S30" s="314"/>
      <c r="T30" s="314"/>
      <c r="U30" s="314"/>
      <c r="X30" s="314"/>
    </row>
    <row r="31" ht="12" customHeight="1">
      <c r="A31" s="1" t="s">
        <v>239</v>
      </c>
    </row>
    <row r="32" ht="12" customHeight="1">
      <c r="A32" s="1" t="s">
        <v>240</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mergeCells count="24">
    <mergeCell ref="A3:B4"/>
    <mergeCell ref="V5:W5"/>
    <mergeCell ref="G3:S3"/>
    <mergeCell ref="A1:X1"/>
    <mergeCell ref="C3:C4"/>
    <mergeCell ref="D3:D4"/>
    <mergeCell ref="E3:E4"/>
    <mergeCell ref="F3:F4"/>
    <mergeCell ref="T3:T4"/>
    <mergeCell ref="U3:U4"/>
    <mergeCell ref="A8:A9"/>
    <mergeCell ref="A10:B10"/>
    <mergeCell ref="A11:B11"/>
    <mergeCell ref="A12:A13"/>
    <mergeCell ref="V3:X4"/>
    <mergeCell ref="A23:A27"/>
    <mergeCell ref="A16:A17"/>
    <mergeCell ref="A29:X29"/>
    <mergeCell ref="A18:B18"/>
    <mergeCell ref="A19:A21"/>
    <mergeCell ref="A22:B22"/>
    <mergeCell ref="A14:A15"/>
    <mergeCell ref="A6:B6"/>
    <mergeCell ref="A7:B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3" r:id="rId1"/>
  <headerFooter alignWithMargins="0">
    <oddFooter>&amp;R&amp;10金沢国税局
酒税2
(H17)</oddFooter>
  </headerFooter>
</worksheet>
</file>

<file path=xl/worksheets/sheet5.xml><?xml version="1.0" encoding="utf-8"?>
<worksheet xmlns="http://schemas.openxmlformats.org/spreadsheetml/2006/main" xmlns:r="http://schemas.openxmlformats.org/officeDocument/2006/relationships">
  <sheetPr>
    <tabColor indexed="13"/>
    <pageSetUpPr fitToPage="1"/>
  </sheetPr>
  <dimension ref="A1:T61"/>
  <sheetViews>
    <sheetView showGridLines="0" workbookViewId="0" topLeftCell="A8">
      <selection activeCell="K32" sqref="K32"/>
    </sheetView>
  </sheetViews>
  <sheetFormatPr defaultColWidth="9.00390625" defaultRowHeight="13.5"/>
  <cols>
    <col min="1" max="1" width="5.875" style="263" customWidth="1"/>
    <col min="2" max="2" width="6.625" style="263" customWidth="1"/>
    <col min="3" max="10" width="9.00390625" style="263" customWidth="1"/>
    <col min="11" max="11" width="2.625" style="263" customWidth="1"/>
    <col min="12" max="12" width="12.625" style="264" customWidth="1"/>
    <col min="13" max="13" width="7.625" style="264" customWidth="1"/>
    <col min="14" max="14" width="3.00390625" style="264" customWidth="1"/>
    <col min="15" max="16" width="5.625" style="264" customWidth="1"/>
    <col min="17" max="16384" width="9.00390625" style="263" customWidth="1"/>
  </cols>
  <sheetData>
    <row r="1" spans="1:18" ht="14.25" thickBot="1">
      <c r="A1" s="261" t="s">
        <v>164</v>
      </c>
      <c r="B1" s="261"/>
      <c r="C1" s="261"/>
      <c r="D1" s="261"/>
      <c r="E1" s="261"/>
      <c r="F1" s="261"/>
      <c r="G1" s="261"/>
      <c r="H1" s="261"/>
      <c r="I1" s="261"/>
      <c r="J1" s="261"/>
      <c r="K1" s="261"/>
      <c r="L1" s="262"/>
      <c r="M1" s="262"/>
      <c r="N1" s="262"/>
      <c r="O1" s="262"/>
      <c r="P1" s="262"/>
      <c r="Q1" s="261"/>
      <c r="R1" s="261"/>
    </row>
    <row r="2" spans="1:20" ht="13.5">
      <c r="A2" s="445" t="s">
        <v>165</v>
      </c>
      <c r="B2" s="464"/>
      <c r="C2" s="439" t="s">
        <v>166</v>
      </c>
      <c r="D2" s="439"/>
      <c r="E2" s="453" t="s">
        <v>167</v>
      </c>
      <c r="F2" s="453" t="s">
        <v>168</v>
      </c>
      <c r="G2" s="439" t="s">
        <v>169</v>
      </c>
      <c r="H2" s="439"/>
      <c r="I2" s="440" t="s">
        <v>7</v>
      </c>
      <c r="J2" s="443" t="s">
        <v>170</v>
      </c>
      <c r="K2" s="261"/>
      <c r="Q2" s="261"/>
      <c r="R2" s="261"/>
      <c r="S2" s="261"/>
      <c r="T2" s="261"/>
    </row>
    <row r="3" spans="1:17" ht="36" customHeight="1" thickBot="1">
      <c r="A3" s="465"/>
      <c r="B3" s="466"/>
      <c r="C3" s="451" t="s">
        <v>195</v>
      </c>
      <c r="D3" s="455" t="s">
        <v>196</v>
      </c>
      <c r="E3" s="454"/>
      <c r="F3" s="454"/>
      <c r="G3" s="451" t="s">
        <v>171</v>
      </c>
      <c r="H3" s="455" t="s">
        <v>172</v>
      </c>
      <c r="I3" s="441"/>
      <c r="J3" s="444"/>
      <c r="K3" s="261"/>
      <c r="L3" s="447" t="s">
        <v>173</v>
      </c>
      <c r="M3" s="447"/>
      <c r="N3" s="447"/>
      <c r="O3" s="447"/>
      <c r="P3" s="447"/>
      <c r="Q3" s="261"/>
    </row>
    <row r="4" spans="1:17" ht="13.5">
      <c r="A4" s="467"/>
      <c r="B4" s="468"/>
      <c r="C4" s="452"/>
      <c r="D4" s="456"/>
      <c r="E4" s="454"/>
      <c r="F4" s="454"/>
      <c r="G4" s="452"/>
      <c r="H4" s="456"/>
      <c r="I4" s="442"/>
      <c r="J4" s="444"/>
      <c r="K4" s="261"/>
      <c r="L4" s="445" t="s">
        <v>174</v>
      </c>
      <c r="M4" s="446"/>
      <c r="N4" s="448" t="s">
        <v>175</v>
      </c>
      <c r="O4" s="449"/>
      <c r="P4" s="450"/>
      <c r="Q4" s="261"/>
    </row>
    <row r="5" spans="1:17" ht="13.5">
      <c r="A5" s="265"/>
      <c r="B5" s="266"/>
      <c r="C5" s="267" t="s">
        <v>95</v>
      </c>
      <c r="D5" s="268" t="s">
        <v>95</v>
      </c>
      <c r="E5" s="269" t="s">
        <v>95</v>
      </c>
      <c r="F5" s="269" t="s">
        <v>95</v>
      </c>
      <c r="G5" s="267" t="s">
        <v>95</v>
      </c>
      <c r="H5" s="268" t="s">
        <v>95</v>
      </c>
      <c r="I5" s="269" t="s">
        <v>95</v>
      </c>
      <c r="J5" s="270" t="s">
        <v>95</v>
      </c>
      <c r="K5" s="261"/>
      <c r="L5" s="437" t="s">
        <v>95</v>
      </c>
      <c r="M5" s="438"/>
      <c r="N5" s="457" t="s">
        <v>176</v>
      </c>
      <c r="O5" s="458"/>
      <c r="P5" s="459"/>
      <c r="Q5" s="261"/>
    </row>
    <row r="6" spans="1:17" ht="27" customHeight="1" thickBot="1">
      <c r="A6" s="462" t="s">
        <v>177</v>
      </c>
      <c r="B6" s="463"/>
      <c r="C6" s="271">
        <v>3</v>
      </c>
      <c r="D6" s="272" t="s">
        <v>69</v>
      </c>
      <c r="E6" s="273">
        <v>5</v>
      </c>
      <c r="F6" s="273">
        <v>11</v>
      </c>
      <c r="G6" s="271">
        <v>6</v>
      </c>
      <c r="H6" s="272" t="s">
        <v>69</v>
      </c>
      <c r="I6" s="273">
        <f>SUM(C6:H6)</f>
        <v>25</v>
      </c>
      <c r="J6" s="274">
        <v>22</v>
      </c>
      <c r="K6" s="261"/>
      <c r="L6" s="432">
        <v>2</v>
      </c>
      <c r="M6" s="433"/>
      <c r="N6" s="434">
        <v>2</v>
      </c>
      <c r="O6" s="435"/>
      <c r="P6" s="436"/>
      <c r="Q6" s="261"/>
    </row>
    <row r="7" spans="1:18" ht="27" customHeight="1" thickBot="1">
      <c r="A7" s="460" t="s">
        <v>4</v>
      </c>
      <c r="B7" s="461"/>
      <c r="C7" s="275" t="s">
        <v>69</v>
      </c>
      <c r="D7" s="276" t="s">
        <v>69</v>
      </c>
      <c r="E7" s="277" t="s">
        <v>69</v>
      </c>
      <c r="F7" s="277">
        <v>8</v>
      </c>
      <c r="G7" s="275" t="s">
        <v>69</v>
      </c>
      <c r="H7" s="276" t="s">
        <v>69</v>
      </c>
      <c r="I7" s="277">
        <f>SUM(C7:H7)</f>
        <v>8</v>
      </c>
      <c r="J7" s="278" t="s">
        <v>69</v>
      </c>
      <c r="K7" s="261"/>
      <c r="L7" s="447" t="s">
        <v>178</v>
      </c>
      <c r="M7" s="447"/>
      <c r="N7" s="447"/>
      <c r="O7" s="447"/>
      <c r="P7" s="447"/>
      <c r="Q7" s="261"/>
      <c r="R7" s="261"/>
    </row>
    <row r="8" spans="1:18" ht="27" customHeight="1">
      <c r="A8" s="480" t="s">
        <v>179</v>
      </c>
      <c r="B8" s="279" t="s">
        <v>180</v>
      </c>
      <c r="C8" s="280" t="s">
        <v>69</v>
      </c>
      <c r="D8" s="281" t="s">
        <v>69</v>
      </c>
      <c r="E8" s="282" t="s">
        <v>69</v>
      </c>
      <c r="F8" s="282">
        <v>8</v>
      </c>
      <c r="G8" s="280" t="s">
        <v>69</v>
      </c>
      <c r="H8" s="281" t="s">
        <v>69</v>
      </c>
      <c r="I8" s="282">
        <f aca="true" t="shared" si="0" ref="I8:I16">SUM(C8:H8)</f>
        <v>8</v>
      </c>
      <c r="J8" s="283" t="s">
        <v>69</v>
      </c>
      <c r="K8" s="261"/>
      <c r="L8" s="482" t="s">
        <v>181</v>
      </c>
      <c r="M8" s="484" t="s">
        <v>182</v>
      </c>
      <c r="N8" s="485"/>
      <c r="O8" s="485"/>
      <c r="P8" s="486"/>
      <c r="Q8" s="261"/>
      <c r="R8" s="261"/>
    </row>
    <row r="9" spans="1:18" ht="27" customHeight="1">
      <c r="A9" s="481"/>
      <c r="B9" s="284" t="s">
        <v>183</v>
      </c>
      <c r="C9" s="285" t="s">
        <v>69</v>
      </c>
      <c r="D9" s="286" t="s">
        <v>69</v>
      </c>
      <c r="E9" s="287">
        <v>2</v>
      </c>
      <c r="F9" s="287">
        <v>8</v>
      </c>
      <c r="G9" s="285">
        <v>2</v>
      </c>
      <c r="H9" s="286" t="s">
        <v>69</v>
      </c>
      <c r="I9" s="287">
        <f t="shared" si="0"/>
        <v>12</v>
      </c>
      <c r="J9" s="288">
        <v>1</v>
      </c>
      <c r="K9" s="261"/>
      <c r="L9" s="483"/>
      <c r="M9" s="490"/>
      <c r="N9" s="466"/>
      <c r="O9" s="488" t="s">
        <v>184</v>
      </c>
      <c r="P9" s="489"/>
      <c r="Q9" s="261"/>
      <c r="R9" s="261"/>
    </row>
    <row r="10" spans="1:18" ht="27" customHeight="1">
      <c r="A10" s="460" t="s">
        <v>8</v>
      </c>
      <c r="B10" s="461"/>
      <c r="C10" s="275" t="s">
        <v>69</v>
      </c>
      <c r="D10" s="276" t="s">
        <v>69</v>
      </c>
      <c r="E10" s="277">
        <v>1</v>
      </c>
      <c r="F10" s="277">
        <v>8</v>
      </c>
      <c r="G10" s="275" t="s">
        <v>69</v>
      </c>
      <c r="H10" s="276" t="s">
        <v>69</v>
      </c>
      <c r="I10" s="277">
        <f t="shared" si="0"/>
        <v>9</v>
      </c>
      <c r="J10" s="278" t="s">
        <v>69</v>
      </c>
      <c r="K10" s="261"/>
      <c r="L10" s="289"/>
      <c r="M10" s="457" t="s">
        <v>95</v>
      </c>
      <c r="N10" s="438"/>
      <c r="O10" s="457" t="s">
        <v>95</v>
      </c>
      <c r="P10" s="487"/>
      <c r="Q10" s="261"/>
      <c r="R10" s="261"/>
    </row>
    <row r="11" spans="1:18" ht="27" customHeight="1">
      <c r="A11" s="460" t="s">
        <v>9</v>
      </c>
      <c r="B11" s="461"/>
      <c r="C11" s="275" t="s">
        <v>69</v>
      </c>
      <c r="D11" s="276" t="s">
        <v>69</v>
      </c>
      <c r="E11" s="277" t="s">
        <v>69</v>
      </c>
      <c r="F11" s="277">
        <v>9</v>
      </c>
      <c r="G11" s="275" t="s">
        <v>69</v>
      </c>
      <c r="H11" s="276" t="s">
        <v>69</v>
      </c>
      <c r="I11" s="277">
        <f t="shared" si="0"/>
        <v>9</v>
      </c>
      <c r="J11" s="278">
        <v>3</v>
      </c>
      <c r="K11" s="261"/>
      <c r="L11" s="290" t="s">
        <v>185</v>
      </c>
      <c r="M11" s="475" t="s">
        <v>69</v>
      </c>
      <c r="N11" s="477"/>
      <c r="O11" s="475" t="s">
        <v>69</v>
      </c>
      <c r="P11" s="476"/>
      <c r="Q11" s="261"/>
      <c r="R11" s="261"/>
    </row>
    <row r="12" spans="1:18" ht="27" customHeight="1" thickBot="1">
      <c r="A12" s="460" t="s">
        <v>92</v>
      </c>
      <c r="B12" s="461"/>
      <c r="C12" s="275" t="s">
        <v>69</v>
      </c>
      <c r="D12" s="276" t="s">
        <v>69</v>
      </c>
      <c r="E12" s="277">
        <v>1</v>
      </c>
      <c r="F12" s="277">
        <v>18</v>
      </c>
      <c r="G12" s="275" t="s">
        <v>69</v>
      </c>
      <c r="H12" s="276" t="s">
        <v>69</v>
      </c>
      <c r="I12" s="277">
        <f t="shared" si="0"/>
        <v>19</v>
      </c>
      <c r="J12" s="278" t="s">
        <v>69</v>
      </c>
      <c r="K12" s="261"/>
      <c r="L12" s="291" t="s">
        <v>186</v>
      </c>
      <c r="M12" s="478">
        <v>15</v>
      </c>
      <c r="N12" s="478"/>
      <c r="O12" s="478">
        <v>10</v>
      </c>
      <c r="P12" s="479"/>
      <c r="Q12" s="261"/>
      <c r="R12" s="261"/>
    </row>
    <row r="13" spans="1:18" ht="27" customHeight="1">
      <c r="A13" s="460" t="s">
        <v>93</v>
      </c>
      <c r="B13" s="461"/>
      <c r="C13" s="275" t="s">
        <v>69</v>
      </c>
      <c r="D13" s="276" t="s">
        <v>69</v>
      </c>
      <c r="E13" s="277" t="s">
        <v>69</v>
      </c>
      <c r="F13" s="277">
        <v>20</v>
      </c>
      <c r="G13" s="275" t="s">
        <v>69</v>
      </c>
      <c r="H13" s="276" t="s">
        <v>69</v>
      </c>
      <c r="I13" s="277">
        <f t="shared" si="0"/>
        <v>20</v>
      </c>
      <c r="J13" s="278" t="s">
        <v>69</v>
      </c>
      <c r="K13" s="261"/>
      <c r="L13" s="261"/>
      <c r="M13" s="292"/>
      <c r="N13" s="292"/>
      <c r="O13" s="292"/>
      <c r="P13" s="292"/>
      <c r="Q13" s="292"/>
      <c r="R13" s="292"/>
    </row>
    <row r="14" spans="1:19" ht="27" customHeight="1">
      <c r="A14" s="460" t="s">
        <v>12</v>
      </c>
      <c r="B14" s="461"/>
      <c r="C14" s="275" t="s">
        <v>69</v>
      </c>
      <c r="D14" s="276" t="s">
        <v>69</v>
      </c>
      <c r="E14" s="277" t="s">
        <v>69</v>
      </c>
      <c r="F14" s="277">
        <v>17</v>
      </c>
      <c r="G14" s="275">
        <v>1</v>
      </c>
      <c r="H14" s="276" t="s">
        <v>69</v>
      </c>
      <c r="I14" s="277">
        <f t="shared" si="0"/>
        <v>18</v>
      </c>
      <c r="J14" s="278" t="s">
        <v>69</v>
      </c>
      <c r="K14" s="261"/>
      <c r="L14" s="293"/>
      <c r="M14" s="293"/>
      <c r="N14" s="293"/>
      <c r="O14" s="293"/>
      <c r="P14" s="293"/>
      <c r="Q14" s="293"/>
      <c r="R14" s="293"/>
      <c r="S14" s="293"/>
    </row>
    <row r="15" spans="1:19" ht="27" customHeight="1">
      <c r="A15" s="460" t="s">
        <v>13</v>
      </c>
      <c r="B15" s="461"/>
      <c r="C15" s="275" t="s">
        <v>69</v>
      </c>
      <c r="D15" s="276" t="s">
        <v>69</v>
      </c>
      <c r="E15" s="277">
        <v>2</v>
      </c>
      <c r="F15" s="277">
        <v>10</v>
      </c>
      <c r="G15" s="275">
        <v>1</v>
      </c>
      <c r="H15" s="276" t="s">
        <v>69</v>
      </c>
      <c r="I15" s="277">
        <f t="shared" si="0"/>
        <v>13</v>
      </c>
      <c r="J15" s="278" t="s">
        <v>69</v>
      </c>
      <c r="K15" s="261"/>
      <c r="L15" s="293"/>
      <c r="M15" s="293"/>
      <c r="N15" s="293"/>
      <c r="O15" s="293"/>
      <c r="P15" s="293"/>
      <c r="Q15" s="293"/>
      <c r="R15" s="293"/>
      <c r="S15" s="293"/>
    </row>
    <row r="16" spans="1:19" ht="27" customHeight="1" thickBot="1">
      <c r="A16" s="471" t="s">
        <v>187</v>
      </c>
      <c r="B16" s="472"/>
      <c r="C16" s="294" t="s">
        <v>69</v>
      </c>
      <c r="D16" s="295" t="s">
        <v>69</v>
      </c>
      <c r="E16" s="296">
        <v>1</v>
      </c>
      <c r="F16" s="296">
        <v>24</v>
      </c>
      <c r="G16" s="294" t="s">
        <v>69</v>
      </c>
      <c r="H16" s="295" t="s">
        <v>69</v>
      </c>
      <c r="I16" s="296">
        <f t="shared" si="0"/>
        <v>25</v>
      </c>
      <c r="J16" s="297" t="s">
        <v>69</v>
      </c>
      <c r="K16" s="261"/>
      <c r="L16" s="293"/>
      <c r="M16" s="293"/>
      <c r="N16" s="293"/>
      <c r="O16" s="293"/>
      <c r="P16" s="293"/>
      <c r="Q16" s="293"/>
      <c r="R16" s="293"/>
      <c r="S16" s="293"/>
    </row>
    <row r="17" spans="1:14" s="303" customFormat="1" ht="27" customHeight="1" thickTop="1">
      <c r="A17" s="473" t="s">
        <v>188</v>
      </c>
      <c r="B17" s="474"/>
      <c r="C17" s="298">
        <f>SUM(C6:C16)</f>
        <v>3</v>
      </c>
      <c r="D17" s="299" t="s">
        <v>69</v>
      </c>
      <c r="E17" s="300">
        <f>SUM(E6:E16)</f>
        <v>12</v>
      </c>
      <c r="F17" s="300">
        <f>SUM(F6:F16)</f>
        <v>141</v>
      </c>
      <c r="G17" s="298">
        <f>SUM(G6:G16)</f>
        <v>10</v>
      </c>
      <c r="H17" s="299" t="s">
        <v>69</v>
      </c>
      <c r="I17" s="300">
        <f>SUM(I6:I16)</f>
        <v>166</v>
      </c>
      <c r="J17" s="301">
        <f>SUM(J6:J16)</f>
        <v>26</v>
      </c>
      <c r="K17" s="302"/>
      <c r="L17" s="302"/>
      <c r="M17" s="302"/>
      <c r="N17" s="302"/>
    </row>
    <row r="18" spans="1:16" ht="18" customHeight="1" thickBot="1">
      <c r="A18" s="469" t="s">
        <v>189</v>
      </c>
      <c r="B18" s="470"/>
      <c r="C18" s="304">
        <v>3</v>
      </c>
      <c r="D18" s="305" t="s">
        <v>69</v>
      </c>
      <c r="E18" s="306">
        <v>5</v>
      </c>
      <c r="F18" s="306">
        <v>11</v>
      </c>
      <c r="G18" s="304">
        <v>7</v>
      </c>
      <c r="H18" s="305" t="s">
        <v>69</v>
      </c>
      <c r="I18" s="306">
        <v>26</v>
      </c>
      <c r="J18" s="307" t="s">
        <v>69</v>
      </c>
      <c r="K18" s="261"/>
      <c r="L18" s="261"/>
      <c r="M18" s="263"/>
      <c r="N18" s="263"/>
      <c r="O18" s="263"/>
      <c r="P18" s="263"/>
    </row>
    <row r="19" spans="1:16" ht="4.5" customHeight="1">
      <c r="A19" s="308"/>
      <c r="B19" s="308"/>
      <c r="C19" s="309"/>
      <c r="D19" s="309"/>
      <c r="E19" s="309"/>
      <c r="F19" s="309"/>
      <c r="G19" s="309"/>
      <c r="H19" s="309"/>
      <c r="I19" s="309"/>
      <c r="J19" s="309"/>
      <c r="K19" s="261"/>
      <c r="L19" s="261"/>
      <c r="M19" s="263"/>
      <c r="N19" s="263"/>
      <c r="O19" s="263"/>
      <c r="P19" s="263"/>
    </row>
    <row r="20" spans="1:16" ht="15" customHeight="1">
      <c r="A20" s="292"/>
      <c r="B20" s="310" t="s">
        <v>190</v>
      </c>
      <c r="C20" s="491" t="s">
        <v>191</v>
      </c>
      <c r="D20" s="491"/>
      <c r="E20" s="491"/>
      <c r="F20" s="491"/>
      <c r="G20" s="491"/>
      <c r="H20" s="491"/>
      <c r="I20" s="491"/>
      <c r="J20" s="491"/>
      <c r="K20" s="261"/>
      <c r="L20" s="261"/>
      <c r="M20" s="263"/>
      <c r="N20" s="263"/>
      <c r="O20" s="263"/>
      <c r="P20" s="263"/>
    </row>
    <row r="21" spans="1:16" ht="15" customHeight="1">
      <c r="A21" s="292"/>
      <c r="B21" s="310" t="s">
        <v>192</v>
      </c>
      <c r="C21" s="492">
        <v>38807</v>
      </c>
      <c r="D21" s="492"/>
      <c r="E21" s="492"/>
      <c r="F21" s="492"/>
      <c r="G21" s="492"/>
      <c r="H21" s="492"/>
      <c r="I21" s="492"/>
      <c r="J21" s="492"/>
      <c r="K21" s="261"/>
      <c r="L21" s="261"/>
      <c r="M21" s="263"/>
      <c r="N21" s="263"/>
      <c r="O21" s="263"/>
      <c r="P21" s="263"/>
    </row>
    <row r="22" spans="2:12" s="311" customFormat="1" ht="30" customHeight="1">
      <c r="B22" s="310" t="s">
        <v>193</v>
      </c>
      <c r="C22" s="493" t="s">
        <v>194</v>
      </c>
      <c r="D22" s="493"/>
      <c r="E22" s="493"/>
      <c r="F22" s="493"/>
      <c r="G22" s="493"/>
      <c r="H22" s="493"/>
      <c r="I22" s="493"/>
      <c r="J22" s="493"/>
      <c r="K22" s="261"/>
      <c r="L22" s="261"/>
    </row>
    <row r="23" spans="2:12" s="311" customFormat="1" ht="30" customHeight="1">
      <c r="B23" s="261"/>
      <c r="C23" s="493" t="s">
        <v>197</v>
      </c>
      <c r="D23" s="493"/>
      <c r="E23" s="493"/>
      <c r="F23" s="493"/>
      <c r="G23" s="493"/>
      <c r="H23" s="493"/>
      <c r="I23" s="493"/>
      <c r="J23" s="493"/>
      <c r="K23" s="261"/>
      <c r="L23" s="261"/>
    </row>
    <row r="24" spans="2:12" s="311" customFormat="1" ht="18" customHeight="1">
      <c r="B24" s="261"/>
      <c r="C24" s="312"/>
      <c r="L24" s="261"/>
    </row>
    <row r="25" spans="2:12" s="311" customFormat="1" ht="18" customHeight="1">
      <c r="B25" s="261"/>
      <c r="L25" s="261"/>
    </row>
    <row r="26" spans="2:12" s="311" customFormat="1" ht="18" customHeight="1">
      <c r="B26" s="261"/>
      <c r="L26" s="261"/>
    </row>
    <row r="27" spans="2:12" s="311" customFormat="1" ht="18" customHeight="1">
      <c r="B27" s="261"/>
      <c r="D27" s="261"/>
      <c r="E27" s="261"/>
      <c r="F27" s="261"/>
      <c r="G27" s="261"/>
      <c r="H27" s="261"/>
      <c r="I27" s="261"/>
      <c r="J27" s="261"/>
      <c r="L27" s="261"/>
    </row>
    <row r="28" spans="2:12" s="311" customFormat="1" ht="11.25">
      <c r="B28" s="261"/>
      <c r="D28" s="261"/>
      <c r="E28" s="261"/>
      <c r="F28" s="261"/>
      <c r="G28" s="261"/>
      <c r="H28" s="261"/>
      <c r="I28" s="261"/>
      <c r="J28" s="261"/>
      <c r="L28" s="261"/>
    </row>
    <row r="29" spans="2:13" s="311" customFormat="1" ht="11.25">
      <c r="B29" s="261"/>
      <c r="D29" s="261"/>
      <c r="E29" s="261"/>
      <c r="F29" s="261"/>
      <c r="G29" s="261"/>
      <c r="H29" s="261"/>
      <c r="I29" s="261"/>
      <c r="J29" s="261"/>
      <c r="L29" s="261"/>
      <c r="M29" s="261"/>
    </row>
    <row r="30" spans="4:13" s="311" customFormat="1" ht="11.25">
      <c r="D30" s="261"/>
      <c r="E30" s="261"/>
      <c r="F30" s="261"/>
      <c r="G30" s="261"/>
      <c r="H30" s="261"/>
      <c r="I30" s="261"/>
      <c r="J30" s="261"/>
      <c r="L30" s="261"/>
      <c r="M30" s="261"/>
    </row>
    <row r="31" spans="4:13" s="311" customFormat="1" ht="11.25">
      <c r="D31" s="261"/>
      <c r="E31" s="261"/>
      <c r="F31" s="261"/>
      <c r="G31" s="261"/>
      <c r="H31" s="261"/>
      <c r="I31" s="261"/>
      <c r="J31" s="261"/>
      <c r="L31" s="261"/>
      <c r="M31" s="261"/>
    </row>
    <row r="32" spans="4:18" s="311" customFormat="1" ht="11.25">
      <c r="D32" s="261"/>
      <c r="E32" s="261"/>
      <c r="F32" s="261"/>
      <c r="G32" s="261"/>
      <c r="H32" s="261"/>
      <c r="I32" s="261"/>
      <c r="J32" s="261"/>
      <c r="L32" s="313"/>
      <c r="M32" s="313"/>
      <c r="N32" s="313"/>
      <c r="O32" s="313"/>
      <c r="P32" s="313"/>
      <c r="R32" s="261"/>
    </row>
    <row r="33" spans="4:18" s="311" customFormat="1" ht="11.25">
      <c r="D33" s="261"/>
      <c r="E33" s="261"/>
      <c r="F33" s="261"/>
      <c r="G33" s="261"/>
      <c r="H33" s="261"/>
      <c r="I33" s="261"/>
      <c r="J33" s="261"/>
      <c r="L33" s="313"/>
      <c r="M33" s="313"/>
      <c r="N33" s="313"/>
      <c r="O33" s="313"/>
      <c r="P33" s="313"/>
      <c r="R33" s="261"/>
    </row>
    <row r="34" spans="4:18" s="311" customFormat="1" ht="11.25">
      <c r="D34" s="261"/>
      <c r="E34" s="261"/>
      <c r="F34" s="261"/>
      <c r="G34" s="261"/>
      <c r="H34" s="261"/>
      <c r="I34" s="261"/>
      <c r="J34" s="261"/>
      <c r="L34" s="313"/>
      <c r="M34" s="313"/>
      <c r="N34" s="313"/>
      <c r="O34" s="313"/>
      <c r="P34" s="313"/>
      <c r="R34" s="261"/>
    </row>
    <row r="35" spans="1:18" s="311" customFormat="1" ht="11.25">
      <c r="A35" s="261"/>
      <c r="B35" s="261"/>
      <c r="C35" s="261"/>
      <c r="D35" s="261"/>
      <c r="E35" s="261"/>
      <c r="F35" s="261"/>
      <c r="G35" s="261"/>
      <c r="H35" s="261"/>
      <c r="I35" s="261"/>
      <c r="J35" s="261"/>
      <c r="L35" s="313"/>
      <c r="M35" s="313"/>
      <c r="N35" s="313"/>
      <c r="O35" s="313"/>
      <c r="P35" s="313"/>
      <c r="R35" s="261"/>
    </row>
    <row r="36" spans="5:18" s="311" customFormat="1" ht="11.25">
      <c r="E36" s="261"/>
      <c r="F36" s="261"/>
      <c r="G36" s="261"/>
      <c r="H36" s="261"/>
      <c r="I36" s="261"/>
      <c r="J36" s="261"/>
      <c r="L36" s="313"/>
      <c r="M36" s="313"/>
      <c r="N36" s="313"/>
      <c r="O36" s="313"/>
      <c r="P36" s="313"/>
      <c r="R36" s="261"/>
    </row>
    <row r="37" spans="5:18" s="311" customFormat="1" ht="11.25">
      <c r="E37" s="261"/>
      <c r="F37" s="261"/>
      <c r="G37" s="261"/>
      <c r="H37" s="261"/>
      <c r="I37" s="261"/>
      <c r="J37" s="261"/>
      <c r="L37" s="313"/>
      <c r="M37" s="313"/>
      <c r="N37" s="313"/>
      <c r="O37" s="313"/>
      <c r="P37" s="313"/>
      <c r="R37" s="261"/>
    </row>
    <row r="38" spans="5:18" s="311" customFormat="1" ht="11.25">
      <c r="E38" s="261"/>
      <c r="F38" s="261"/>
      <c r="G38" s="261"/>
      <c r="H38" s="261"/>
      <c r="I38" s="261"/>
      <c r="J38" s="261"/>
      <c r="L38" s="313"/>
      <c r="M38" s="313"/>
      <c r="N38" s="313"/>
      <c r="O38" s="313"/>
      <c r="P38" s="313"/>
      <c r="R38" s="261"/>
    </row>
    <row r="39" spans="5:16" s="311" customFormat="1" ht="11.25">
      <c r="E39" s="261"/>
      <c r="F39" s="261"/>
      <c r="G39" s="261"/>
      <c r="H39" s="261"/>
      <c r="I39" s="261"/>
      <c r="J39" s="261"/>
      <c r="L39" s="313"/>
      <c r="M39" s="313"/>
      <c r="N39" s="313"/>
      <c r="O39" s="313"/>
      <c r="P39" s="313"/>
    </row>
    <row r="40" spans="5:16" s="311" customFormat="1" ht="11.25">
      <c r="E40" s="261"/>
      <c r="F40" s="261"/>
      <c r="G40" s="261"/>
      <c r="H40" s="261"/>
      <c r="I40" s="261"/>
      <c r="J40" s="261"/>
      <c r="K40" s="261"/>
      <c r="L40" s="313"/>
      <c r="M40" s="313"/>
      <c r="N40" s="313"/>
      <c r="O40" s="313"/>
      <c r="P40" s="313"/>
    </row>
    <row r="41" spans="5:16" s="311" customFormat="1" ht="11.25">
      <c r="E41" s="261"/>
      <c r="F41" s="261"/>
      <c r="G41" s="261"/>
      <c r="H41" s="261"/>
      <c r="I41" s="261"/>
      <c r="J41" s="261"/>
      <c r="K41" s="261"/>
      <c r="L41" s="313"/>
      <c r="M41" s="313"/>
      <c r="N41" s="313"/>
      <c r="O41" s="313"/>
      <c r="P41" s="313"/>
    </row>
    <row r="42" spans="1:16" s="311" customFormat="1" ht="11.25">
      <c r="A42" s="261"/>
      <c r="B42" s="261"/>
      <c r="C42" s="261"/>
      <c r="D42" s="261"/>
      <c r="E42" s="261"/>
      <c r="F42" s="261"/>
      <c r="G42" s="261"/>
      <c r="H42" s="261"/>
      <c r="I42" s="261"/>
      <c r="J42" s="261"/>
      <c r="K42" s="261"/>
      <c r="L42" s="313"/>
      <c r="M42" s="313"/>
      <c r="N42" s="313"/>
      <c r="O42" s="313"/>
      <c r="P42" s="313"/>
    </row>
    <row r="43" spans="8:16" s="311" customFormat="1" ht="11.25">
      <c r="H43" s="261"/>
      <c r="I43" s="261"/>
      <c r="J43" s="261"/>
      <c r="K43" s="261"/>
      <c r="L43" s="313"/>
      <c r="M43" s="313"/>
      <c r="N43" s="313"/>
      <c r="O43" s="313"/>
      <c r="P43" s="313"/>
    </row>
    <row r="44" spans="8:16" s="311" customFormat="1" ht="11.25">
      <c r="H44" s="261"/>
      <c r="I44" s="261"/>
      <c r="J44" s="261"/>
      <c r="K44" s="261"/>
      <c r="L44" s="313"/>
      <c r="M44" s="313"/>
      <c r="N44" s="313"/>
      <c r="O44" s="313"/>
      <c r="P44" s="313"/>
    </row>
    <row r="45" spans="8:11" ht="13.5">
      <c r="H45" s="261"/>
      <c r="I45" s="261"/>
      <c r="J45" s="261"/>
      <c r="K45" s="261"/>
    </row>
    <row r="46" spans="10:11" ht="13.5">
      <c r="J46" s="261"/>
      <c r="K46" s="261"/>
    </row>
    <row r="47" spans="10:11" ht="13.5">
      <c r="J47" s="261"/>
      <c r="K47" s="261"/>
    </row>
    <row r="48" spans="10:11" ht="13.5">
      <c r="J48" s="261"/>
      <c r="K48" s="261"/>
    </row>
    <row r="49" spans="10:11" ht="13.5">
      <c r="J49" s="261"/>
      <c r="K49" s="261"/>
    </row>
    <row r="50" spans="10:11" ht="13.5">
      <c r="J50" s="261"/>
      <c r="K50" s="261"/>
    </row>
    <row r="51" spans="10:11" ht="13.5">
      <c r="J51" s="261"/>
      <c r="K51" s="261"/>
    </row>
    <row r="52" spans="10:11" ht="13.5">
      <c r="J52" s="261"/>
      <c r="K52" s="261"/>
    </row>
    <row r="53" spans="10:11" ht="13.5">
      <c r="J53" s="261"/>
      <c r="K53" s="261"/>
    </row>
    <row r="54" spans="10:11" ht="13.5">
      <c r="J54" s="261"/>
      <c r="K54" s="261"/>
    </row>
    <row r="55" spans="10:18" ht="13.5">
      <c r="J55" s="261"/>
      <c r="K55" s="261"/>
      <c r="L55" s="262"/>
      <c r="M55" s="262"/>
      <c r="N55" s="262"/>
      <c r="O55" s="262"/>
      <c r="P55" s="262"/>
      <c r="Q55" s="261"/>
      <c r="R55" s="261"/>
    </row>
    <row r="56" spans="8:18" ht="13.5">
      <c r="H56" s="261"/>
      <c r="I56" s="261"/>
      <c r="J56" s="261"/>
      <c r="K56" s="261"/>
      <c r="L56" s="262"/>
      <c r="M56" s="262"/>
      <c r="N56" s="262"/>
      <c r="O56" s="262"/>
      <c r="P56" s="262"/>
      <c r="Q56" s="261"/>
      <c r="R56" s="261"/>
    </row>
    <row r="57" spans="8:18" ht="13.5">
      <c r="H57" s="261"/>
      <c r="I57" s="261"/>
      <c r="J57" s="261"/>
      <c r="K57" s="261"/>
      <c r="L57" s="262"/>
      <c r="M57" s="262"/>
      <c r="N57" s="262"/>
      <c r="O57" s="262"/>
      <c r="P57" s="262"/>
      <c r="Q57" s="261"/>
      <c r="R57" s="261"/>
    </row>
    <row r="58" spans="8:18" ht="13.5">
      <c r="H58" s="261"/>
      <c r="I58" s="261"/>
      <c r="J58" s="261"/>
      <c r="K58" s="261"/>
      <c r="L58" s="262"/>
      <c r="M58" s="262"/>
      <c r="N58" s="262"/>
      <c r="O58" s="262"/>
      <c r="P58" s="262"/>
      <c r="Q58" s="261"/>
      <c r="R58" s="261"/>
    </row>
    <row r="59" spans="1:18" ht="13.5">
      <c r="A59" s="261"/>
      <c r="B59" s="261"/>
      <c r="C59" s="261"/>
      <c r="D59" s="261"/>
      <c r="E59" s="261"/>
      <c r="F59" s="261"/>
      <c r="G59" s="261"/>
      <c r="H59" s="261"/>
      <c r="I59" s="261"/>
      <c r="J59" s="261"/>
      <c r="K59" s="261"/>
      <c r="L59" s="262"/>
      <c r="M59" s="262"/>
      <c r="N59" s="262"/>
      <c r="O59" s="262"/>
      <c r="P59" s="262"/>
      <c r="Q59" s="261"/>
      <c r="R59" s="261"/>
    </row>
    <row r="60" spans="1:18" ht="13.5">
      <c r="A60" s="261"/>
      <c r="B60" s="261"/>
      <c r="C60" s="261"/>
      <c r="D60" s="261"/>
      <c r="E60" s="261"/>
      <c r="F60" s="261"/>
      <c r="G60" s="261"/>
      <c r="H60" s="261"/>
      <c r="I60" s="261"/>
      <c r="J60" s="261"/>
      <c r="K60" s="261"/>
      <c r="L60" s="262"/>
      <c r="M60" s="262"/>
      <c r="N60" s="262"/>
      <c r="O60" s="262"/>
      <c r="P60" s="262"/>
      <c r="Q60" s="261"/>
      <c r="R60" s="261"/>
    </row>
    <row r="61" spans="1:18" ht="13.5">
      <c r="A61" s="261"/>
      <c r="B61" s="261"/>
      <c r="C61" s="261"/>
      <c r="D61" s="261"/>
      <c r="E61" s="261"/>
      <c r="F61" s="261"/>
      <c r="G61" s="261"/>
      <c r="H61" s="261"/>
      <c r="I61" s="261"/>
      <c r="J61" s="261"/>
      <c r="K61" s="261"/>
      <c r="L61" s="262"/>
      <c r="M61" s="262"/>
      <c r="N61" s="262"/>
      <c r="O61" s="262"/>
      <c r="P61" s="262"/>
      <c r="Q61" s="261"/>
      <c r="R61" s="261"/>
    </row>
  </sheetData>
  <mergeCells count="45">
    <mergeCell ref="C20:J20"/>
    <mergeCell ref="C21:J21"/>
    <mergeCell ref="C22:J22"/>
    <mergeCell ref="C23:J23"/>
    <mergeCell ref="L8:L9"/>
    <mergeCell ref="M8:P8"/>
    <mergeCell ref="M10:N10"/>
    <mergeCell ref="O10:P10"/>
    <mergeCell ref="O9:P9"/>
    <mergeCell ref="M9:N9"/>
    <mergeCell ref="O11:P11"/>
    <mergeCell ref="M11:N11"/>
    <mergeCell ref="L7:P7"/>
    <mergeCell ref="A13:B13"/>
    <mergeCell ref="M12:N12"/>
    <mergeCell ref="O12:P12"/>
    <mergeCell ref="A11:B11"/>
    <mergeCell ref="A12:B12"/>
    <mergeCell ref="A7:B7"/>
    <mergeCell ref="A8:A9"/>
    <mergeCell ref="A14:B14"/>
    <mergeCell ref="A18:B18"/>
    <mergeCell ref="A15:B15"/>
    <mergeCell ref="A16:B16"/>
    <mergeCell ref="A17:B17"/>
    <mergeCell ref="A10:B10"/>
    <mergeCell ref="C2:D2"/>
    <mergeCell ref="E2:E4"/>
    <mergeCell ref="A6:B6"/>
    <mergeCell ref="A2:B4"/>
    <mergeCell ref="F2:F4"/>
    <mergeCell ref="C3:C4"/>
    <mergeCell ref="D3:D4"/>
    <mergeCell ref="N5:P5"/>
    <mergeCell ref="H3:H4"/>
    <mergeCell ref="L6:M6"/>
    <mergeCell ref="N6:P6"/>
    <mergeCell ref="L5:M5"/>
    <mergeCell ref="G2:H2"/>
    <mergeCell ref="I2:I4"/>
    <mergeCell ref="J2:J4"/>
    <mergeCell ref="L4:M4"/>
    <mergeCell ref="L3:P3"/>
    <mergeCell ref="N4:P4"/>
    <mergeCell ref="G3:G4"/>
  </mergeCells>
  <printOptions/>
  <pageMargins left="0.75" right="0.75" top="1" bottom="1" header="0.512" footer="0.512"/>
  <pageSetup fitToHeight="1" fitToWidth="1" horizontalDpi="1200" verticalDpi="1200" orientation="landscape" paperSize="9" scale="94" r:id="rId1"/>
  <headerFooter alignWithMargins="0">
    <oddFooter>&amp;R&amp;10金沢国税局
酒税2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showGridLines="0" zoomScale="85" zoomScaleNormal="85" workbookViewId="0" topLeftCell="A1">
      <pane xSplit="3" ySplit="3" topLeftCell="D27" activePane="bottomRight" state="frozen"/>
      <selection pane="topLeft" activeCell="K32" sqref="K32"/>
      <selection pane="topRight" activeCell="K32" sqref="K32"/>
      <selection pane="bottomLeft" activeCell="K32" sqref="K32"/>
      <selection pane="bottomRight" activeCell="K32" sqref="K32"/>
    </sheetView>
  </sheetViews>
  <sheetFormatPr defaultColWidth="9.00390625" defaultRowHeight="15.75" customHeight="1"/>
  <cols>
    <col min="1" max="2" width="6.125" style="168" customWidth="1"/>
    <col min="3" max="3" width="20.625" style="168" customWidth="1"/>
    <col min="4" max="4" width="7.50390625" style="168" customWidth="1"/>
    <col min="5" max="6" width="12.625" style="168" customWidth="1"/>
    <col min="7" max="7" width="12.125" style="168" customWidth="1"/>
    <col min="8" max="8" width="13.375" style="168" customWidth="1"/>
    <col min="9" max="9" width="9.00390625" style="168" bestFit="1" customWidth="1"/>
    <col min="10" max="16384" width="9.00390625" style="168" customWidth="1"/>
  </cols>
  <sheetData>
    <row r="1" spans="1:16" ht="15.75" customHeight="1" thickBot="1">
      <c r="A1" s="2" t="s">
        <v>151</v>
      </c>
      <c r="B1" s="2"/>
      <c r="C1" s="2"/>
      <c r="D1" s="2"/>
      <c r="E1" s="2"/>
      <c r="F1" s="2"/>
      <c r="G1" s="2"/>
      <c r="H1" s="2"/>
      <c r="I1" s="2"/>
      <c r="J1" s="2"/>
      <c r="K1" s="2"/>
      <c r="L1" s="2"/>
      <c r="M1" s="2"/>
      <c r="N1" s="2"/>
      <c r="O1" s="2"/>
      <c r="P1" s="2"/>
    </row>
    <row r="2" spans="1:16" ht="15.75" customHeight="1">
      <c r="A2" s="369" t="s">
        <v>152</v>
      </c>
      <c r="B2" s="494"/>
      <c r="C2" s="370"/>
      <c r="D2" s="375" t="s">
        <v>153</v>
      </c>
      <c r="E2" s="498" t="s">
        <v>154</v>
      </c>
      <c r="F2" s="499"/>
      <c r="G2" s="500"/>
      <c r="H2" s="501" t="s">
        <v>155</v>
      </c>
      <c r="I2" s="496" t="s">
        <v>156</v>
      </c>
      <c r="J2" s="2"/>
      <c r="K2" s="2"/>
      <c r="L2" s="2"/>
      <c r="M2" s="2"/>
      <c r="N2" s="2"/>
      <c r="O2" s="2"/>
      <c r="P2" s="2"/>
    </row>
    <row r="3" spans="1:16" ht="37.5" customHeight="1">
      <c r="A3" s="371"/>
      <c r="B3" s="495"/>
      <c r="C3" s="372"/>
      <c r="D3" s="376"/>
      <c r="E3" s="121" t="s">
        <v>157</v>
      </c>
      <c r="F3" s="169" t="s">
        <v>158</v>
      </c>
      <c r="G3" s="120" t="s">
        <v>7</v>
      </c>
      <c r="H3" s="502"/>
      <c r="I3" s="497"/>
      <c r="J3" s="2"/>
      <c r="K3" s="2"/>
      <c r="L3" s="2"/>
      <c r="M3" s="2"/>
      <c r="N3" s="2"/>
      <c r="O3" s="2"/>
      <c r="P3" s="2"/>
    </row>
    <row r="4" spans="1:16" ht="12.75" customHeight="1">
      <c r="A4" s="170"/>
      <c r="B4" s="171"/>
      <c r="C4" s="120"/>
      <c r="D4" s="172" t="s">
        <v>95</v>
      </c>
      <c r="E4" s="173" t="s">
        <v>95</v>
      </c>
      <c r="F4" s="174" t="s">
        <v>95</v>
      </c>
      <c r="G4" s="175" t="s">
        <v>95</v>
      </c>
      <c r="H4" s="175" t="s">
        <v>95</v>
      </c>
      <c r="I4" s="176" t="s">
        <v>122</v>
      </c>
      <c r="J4" s="2"/>
      <c r="K4" s="2"/>
      <c r="L4" s="2"/>
      <c r="M4" s="2"/>
      <c r="N4" s="2"/>
      <c r="O4" s="2"/>
      <c r="P4" s="2"/>
    </row>
    <row r="5" spans="1:16" ht="24" customHeight="1">
      <c r="A5" s="503" t="s">
        <v>123</v>
      </c>
      <c r="B5" s="505" t="s">
        <v>124</v>
      </c>
      <c r="C5" s="382"/>
      <c r="D5" s="177">
        <v>205</v>
      </c>
      <c r="E5" s="178">
        <v>20</v>
      </c>
      <c r="F5" s="179">
        <v>178</v>
      </c>
      <c r="G5" s="180">
        <f>SUM(E5:F5)</f>
        <v>198</v>
      </c>
      <c r="H5" s="181">
        <v>14</v>
      </c>
      <c r="I5" s="182">
        <v>82</v>
      </c>
      <c r="J5" s="2"/>
      <c r="K5" s="2"/>
      <c r="L5" s="2"/>
      <c r="M5" s="2"/>
      <c r="N5" s="2"/>
      <c r="O5" s="2"/>
      <c r="P5" s="2"/>
    </row>
    <row r="6" spans="1:16" ht="24" customHeight="1">
      <c r="A6" s="503"/>
      <c r="B6" s="506" t="s">
        <v>9</v>
      </c>
      <c r="C6" s="388"/>
      <c r="D6" s="183">
        <v>29</v>
      </c>
      <c r="E6" s="184">
        <v>6</v>
      </c>
      <c r="F6" s="185">
        <v>22</v>
      </c>
      <c r="G6" s="186">
        <v>28</v>
      </c>
      <c r="H6" s="187" t="s">
        <v>159</v>
      </c>
      <c r="I6" s="188">
        <v>4</v>
      </c>
      <c r="J6" s="2"/>
      <c r="K6" s="2"/>
      <c r="L6" s="2"/>
      <c r="M6" s="2"/>
      <c r="N6" s="2"/>
      <c r="O6" s="2"/>
      <c r="P6" s="2"/>
    </row>
    <row r="7" spans="1:16" ht="24" customHeight="1">
      <c r="A7" s="503"/>
      <c r="B7" s="506" t="s">
        <v>125</v>
      </c>
      <c r="C7" s="388"/>
      <c r="D7" s="183">
        <v>8</v>
      </c>
      <c r="E7" s="184">
        <v>2</v>
      </c>
      <c r="F7" s="185">
        <v>6</v>
      </c>
      <c r="G7" s="186">
        <v>8</v>
      </c>
      <c r="H7" s="187" t="s">
        <v>159</v>
      </c>
      <c r="I7" s="188">
        <v>4</v>
      </c>
      <c r="J7" s="2"/>
      <c r="K7" s="2"/>
      <c r="L7" s="2"/>
      <c r="M7" s="2"/>
      <c r="N7" s="2"/>
      <c r="O7" s="2"/>
      <c r="P7" s="2"/>
    </row>
    <row r="8" spans="1:16" ht="24" customHeight="1">
      <c r="A8" s="503"/>
      <c r="B8" s="506" t="s">
        <v>126</v>
      </c>
      <c r="C8" s="388"/>
      <c r="D8" s="183">
        <v>13</v>
      </c>
      <c r="E8" s="184">
        <v>7</v>
      </c>
      <c r="F8" s="185">
        <v>8</v>
      </c>
      <c r="G8" s="186">
        <v>15</v>
      </c>
      <c r="H8" s="187">
        <v>2</v>
      </c>
      <c r="I8" s="188">
        <v>6</v>
      </c>
      <c r="J8" s="2"/>
      <c r="K8" s="2"/>
      <c r="L8" s="2"/>
      <c r="M8" s="2"/>
      <c r="N8" s="2"/>
      <c r="O8" s="2"/>
      <c r="P8" s="2"/>
    </row>
    <row r="9" spans="1:16" ht="24" customHeight="1">
      <c r="A9" s="503"/>
      <c r="B9" s="507" t="s">
        <v>127</v>
      </c>
      <c r="C9" s="37" t="s">
        <v>128</v>
      </c>
      <c r="D9" s="189">
        <v>13</v>
      </c>
      <c r="E9" s="190">
        <v>6</v>
      </c>
      <c r="F9" s="191">
        <v>7</v>
      </c>
      <c r="G9" s="192">
        <v>13</v>
      </c>
      <c r="H9" s="193" t="s">
        <v>159</v>
      </c>
      <c r="I9" s="194">
        <v>4</v>
      </c>
      <c r="J9" s="2"/>
      <c r="K9" s="2"/>
      <c r="L9" s="2"/>
      <c r="M9" s="2"/>
      <c r="N9" s="2"/>
      <c r="O9" s="2"/>
      <c r="P9" s="2"/>
    </row>
    <row r="10" spans="1:16" ht="24" customHeight="1">
      <c r="A10" s="503"/>
      <c r="B10" s="508"/>
      <c r="C10" s="43" t="s">
        <v>129</v>
      </c>
      <c r="D10" s="139" t="s">
        <v>159</v>
      </c>
      <c r="E10" s="136">
        <v>0</v>
      </c>
      <c r="F10" s="137" t="s">
        <v>159</v>
      </c>
      <c r="G10" s="195" t="s">
        <v>159</v>
      </c>
      <c r="H10" s="196" t="s">
        <v>159</v>
      </c>
      <c r="I10" s="197">
        <v>0</v>
      </c>
      <c r="J10" s="2"/>
      <c r="K10" s="2"/>
      <c r="L10" s="2"/>
      <c r="M10" s="2"/>
      <c r="N10" s="2"/>
      <c r="O10" s="2"/>
      <c r="P10" s="2"/>
    </row>
    <row r="11" spans="1:16" ht="24" customHeight="1">
      <c r="A11" s="503"/>
      <c r="B11" s="508"/>
      <c r="C11" s="43" t="s">
        <v>9</v>
      </c>
      <c r="D11" s="139">
        <v>6</v>
      </c>
      <c r="E11" s="136">
        <v>0</v>
      </c>
      <c r="F11" s="137">
        <v>6</v>
      </c>
      <c r="G11" s="195">
        <v>6</v>
      </c>
      <c r="H11" s="196" t="s">
        <v>159</v>
      </c>
      <c r="I11" s="197">
        <v>0</v>
      </c>
      <c r="J11" s="2"/>
      <c r="K11" s="2"/>
      <c r="L11" s="2"/>
      <c r="M11" s="2"/>
      <c r="N11" s="2"/>
      <c r="O11" s="2"/>
      <c r="P11" s="2"/>
    </row>
    <row r="12" spans="1:16" ht="24" customHeight="1">
      <c r="A12" s="503"/>
      <c r="B12" s="508"/>
      <c r="C12" s="43" t="s">
        <v>130</v>
      </c>
      <c r="D12" s="139">
        <v>3</v>
      </c>
      <c r="E12" s="136">
        <v>0</v>
      </c>
      <c r="F12" s="137">
        <v>3</v>
      </c>
      <c r="G12" s="195">
        <v>3</v>
      </c>
      <c r="H12" s="196" t="s">
        <v>159</v>
      </c>
      <c r="I12" s="197">
        <v>0</v>
      </c>
      <c r="J12" s="2"/>
      <c r="K12" s="2"/>
      <c r="L12" s="2"/>
      <c r="M12" s="2"/>
      <c r="N12" s="2"/>
      <c r="O12" s="2"/>
      <c r="P12" s="2"/>
    </row>
    <row r="13" spans="1:16" s="204" customFormat="1" ht="24" customHeight="1">
      <c r="A13" s="503"/>
      <c r="B13" s="509"/>
      <c r="C13" s="49" t="s">
        <v>7</v>
      </c>
      <c r="D13" s="198">
        <v>22</v>
      </c>
      <c r="E13" s="199">
        <v>6</v>
      </c>
      <c r="F13" s="200">
        <v>16</v>
      </c>
      <c r="G13" s="201">
        <v>22</v>
      </c>
      <c r="H13" s="202" t="s">
        <v>159</v>
      </c>
      <c r="I13" s="203">
        <v>4</v>
      </c>
      <c r="J13" s="3"/>
      <c r="K13" s="3"/>
      <c r="L13" s="3"/>
      <c r="M13" s="3"/>
      <c r="N13" s="3"/>
      <c r="O13" s="3"/>
      <c r="P13" s="3"/>
    </row>
    <row r="14" spans="1:16" ht="24" customHeight="1">
      <c r="A14" s="503"/>
      <c r="B14" s="506" t="s">
        <v>131</v>
      </c>
      <c r="C14" s="388"/>
      <c r="D14" s="183">
        <v>3</v>
      </c>
      <c r="E14" s="184">
        <v>2</v>
      </c>
      <c r="F14" s="185">
        <v>1</v>
      </c>
      <c r="G14" s="186">
        <v>3</v>
      </c>
      <c r="H14" s="187" t="s">
        <v>159</v>
      </c>
      <c r="I14" s="188">
        <v>2</v>
      </c>
      <c r="J14" s="2"/>
      <c r="K14" s="2"/>
      <c r="L14" s="2"/>
      <c r="M14" s="2"/>
      <c r="N14" s="2"/>
      <c r="O14" s="2"/>
      <c r="P14" s="2"/>
    </row>
    <row r="15" spans="1:16" s="204" customFormat="1" ht="24" customHeight="1">
      <c r="A15" s="503"/>
      <c r="B15" s="510" t="s">
        <v>132</v>
      </c>
      <c r="C15" s="511"/>
      <c r="D15" s="205">
        <f>SUM(D5:D8,D13:D14)</f>
        <v>280</v>
      </c>
      <c r="E15" s="206">
        <v>43</v>
      </c>
      <c r="F15" s="207">
        <v>231</v>
      </c>
      <c r="G15" s="208">
        <v>274</v>
      </c>
      <c r="H15" s="209">
        <v>16</v>
      </c>
      <c r="I15" s="210">
        <v>102</v>
      </c>
      <c r="J15" s="3"/>
      <c r="K15" s="3"/>
      <c r="L15" s="3"/>
      <c r="M15" s="3"/>
      <c r="N15" s="3"/>
      <c r="O15" s="3"/>
      <c r="P15" s="3"/>
    </row>
    <row r="16" spans="1:16" ht="24" customHeight="1">
      <c r="A16" s="503"/>
      <c r="B16" s="512" t="s">
        <v>133</v>
      </c>
      <c r="C16" s="37" t="s">
        <v>134</v>
      </c>
      <c r="D16" s="189">
        <v>11</v>
      </c>
      <c r="E16" s="190">
        <v>6</v>
      </c>
      <c r="F16" s="191">
        <v>5</v>
      </c>
      <c r="G16" s="192">
        <v>11</v>
      </c>
      <c r="H16" s="193" t="s">
        <v>159</v>
      </c>
      <c r="I16" s="194">
        <v>11</v>
      </c>
      <c r="J16" s="2"/>
      <c r="K16" s="2"/>
      <c r="L16" s="2"/>
      <c r="M16" s="2"/>
      <c r="N16" s="2"/>
      <c r="O16" s="2"/>
      <c r="P16" s="2"/>
    </row>
    <row r="17" spans="1:16" ht="24" customHeight="1">
      <c r="A17" s="503"/>
      <c r="B17" s="513"/>
      <c r="C17" s="43" t="s">
        <v>135</v>
      </c>
      <c r="D17" s="139" t="s">
        <v>159</v>
      </c>
      <c r="E17" s="136" t="s">
        <v>159</v>
      </c>
      <c r="F17" s="137">
        <v>0</v>
      </c>
      <c r="G17" s="195" t="s">
        <v>159</v>
      </c>
      <c r="H17" s="196" t="s">
        <v>159</v>
      </c>
      <c r="I17" s="197" t="s">
        <v>159</v>
      </c>
      <c r="J17" s="2"/>
      <c r="K17" s="2"/>
      <c r="L17" s="2"/>
      <c r="M17" s="2"/>
      <c r="N17" s="2"/>
      <c r="O17" s="2"/>
      <c r="P17" s="2"/>
    </row>
    <row r="18" spans="1:16" ht="24" customHeight="1" thickBot="1">
      <c r="A18" s="504"/>
      <c r="B18" s="514"/>
      <c r="C18" s="211" t="s">
        <v>136</v>
      </c>
      <c r="D18" s="212">
        <v>1</v>
      </c>
      <c r="E18" s="213">
        <v>2</v>
      </c>
      <c r="F18" s="214">
        <v>0</v>
      </c>
      <c r="G18" s="215">
        <v>2</v>
      </c>
      <c r="H18" s="216" t="s">
        <v>159</v>
      </c>
      <c r="I18" s="217">
        <v>2</v>
      </c>
      <c r="J18" s="2"/>
      <c r="K18" s="2"/>
      <c r="L18" s="2"/>
      <c r="M18" s="2"/>
      <c r="N18" s="2"/>
      <c r="O18" s="2"/>
      <c r="P18" s="2"/>
    </row>
    <row r="19" spans="1:16" ht="24" customHeight="1" thickTop="1">
      <c r="A19" s="517" t="s">
        <v>137</v>
      </c>
      <c r="B19" s="515" t="s">
        <v>124</v>
      </c>
      <c r="C19" s="218" t="s">
        <v>138</v>
      </c>
      <c r="D19" s="133">
        <v>4860</v>
      </c>
      <c r="E19" s="219"/>
      <c r="F19" s="220"/>
      <c r="G19" s="221">
        <v>4785</v>
      </c>
      <c r="H19" s="222">
        <v>150</v>
      </c>
      <c r="I19" s="223">
        <v>3605</v>
      </c>
      <c r="J19" s="2"/>
      <c r="K19" s="2"/>
      <c r="L19" s="2"/>
      <c r="M19" s="2"/>
      <c r="N19" s="2"/>
      <c r="O19" s="2"/>
      <c r="P19" s="2"/>
    </row>
    <row r="20" spans="1:16" ht="24" customHeight="1">
      <c r="A20" s="518"/>
      <c r="B20" s="515"/>
      <c r="C20" s="43" t="s">
        <v>139</v>
      </c>
      <c r="D20" s="139">
        <v>132</v>
      </c>
      <c r="E20" s="224"/>
      <c r="F20" s="225"/>
      <c r="G20" s="195">
        <v>132</v>
      </c>
      <c r="H20" s="196" t="s">
        <v>159</v>
      </c>
      <c r="I20" s="197">
        <v>53</v>
      </c>
      <c r="J20" s="2"/>
      <c r="K20" s="2"/>
      <c r="L20" s="2"/>
      <c r="M20" s="2"/>
      <c r="N20" s="2"/>
      <c r="O20" s="2"/>
      <c r="P20" s="2"/>
    </row>
    <row r="21" spans="1:16" ht="24" customHeight="1">
      <c r="A21" s="518"/>
      <c r="B21" s="515"/>
      <c r="C21" s="43" t="s">
        <v>140</v>
      </c>
      <c r="D21" s="139">
        <v>1</v>
      </c>
      <c r="E21" s="226"/>
      <c r="F21" s="227"/>
      <c r="G21" s="195" t="s">
        <v>97</v>
      </c>
      <c r="H21" s="196" t="s">
        <v>159</v>
      </c>
      <c r="I21" s="197" t="s">
        <v>159</v>
      </c>
      <c r="J21" s="2"/>
      <c r="K21" s="2"/>
      <c r="L21" s="2"/>
      <c r="M21" s="2"/>
      <c r="N21" s="2"/>
      <c r="O21" s="2"/>
      <c r="P21" s="2"/>
    </row>
    <row r="22" spans="1:16" s="204" customFormat="1" ht="24" customHeight="1">
      <c r="A22" s="518"/>
      <c r="B22" s="516"/>
      <c r="C22" s="49" t="s">
        <v>141</v>
      </c>
      <c r="D22" s="198">
        <v>4993</v>
      </c>
      <c r="E22" s="228"/>
      <c r="F22" s="229"/>
      <c r="G22" s="201">
        <v>4917</v>
      </c>
      <c r="H22" s="202">
        <v>150</v>
      </c>
      <c r="I22" s="203">
        <v>3658</v>
      </c>
      <c r="J22" s="3"/>
      <c r="K22" s="3"/>
      <c r="L22" s="3"/>
      <c r="M22" s="3"/>
      <c r="N22" s="3"/>
      <c r="O22" s="3"/>
      <c r="P22" s="3"/>
    </row>
    <row r="23" spans="1:16" ht="24" customHeight="1">
      <c r="A23" s="518"/>
      <c r="B23" s="520" t="s">
        <v>160</v>
      </c>
      <c r="C23" s="37" t="s">
        <v>138</v>
      </c>
      <c r="D23" s="189">
        <v>28</v>
      </c>
      <c r="E23" s="230"/>
      <c r="F23" s="231"/>
      <c r="G23" s="192">
        <v>25</v>
      </c>
      <c r="H23" s="193">
        <v>4</v>
      </c>
      <c r="I23" s="194">
        <v>18</v>
      </c>
      <c r="J23" s="2"/>
      <c r="K23" s="2"/>
      <c r="L23" s="2"/>
      <c r="M23" s="2"/>
      <c r="N23" s="2"/>
      <c r="O23" s="2"/>
      <c r="P23" s="2"/>
    </row>
    <row r="24" spans="1:16" ht="24" customHeight="1">
      <c r="A24" s="518"/>
      <c r="B24" s="521"/>
      <c r="C24" s="43" t="s">
        <v>139</v>
      </c>
      <c r="D24" s="139">
        <v>325</v>
      </c>
      <c r="E24" s="224"/>
      <c r="F24" s="225"/>
      <c r="G24" s="195">
        <v>332</v>
      </c>
      <c r="H24" s="196">
        <v>14</v>
      </c>
      <c r="I24" s="197">
        <v>255</v>
      </c>
      <c r="J24" s="2"/>
      <c r="K24" s="2"/>
      <c r="L24" s="2"/>
      <c r="M24" s="2"/>
      <c r="N24" s="2"/>
      <c r="O24" s="2"/>
      <c r="P24" s="2"/>
    </row>
    <row r="25" spans="1:16" ht="24" customHeight="1">
      <c r="A25" s="518"/>
      <c r="B25" s="521"/>
      <c r="C25" s="43" t="s">
        <v>142</v>
      </c>
      <c r="D25" s="139" t="s">
        <v>159</v>
      </c>
      <c r="E25" s="224"/>
      <c r="F25" s="225"/>
      <c r="G25" s="195">
        <v>3</v>
      </c>
      <c r="H25" s="196" t="s">
        <v>159</v>
      </c>
      <c r="I25" s="197">
        <v>3</v>
      </c>
      <c r="J25" s="2"/>
      <c r="K25" s="2"/>
      <c r="L25" s="2"/>
      <c r="M25" s="2"/>
      <c r="N25" s="2"/>
      <c r="O25" s="2"/>
      <c r="P25" s="2"/>
    </row>
    <row r="26" spans="1:16" ht="24" customHeight="1">
      <c r="A26" s="518"/>
      <c r="B26" s="521"/>
      <c r="C26" s="43" t="s">
        <v>143</v>
      </c>
      <c r="D26" s="139">
        <v>90</v>
      </c>
      <c r="E26" s="224"/>
      <c r="F26" s="225"/>
      <c r="G26" s="195">
        <v>86</v>
      </c>
      <c r="H26" s="196">
        <v>1</v>
      </c>
      <c r="I26" s="197">
        <v>21</v>
      </c>
      <c r="J26" s="2"/>
      <c r="K26" s="2"/>
      <c r="L26" s="2"/>
      <c r="M26" s="2"/>
      <c r="N26" s="2"/>
      <c r="O26" s="2"/>
      <c r="P26" s="2"/>
    </row>
    <row r="27" spans="1:16" ht="24" customHeight="1">
      <c r="A27" s="518"/>
      <c r="B27" s="521"/>
      <c r="C27" s="232" t="s">
        <v>144</v>
      </c>
      <c r="D27" s="233">
        <v>687</v>
      </c>
      <c r="E27" s="226"/>
      <c r="F27" s="227"/>
      <c r="G27" s="234">
        <v>685</v>
      </c>
      <c r="H27" s="235" t="s">
        <v>159</v>
      </c>
      <c r="I27" s="236">
        <v>682</v>
      </c>
      <c r="J27" s="2"/>
      <c r="K27" s="2"/>
      <c r="L27" s="2"/>
      <c r="M27" s="2"/>
      <c r="N27" s="2"/>
      <c r="O27" s="2"/>
      <c r="P27" s="2"/>
    </row>
    <row r="28" spans="1:16" s="204" customFormat="1" ht="24" customHeight="1">
      <c r="A28" s="518"/>
      <c r="B28" s="522"/>
      <c r="C28" s="237" t="s">
        <v>7</v>
      </c>
      <c r="D28" s="238">
        <v>1130</v>
      </c>
      <c r="E28" s="228"/>
      <c r="F28" s="229"/>
      <c r="G28" s="239">
        <v>1131</v>
      </c>
      <c r="H28" s="240">
        <v>19</v>
      </c>
      <c r="I28" s="241">
        <v>979</v>
      </c>
      <c r="K28" s="3"/>
      <c r="L28" s="3"/>
      <c r="M28" s="3"/>
      <c r="N28" s="3"/>
      <c r="O28" s="3"/>
      <c r="P28" s="3"/>
    </row>
    <row r="29" spans="1:16" s="204" customFormat="1" ht="24" customHeight="1" thickBot="1">
      <c r="A29" s="519"/>
      <c r="B29" s="523" t="s">
        <v>145</v>
      </c>
      <c r="C29" s="524"/>
      <c r="D29" s="242">
        <v>6123</v>
      </c>
      <c r="E29" s="243"/>
      <c r="F29" s="244"/>
      <c r="G29" s="245">
        <v>6048</v>
      </c>
      <c r="H29" s="246">
        <v>169</v>
      </c>
      <c r="I29" s="247">
        <v>4637</v>
      </c>
      <c r="K29" s="3"/>
      <c r="L29" s="3"/>
      <c r="M29" s="3"/>
      <c r="N29" s="3"/>
      <c r="O29" s="3"/>
      <c r="P29" s="3"/>
    </row>
    <row r="30" spans="1:16" ht="24" customHeight="1" thickTop="1">
      <c r="A30" s="381" t="s">
        <v>146</v>
      </c>
      <c r="B30" s="525"/>
      <c r="C30" s="526"/>
      <c r="D30" s="177">
        <v>12</v>
      </c>
      <c r="E30" s="248"/>
      <c r="F30" s="249"/>
      <c r="G30" s="250">
        <v>11</v>
      </c>
      <c r="H30" s="251">
        <v>3</v>
      </c>
      <c r="I30" s="252">
        <v>3</v>
      </c>
      <c r="J30" s="2"/>
      <c r="K30" s="2"/>
      <c r="L30" s="2"/>
      <c r="M30" s="2"/>
      <c r="N30" s="2"/>
      <c r="O30" s="2"/>
      <c r="P30" s="2"/>
    </row>
    <row r="31" spans="1:16" ht="24" customHeight="1" thickBot="1">
      <c r="A31" s="527" t="s">
        <v>147</v>
      </c>
      <c r="B31" s="528"/>
      <c r="C31" s="529"/>
      <c r="D31" s="253" t="s">
        <v>159</v>
      </c>
      <c r="E31" s="254"/>
      <c r="F31" s="255"/>
      <c r="G31" s="256" t="s">
        <v>97</v>
      </c>
      <c r="H31" s="257" t="s">
        <v>159</v>
      </c>
      <c r="I31" s="258" t="s">
        <v>159</v>
      </c>
      <c r="J31" s="2"/>
      <c r="K31" s="2"/>
      <c r="L31" s="2"/>
      <c r="M31" s="2"/>
      <c r="N31" s="2"/>
      <c r="O31" s="2"/>
      <c r="P31" s="2"/>
    </row>
    <row r="32" spans="1:16" s="259" customFormat="1" ht="13.5">
      <c r="A32" s="1" t="s">
        <v>161</v>
      </c>
      <c r="B32" s="1"/>
      <c r="C32" s="1"/>
      <c r="D32" s="1"/>
      <c r="E32" s="1"/>
      <c r="F32" s="1"/>
      <c r="G32" s="1"/>
      <c r="H32" s="1"/>
      <c r="I32" s="1"/>
      <c r="J32" s="1"/>
      <c r="K32" s="1"/>
      <c r="L32" s="1"/>
      <c r="M32" s="1"/>
      <c r="N32" s="1"/>
      <c r="O32" s="1"/>
      <c r="P32" s="1"/>
    </row>
    <row r="33" spans="1:16" s="259" customFormat="1" ht="13.5">
      <c r="A33" s="1" t="s">
        <v>148</v>
      </c>
      <c r="B33" s="1"/>
      <c r="C33" s="1" t="s">
        <v>162</v>
      </c>
      <c r="D33" s="1"/>
      <c r="E33" s="1"/>
      <c r="F33" s="1"/>
      <c r="G33" s="1"/>
      <c r="H33" s="1"/>
      <c r="I33" s="1"/>
      <c r="J33" s="1"/>
      <c r="K33" s="1"/>
      <c r="L33" s="1"/>
      <c r="M33" s="1"/>
      <c r="N33" s="1"/>
      <c r="O33" s="1"/>
      <c r="P33" s="1"/>
    </row>
    <row r="34" spans="1:16" s="259" customFormat="1" ht="24" customHeight="1">
      <c r="A34" s="260"/>
      <c r="B34" s="260"/>
      <c r="C34" s="417" t="s">
        <v>163</v>
      </c>
      <c r="D34" s="417"/>
      <c r="E34" s="417"/>
      <c r="F34" s="417"/>
      <c r="G34" s="417"/>
      <c r="H34" s="417"/>
      <c r="I34" s="417"/>
      <c r="J34" s="1"/>
      <c r="K34" s="1"/>
      <c r="L34" s="1"/>
      <c r="M34" s="1"/>
      <c r="N34" s="1"/>
      <c r="O34" s="1"/>
      <c r="P34" s="1"/>
    </row>
    <row r="35" spans="1:16" s="259" customFormat="1" ht="36" customHeight="1">
      <c r="A35" s="260" t="s">
        <v>149</v>
      </c>
      <c r="B35" s="417" t="s">
        <v>150</v>
      </c>
      <c r="C35" s="417"/>
      <c r="D35" s="417"/>
      <c r="E35" s="417"/>
      <c r="F35" s="417"/>
      <c r="G35" s="417"/>
      <c r="H35" s="417"/>
      <c r="I35" s="417"/>
      <c r="J35" s="1"/>
      <c r="K35" s="1"/>
      <c r="L35" s="1"/>
      <c r="M35" s="1"/>
      <c r="N35" s="1"/>
      <c r="O35" s="1"/>
      <c r="P35" s="1"/>
    </row>
    <row r="36" spans="1:16" s="259" customFormat="1" ht="15.75" customHeight="1">
      <c r="A36" s="417"/>
      <c r="B36" s="417"/>
      <c r="C36" s="417"/>
      <c r="D36" s="417"/>
      <c r="E36" s="417"/>
      <c r="F36" s="417"/>
      <c r="G36" s="417"/>
      <c r="H36" s="417"/>
      <c r="I36" s="417"/>
      <c r="J36" s="1"/>
      <c r="K36" s="1"/>
      <c r="L36" s="1"/>
      <c r="M36" s="1"/>
      <c r="N36" s="1"/>
      <c r="O36" s="1"/>
      <c r="P36" s="1"/>
    </row>
    <row r="37" spans="1:16" ht="15.75" customHeight="1">
      <c r="A37" s="2"/>
      <c r="B37" s="2"/>
      <c r="C37" s="2"/>
      <c r="D37" s="2"/>
      <c r="E37" s="2"/>
      <c r="F37" s="2"/>
      <c r="G37" s="2"/>
      <c r="H37" s="2"/>
      <c r="I37" s="2"/>
      <c r="J37" s="2"/>
      <c r="K37" s="2"/>
      <c r="L37" s="2"/>
      <c r="M37" s="2"/>
      <c r="N37" s="2"/>
      <c r="O37" s="2"/>
      <c r="P37" s="2"/>
    </row>
    <row r="38" spans="1:16" ht="15.75" customHeight="1">
      <c r="A38" s="2"/>
      <c r="B38" s="2"/>
      <c r="C38" s="2"/>
      <c r="D38"/>
      <c r="E38"/>
      <c r="F38"/>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4:6" ht="15.75" customHeight="1">
      <c r="D43"/>
      <c r="E43"/>
      <c r="F43"/>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sheetData>
  <mergeCells count="23">
    <mergeCell ref="A36:I36"/>
    <mergeCell ref="B35:I35"/>
    <mergeCell ref="A30:C30"/>
    <mergeCell ref="A31:C31"/>
    <mergeCell ref="C34:I34"/>
    <mergeCell ref="B19:B22"/>
    <mergeCell ref="A19:A29"/>
    <mergeCell ref="B23:B28"/>
    <mergeCell ref="B29:C29"/>
    <mergeCell ref="A5:A18"/>
    <mergeCell ref="B5:C5"/>
    <mergeCell ref="B6:C6"/>
    <mergeCell ref="B7:C7"/>
    <mergeCell ref="B8:C8"/>
    <mergeCell ref="B9:B13"/>
    <mergeCell ref="B14:C14"/>
    <mergeCell ref="B15:C15"/>
    <mergeCell ref="B16:B18"/>
    <mergeCell ref="A2:C3"/>
    <mergeCell ref="I2:I3"/>
    <mergeCell ref="D2:D3"/>
    <mergeCell ref="E2:G2"/>
    <mergeCell ref="H2:H3"/>
  </mergeCells>
  <printOptions/>
  <pageMargins left="0.75" right="0.75" top="1" bottom="1" header="0.512" footer="0.512"/>
  <pageSetup fitToHeight="1" fitToWidth="1" horizontalDpi="1200" verticalDpi="1200" orientation="portrait" paperSize="9" scale="86" r:id="rId1"/>
  <headerFooter alignWithMargins="0">
    <oddFooter>&amp;R&amp;10金沢国税局
酒税2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31"/>
  <sheetViews>
    <sheetView showGridLines="0" zoomScale="85" zoomScaleNormal="85" workbookViewId="0" topLeftCell="A1">
      <selection activeCell="K32" sqref="K32"/>
    </sheetView>
  </sheetViews>
  <sheetFormatPr defaultColWidth="9.00390625" defaultRowHeight="13.5"/>
  <cols>
    <col min="1" max="1" width="9.75390625" style="7" customWidth="1"/>
    <col min="2" max="3" width="5.75390625" style="1" bestFit="1" customWidth="1"/>
    <col min="4" max="7" width="4.875" style="1" bestFit="1" customWidth="1"/>
    <col min="8" max="9" width="5.75390625" style="1" bestFit="1" customWidth="1"/>
    <col min="10" max="13" width="4.875" style="1" bestFit="1" customWidth="1"/>
    <col min="14" max="15" width="5.75390625" style="1" bestFit="1" customWidth="1"/>
    <col min="16" max="23" width="4.875" style="1" bestFit="1" customWidth="1"/>
    <col min="24" max="25" width="4.625" style="1" bestFit="1" customWidth="1"/>
    <col min="26" max="27" width="6.625" style="1" customWidth="1"/>
    <col min="28" max="33" width="6.125" style="1" customWidth="1"/>
    <col min="34" max="35" width="6.625" style="1" customWidth="1"/>
    <col min="36" max="36" width="7.00390625" style="6" customWidth="1"/>
    <col min="37" max="39" width="7.125" style="1" customWidth="1"/>
    <col min="40" max="40" width="9.125" style="7" bestFit="1" customWidth="1"/>
    <col min="41" max="16384" width="5.875" style="1" customWidth="1"/>
  </cols>
  <sheetData>
    <row r="1" s="2" customFormat="1" ht="12" thickBot="1">
      <c r="A1" s="2" t="s">
        <v>99</v>
      </c>
    </row>
    <row r="2" spans="1:40" s="2" customFormat="1" ht="13.5" customHeight="1">
      <c r="A2" s="401" t="s">
        <v>100</v>
      </c>
      <c r="B2" s="428" t="s">
        <v>101</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30"/>
      <c r="AJ2" s="543" t="s">
        <v>102</v>
      </c>
      <c r="AK2" s="544"/>
      <c r="AL2" s="544"/>
      <c r="AM2" s="545"/>
      <c r="AN2" s="530" t="s">
        <v>91</v>
      </c>
    </row>
    <row r="3" spans="1:40" s="5" customFormat="1" ht="13.5">
      <c r="A3" s="402"/>
      <c r="B3" s="533" t="s">
        <v>34</v>
      </c>
      <c r="C3" s="533"/>
      <c r="D3" s="533" t="s">
        <v>4</v>
      </c>
      <c r="E3" s="533"/>
      <c r="F3" s="533" t="s">
        <v>6</v>
      </c>
      <c r="G3" s="533"/>
      <c r="H3" s="533"/>
      <c r="I3" s="533"/>
      <c r="J3" s="533" t="s">
        <v>103</v>
      </c>
      <c r="K3" s="533"/>
      <c r="L3" s="533" t="s">
        <v>104</v>
      </c>
      <c r="M3" s="533"/>
      <c r="N3" s="534" t="s">
        <v>92</v>
      </c>
      <c r="O3" s="535"/>
      <c r="P3" s="535"/>
      <c r="Q3" s="536"/>
      <c r="R3" s="534" t="s">
        <v>93</v>
      </c>
      <c r="S3" s="535"/>
      <c r="T3" s="535"/>
      <c r="U3" s="536"/>
      <c r="V3" s="534" t="s">
        <v>12</v>
      </c>
      <c r="W3" s="541"/>
      <c r="X3" s="541"/>
      <c r="Y3" s="542"/>
      <c r="Z3" s="533" t="s">
        <v>13</v>
      </c>
      <c r="AA3" s="533"/>
      <c r="AB3" s="533" t="s">
        <v>105</v>
      </c>
      <c r="AC3" s="533"/>
      <c r="AD3" s="533"/>
      <c r="AE3" s="533"/>
      <c r="AF3" s="533"/>
      <c r="AG3" s="533"/>
      <c r="AH3" s="533" t="s">
        <v>106</v>
      </c>
      <c r="AI3" s="533"/>
      <c r="AJ3" s="538" t="s">
        <v>107</v>
      </c>
      <c r="AK3" s="539"/>
      <c r="AL3" s="533" t="s">
        <v>108</v>
      </c>
      <c r="AM3" s="533"/>
      <c r="AN3" s="531"/>
    </row>
    <row r="4" spans="1:40" s="5" customFormat="1" ht="26.25" customHeight="1">
      <c r="A4" s="402"/>
      <c r="B4" s="533"/>
      <c r="C4" s="533"/>
      <c r="D4" s="533"/>
      <c r="E4" s="533"/>
      <c r="F4" s="533" t="s">
        <v>109</v>
      </c>
      <c r="G4" s="533"/>
      <c r="H4" s="533" t="s">
        <v>110</v>
      </c>
      <c r="I4" s="533"/>
      <c r="J4" s="533"/>
      <c r="K4" s="533"/>
      <c r="L4" s="533"/>
      <c r="M4" s="533"/>
      <c r="N4" s="533" t="s">
        <v>111</v>
      </c>
      <c r="O4" s="533"/>
      <c r="P4" s="533" t="s">
        <v>36</v>
      </c>
      <c r="Q4" s="533"/>
      <c r="R4" s="533" t="s">
        <v>11</v>
      </c>
      <c r="S4" s="533"/>
      <c r="T4" s="533" t="s">
        <v>37</v>
      </c>
      <c r="U4" s="533"/>
      <c r="V4" s="533" t="s">
        <v>94</v>
      </c>
      <c r="W4" s="533"/>
      <c r="X4" s="537" t="s">
        <v>112</v>
      </c>
      <c r="Y4" s="533"/>
      <c r="Z4" s="533"/>
      <c r="AA4" s="533"/>
      <c r="AB4" s="533" t="s">
        <v>113</v>
      </c>
      <c r="AC4" s="533"/>
      <c r="AD4" s="533" t="s">
        <v>114</v>
      </c>
      <c r="AE4" s="533"/>
      <c r="AF4" s="533" t="s">
        <v>15</v>
      </c>
      <c r="AG4" s="533"/>
      <c r="AH4" s="533"/>
      <c r="AI4" s="533"/>
      <c r="AJ4" s="540"/>
      <c r="AK4" s="425"/>
      <c r="AL4" s="533"/>
      <c r="AM4" s="533"/>
      <c r="AN4" s="531"/>
    </row>
    <row r="5" spans="1:40" s="5" customFormat="1" ht="22.5">
      <c r="A5" s="402"/>
      <c r="B5" s="121" t="s">
        <v>115</v>
      </c>
      <c r="C5" s="122" t="s">
        <v>116</v>
      </c>
      <c r="D5" s="121" t="s">
        <v>115</v>
      </c>
      <c r="E5" s="122" t="s">
        <v>116</v>
      </c>
      <c r="F5" s="121" t="s">
        <v>115</v>
      </c>
      <c r="G5" s="122" t="s">
        <v>116</v>
      </c>
      <c r="H5" s="121" t="s">
        <v>115</v>
      </c>
      <c r="I5" s="122" t="s">
        <v>116</v>
      </c>
      <c r="J5" s="121" t="s">
        <v>115</v>
      </c>
      <c r="K5" s="122" t="s">
        <v>116</v>
      </c>
      <c r="L5" s="121" t="s">
        <v>115</v>
      </c>
      <c r="M5" s="122" t="s">
        <v>116</v>
      </c>
      <c r="N5" s="121" t="s">
        <v>115</v>
      </c>
      <c r="O5" s="122" t="s">
        <v>116</v>
      </c>
      <c r="P5" s="121" t="s">
        <v>115</v>
      </c>
      <c r="Q5" s="122" t="s">
        <v>116</v>
      </c>
      <c r="R5" s="121" t="s">
        <v>115</v>
      </c>
      <c r="S5" s="122" t="s">
        <v>116</v>
      </c>
      <c r="T5" s="121" t="s">
        <v>115</v>
      </c>
      <c r="U5" s="122" t="s">
        <v>116</v>
      </c>
      <c r="V5" s="121" t="s">
        <v>115</v>
      </c>
      <c r="W5" s="122" t="s">
        <v>116</v>
      </c>
      <c r="X5" s="121" t="s">
        <v>115</v>
      </c>
      <c r="Y5" s="122" t="s">
        <v>116</v>
      </c>
      <c r="Z5" s="121" t="s">
        <v>115</v>
      </c>
      <c r="AA5" s="122" t="s">
        <v>116</v>
      </c>
      <c r="AB5" s="121" t="s">
        <v>115</v>
      </c>
      <c r="AC5" s="122" t="s">
        <v>116</v>
      </c>
      <c r="AD5" s="121" t="s">
        <v>115</v>
      </c>
      <c r="AE5" s="122" t="s">
        <v>116</v>
      </c>
      <c r="AF5" s="121" t="s">
        <v>115</v>
      </c>
      <c r="AG5" s="122" t="s">
        <v>116</v>
      </c>
      <c r="AH5" s="121" t="s">
        <v>115</v>
      </c>
      <c r="AI5" s="122" t="s">
        <v>116</v>
      </c>
      <c r="AJ5" s="123" t="s">
        <v>117</v>
      </c>
      <c r="AK5" s="123" t="s">
        <v>118</v>
      </c>
      <c r="AL5" s="123" t="s">
        <v>117</v>
      </c>
      <c r="AM5" s="123" t="s">
        <v>118</v>
      </c>
      <c r="AN5" s="532"/>
    </row>
    <row r="6" spans="1:40" ht="11.25">
      <c r="A6" s="108"/>
      <c r="B6" s="124" t="s">
        <v>95</v>
      </c>
      <c r="C6" s="125" t="s">
        <v>95</v>
      </c>
      <c r="D6" s="124" t="s">
        <v>95</v>
      </c>
      <c r="E6" s="125" t="s">
        <v>95</v>
      </c>
      <c r="F6" s="124" t="s">
        <v>95</v>
      </c>
      <c r="G6" s="125" t="s">
        <v>95</v>
      </c>
      <c r="H6" s="124" t="s">
        <v>95</v>
      </c>
      <c r="I6" s="125" t="s">
        <v>95</v>
      </c>
      <c r="J6" s="124" t="s">
        <v>95</v>
      </c>
      <c r="K6" s="125" t="s">
        <v>95</v>
      </c>
      <c r="L6" s="124" t="s">
        <v>95</v>
      </c>
      <c r="M6" s="125" t="s">
        <v>95</v>
      </c>
      <c r="N6" s="124" t="s">
        <v>95</v>
      </c>
      <c r="O6" s="125" t="s">
        <v>95</v>
      </c>
      <c r="P6" s="124" t="s">
        <v>95</v>
      </c>
      <c r="Q6" s="125" t="s">
        <v>95</v>
      </c>
      <c r="R6" s="124" t="s">
        <v>95</v>
      </c>
      <c r="S6" s="125" t="s">
        <v>95</v>
      </c>
      <c r="T6" s="124" t="s">
        <v>95</v>
      </c>
      <c r="U6" s="125" t="s">
        <v>95</v>
      </c>
      <c r="V6" s="124" t="s">
        <v>95</v>
      </c>
      <c r="W6" s="125" t="s">
        <v>95</v>
      </c>
      <c r="X6" s="124" t="s">
        <v>95</v>
      </c>
      <c r="Y6" s="125" t="s">
        <v>95</v>
      </c>
      <c r="Z6" s="124" t="s">
        <v>95</v>
      </c>
      <c r="AA6" s="125" t="s">
        <v>95</v>
      </c>
      <c r="AB6" s="124" t="s">
        <v>95</v>
      </c>
      <c r="AC6" s="125" t="s">
        <v>95</v>
      </c>
      <c r="AD6" s="124" t="s">
        <v>95</v>
      </c>
      <c r="AE6" s="125" t="s">
        <v>95</v>
      </c>
      <c r="AF6" s="124" t="s">
        <v>95</v>
      </c>
      <c r="AG6" s="125" t="s">
        <v>95</v>
      </c>
      <c r="AH6" s="124" t="s">
        <v>95</v>
      </c>
      <c r="AI6" s="125" t="s">
        <v>95</v>
      </c>
      <c r="AJ6" s="126" t="s">
        <v>95</v>
      </c>
      <c r="AK6" s="127" t="s">
        <v>96</v>
      </c>
      <c r="AL6" s="127" t="s">
        <v>95</v>
      </c>
      <c r="AM6" s="128" t="s">
        <v>96</v>
      </c>
      <c r="AN6" s="129"/>
    </row>
    <row r="7" spans="1:40" s="2" customFormat="1" ht="21" customHeight="1">
      <c r="A7" s="113" t="s">
        <v>71</v>
      </c>
      <c r="B7" s="130">
        <v>9</v>
      </c>
      <c r="C7" s="131">
        <v>9</v>
      </c>
      <c r="D7" s="130" t="s">
        <v>119</v>
      </c>
      <c r="E7" s="131" t="s">
        <v>119</v>
      </c>
      <c r="F7" s="130" t="s">
        <v>119</v>
      </c>
      <c r="G7" s="131" t="s">
        <v>119</v>
      </c>
      <c r="H7" s="130">
        <v>1</v>
      </c>
      <c r="I7" s="131" t="s">
        <v>119</v>
      </c>
      <c r="J7" s="130" t="s">
        <v>119</v>
      </c>
      <c r="K7" s="131" t="s">
        <v>119</v>
      </c>
      <c r="L7" s="130">
        <v>1</v>
      </c>
      <c r="M7" s="131" t="s">
        <v>119</v>
      </c>
      <c r="N7" s="130">
        <v>2</v>
      </c>
      <c r="O7" s="131">
        <v>1</v>
      </c>
      <c r="P7" s="130">
        <v>1</v>
      </c>
      <c r="Q7" s="131" t="s">
        <v>97</v>
      </c>
      <c r="R7" s="130">
        <v>1</v>
      </c>
      <c r="S7" s="131" t="s">
        <v>97</v>
      </c>
      <c r="T7" s="130">
        <v>1</v>
      </c>
      <c r="U7" s="131" t="s">
        <v>97</v>
      </c>
      <c r="V7" s="130" t="s">
        <v>119</v>
      </c>
      <c r="W7" s="131" t="s">
        <v>97</v>
      </c>
      <c r="X7" s="130" t="s">
        <v>97</v>
      </c>
      <c r="Y7" s="131" t="s">
        <v>97</v>
      </c>
      <c r="Z7" s="130" t="s">
        <v>119</v>
      </c>
      <c r="AA7" s="131" t="s">
        <v>119</v>
      </c>
      <c r="AB7" s="130">
        <v>2</v>
      </c>
      <c r="AC7" s="131">
        <v>1</v>
      </c>
      <c r="AD7" s="130" t="s">
        <v>119</v>
      </c>
      <c r="AE7" s="131" t="s">
        <v>97</v>
      </c>
      <c r="AF7" s="130">
        <v>1</v>
      </c>
      <c r="AG7" s="131" t="s">
        <v>119</v>
      </c>
      <c r="AH7" s="130">
        <f aca="true" t="shared" si="0" ref="AH7:AI10">SUM(B7,D7,F7,H7,J7,L7,N7,P7,R7,T7,V7,X7,Z7,AB7,AD7,AF7)</f>
        <v>19</v>
      </c>
      <c r="AI7" s="131">
        <f t="shared" si="0"/>
        <v>11</v>
      </c>
      <c r="AJ7" s="132">
        <v>36</v>
      </c>
      <c r="AK7" s="133">
        <v>9</v>
      </c>
      <c r="AL7" s="133">
        <v>687</v>
      </c>
      <c r="AM7" s="134">
        <v>493</v>
      </c>
      <c r="AN7" s="135" t="str">
        <f>IF(A7="","",A7)</f>
        <v>富山</v>
      </c>
    </row>
    <row r="8" spans="1:40" s="2" customFormat="1" ht="21" customHeight="1">
      <c r="A8" s="113" t="s">
        <v>72</v>
      </c>
      <c r="B8" s="136">
        <v>5</v>
      </c>
      <c r="C8" s="137">
        <v>5</v>
      </c>
      <c r="D8" s="136" t="s">
        <v>69</v>
      </c>
      <c r="E8" s="137" t="s">
        <v>69</v>
      </c>
      <c r="F8" s="136" t="s">
        <v>69</v>
      </c>
      <c r="G8" s="137" t="s">
        <v>69</v>
      </c>
      <c r="H8" s="136" t="s">
        <v>69</v>
      </c>
      <c r="I8" s="137" t="s">
        <v>69</v>
      </c>
      <c r="J8" s="136" t="s">
        <v>69</v>
      </c>
      <c r="K8" s="137" t="s">
        <v>97</v>
      </c>
      <c r="L8" s="136">
        <v>1</v>
      </c>
      <c r="M8" s="137">
        <v>1</v>
      </c>
      <c r="N8" s="136" t="s">
        <v>69</v>
      </c>
      <c r="O8" s="137" t="s">
        <v>69</v>
      </c>
      <c r="P8" s="136" t="s">
        <v>69</v>
      </c>
      <c r="Q8" s="137" t="s">
        <v>97</v>
      </c>
      <c r="R8" s="136" t="s">
        <v>69</v>
      </c>
      <c r="S8" s="137" t="s">
        <v>97</v>
      </c>
      <c r="T8" s="136" t="s">
        <v>97</v>
      </c>
      <c r="U8" s="137" t="s">
        <v>97</v>
      </c>
      <c r="V8" s="136" t="s">
        <v>69</v>
      </c>
      <c r="W8" s="137" t="s">
        <v>97</v>
      </c>
      <c r="X8" s="136" t="s">
        <v>97</v>
      </c>
      <c r="Y8" s="137" t="s">
        <v>97</v>
      </c>
      <c r="Z8" s="136" t="s">
        <v>69</v>
      </c>
      <c r="AA8" s="137" t="s">
        <v>69</v>
      </c>
      <c r="AB8" s="136" t="s">
        <v>69</v>
      </c>
      <c r="AC8" s="137" t="s">
        <v>69</v>
      </c>
      <c r="AD8" s="136" t="s">
        <v>97</v>
      </c>
      <c r="AE8" s="137" t="s">
        <v>97</v>
      </c>
      <c r="AF8" s="136" t="s">
        <v>69</v>
      </c>
      <c r="AG8" s="137" t="s">
        <v>69</v>
      </c>
      <c r="AH8" s="136">
        <f t="shared" si="0"/>
        <v>6</v>
      </c>
      <c r="AI8" s="137">
        <f t="shared" si="0"/>
        <v>6</v>
      </c>
      <c r="AJ8" s="138">
        <v>21</v>
      </c>
      <c r="AK8" s="139">
        <v>9</v>
      </c>
      <c r="AL8" s="139">
        <v>691</v>
      </c>
      <c r="AM8" s="140">
        <v>524</v>
      </c>
      <c r="AN8" s="135" t="str">
        <f aca="true" t="shared" si="1" ref="AN8:AN28">IF(A8="","",A8)</f>
        <v>高岡</v>
      </c>
    </row>
    <row r="9" spans="1:40" s="2" customFormat="1" ht="21" customHeight="1">
      <c r="A9" s="113" t="s">
        <v>73</v>
      </c>
      <c r="B9" s="136">
        <v>7</v>
      </c>
      <c r="C9" s="137">
        <v>7</v>
      </c>
      <c r="D9" s="136">
        <v>1</v>
      </c>
      <c r="E9" s="137" t="s">
        <v>69</v>
      </c>
      <c r="F9" s="136">
        <v>1</v>
      </c>
      <c r="G9" s="137">
        <v>1</v>
      </c>
      <c r="H9" s="136">
        <v>1</v>
      </c>
      <c r="I9" s="137" t="s">
        <v>69</v>
      </c>
      <c r="J9" s="136">
        <v>1</v>
      </c>
      <c r="K9" s="137" t="s">
        <v>97</v>
      </c>
      <c r="L9" s="136">
        <v>3</v>
      </c>
      <c r="M9" s="137">
        <v>1</v>
      </c>
      <c r="N9" s="136">
        <v>1</v>
      </c>
      <c r="O9" s="137" t="s">
        <v>69</v>
      </c>
      <c r="P9" s="136" t="s">
        <v>69</v>
      </c>
      <c r="Q9" s="137" t="s">
        <v>97</v>
      </c>
      <c r="R9" s="136" t="s">
        <v>69</v>
      </c>
      <c r="S9" s="137" t="s">
        <v>97</v>
      </c>
      <c r="T9" s="136" t="s">
        <v>97</v>
      </c>
      <c r="U9" s="137" t="s">
        <v>97</v>
      </c>
      <c r="V9" s="136">
        <v>2</v>
      </c>
      <c r="W9" s="137" t="s">
        <v>97</v>
      </c>
      <c r="X9" s="136">
        <v>1</v>
      </c>
      <c r="Y9" s="137" t="s">
        <v>97</v>
      </c>
      <c r="Z9" s="136">
        <v>2</v>
      </c>
      <c r="AA9" s="137" t="s">
        <v>69</v>
      </c>
      <c r="AB9" s="136">
        <v>2</v>
      </c>
      <c r="AC9" s="137" t="s">
        <v>69</v>
      </c>
      <c r="AD9" s="136" t="s">
        <v>97</v>
      </c>
      <c r="AE9" s="137" t="s">
        <v>97</v>
      </c>
      <c r="AF9" s="136" t="s">
        <v>69</v>
      </c>
      <c r="AG9" s="137" t="s">
        <v>69</v>
      </c>
      <c r="AH9" s="136">
        <f t="shared" si="0"/>
        <v>22</v>
      </c>
      <c r="AI9" s="137">
        <f t="shared" si="0"/>
        <v>9</v>
      </c>
      <c r="AJ9" s="138">
        <v>30</v>
      </c>
      <c r="AK9" s="139">
        <v>27</v>
      </c>
      <c r="AL9" s="139">
        <v>500</v>
      </c>
      <c r="AM9" s="140">
        <v>389</v>
      </c>
      <c r="AN9" s="135" t="str">
        <f t="shared" si="1"/>
        <v>魚津</v>
      </c>
    </row>
    <row r="10" spans="1:40" s="2" customFormat="1" ht="21" customHeight="1">
      <c r="A10" s="113" t="s">
        <v>74</v>
      </c>
      <c r="B10" s="136">
        <v>7</v>
      </c>
      <c r="C10" s="137">
        <v>7</v>
      </c>
      <c r="D10" s="136">
        <v>1</v>
      </c>
      <c r="E10" s="137" t="s">
        <v>69</v>
      </c>
      <c r="F10" s="136">
        <v>1</v>
      </c>
      <c r="G10" s="137" t="s">
        <v>69</v>
      </c>
      <c r="H10" s="136">
        <v>1</v>
      </c>
      <c r="I10" s="137" t="s">
        <v>69</v>
      </c>
      <c r="J10" s="136" t="s">
        <v>69</v>
      </c>
      <c r="K10" s="137" t="s">
        <v>97</v>
      </c>
      <c r="L10" s="136" t="s">
        <v>69</v>
      </c>
      <c r="M10" s="137" t="s">
        <v>69</v>
      </c>
      <c r="N10" s="136">
        <v>2</v>
      </c>
      <c r="O10" s="137">
        <v>1</v>
      </c>
      <c r="P10" s="136">
        <v>1</v>
      </c>
      <c r="Q10" s="137" t="s">
        <v>97</v>
      </c>
      <c r="R10" s="136">
        <v>1</v>
      </c>
      <c r="S10" s="137" t="s">
        <v>97</v>
      </c>
      <c r="T10" s="136" t="s">
        <v>97</v>
      </c>
      <c r="U10" s="137" t="s">
        <v>97</v>
      </c>
      <c r="V10" s="136">
        <v>1</v>
      </c>
      <c r="W10" s="137" t="s">
        <v>97</v>
      </c>
      <c r="X10" s="136">
        <v>1</v>
      </c>
      <c r="Y10" s="137" t="s">
        <v>97</v>
      </c>
      <c r="Z10" s="136">
        <v>3</v>
      </c>
      <c r="AA10" s="137">
        <v>1</v>
      </c>
      <c r="AB10" s="136">
        <v>1</v>
      </c>
      <c r="AC10" s="137">
        <v>1</v>
      </c>
      <c r="AD10" s="136" t="s">
        <v>97</v>
      </c>
      <c r="AE10" s="137" t="s">
        <v>97</v>
      </c>
      <c r="AF10" s="136">
        <v>1</v>
      </c>
      <c r="AG10" s="137" t="s">
        <v>69</v>
      </c>
      <c r="AH10" s="136">
        <f t="shared" si="0"/>
        <v>21</v>
      </c>
      <c r="AI10" s="137">
        <f t="shared" si="0"/>
        <v>10</v>
      </c>
      <c r="AJ10" s="138">
        <v>11</v>
      </c>
      <c r="AK10" s="139">
        <v>3</v>
      </c>
      <c r="AL10" s="139">
        <v>353</v>
      </c>
      <c r="AM10" s="140">
        <v>258</v>
      </c>
      <c r="AN10" s="135" t="str">
        <f t="shared" si="1"/>
        <v>砺波</v>
      </c>
    </row>
    <row r="11" spans="1:40" s="2" customFormat="1" ht="21" customHeight="1">
      <c r="A11" s="86" t="s">
        <v>86</v>
      </c>
      <c r="B11" s="136">
        <f>SUM(B7:B10)</f>
        <v>28</v>
      </c>
      <c r="C11" s="137">
        <f aca="true" t="shared" si="2" ref="C11:AM11">SUM(C7:C10)</f>
        <v>28</v>
      </c>
      <c r="D11" s="136">
        <f t="shared" si="2"/>
        <v>2</v>
      </c>
      <c r="E11" s="137">
        <f t="shared" si="2"/>
        <v>0</v>
      </c>
      <c r="F11" s="136">
        <f t="shared" si="2"/>
        <v>2</v>
      </c>
      <c r="G11" s="137">
        <f t="shared" si="2"/>
        <v>1</v>
      </c>
      <c r="H11" s="136">
        <f t="shared" si="2"/>
        <v>3</v>
      </c>
      <c r="I11" s="137">
        <f t="shared" si="2"/>
        <v>0</v>
      </c>
      <c r="J11" s="136">
        <f t="shared" si="2"/>
        <v>1</v>
      </c>
      <c r="K11" s="137">
        <f t="shared" si="2"/>
        <v>0</v>
      </c>
      <c r="L11" s="136">
        <f t="shared" si="2"/>
        <v>5</v>
      </c>
      <c r="M11" s="137">
        <f t="shared" si="2"/>
        <v>2</v>
      </c>
      <c r="N11" s="136">
        <f t="shared" si="2"/>
        <v>5</v>
      </c>
      <c r="O11" s="137">
        <f t="shared" si="2"/>
        <v>2</v>
      </c>
      <c r="P11" s="136">
        <f t="shared" si="2"/>
        <v>2</v>
      </c>
      <c r="Q11" s="137">
        <f t="shared" si="2"/>
        <v>0</v>
      </c>
      <c r="R11" s="136">
        <f t="shared" si="2"/>
        <v>2</v>
      </c>
      <c r="S11" s="137">
        <f t="shared" si="2"/>
        <v>0</v>
      </c>
      <c r="T11" s="136">
        <f t="shared" si="2"/>
        <v>1</v>
      </c>
      <c r="U11" s="137">
        <f t="shared" si="2"/>
        <v>0</v>
      </c>
      <c r="V11" s="136">
        <f t="shared" si="2"/>
        <v>3</v>
      </c>
      <c r="W11" s="137">
        <f t="shared" si="2"/>
        <v>0</v>
      </c>
      <c r="X11" s="136">
        <f t="shared" si="2"/>
        <v>2</v>
      </c>
      <c r="Y11" s="137">
        <f t="shared" si="2"/>
        <v>0</v>
      </c>
      <c r="Z11" s="136">
        <f t="shared" si="2"/>
        <v>5</v>
      </c>
      <c r="AA11" s="137">
        <f t="shared" si="2"/>
        <v>1</v>
      </c>
      <c r="AB11" s="136">
        <f t="shared" si="2"/>
        <v>5</v>
      </c>
      <c r="AC11" s="137">
        <f t="shared" si="2"/>
        <v>2</v>
      </c>
      <c r="AD11" s="136">
        <f t="shared" si="2"/>
        <v>0</v>
      </c>
      <c r="AE11" s="137">
        <f t="shared" si="2"/>
        <v>0</v>
      </c>
      <c r="AF11" s="136">
        <f t="shared" si="2"/>
        <v>2</v>
      </c>
      <c r="AG11" s="137">
        <f t="shared" si="2"/>
        <v>0</v>
      </c>
      <c r="AH11" s="136">
        <f t="shared" si="2"/>
        <v>68</v>
      </c>
      <c r="AI11" s="137">
        <f t="shared" si="2"/>
        <v>36</v>
      </c>
      <c r="AJ11" s="138">
        <f t="shared" si="2"/>
        <v>98</v>
      </c>
      <c r="AK11" s="139">
        <f t="shared" si="2"/>
        <v>48</v>
      </c>
      <c r="AL11" s="139">
        <f t="shared" si="2"/>
        <v>2231</v>
      </c>
      <c r="AM11" s="140">
        <f t="shared" si="2"/>
        <v>1664</v>
      </c>
      <c r="AN11" s="141" t="str">
        <f t="shared" si="1"/>
        <v>富山県計</v>
      </c>
    </row>
    <row r="12" spans="1:40" s="2" customFormat="1" ht="21" customHeight="1">
      <c r="A12" s="8"/>
      <c r="B12" s="142"/>
      <c r="C12" s="143"/>
      <c r="D12" s="142"/>
      <c r="E12" s="143"/>
      <c r="F12" s="142"/>
      <c r="G12" s="143"/>
      <c r="H12" s="142"/>
      <c r="I12" s="143"/>
      <c r="J12" s="142"/>
      <c r="K12" s="143"/>
      <c r="L12" s="142"/>
      <c r="M12" s="143"/>
      <c r="N12" s="142"/>
      <c r="O12" s="143"/>
      <c r="P12" s="142"/>
      <c r="Q12" s="143"/>
      <c r="R12" s="142"/>
      <c r="S12" s="143"/>
      <c r="T12" s="142"/>
      <c r="U12" s="143"/>
      <c r="V12" s="142"/>
      <c r="W12" s="143"/>
      <c r="X12" s="142"/>
      <c r="Y12" s="143"/>
      <c r="Z12" s="142"/>
      <c r="AA12" s="143"/>
      <c r="AB12" s="142"/>
      <c r="AC12" s="143"/>
      <c r="AD12" s="142"/>
      <c r="AE12" s="143"/>
      <c r="AF12" s="142"/>
      <c r="AG12" s="143"/>
      <c r="AH12" s="142"/>
      <c r="AI12" s="143"/>
      <c r="AJ12" s="144"/>
      <c r="AK12" s="145"/>
      <c r="AL12" s="145"/>
      <c r="AM12" s="146"/>
      <c r="AN12" s="147">
        <f t="shared" si="1"/>
      </c>
    </row>
    <row r="13" spans="1:40" s="2" customFormat="1" ht="21" customHeight="1">
      <c r="A13" s="112" t="s">
        <v>75</v>
      </c>
      <c r="B13" s="148">
        <v>5</v>
      </c>
      <c r="C13" s="149">
        <v>5</v>
      </c>
      <c r="D13" s="148" t="s">
        <v>120</v>
      </c>
      <c r="E13" s="149" t="s">
        <v>120</v>
      </c>
      <c r="F13" s="148" t="s">
        <v>120</v>
      </c>
      <c r="G13" s="149" t="s">
        <v>97</v>
      </c>
      <c r="H13" s="148">
        <v>1</v>
      </c>
      <c r="I13" s="149" t="s">
        <v>120</v>
      </c>
      <c r="J13" s="148">
        <v>1</v>
      </c>
      <c r="K13" s="149" t="s">
        <v>97</v>
      </c>
      <c r="L13" s="148" t="s">
        <v>120</v>
      </c>
      <c r="M13" s="149" t="s">
        <v>120</v>
      </c>
      <c r="N13" s="148">
        <v>1</v>
      </c>
      <c r="O13" s="149" t="s">
        <v>120</v>
      </c>
      <c r="P13" s="148" t="s">
        <v>120</v>
      </c>
      <c r="Q13" s="149" t="s">
        <v>97</v>
      </c>
      <c r="R13" s="148" t="s">
        <v>97</v>
      </c>
      <c r="S13" s="149" t="s">
        <v>97</v>
      </c>
      <c r="T13" s="148" t="s">
        <v>97</v>
      </c>
      <c r="U13" s="149" t="s">
        <v>97</v>
      </c>
      <c r="V13" s="148" t="s">
        <v>120</v>
      </c>
      <c r="W13" s="149" t="s">
        <v>97</v>
      </c>
      <c r="X13" s="148" t="s">
        <v>97</v>
      </c>
      <c r="Y13" s="149" t="s">
        <v>97</v>
      </c>
      <c r="Z13" s="148">
        <v>3</v>
      </c>
      <c r="AA13" s="149" t="s">
        <v>120</v>
      </c>
      <c r="AB13" s="148" t="s">
        <v>120</v>
      </c>
      <c r="AC13" s="149" t="s">
        <v>120</v>
      </c>
      <c r="AD13" s="148" t="s">
        <v>97</v>
      </c>
      <c r="AE13" s="149" t="s">
        <v>97</v>
      </c>
      <c r="AF13" s="148">
        <v>2</v>
      </c>
      <c r="AG13" s="149" t="s">
        <v>120</v>
      </c>
      <c r="AH13" s="148">
        <f aca="true" t="shared" si="3" ref="AH13:AI17">SUM(B13,D13,F13,H13,J13,L13,N13,P13,R13,T13,V13,X13,Z13,AB13,AD13,AF13)</f>
        <v>13</v>
      </c>
      <c r="AI13" s="149">
        <f t="shared" si="3"/>
        <v>5</v>
      </c>
      <c r="AJ13" s="150">
        <v>38</v>
      </c>
      <c r="AK13" s="151">
        <v>6</v>
      </c>
      <c r="AL13" s="151">
        <v>691</v>
      </c>
      <c r="AM13" s="152">
        <v>551</v>
      </c>
      <c r="AN13" s="153" t="str">
        <f t="shared" si="1"/>
        <v>金沢</v>
      </c>
    </row>
    <row r="14" spans="1:40" s="2" customFormat="1" ht="21" customHeight="1">
      <c r="A14" s="110" t="s">
        <v>76</v>
      </c>
      <c r="B14" s="136">
        <v>9</v>
      </c>
      <c r="C14" s="137">
        <v>9</v>
      </c>
      <c r="D14" s="136" t="s">
        <v>120</v>
      </c>
      <c r="E14" s="137" t="s">
        <v>120</v>
      </c>
      <c r="F14" s="136" t="s">
        <v>120</v>
      </c>
      <c r="G14" s="137" t="s">
        <v>97</v>
      </c>
      <c r="H14" s="136" t="s">
        <v>120</v>
      </c>
      <c r="I14" s="137" t="s">
        <v>120</v>
      </c>
      <c r="J14" s="136" t="s">
        <v>120</v>
      </c>
      <c r="K14" s="137" t="s">
        <v>97</v>
      </c>
      <c r="L14" s="136" t="s">
        <v>120</v>
      </c>
      <c r="M14" s="137" t="s">
        <v>120</v>
      </c>
      <c r="N14" s="136" t="s">
        <v>120</v>
      </c>
      <c r="O14" s="137" t="s">
        <v>120</v>
      </c>
      <c r="P14" s="136" t="s">
        <v>97</v>
      </c>
      <c r="Q14" s="137" t="s">
        <v>97</v>
      </c>
      <c r="R14" s="136" t="s">
        <v>97</v>
      </c>
      <c r="S14" s="137" t="s">
        <v>97</v>
      </c>
      <c r="T14" s="136" t="s">
        <v>97</v>
      </c>
      <c r="U14" s="137" t="s">
        <v>97</v>
      </c>
      <c r="V14" s="136" t="s">
        <v>120</v>
      </c>
      <c r="W14" s="137" t="s">
        <v>97</v>
      </c>
      <c r="X14" s="136" t="s">
        <v>97</v>
      </c>
      <c r="Y14" s="137" t="s">
        <v>97</v>
      </c>
      <c r="Z14" s="136" t="s">
        <v>120</v>
      </c>
      <c r="AA14" s="137" t="s">
        <v>120</v>
      </c>
      <c r="AB14" s="136" t="s">
        <v>120</v>
      </c>
      <c r="AC14" s="137" t="s">
        <v>120</v>
      </c>
      <c r="AD14" s="136" t="s">
        <v>97</v>
      </c>
      <c r="AE14" s="137" t="s">
        <v>97</v>
      </c>
      <c r="AF14" s="136">
        <v>3</v>
      </c>
      <c r="AG14" s="137">
        <v>3</v>
      </c>
      <c r="AH14" s="136">
        <f t="shared" si="3"/>
        <v>12</v>
      </c>
      <c r="AI14" s="137">
        <f t="shared" si="3"/>
        <v>12</v>
      </c>
      <c r="AJ14" s="138">
        <v>35</v>
      </c>
      <c r="AK14" s="139">
        <v>4</v>
      </c>
      <c r="AL14" s="139">
        <v>370</v>
      </c>
      <c r="AM14" s="140">
        <v>330</v>
      </c>
      <c r="AN14" s="154" t="str">
        <f t="shared" si="1"/>
        <v>七尾</v>
      </c>
    </row>
    <row r="15" spans="1:40" s="3" customFormat="1" ht="21" customHeight="1">
      <c r="A15" s="110" t="s">
        <v>77</v>
      </c>
      <c r="B15" s="136">
        <v>10</v>
      </c>
      <c r="C15" s="137">
        <v>10</v>
      </c>
      <c r="D15" s="136" t="s">
        <v>120</v>
      </c>
      <c r="E15" s="137" t="s">
        <v>120</v>
      </c>
      <c r="F15" s="136" t="s">
        <v>120</v>
      </c>
      <c r="G15" s="137" t="s">
        <v>97</v>
      </c>
      <c r="H15" s="136" t="s">
        <v>120</v>
      </c>
      <c r="I15" s="137" t="s">
        <v>120</v>
      </c>
      <c r="J15" s="136" t="s">
        <v>120</v>
      </c>
      <c r="K15" s="137" t="s">
        <v>97</v>
      </c>
      <c r="L15" s="136">
        <v>2</v>
      </c>
      <c r="M15" s="137">
        <v>2</v>
      </c>
      <c r="N15" s="136" t="s">
        <v>120</v>
      </c>
      <c r="O15" s="137" t="s">
        <v>120</v>
      </c>
      <c r="P15" s="136" t="s">
        <v>97</v>
      </c>
      <c r="Q15" s="137" t="s">
        <v>97</v>
      </c>
      <c r="R15" s="136" t="s">
        <v>97</v>
      </c>
      <c r="S15" s="137" t="s">
        <v>97</v>
      </c>
      <c r="T15" s="136" t="s">
        <v>97</v>
      </c>
      <c r="U15" s="137" t="s">
        <v>97</v>
      </c>
      <c r="V15" s="136" t="s">
        <v>120</v>
      </c>
      <c r="W15" s="137" t="s">
        <v>97</v>
      </c>
      <c r="X15" s="136" t="s">
        <v>97</v>
      </c>
      <c r="Y15" s="137" t="s">
        <v>97</v>
      </c>
      <c r="Z15" s="136" t="s">
        <v>120</v>
      </c>
      <c r="AA15" s="137" t="s">
        <v>120</v>
      </c>
      <c r="AB15" s="136" t="s">
        <v>120</v>
      </c>
      <c r="AC15" s="137" t="s">
        <v>120</v>
      </c>
      <c r="AD15" s="136" t="s">
        <v>97</v>
      </c>
      <c r="AE15" s="137" t="s">
        <v>97</v>
      </c>
      <c r="AF15" s="136" t="s">
        <v>120</v>
      </c>
      <c r="AG15" s="137" t="s">
        <v>120</v>
      </c>
      <c r="AH15" s="136">
        <f t="shared" si="3"/>
        <v>12</v>
      </c>
      <c r="AI15" s="137">
        <f t="shared" si="3"/>
        <v>12</v>
      </c>
      <c r="AJ15" s="138">
        <v>26</v>
      </c>
      <c r="AK15" s="139">
        <v>9</v>
      </c>
      <c r="AL15" s="139">
        <v>453</v>
      </c>
      <c r="AM15" s="140">
        <v>319</v>
      </c>
      <c r="AN15" s="154" t="str">
        <f t="shared" si="1"/>
        <v>小松</v>
      </c>
    </row>
    <row r="16" spans="1:40" s="9" customFormat="1" ht="21" customHeight="1">
      <c r="A16" s="110" t="s">
        <v>78</v>
      </c>
      <c r="B16" s="136">
        <v>12</v>
      </c>
      <c r="C16" s="137">
        <v>11</v>
      </c>
      <c r="D16" s="136">
        <v>1</v>
      </c>
      <c r="E16" s="137" t="s">
        <v>120</v>
      </c>
      <c r="F16" s="136">
        <v>1</v>
      </c>
      <c r="G16" s="137" t="s">
        <v>97</v>
      </c>
      <c r="H16" s="136">
        <v>1</v>
      </c>
      <c r="I16" s="137">
        <v>1</v>
      </c>
      <c r="J16" s="136" t="s">
        <v>120</v>
      </c>
      <c r="K16" s="137" t="s">
        <v>97</v>
      </c>
      <c r="L16" s="136">
        <v>1</v>
      </c>
      <c r="M16" s="137">
        <v>1</v>
      </c>
      <c r="N16" s="136">
        <v>1</v>
      </c>
      <c r="O16" s="137">
        <v>1</v>
      </c>
      <c r="P16" s="136" t="s">
        <v>97</v>
      </c>
      <c r="Q16" s="137" t="s">
        <v>97</v>
      </c>
      <c r="R16" s="136" t="s">
        <v>97</v>
      </c>
      <c r="S16" s="137" t="s">
        <v>97</v>
      </c>
      <c r="T16" s="136" t="s">
        <v>97</v>
      </c>
      <c r="U16" s="137" t="s">
        <v>97</v>
      </c>
      <c r="V16" s="136">
        <v>1</v>
      </c>
      <c r="W16" s="137" t="s">
        <v>97</v>
      </c>
      <c r="X16" s="136">
        <v>1</v>
      </c>
      <c r="Y16" s="137" t="s">
        <v>97</v>
      </c>
      <c r="Z16" s="136">
        <v>2</v>
      </c>
      <c r="AA16" s="137">
        <v>1</v>
      </c>
      <c r="AB16" s="136" t="s">
        <v>120</v>
      </c>
      <c r="AC16" s="137" t="s">
        <v>120</v>
      </c>
      <c r="AD16" s="136" t="s">
        <v>97</v>
      </c>
      <c r="AE16" s="137" t="s">
        <v>97</v>
      </c>
      <c r="AF16" s="136" t="s">
        <v>120</v>
      </c>
      <c r="AG16" s="137" t="s">
        <v>120</v>
      </c>
      <c r="AH16" s="136">
        <f t="shared" si="3"/>
        <v>21</v>
      </c>
      <c r="AI16" s="137">
        <f t="shared" si="3"/>
        <v>15</v>
      </c>
      <c r="AJ16" s="138">
        <v>23</v>
      </c>
      <c r="AK16" s="139">
        <v>5</v>
      </c>
      <c r="AL16" s="139">
        <v>310</v>
      </c>
      <c r="AM16" s="140">
        <v>282</v>
      </c>
      <c r="AN16" s="154" t="str">
        <f t="shared" si="1"/>
        <v>輪島</v>
      </c>
    </row>
    <row r="17" spans="1:40" s="2" customFormat="1" ht="21" customHeight="1">
      <c r="A17" s="110" t="s">
        <v>79</v>
      </c>
      <c r="B17" s="136">
        <v>7</v>
      </c>
      <c r="C17" s="137">
        <v>7</v>
      </c>
      <c r="D17" s="136" t="s">
        <v>120</v>
      </c>
      <c r="E17" s="137" t="s">
        <v>120</v>
      </c>
      <c r="F17" s="136" t="s">
        <v>120</v>
      </c>
      <c r="G17" s="137" t="s">
        <v>97</v>
      </c>
      <c r="H17" s="136">
        <v>2</v>
      </c>
      <c r="I17" s="137">
        <v>1</v>
      </c>
      <c r="J17" s="136" t="s">
        <v>120</v>
      </c>
      <c r="K17" s="137" t="s">
        <v>97</v>
      </c>
      <c r="L17" s="136">
        <v>2</v>
      </c>
      <c r="M17" s="137">
        <v>2</v>
      </c>
      <c r="N17" s="136">
        <v>1</v>
      </c>
      <c r="O17" s="137" t="s">
        <v>120</v>
      </c>
      <c r="P17" s="136" t="s">
        <v>97</v>
      </c>
      <c r="Q17" s="137" t="s">
        <v>97</v>
      </c>
      <c r="R17" s="136" t="s">
        <v>97</v>
      </c>
      <c r="S17" s="137" t="s">
        <v>97</v>
      </c>
      <c r="T17" s="136" t="s">
        <v>97</v>
      </c>
      <c r="U17" s="137" t="s">
        <v>97</v>
      </c>
      <c r="V17" s="136">
        <v>2</v>
      </c>
      <c r="W17" s="137" t="s">
        <v>97</v>
      </c>
      <c r="X17" s="136" t="s">
        <v>97</v>
      </c>
      <c r="Y17" s="137" t="s">
        <v>97</v>
      </c>
      <c r="Z17" s="136">
        <v>6</v>
      </c>
      <c r="AA17" s="137">
        <v>1</v>
      </c>
      <c r="AB17" s="136">
        <v>1</v>
      </c>
      <c r="AC17" s="137" t="s">
        <v>120</v>
      </c>
      <c r="AD17" s="136" t="s">
        <v>97</v>
      </c>
      <c r="AE17" s="137" t="s">
        <v>97</v>
      </c>
      <c r="AF17" s="136">
        <v>4</v>
      </c>
      <c r="AG17" s="137">
        <v>1</v>
      </c>
      <c r="AH17" s="136">
        <f t="shared" si="3"/>
        <v>25</v>
      </c>
      <c r="AI17" s="137">
        <f t="shared" si="3"/>
        <v>12</v>
      </c>
      <c r="AJ17" s="138">
        <v>13</v>
      </c>
      <c r="AK17" s="139">
        <v>2</v>
      </c>
      <c r="AL17" s="139">
        <v>234</v>
      </c>
      <c r="AM17" s="140">
        <v>159</v>
      </c>
      <c r="AN17" s="154" t="str">
        <f t="shared" si="1"/>
        <v>松任</v>
      </c>
    </row>
    <row r="18" spans="1:40" s="2" customFormat="1" ht="21" customHeight="1">
      <c r="A18" s="86" t="s">
        <v>87</v>
      </c>
      <c r="B18" s="136">
        <f>SUM(B13:B17)</f>
        <v>43</v>
      </c>
      <c r="C18" s="137">
        <f aca="true" t="shared" si="4" ref="C18:AM18">SUM(C13:C17)</f>
        <v>42</v>
      </c>
      <c r="D18" s="136">
        <f t="shared" si="4"/>
        <v>1</v>
      </c>
      <c r="E18" s="137">
        <f t="shared" si="4"/>
        <v>0</v>
      </c>
      <c r="F18" s="136">
        <f t="shared" si="4"/>
        <v>1</v>
      </c>
      <c r="G18" s="137">
        <f t="shared" si="4"/>
        <v>0</v>
      </c>
      <c r="H18" s="136">
        <f t="shared" si="4"/>
        <v>4</v>
      </c>
      <c r="I18" s="137">
        <f t="shared" si="4"/>
        <v>2</v>
      </c>
      <c r="J18" s="136">
        <f t="shared" si="4"/>
        <v>1</v>
      </c>
      <c r="K18" s="137">
        <f t="shared" si="4"/>
        <v>0</v>
      </c>
      <c r="L18" s="136">
        <f t="shared" si="4"/>
        <v>5</v>
      </c>
      <c r="M18" s="137">
        <f t="shared" si="4"/>
        <v>5</v>
      </c>
      <c r="N18" s="136">
        <f t="shared" si="4"/>
        <v>3</v>
      </c>
      <c r="O18" s="137">
        <f t="shared" si="4"/>
        <v>1</v>
      </c>
      <c r="P18" s="136">
        <f t="shared" si="4"/>
        <v>0</v>
      </c>
      <c r="Q18" s="137">
        <f t="shared" si="4"/>
        <v>0</v>
      </c>
      <c r="R18" s="136">
        <f t="shared" si="4"/>
        <v>0</v>
      </c>
      <c r="S18" s="137">
        <f t="shared" si="4"/>
        <v>0</v>
      </c>
      <c r="T18" s="136">
        <f t="shared" si="4"/>
        <v>0</v>
      </c>
      <c r="U18" s="137">
        <f t="shared" si="4"/>
        <v>0</v>
      </c>
      <c r="V18" s="136">
        <f t="shared" si="4"/>
        <v>3</v>
      </c>
      <c r="W18" s="137">
        <f t="shared" si="4"/>
        <v>0</v>
      </c>
      <c r="X18" s="136">
        <f t="shared" si="4"/>
        <v>1</v>
      </c>
      <c r="Y18" s="137">
        <f t="shared" si="4"/>
        <v>0</v>
      </c>
      <c r="Z18" s="136">
        <f t="shared" si="4"/>
        <v>11</v>
      </c>
      <c r="AA18" s="137">
        <f t="shared" si="4"/>
        <v>2</v>
      </c>
      <c r="AB18" s="136">
        <f t="shared" si="4"/>
        <v>1</v>
      </c>
      <c r="AC18" s="137">
        <f t="shared" si="4"/>
        <v>0</v>
      </c>
      <c r="AD18" s="136">
        <f t="shared" si="4"/>
        <v>0</v>
      </c>
      <c r="AE18" s="137">
        <f t="shared" si="4"/>
        <v>0</v>
      </c>
      <c r="AF18" s="136">
        <f t="shared" si="4"/>
        <v>9</v>
      </c>
      <c r="AG18" s="137">
        <f t="shared" si="4"/>
        <v>4</v>
      </c>
      <c r="AH18" s="136">
        <f t="shared" si="4"/>
        <v>83</v>
      </c>
      <c r="AI18" s="137">
        <f t="shared" si="4"/>
        <v>56</v>
      </c>
      <c r="AJ18" s="138">
        <f t="shared" si="4"/>
        <v>135</v>
      </c>
      <c r="AK18" s="139">
        <f t="shared" si="4"/>
        <v>26</v>
      </c>
      <c r="AL18" s="139">
        <f t="shared" si="4"/>
        <v>2058</v>
      </c>
      <c r="AM18" s="140">
        <f t="shared" si="4"/>
        <v>1641</v>
      </c>
      <c r="AN18" s="141" t="str">
        <f t="shared" si="1"/>
        <v>石川県計</v>
      </c>
    </row>
    <row r="19" spans="1:40" s="2" customFormat="1" ht="21" customHeight="1">
      <c r="A19" s="8"/>
      <c r="B19" s="142"/>
      <c r="C19" s="143"/>
      <c r="D19" s="142"/>
      <c r="E19" s="143"/>
      <c r="F19" s="142"/>
      <c r="G19" s="143"/>
      <c r="H19" s="142"/>
      <c r="I19" s="143"/>
      <c r="J19" s="142"/>
      <c r="K19" s="143"/>
      <c r="L19" s="142"/>
      <c r="M19" s="143"/>
      <c r="N19" s="142"/>
      <c r="O19" s="143"/>
      <c r="P19" s="142"/>
      <c r="Q19" s="143"/>
      <c r="R19" s="142"/>
      <c r="S19" s="143"/>
      <c r="T19" s="142"/>
      <c r="U19" s="143"/>
      <c r="V19" s="142"/>
      <c r="W19" s="143"/>
      <c r="X19" s="142"/>
      <c r="Y19" s="143"/>
      <c r="Z19" s="142"/>
      <c r="AA19" s="143"/>
      <c r="AB19" s="142"/>
      <c r="AC19" s="143"/>
      <c r="AD19" s="142"/>
      <c r="AE19" s="143"/>
      <c r="AF19" s="142"/>
      <c r="AG19" s="143"/>
      <c r="AH19" s="142"/>
      <c r="AI19" s="143"/>
      <c r="AJ19" s="144"/>
      <c r="AK19" s="145"/>
      <c r="AL19" s="145"/>
      <c r="AM19" s="146"/>
      <c r="AN19" s="147">
        <f t="shared" si="1"/>
      </c>
    </row>
    <row r="20" spans="1:40" s="2" customFormat="1" ht="21" customHeight="1">
      <c r="A20" s="112" t="s">
        <v>80</v>
      </c>
      <c r="B20" s="148">
        <v>16</v>
      </c>
      <c r="C20" s="149">
        <v>16</v>
      </c>
      <c r="D20" s="148" t="s">
        <v>119</v>
      </c>
      <c r="E20" s="149" t="s">
        <v>119</v>
      </c>
      <c r="F20" s="148" t="s">
        <v>119</v>
      </c>
      <c r="G20" s="149" t="s">
        <v>97</v>
      </c>
      <c r="H20" s="148" t="s">
        <v>119</v>
      </c>
      <c r="I20" s="149" t="s">
        <v>119</v>
      </c>
      <c r="J20" s="148" t="s">
        <v>119</v>
      </c>
      <c r="K20" s="149" t="s">
        <v>97</v>
      </c>
      <c r="L20" s="148">
        <v>1</v>
      </c>
      <c r="M20" s="149" t="s">
        <v>119</v>
      </c>
      <c r="N20" s="148" t="s">
        <v>119</v>
      </c>
      <c r="O20" s="149" t="s">
        <v>119</v>
      </c>
      <c r="P20" s="148" t="s">
        <v>97</v>
      </c>
      <c r="Q20" s="149" t="s">
        <v>97</v>
      </c>
      <c r="R20" s="148" t="s">
        <v>97</v>
      </c>
      <c r="S20" s="149" t="s">
        <v>97</v>
      </c>
      <c r="T20" s="148" t="s">
        <v>97</v>
      </c>
      <c r="U20" s="149" t="s">
        <v>97</v>
      </c>
      <c r="V20" s="148" t="s">
        <v>119</v>
      </c>
      <c r="W20" s="149" t="s">
        <v>97</v>
      </c>
      <c r="X20" s="148" t="s">
        <v>97</v>
      </c>
      <c r="Y20" s="149" t="s">
        <v>97</v>
      </c>
      <c r="Z20" s="148">
        <v>1</v>
      </c>
      <c r="AA20" s="149">
        <v>1</v>
      </c>
      <c r="AB20" s="148">
        <v>1</v>
      </c>
      <c r="AC20" s="149" t="s">
        <v>119</v>
      </c>
      <c r="AD20" s="148" t="s">
        <v>97</v>
      </c>
      <c r="AE20" s="149" t="s">
        <v>97</v>
      </c>
      <c r="AF20" s="148" t="s">
        <v>119</v>
      </c>
      <c r="AG20" s="149" t="s">
        <v>119</v>
      </c>
      <c r="AH20" s="148">
        <f aca="true" t="shared" si="5" ref="AH20:AH25">SUM(B20,D20,F20,H20,J20,L20,N20,P20,R20,T20,V20,X20,Z20,AB20,AD20,AF20)</f>
        <v>19</v>
      </c>
      <c r="AI20" s="149">
        <f aca="true" t="shared" si="6" ref="AI20:AI25">SUM(C20,E20,G20,I20,K20,M20,O20,Q20,S20,U20,W20,Y20,AA20,AC20,AE20,AG20)</f>
        <v>17</v>
      </c>
      <c r="AJ20" s="150">
        <v>20</v>
      </c>
      <c r="AK20" s="151">
        <v>12</v>
      </c>
      <c r="AL20" s="151">
        <v>602</v>
      </c>
      <c r="AM20" s="152">
        <v>453</v>
      </c>
      <c r="AN20" s="153" t="str">
        <f t="shared" si="1"/>
        <v>福井</v>
      </c>
    </row>
    <row r="21" spans="1:40" s="2" customFormat="1" ht="21" customHeight="1">
      <c r="A21" s="110" t="s">
        <v>81</v>
      </c>
      <c r="B21" s="136">
        <v>4</v>
      </c>
      <c r="C21" s="137">
        <v>4</v>
      </c>
      <c r="D21" s="136" t="s">
        <v>119</v>
      </c>
      <c r="E21" s="137" t="s">
        <v>119</v>
      </c>
      <c r="F21" s="136" t="s">
        <v>119</v>
      </c>
      <c r="G21" s="137" t="s">
        <v>97</v>
      </c>
      <c r="H21" s="136" t="s">
        <v>119</v>
      </c>
      <c r="I21" s="137" t="s">
        <v>97</v>
      </c>
      <c r="J21" s="136" t="s">
        <v>119</v>
      </c>
      <c r="K21" s="137" t="s">
        <v>97</v>
      </c>
      <c r="L21" s="136">
        <v>2</v>
      </c>
      <c r="M21" s="137">
        <v>1</v>
      </c>
      <c r="N21" s="136" t="s">
        <v>119</v>
      </c>
      <c r="O21" s="137" t="s">
        <v>119</v>
      </c>
      <c r="P21" s="136" t="s">
        <v>97</v>
      </c>
      <c r="Q21" s="137" t="s">
        <v>97</v>
      </c>
      <c r="R21" s="136" t="s">
        <v>97</v>
      </c>
      <c r="S21" s="137" t="s">
        <v>97</v>
      </c>
      <c r="T21" s="136" t="s">
        <v>97</v>
      </c>
      <c r="U21" s="137" t="s">
        <v>97</v>
      </c>
      <c r="V21" s="136" t="s">
        <v>97</v>
      </c>
      <c r="W21" s="137" t="s">
        <v>97</v>
      </c>
      <c r="X21" s="136" t="s">
        <v>97</v>
      </c>
      <c r="Y21" s="137" t="s">
        <v>97</v>
      </c>
      <c r="Z21" s="136">
        <v>1</v>
      </c>
      <c r="AA21" s="137">
        <v>1</v>
      </c>
      <c r="AB21" s="136">
        <v>1</v>
      </c>
      <c r="AC21" s="137">
        <v>1</v>
      </c>
      <c r="AD21" s="136" t="s">
        <v>97</v>
      </c>
      <c r="AE21" s="137" t="s">
        <v>97</v>
      </c>
      <c r="AF21" s="136">
        <v>1</v>
      </c>
      <c r="AG21" s="137">
        <v>1</v>
      </c>
      <c r="AH21" s="136">
        <f t="shared" si="5"/>
        <v>9</v>
      </c>
      <c r="AI21" s="137">
        <f t="shared" si="6"/>
        <v>8</v>
      </c>
      <c r="AJ21" s="138">
        <v>4</v>
      </c>
      <c r="AK21" s="139">
        <v>3</v>
      </c>
      <c r="AL21" s="139">
        <v>208</v>
      </c>
      <c r="AM21" s="140">
        <v>156</v>
      </c>
      <c r="AN21" s="154" t="str">
        <f t="shared" si="1"/>
        <v>敦賀</v>
      </c>
    </row>
    <row r="22" spans="1:40" s="2" customFormat="1" ht="21" customHeight="1">
      <c r="A22" s="110" t="s">
        <v>82</v>
      </c>
      <c r="B22" s="136">
        <v>13</v>
      </c>
      <c r="C22" s="137">
        <v>13</v>
      </c>
      <c r="D22" s="136" t="s">
        <v>119</v>
      </c>
      <c r="E22" s="137" t="s">
        <v>119</v>
      </c>
      <c r="F22" s="136" t="s">
        <v>119</v>
      </c>
      <c r="G22" s="137" t="s">
        <v>97</v>
      </c>
      <c r="H22" s="136">
        <v>1</v>
      </c>
      <c r="I22" s="137" t="s">
        <v>97</v>
      </c>
      <c r="J22" s="136">
        <v>1</v>
      </c>
      <c r="K22" s="137" t="s">
        <v>97</v>
      </c>
      <c r="L22" s="136" t="s">
        <v>119</v>
      </c>
      <c r="M22" s="137" t="s">
        <v>119</v>
      </c>
      <c r="N22" s="136" t="s">
        <v>119</v>
      </c>
      <c r="O22" s="137" t="s">
        <v>119</v>
      </c>
      <c r="P22" s="136" t="s">
        <v>97</v>
      </c>
      <c r="Q22" s="137" t="s">
        <v>97</v>
      </c>
      <c r="R22" s="136" t="s">
        <v>97</v>
      </c>
      <c r="S22" s="137" t="s">
        <v>97</v>
      </c>
      <c r="T22" s="136" t="s">
        <v>97</v>
      </c>
      <c r="U22" s="137" t="s">
        <v>97</v>
      </c>
      <c r="V22" s="136" t="s">
        <v>97</v>
      </c>
      <c r="W22" s="137" t="s">
        <v>97</v>
      </c>
      <c r="X22" s="136" t="s">
        <v>97</v>
      </c>
      <c r="Y22" s="137" t="s">
        <v>97</v>
      </c>
      <c r="Z22" s="136" t="s">
        <v>119</v>
      </c>
      <c r="AA22" s="137" t="s">
        <v>119</v>
      </c>
      <c r="AB22" s="136" t="s">
        <v>119</v>
      </c>
      <c r="AC22" s="137" t="s">
        <v>119</v>
      </c>
      <c r="AD22" s="136" t="s">
        <v>97</v>
      </c>
      <c r="AE22" s="137" t="s">
        <v>97</v>
      </c>
      <c r="AF22" s="136" t="s">
        <v>119</v>
      </c>
      <c r="AG22" s="137" t="s">
        <v>119</v>
      </c>
      <c r="AH22" s="136">
        <f t="shared" si="5"/>
        <v>15</v>
      </c>
      <c r="AI22" s="137">
        <f t="shared" si="6"/>
        <v>13</v>
      </c>
      <c r="AJ22" s="138">
        <v>7</v>
      </c>
      <c r="AK22" s="139">
        <v>5</v>
      </c>
      <c r="AL22" s="139">
        <v>416</v>
      </c>
      <c r="AM22" s="140">
        <v>316</v>
      </c>
      <c r="AN22" s="154" t="str">
        <f t="shared" si="1"/>
        <v>武生</v>
      </c>
    </row>
    <row r="23" spans="1:40" s="2" customFormat="1" ht="21" customHeight="1">
      <c r="A23" s="110" t="s">
        <v>83</v>
      </c>
      <c r="B23" s="136">
        <v>2</v>
      </c>
      <c r="C23" s="137">
        <v>2</v>
      </c>
      <c r="D23" s="136" t="s">
        <v>119</v>
      </c>
      <c r="E23" s="137" t="s">
        <v>119</v>
      </c>
      <c r="F23" s="136" t="s">
        <v>119</v>
      </c>
      <c r="G23" s="137" t="s">
        <v>97</v>
      </c>
      <c r="H23" s="136" t="s">
        <v>119</v>
      </c>
      <c r="I23" s="137" t="s">
        <v>97</v>
      </c>
      <c r="J23" s="136" t="s">
        <v>119</v>
      </c>
      <c r="K23" s="137" t="s">
        <v>97</v>
      </c>
      <c r="L23" s="136" t="s">
        <v>119</v>
      </c>
      <c r="M23" s="137" t="s">
        <v>119</v>
      </c>
      <c r="N23" s="136" t="s">
        <v>119</v>
      </c>
      <c r="O23" s="137" t="s">
        <v>119</v>
      </c>
      <c r="P23" s="136" t="s">
        <v>97</v>
      </c>
      <c r="Q23" s="137" t="s">
        <v>97</v>
      </c>
      <c r="R23" s="136" t="s">
        <v>97</v>
      </c>
      <c r="S23" s="137" t="s">
        <v>97</v>
      </c>
      <c r="T23" s="136" t="s">
        <v>97</v>
      </c>
      <c r="U23" s="137" t="s">
        <v>97</v>
      </c>
      <c r="V23" s="136" t="s">
        <v>97</v>
      </c>
      <c r="W23" s="137" t="s">
        <v>97</v>
      </c>
      <c r="X23" s="136" t="s">
        <v>97</v>
      </c>
      <c r="Y23" s="137" t="s">
        <v>97</v>
      </c>
      <c r="Z23" s="136" t="s">
        <v>119</v>
      </c>
      <c r="AA23" s="137" t="s">
        <v>119</v>
      </c>
      <c r="AB23" s="136" t="s">
        <v>119</v>
      </c>
      <c r="AC23" s="137" t="s">
        <v>119</v>
      </c>
      <c r="AD23" s="136" t="s">
        <v>97</v>
      </c>
      <c r="AE23" s="137" t="s">
        <v>97</v>
      </c>
      <c r="AF23" s="136" t="s">
        <v>119</v>
      </c>
      <c r="AG23" s="137" t="s">
        <v>119</v>
      </c>
      <c r="AH23" s="136">
        <f t="shared" si="5"/>
        <v>2</v>
      </c>
      <c r="AI23" s="137">
        <f t="shared" si="6"/>
        <v>2</v>
      </c>
      <c r="AJ23" s="138">
        <v>2</v>
      </c>
      <c r="AK23" s="139">
        <v>2</v>
      </c>
      <c r="AL23" s="139">
        <v>112</v>
      </c>
      <c r="AM23" s="140">
        <v>86</v>
      </c>
      <c r="AN23" s="154" t="str">
        <f t="shared" si="1"/>
        <v>小浜</v>
      </c>
    </row>
    <row r="24" spans="1:40" s="2" customFormat="1" ht="21" customHeight="1">
      <c r="A24" s="110" t="s">
        <v>84</v>
      </c>
      <c r="B24" s="136">
        <v>5</v>
      </c>
      <c r="C24" s="137">
        <v>5</v>
      </c>
      <c r="D24" s="136" t="s">
        <v>119</v>
      </c>
      <c r="E24" s="137" t="s">
        <v>119</v>
      </c>
      <c r="F24" s="136" t="s">
        <v>119</v>
      </c>
      <c r="G24" s="137" t="s">
        <v>97</v>
      </c>
      <c r="H24" s="136">
        <v>1</v>
      </c>
      <c r="I24" s="137" t="s">
        <v>97</v>
      </c>
      <c r="J24" s="136" t="s">
        <v>119</v>
      </c>
      <c r="K24" s="137" t="s">
        <v>97</v>
      </c>
      <c r="L24" s="136" t="s">
        <v>119</v>
      </c>
      <c r="M24" s="137" t="s">
        <v>119</v>
      </c>
      <c r="N24" s="136">
        <v>2</v>
      </c>
      <c r="O24" s="137">
        <v>1</v>
      </c>
      <c r="P24" s="136" t="s">
        <v>97</v>
      </c>
      <c r="Q24" s="137" t="s">
        <v>97</v>
      </c>
      <c r="R24" s="136" t="s">
        <v>97</v>
      </c>
      <c r="S24" s="137" t="s">
        <v>97</v>
      </c>
      <c r="T24" s="136" t="s">
        <v>97</v>
      </c>
      <c r="U24" s="137" t="s">
        <v>97</v>
      </c>
      <c r="V24" s="136" t="s">
        <v>97</v>
      </c>
      <c r="W24" s="137" t="s">
        <v>97</v>
      </c>
      <c r="X24" s="136" t="s">
        <v>97</v>
      </c>
      <c r="Y24" s="137" t="s">
        <v>97</v>
      </c>
      <c r="Z24" s="136">
        <v>2</v>
      </c>
      <c r="AA24" s="137" t="s">
        <v>119</v>
      </c>
      <c r="AB24" s="136" t="s">
        <v>119</v>
      </c>
      <c r="AC24" s="137" t="s">
        <v>119</v>
      </c>
      <c r="AD24" s="136" t="s">
        <v>97</v>
      </c>
      <c r="AE24" s="137" t="s">
        <v>97</v>
      </c>
      <c r="AF24" s="136" t="s">
        <v>119</v>
      </c>
      <c r="AG24" s="137" t="s">
        <v>119</v>
      </c>
      <c r="AH24" s="136">
        <f t="shared" si="5"/>
        <v>10</v>
      </c>
      <c r="AI24" s="137">
        <f t="shared" si="6"/>
        <v>6</v>
      </c>
      <c r="AJ24" s="138">
        <v>6</v>
      </c>
      <c r="AK24" s="139">
        <v>6</v>
      </c>
      <c r="AL24" s="139">
        <v>156</v>
      </c>
      <c r="AM24" s="140">
        <v>121</v>
      </c>
      <c r="AN24" s="154" t="str">
        <f t="shared" si="1"/>
        <v>大野</v>
      </c>
    </row>
    <row r="25" spans="1:40" s="3" customFormat="1" ht="21" customHeight="1">
      <c r="A25" s="110" t="s">
        <v>85</v>
      </c>
      <c r="B25" s="136">
        <v>5</v>
      </c>
      <c r="C25" s="137">
        <v>5</v>
      </c>
      <c r="D25" s="136" t="s">
        <v>119</v>
      </c>
      <c r="E25" s="137" t="s">
        <v>119</v>
      </c>
      <c r="F25" s="136" t="s">
        <v>119</v>
      </c>
      <c r="G25" s="137" t="s">
        <v>97</v>
      </c>
      <c r="H25" s="136">
        <v>1</v>
      </c>
      <c r="I25" s="137" t="s">
        <v>97</v>
      </c>
      <c r="J25" s="136" t="s">
        <v>119</v>
      </c>
      <c r="K25" s="137" t="s">
        <v>97</v>
      </c>
      <c r="L25" s="136" t="s">
        <v>119</v>
      </c>
      <c r="M25" s="137" t="s">
        <v>119</v>
      </c>
      <c r="N25" s="136">
        <v>1</v>
      </c>
      <c r="O25" s="137" t="s">
        <v>119</v>
      </c>
      <c r="P25" s="136" t="s">
        <v>97</v>
      </c>
      <c r="Q25" s="137" t="s">
        <v>97</v>
      </c>
      <c r="R25" s="136" t="s">
        <v>97</v>
      </c>
      <c r="S25" s="137" t="s">
        <v>97</v>
      </c>
      <c r="T25" s="136" t="s">
        <v>97</v>
      </c>
      <c r="U25" s="137" t="s">
        <v>97</v>
      </c>
      <c r="V25" s="136" t="s">
        <v>97</v>
      </c>
      <c r="W25" s="137" t="s">
        <v>97</v>
      </c>
      <c r="X25" s="136" t="s">
        <v>97</v>
      </c>
      <c r="Y25" s="137" t="s">
        <v>97</v>
      </c>
      <c r="Z25" s="136">
        <v>2</v>
      </c>
      <c r="AA25" s="137">
        <v>1</v>
      </c>
      <c r="AB25" s="136">
        <v>1</v>
      </c>
      <c r="AC25" s="137" t="s">
        <v>119</v>
      </c>
      <c r="AD25" s="136" t="s">
        <v>97</v>
      </c>
      <c r="AE25" s="137" t="s">
        <v>97</v>
      </c>
      <c r="AF25" s="136" t="s">
        <v>119</v>
      </c>
      <c r="AG25" s="137" t="s">
        <v>119</v>
      </c>
      <c r="AH25" s="136">
        <f t="shared" si="5"/>
        <v>10</v>
      </c>
      <c r="AI25" s="137">
        <f t="shared" si="6"/>
        <v>6</v>
      </c>
      <c r="AJ25" s="138">
        <v>2</v>
      </c>
      <c r="AK25" s="139" t="s">
        <v>119</v>
      </c>
      <c r="AL25" s="139">
        <v>265</v>
      </c>
      <c r="AM25" s="140">
        <v>200</v>
      </c>
      <c r="AN25" s="154" t="str">
        <f t="shared" si="1"/>
        <v>三国</v>
      </c>
    </row>
    <row r="26" spans="1:40" s="9" customFormat="1" ht="21" customHeight="1">
      <c r="A26" s="86" t="s">
        <v>88</v>
      </c>
      <c r="B26" s="136">
        <f>SUM(B20:B25)</f>
        <v>45</v>
      </c>
      <c r="C26" s="137">
        <f aca="true" t="shared" si="7" ref="C26:AM26">SUM(C20:C25)</f>
        <v>45</v>
      </c>
      <c r="D26" s="136">
        <f t="shared" si="7"/>
        <v>0</v>
      </c>
      <c r="E26" s="137">
        <f t="shared" si="7"/>
        <v>0</v>
      </c>
      <c r="F26" s="136">
        <f t="shared" si="7"/>
        <v>0</v>
      </c>
      <c r="G26" s="137">
        <f t="shared" si="7"/>
        <v>0</v>
      </c>
      <c r="H26" s="136">
        <f t="shared" si="7"/>
        <v>3</v>
      </c>
      <c r="I26" s="137">
        <f t="shared" si="7"/>
        <v>0</v>
      </c>
      <c r="J26" s="136">
        <f t="shared" si="7"/>
        <v>1</v>
      </c>
      <c r="K26" s="137">
        <f t="shared" si="7"/>
        <v>0</v>
      </c>
      <c r="L26" s="136">
        <f t="shared" si="7"/>
        <v>3</v>
      </c>
      <c r="M26" s="137">
        <f t="shared" si="7"/>
        <v>1</v>
      </c>
      <c r="N26" s="136">
        <f t="shared" si="7"/>
        <v>3</v>
      </c>
      <c r="O26" s="137">
        <f t="shared" si="7"/>
        <v>1</v>
      </c>
      <c r="P26" s="136">
        <f t="shared" si="7"/>
        <v>0</v>
      </c>
      <c r="Q26" s="137">
        <f t="shared" si="7"/>
        <v>0</v>
      </c>
      <c r="R26" s="136">
        <f t="shared" si="7"/>
        <v>0</v>
      </c>
      <c r="S26" s="137">
        <f t="shared" si="7"/>
        <v>0</v>
      </c>
      <c r="T26" s="136">
        <f t="shared" si="7"/>
        <v>0</v>
      </c>
      <c r="U26" s="137">
        <f t="shared" si="7"/>
        <v>0</v>
      </c>
      <c r="V26" s="136">
        <f t="shared" si="7"/>
        <v>0</v>
      </c>
      <c r="W26" s="137">
        <f t="shared" si="7"/>
        <v>0</v>
      </c>
      <c r="X26" s="136">
        <f t="shared" si="7"/>
        <v>0</v>
      </c>
      <c r="Y26" s="137">
        <f t="shared" si="7"/>
        <v>0</v>
      </c>
      <c r="Z26" s="136">
        <f t="shared" si="7"/>
        <v>6</v>
      </c>
      <c r="AA26" s="137">
        <f t="shared" si="7"/>
        <v>3</v>
      </c>
      <c r="AB26" s="136">
        <f t="shared" si="7"/>
        <v>3</v>
      </c>
      <c r="AC26" s="137">
        <f t="shared" si="7"/>
        <v>1</v>
      </c>
      <c r="AD26" s="136">
        <f t="shared" si="7"/>
        <v>0</v>
      </c>
      <c r="AE26" s="137">
        <f t="shared" si="7"/>
        <v>0</v>
      </c>
      <c r="AF26" s="136">
        <f t="shared" si="7"/>
        <v>1</v>
      </c>
      <c r="AG26" s="137">
        <f t="shared" si="7"/>
        <v>1</v>
      </c>
      <c r="AH26" s="136">
        <f t="shared" si="7"/>
        <v>65</v>
      </c>
      <c r="AI26" s="137">
        <f t="shared" si="7"/>
        <v>52</v>
      </c>
      <c r="AJ26" s="138">
        <f t="shared" si="7"/>
        <v>41</v>
      </c>
      <c r="AK26" s="139">
        <f t="shared" si="7"/>
        <v>28</v>
      </c>
      <c r="AL26" s="139">
        <f t="shared" si="7"/>
        <v>1759</v>
      </c>
      <c r="AM26" s="140">
        <f t="shared" si="7"/>
        <v>1332</v>
      </c>
      <c r="AN26" s="141" t="str">
        <f t="shared" si="1"/>
        <v>福井県計</v>
      </c>
    </row>
    <row r="27" spans="1:40" s="2" customFormat="1" ht="21" customHeight="1" thickBot="1">
      <c r="A27" s="22"/>
      <c r="B27" s="155"/>
      <c r="C27" s="156"/>
      <c r="D27" s="155"/>
      <c r="E27" s="156"/>
      <c r="F27" s="155"/>
      <c r="G27" s="156"/>
      <c r="H27" s="155"/>
      <c r="I27" s="156"/>
      <c r="J27" s="155"/>
      <c r="K27" s="156"/>
      <c r="L27" s="155"/>
      <c r="M27" s="156"/>
      <c r="N27" s="155"/>
      <c r="O27" s="156"/>
      <c r="P27" s="155"/>
      <c r="Q27" s="156"/>
      <c r="R27" s="155"/>
      <c r="S27" s="156"/>
      <c r="T27" s="155"/>
      <c r="U27" s="156"/>
      <c r="V27" s="155"/>
      <c r="W27" s="156"/>
      <c r="X27" s="155"/>
      <c r="Y27" s="156"/>
      <c r="Z27" s="155"/>
      <c r="AA27" s="156"/>
      <c r="AB27" s="155"/>
      <c r="AC27" s="156"/>
      <c r="AD27" s="155"/>
      <c r="AE27" s="156"/>
      <c r="AF27" s="155"/>
      <c r="AG27" s="156"/>
      <c r="AH27" s="155"/>
      <c r="AI27" s="156"/>
      <c r="AJ27" s="157"/>
      <c r="AK27" s="158"/>
      <c r="AL27" s="158"/>
      <c r="AM27" s="159"/>
      <c r="AN27" s="160">
        <f t="shared" si="1"/>
      </c>
    </row>
    <row r="28" spans="1:40" s="2" customFormat="1" ht="21" customHeight="1" thickBot="1" thickTop="1">
      <c r="A28" s="111" t="s">
        <v>98</v>
      </c>
      <c r="B28" s="161">
        <f>SUM(B7:B10,B13:B17,B20:B25)</f>
        <v>116</v>
      </c>
      <c r="C28" s="162">
        <f aca="true" t="shared" si="8" ref="C28:AM28">SUM(C7:C10,C13:C17,C20:C25)</f>
        <v>115</v>
      </c>
      <c r="D28" s="161">
        <f t="shared" si="8"/>
        <v>3</v>
      </c>
      <c r="E28" s="162" t="s">
        <v>121</v>
      </c>
      <c r="F28" s="161">
        <f t="shared" si="8"/>
        <v>3</v>
      </c>
      <c r="G28" s="162">
        <f t="shared" si="8"/>
        <v>1</v>
      </c>
      <c r="H28" s="161">
        <f t="shared" si="8"/>
        <v>10</v>
      </c>
      <c r="I28" s="162">
        <f t="shared" si="8"/>
        <v>2</v>
      </c>
      <c r="J28" s="161">
        <f t="shared" si="8"/>
        <v>3</v>
      </c>
      <c r="K28" s="162">
        <f t="shared" si="8"/>
        <v>0</v>
      </c>
      <c r="L28" s="161">
        <f t="shared" si="8"/>
        <v>13</v>
      </c>
      <c r="M28" s="162">
        <f t="shared" si="8"/>
        <v>8</v>
      </c>
      <c r="N28" s="161">
        <f t="shared" si="8"/>
        <v>11</v>
      </c>
      <c r="O28" s="162">
        <f t="shared" si="8"/>
        <v>4</v>
      </c>
      <c r="P28" s="161">
        <f t="shared" si="8"/>
        <v>2</v>
      </c>
      <c r="Q28" s="162">
        <f t="shared" si="8"/>
        <v>0</v>
      </c>
      <c r="R28" s="161">
        <f t="shared" si="8"/>
        <v>2</v>
      </c>
      <c r="S28" s="162">
        <f t="shared" si="8"/>
        <v>0</v>
      </c>
      <c r="T28" s="161">
        <f t="shared" si="8"/>
        <v>1</v>
      </c>
      <c r="U28" s="162">
        <f t="shared" si="8"/>
        <v>0</v>
      </c>
      <c r="V28" s="161">
        <f t="shared" si="8"/>
        <v>6</v>
      </c>
      <c r="W28" s="162">
        <f t="shared" si="8"/>
        <v>0</v>
      </c>
      <c r="X28" s="161">
        <f t="shared" si="8"/>
        <v>3</v>
      </c>
      <c r="Y28" s="162">
        <f t="shared" si="8"/>
        <v>0</v>
      </c>
      <c r="Z28" s="161">
        <f t="shared" si="8"/>
        <v>22</v>
      </c>
      <c r="AA28" s="162">
        <f t="shared" si="8"/>
        <v>6</v>
      </c>
      <c r="AB28" s="161">
        <f t="shared" si="8"/>
        <v>9</v>
      </c>
      <c r="AC28" s="162">
        <f t="shared" si="8"/>
        <v>3</v>
      </c>
      <c r="AD28" s="161">
        <f t="shared" si="8"/>
        <v>0</v>
      </c>
      <c r="AE28" s="162">
        <f t="shared" si="8"/>
        <v>0</v>
      </c>
      <c r="AF28" s="161">
        <f t="shared" si="8"/>
        <v>12</v>
      </c>
      <c r="AG28" s="162">
        <f t="shared" si="8"/>
        <v>5</v>
      </c>
      <c r="AH28" s="163">
        <f t="shared" si="8"/>
        <v>216</v>
      </c>
      <c r="AI28" s="162">
        <f t="shared" si="8"/>
        <v>144</v>
      </c>
      <c r="AJ28" s="164">
        <f t="shared" si="8"/>
        <v>274</v>
      </c>
      <c r="AK28" s="165">
        <f t="shared" si="8"/>
        <v>102</v>
      </c>
      <c r="AL28" s="165">
        <f t="shared" si="8"/>
        <v>6048</v>
      </c>
      <c r="AM28" s="166">
        <f t="shared" si="8"/>
        <v>4637</v>
      </c>
      <c r="AN28" s="167" t="str">
        <f t="shared" si="1"/>
        <v>総計　</v>
      </c>
    </row>
    <row r="29" ht="11.25">
      <c r="A29" s="1" t="s">
        <v>241</v>
      </c>
    </row>
    <row r="30" ht="11.25">
      <c r="A30" s="1"/>
    </row>
    <row r="31" ht="11.25">
      <c r="A31" s="1"/>
    </row>
  </sheetData>
  <mergeCells count="28">
    <mergeCell ref="AJ2:AM2"/>
    <mergeCell ref="AD4:AE4"/>
    <mergeCell ref="AF4:AG4"/>
    <mergeCell ref="B2:AI2"/>
    <mergeCell ref="B3:C4"/>
    <mergeCell ref="D3:E4"/>
    <mergeCell ref="F3:I3"/>
    <mergeCell ref="J3:K4"/>
    <mergeCell ref="L3:M4"/>
    <mergeCell ref="Z3:AA4"/>
    <mergeCell ref="X4:Y4"/>
    <mergeCell ref="AJ3:AK4"/>
    <mergeCell ref="R4:S4"/>
    <mergeCell ref="T4:U4"/>
    <mergeCell ref="V4:W4"/>
    <mergeCell ref="R3:U3"/>
    <mergeCell ref="V3:Y3"/>
    <mergeCell ref="AB4:AC4"/>
    <mergeCell ref="AN2:AN5"/>
    <mergeCell ref="A2:A5"/>
    <mergeCell ref="F4:G4"/>
    <mergeCell ref="H4:I4"/>
    <mergeCell ref="N4:O4"/>
    <mergeCell ref="P4:Q4"/>
    <mergeCell ref="AH3:AI4"/>
    <mergeCell ref="N3:Q3"/>
    <mergeCell ref="AL3:AM4"/>
    <mergeCell ref="AB3:AG3"/>
  </mergeCells>
  <printOptions/>
  <pageMargins left="0.39" right="0.31" top="1" bottom="1" header="0.512" footer="0.512"/>
  <pageSetup fitToHeight="1" fitToWidth="1" horizontalDpi="1200" verticalDpi="1200" orientation="landscape" paperSize="9" scale="61" r:id="rId1"/>
  <headerFooter alignWithMargins="0">
    <oddFooter>&amp;R金沢国税局
酒税2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金沢国税局(H17)</dc:title>
  <dc:subject>酒税</dc:subject>
  <dc:creator>国税庁</dc:creator>
  <cp:keywords/>
  <dc:description/>
  <cp:lastModifiedBy>国税庁</cp:lastModifiedBy>
  <cp:lastPrinted>2007-07-26T02:24:56Z</cp:lastPrinted>
  <dcterms:created xsi:type="dcterms:W3CDTF">2003-07-09T01:05:10Z</dcterms:created>
  <dcterms:modified xsi:type="dcterms:W3CDTF">2007-07-26T02:47:56Z</dcterms:modified>
  <cp:category/>
  <cp:version/>
  <cp:contentType/>
  <cp:contentStatus/>
</cp:coreProperties>
</file>