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管轄区域" sheetId="1" r:id="rId1"/>
    <sheet name="管轄区域の状況" sheetId="2" r:id="rId2"/>
  </sheets>
  <definedNames/>
  <calcPr fullCalcOnLoad="1"/>
</workbook>
</file>

<file path=xl/sharedStrings.xml><?xml version="1.0" encoding="utf-8"?>
<sst xmlns="http://schemas.openxmlformats.org/spreadsheetml/2006/main" count="177" uniqueCount="163">
  <si>
    <t>県名</t>
  </si>
  <si>
    <t>署名</t>
  </si>
  <si>
    <t>所在地</t>
  </si>
  <si>
    <t>管轄区域</t>
  </si>
  <si>
    <t>面積</t>
  </si>
  <si>
    <t>世帯数</t>
  </si>
  <si>
    <t>人口</t>
  </si>
  <si>
    <t>市数</t>
  </si>
  <si>
    <t>郡数</t>
  </si>
  <si>
    <t>町数</t>
  </si>
  <si>
    <t>村数</t>
  </si>
  <si>
    <t>１世帯当たり
人員</t>
  </si>
  <si>
    <t>k㎡</t>
  </si>
  <si>
    <t>世帯</t>
  </si>
  <si>
    <t>人</t>
  </si>
  <si>
    <t>人</t>
  </si>
  <si>
    <t>福岡県</t>
  </si>
  <si>
    <t>門司</t>
  </si>
  <si>
    <t>北九州市門司区清滝３丁目５番３０号</t>
  </si>
  <si>
    <t>門司区</t>
  </si>
  <si>
    <t>門</t>
  </si>
  <si>
    <t>若松</t>
  </si>
  <si>
    <t>　　〃　　若松区白山１丁目２番３号</t>
  </si>
  <si>
    <t>若松区、中間市、遠賀郡</t>
  </si>
  <si>
    <t>若</t>
  </si>
  <si>
    <t>小倉</t>
  </si>
  <si>
    <t>　　〃　　小倉北区大手町１３番１７号</t>
  </si>
  <si>
    <t>小倉北区、小倉南区</t>
  </si>
  <si>
    <t>小</t>
  </si>
  <si>
    <t>八幡</t>
  </si>
  <si>
    <t>　　〃　　八幡東区平野２丁目１３番１号</t>
  </si>
  <si>
    <t>八幡東区、八幡西区、戸畑区</t>
  </si>
  <si>
    <t>八</t>
  </si>
  <si>
    <t>博多</t>
  </si>
  <si>
    <t>福岡市東区馬出１丁目８番１号</t>
  </si>
  <si>
    <t>博</t>
  </si>
  <si>
    <t>香椎</t>
  </si>
  <si>
    <t>福岡市東区千早６丁目２番１号</t>
  </si>
  <si>
    <t>香</t>
  </si>
  <si>
    <t>福岡</t>
  </si>
  <si>
    <t>　　〃　中央区天神４丁目８番２８号</t>
  </si>
  <si>
    <t>中央区、南区</t>
  </si>
  <si>
    <t>福</t>
  </si>
  <si>
    <t>西福岡</t>
  </si>
  <si>
    <t>　　〃　早良区百道１丁目５番２２号</t>
  </si>
  <si>
    <t>西</t>
  </si>
  <si>
    <t>大牟田</t>
  </si>
  <si>
    <t>大牟田市不知火町１丁目３番地16</t>
  </si>
  <si>
    <t>大牟田市、柳川市、山門郡、三池郡</t>
  </si>
  <si>
    <t>牟</t>
  </si>
  <si>
    <t>久留米</t>
  </si>
  <si>
    <t>久留米市諏訪野町2401の10</t>
  </si>
  <si>
    <t>久</t>
  </si>
  <si>
    <t>直方</t>
  </si>
  <si>
    <t>直方市殿町９番１０号</t>
  </si>
  <si>
    <t>直</t>
  </si>
  <si>
    <t>飯塚</t>
  </si>
  <si>
    <t>飯</t>
  </si>
  <si>
    <t>田川</t>
  </si>
  <si>
    <t>田川市新町１１番５５号</t>
  </si>
  <si>
    <t>田川市、田川郡</t>
  </si>
  <si>
    <t>田</t>
  </si>
  <si>
    <t>甘木</t>
  </si>
  <si>
    <t>甘</t>
  </si>
  <si>
    <t>八女</t>
  </si>
  <si>
    <t>八女市大字本町510</t>
  </si>
  <si>
    <t>八女市、筑後市、八女郡</t>
  </si>
  <si>
    <t>女</t>
  </si>
  <si>
    <t>大川</t>
  </si>
  <si>
    <t>大</t>
  </si>
  <si>
    <t>行橋</t>
  </si>
  <si>
    <t>行橋市門樋町１番１号</t>
  </si>
  <si>
    <t>行橋市、豊前市、京都郡、築上郡</t>
  </si>
  <si>
    <t>行</t>
  </si>
  <si>
    <t>筑紫</t>
  </si>
  <si>
    <t>筑紫野市、春日市、大野城市、太宰府市、筑紫郡</t>
  </si>
  <si>
    <t>筑</t>
  </si>
  <si>
    <t>計</t>
  </si>
  <si>
    <t>佐賀県</t>
  </si>
  <si>
    <t>佐賀</t>
  </si>
  <si>
    <t>佐</t>
  </si>
  <si>
    <t>唐津</t>
  </si>
  <si>
    <t>唐津市千代田町2109の46</t>
  </si>
  <si>
    <t>唐津市、東松浦郡</t>
  </si>
  <si>
    <t>唐</t>
  </si>
  <si>
    <t>鳥栖</t>
  </si>
  <si>
    <t>鳥栖市秋葉町3丁目12の2</t>
  </si>
  <si>
    <t>鳥</t>
  </si>
  <si>
    <t>伊万里</t>
  </si>
  <si>
    <t>伊万里市立花町4023の1</t>
  </si>
  <si>
    <t>伊万里市、西松浦郡</t>
  </si>
  <si>
    <t>伊</t>
  </si>
  <si>
    <t>武雄</t>
  </si>
  <si>
    <t>武雄市武雄町大字武雄5658番地1</t>
  </si>
  <si>
    <t>武</t>
  </si>
  <si>
    <t>長崎県</t>
  </si>
  <si>
    <t>長崎</t>
  </si>
  <si>
    <t>長崎市松が枝町6番26号</t>
  </si>
  <si>
    <t>長</t>
  </si>
  <si>
    <t>佐世保</t>
  </si>
  <si>
    <t>島原</t>
  </si>
  <si>
    <t>島原市弁天町1丁目7403</t>
  </si>
  <si>
    <t>島</t>
  </si>
  <si>
    <t>諫早</t>
  </si>
  <si>
    <t>諫早市永昌東町25番45号</t>
  </si>
  <si>
    <t>諫</t>
  </si>
  <si>
    <t>福江</t>
  </si>
  <si>
    <t>平戸</t>
  </si>
  <si>
    <t>平戸市岩の上町1509</t>
  </si>
  <si>
    <t>平</t>
  </si>
  <si>
    <t>壱岐</t>
  </si>
  <si>
    <t>壱</t>
  </si>
  <si>
    <t>厳原</t>
  </si>
  <si>
    <t>厳</t>
  </si>
  <si>
    <t>合計</t>
  </si>
  <si>
    <t>　　　3　2署以上で管轄する市及び区については、主たる署欄に掲げ、他の署欄はかっこ書きした。</t>
  </si>
  <si>
    <t>　税務署別管轄区域の状況</t>
  </si>
  <si>
    <t>(1)</t>
  </si>
  <si>
    <t>(1)</t>
  </si>
  <si>
    <t>(1)</t>
  </si>
  <si>
    <t>(1)</t>
  </si>
  <si>
    <t>(1)</t>
  </si>
  <si>
    <t>(1)</t>
  </si>
  <si>
    <t>　　</t>
  </si>
  <si>
    <t>うち区</t>
  </si>
  <si>
    <t xml:space="preserve">1K㎡当たり
</t>
  </si>
  <si>
    <t>世帯数</t>
  </si>
  <si>
    <t>人口</t>
  </si>
  <si>
    <t>賀</t>
  </si>
  <si>
    <t>江</t>
  </si>
  <si>
    <t>大川市大字榎津325番地1</t>
  </si>
  <si>
    <t>壱岐市</t>
  </si>
  <si>
    <t>対馬市厳原町桟原38</t>
  </si>
  <si>
    <t>対馬市</t>
  </si>
  <si>
    <t>早良区、城南区、西区、前原市、糸島郡</t>
  </si>
  <si>
    <t>佐賀市、多久市、小城市、佐賀郡</t>
  </si>
  <si>
    <t>五島市、南松浦郡</t>
  </si>
  <si>
    <t>佐世保市（佐世保市の一部）平戸市、松浦市、北松浦郡</t>
  </si>
  <si>
    <t>朝倉市菩提寺565の1</t>
  </si>
  <si>
    <t>佐賀市駅前中央3丁目3番20号</t>
  </si>
  <si>
    <t>佐世保市木場田町2番19号</t>
  </si>
  <si>
    <t>五島市三尾野2丁目4番12号</t>
  </si>
  <si>
    <t>壱岐市郷ノ浦町本村触620番地4</t>
  </si>
  <si>
    <t>飯塚市芳雄町１３番６号</t>
  </si>
  <si>
    <t>筑紫野市針摺西1丁目1番8号</t>
  </si>
  <si>
    <t>東区（東区の一部）、博多区</t>
  </si>
  <si>
    <t>東区（博多税務署管内を除く。）、宗像市、古賀市、福津市、糟屋郡</t>
  </si>
  <si>
    <t>大川市、久留米市（久留米市の一部）、三潴郡</t>
  </si>
  <si>
    <t>長崎市、西海市、諫早市（諫早市の一部）、西彼杵郡</t>
  </si>
  <si>
    <t>佐世保市（平戸税務署管内を除く。）、東彼杵郡</t>
  </si>
  <si>
    <t>-</t>
  </si>
  <si>
    <t>甘木市、朝倉郡</t>
  </si>
  <si>
    <t>-</t>
  </si>
  <si>
    <t>〈注〉1　面積は、建設省国土地理院調による平成16年10月1日現在の計数である。なお、境界未定部分の面積は含んでいない。</t>
  </si>
  <si>
    <t>　　　2　世帯数及び人口は、平成16年10月1日の各県調の推計人口によるものである。</t>
  </si>
  <si>
    <t>諫早市(長崎税務署管内を除く。）、大村市</t>
  </si>
  <si>
    <t>　　　4　管轄区域、市、郡、町、村数は、平成17年4月1日現在である。</t>
  </si>
  <si>
    <t>久留米市（大川税務署管内を除く。）、小郡市、うきは市、三井郡</t>
  </si>
  <si>
    <t>直方市、鞍手郡</t>
  </si>
  <si>
    <t>飯塚市、山田市、嘉穂郡</t>
  </si>
  <si>
    <t>鳥栖市、三養基郡、神埼郡</t>
  </si>
  <si>
    <t>武雄市、鹿島市、杵島郡、藤津郡</t>
  </si>
  <si>
    <t>島原市、南高来郡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</si>
</sst>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);[Red]\(0.0\)"/>
    <numFmt numFmtId="178" formatCode="#,##0.0;[Red]\-#,##0.0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0_ ;[Red]\-#,##0.00\ "/>
    <numFmt numFmtId="186" formatCode="#,##0.00_ "/>
    <numFmt numFmtId="187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 quotePrefix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40" fontId="7" fillId="0" borderId="5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186" fontId="2" fillId="0" borderId="5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5" xfId="0" applyNumberFormat="1" applyFont="1" applyFill="1" applyBorder="1" applyAlignment="1" quotePrefix="1">
      <alignment horizontal="right" vertical="center"/>
    </xf>
    <xf numFmtId="187" fontId="2" fillId="0" borderId="5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7" fillId="0" borderId="5" xfId="16" applyNumberFormat="1" applyFont="1" applyBorder="1" applyAlignment="1">
      <alignment vertical="center"/>
    </xf>
    <xf numFmtId="187" fontId="7" fillId="0" borderId="7" xfId="16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28575</xdr:rowOff>
    </xdr:from>
    <xdr:to>
      <xdr:col>14</xdr:col>
      <xdr:colOff>371475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5743575" cy="845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7</xdr:col>
      <xdr:colOff>38100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291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</xdr:row>
      <xdr:rowOff>9525</xdr:rowOff>
    </xdr:from>
    <xdr:to>
      <xdr:col>2</xdr:col>
      <xdr:colOff>19050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4800" y="933450"/>
          <a:ext cx="419100" cy="3781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209550</xdr:colOff>
      <xdr:row>32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8625" y="490537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28575</xdr:rowOff>
    </xdr:from>
    <xdr:to>
      <xdr:col>2</xdr:col>
      <xdr:colOff>19050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6115050"/>
          <a:ext cx="295275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="70" zoomScaleNormal="70" workbookViewId="0" topLeftCell="A7">
      <selection activeCell="P29" sqref="P29"/>
    </sheetView>
  </sheetViews>
  <sheetFormatPr defaultColWidth="9.00390625" defaultRowHeight="13.5"/>
  <sheetData/>
  <printOptions/>
  <pageMargins left="1.45" right="0.75" top="0.61" bottom="0.69" header="0.512" footer="0.51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="75" zoomScaleNormal="75" zoomScaleSheetLayoutView="70" workbookViewId="0" topLeftCell="D13">
      <pane xSplit="14970" topLeftCell="M4" activePane="topLeft" state="split"/>
      <selection pane="topLeft" activeCell="N42" sqref="N42"/>
      <selection pane="topRight" activeCell="M7" sqref="M7"/>
    </sheetView>
  </sheetViews>
  <sheetFormatPr defaultColWidth="9.00390625" defaultRowHeight="13.5"/>
  <cols>
    <col min="1" max="1" width="4.875" style="0" customWidth="1"/>
    <col min="2" max="2" width="4.375" style="0" customWidth="1"/>
    <col min="4" max="4" width="39.875" style="0" customWidth="1"/>
    <col min="5" max="5" width="48.75390625" style="0" customWidth="1"/>
    <col min="6" max="6" width="12.625" style="0" customWidth="1"/>
    <col min="7" max="8" width="12.25390625" style="0" customWidth="1"/>
    <col min="9" max="9" width="4.00390625" style="0" customWidth="1"/>
    <col min="10" max="10" width="3.50390625" style="0" customWidth="1"/>
    <col min="11" max="11" width="3.875" style="0" customWidth="1"/>
    <col min="12" max="12" width="4.125" style="0" customWidth="1"/>
    <col min="13" max="13" width="5.00390625" style="0" customWidth="1"/>
    <col min="14" max="14" width="4.50390625" style="0" customWidth="1"/>
    <col min="15" max="15" width="4.75390625" style="0" customWidth="1"/>
    <col min="16" max="16" width="11.00390625" style="0" customWidth="1"/>
    <col min="17" max="17" width="11.75390625" style="0" customWidth="1"/>
    <col min="18" max="18" width="10.25390625" style="0" customWidth="1"/>
    <col min="19" max="19" width="6.25390625" style="0" customWidth="1"/>
  </cols>
  <sheetData>
    <row r="1" spans="1:19" ht="13.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78" t="s">
        <v>0</v>
      </c>
      <c r="B2" s="79"/>
      <c r="C2" s="80" t="s">
        <v>1</v>
      </c>
      <c r="D2" s="80" t="s">
        <v>2</v>
      </c>
      <c r="E2" s="80" t="s">
        <v>3</v>
      </c>
      <c r="F2" s="67" t="s">
        <v>4</v>
      </c>
      <c r="G2" s="67" t="s">
        <v>5</v>
      </c>
      <c r="H2" s="67" t="s">
        <v>6</v>
      </c>
      <c r="I2" s="71" t="s">
        <v>7</v>
      </c>
      <c r="J2" s="72"/>
      <c r="K2" s="73"/>
      <c r="L2" s="70"/>
      <c r="M2" s="67" t="s">
        <v>8</v>
      </c>
      <c r="N2" s="67" t="s">
        <v>9</v>
      </c>
      <c r="O2" s="67" t="s">
        <v>10</v>
      </c>
      <c r="P2" s="65" t="s">
        <v>125</v>
      </c>
      <c r="Q2" s="66"/>
      <c r="R2" s="68" t="s">
        <v>11</v>
      </c>
      <c r="S2" s="63" t="s">
        <v>1</v>
      </c>
    </row>
    <row r="3" spans="1:19" ht="22.5" customHeight="1">
      <c r="A3" s="78"/>
      <c r="B3" s="79"/>
      <c r="C3" s="80"/>
      <c r="D3" s="80"/>
      <c r="E3" s="80"/>
      <c r="F3" s="67"/>
      <c r="G3" s="67"/>
      <c r="H3" s="67"/>
      <c r="I3" s="74"/>
      <c r="J3" s="75"/>
      <c r="K3" s="69" t="s">
        <v>124</v>
      </c>
      <c r="L3" s="70"/>
      <c r="M3" s="67"/>
      <c r="N3" s="67"/>
      <c r="O3" s="67"/>
      <c r="P3" s="51" t="s">
        <v>126</v>
      </c>
      <c r="Q3" s="51" t="s">
        <v>127</v>
      </c>
      <c r="R3" s="68"/>
      <c r="S3" s="64"/>
    </row>
    <row r="4" spans="1:19" s="50" customFormat="1" ht="14.25" customHeight="1">
      <c r="A4" s="43"/>
      <c r="B4" s="43"/>
      <c r="C4" s="44"/>
      <c r="D4" s="23"/>
      <c r="E4" s="23"/>
      <c r="F4" s="12" t="s">
        <v>12</v>
      </c>
      <c r="G4" s="12" t="s">
        <v>13</v>
      </c>
      <c r="H4" s="45" t="s">
        <v>14</v>
      </c>
      <c r="I4" s="46"/>
      <c r="J4" s="47"/>
      <c r="K4" s="46"/>
      <c r="L4" s="48"/>
      <c r="M4" s="47"/>
      <c r="N4" s="49"/>
      <c r="O4" s="47"/>
      <c r="P4" s="12" t="s">
        <v>13</v>
      </c>
      <c r="Q4" s="45" t="s">
        <v>15</v>
      </c>
      <c r="R4" s="12" t="s">
        <v>14</v>
      </c>
      <c r="S4" s="47"/>
    </row>
    <row r="5" spans="1:19" ht="13.5">
      <c r="A5" s="76" t="s">
        <v>16</v>
      </c>
      <c r="B5" s="77"/>
      <c r="C5" s="2" t="s">
        <v>17</v>
      </c>
      <c r="D5" s="11" t="s">
        <v>18</v>
      </c>
      <c r="E5" s="11" t="s">
        <v>19</v>
      </c>
      <c r="F5" s="53">
        <v>73.37</v>
      </c>
      <c r="G5" s="14">
        <v>46496</v>
      </c>
      <c r="H5" s="15">
        <v>110811</v>
      </c>
      <c r="I5" s="16"/>
      <c r="J5" s="17" t="s">
        <v>117</v>
      </c>
      <c r="K5" s="16">
        <v>1</v>
      </c>
      <c r="L5" s="18"/>
      <c r="M5" s="20">
        <v>0</v>
      </c>
      <c r="N5" s="20">
        <v>0</v>
      </c>
      <c r="O5" s="19">
        <v>0</v>
      </c>
      <c r="P5" s="20">
        <f>G5/F5</f>
        <v>633.7195038844214</v>
      </c>
      <c r="Q5" s="19">
        <f>H5/F5</f>
        <v>1510.303938939621</v>
      </c>
      <c r="R5" s="21">
        <f>H5/G5</f>
        <v>2.3832372677219547</v>
      </c>
      <c r="S5" s="3" t="s">
        <v>20</v>
      </c>
    </row>
    <row r="6" spans="1:19" ht="13.5">
      <c r="A6" s="76"/>
      <c r="B6" s="77"/>
      <c r="C6" s="2" t="s">
        <v>21</v>
      </c>
      <c r="D6" s="11" t="s">
        <v>22</v>
      </c>
      <c r="E6" s="11" t="s">
        <v>23</v>
      </c>
      <c r="F6" s="53">
        <v>177.22</v>
      </c>
      <c r="G6" s="14">
        <v>87346</v>
      </c>
      <c r="H6" s="15">
        <v>232665</v>
      </c>
      <c r="I6" s="16">
        <v>1</v>
      </c>
      <c r="J6" s="17" t="s">
        <v>118</v>
      </c>
      <c r="K6" s="16">
        <v>1</v>
      </c>
      <c r="L6" s="18"/>
      <c r="M6" s="19">
        <v>1</v>
      </c>
      <c r="N6" s="20">
        <v>4</v>
      </c>
      <c r="O6" s="19">
        <v>0</v>
      </c>
      <c r="P6" s="20">
        <f>G6/F6</f>
        <v>492.8676221645413</v>
      </c>
      <c r="Q6" s="19">
        <f>H6/F6</f>
        <v>1312.859722378964</v>
      </c>
      <c r="R6" s="21">
        <f>H6/G6</f>
        <v>2.6637167128431756</v>
      </c>
      <c r="S6" s="3" t="s">
        <v>24</v>
      </c>
    </row>
    <row r="7" spans="1:19" ht="13.5">
      <c r="A7" s="76"/>
      <c r="B7" s="77"/>
      <c r="C7" s="2" t="s">
        <v>25</v>
      </c>
      <c r="D7" s="11" t="s">
        <v>26</v>
      </c>
      <c r="E7" s="11" t="s">
        <v>27</v>
      </c>
      <c r="F7" s="53">
        <v>209.52</v>
      </c>
      <c r="G7" s="14">
        <v>172705</v>
      </c>
      <c r="H7" s="15">
        <v>399898</v>
      </c>
      <c r="I7" s="16">
        <v>1</v>
      </c>
      <c r="J7" s="17"/>
      <c r="K7" s="16">
        <v>2</v>
      </c>
      <c r="L7" s="18"/>
      <c r="M7" s="20">
        <v>0</v>
      </c>
      <c r="N7" s="20">
        <v>0</v>
      </c>
      <c r="O7" s="19">
        <v>0</v>
      </c>
      <c r="P7" s="20">
        <f>G7/F7</f>
        <v>824.2888507063765</v>
      </c>
      <c r="Q7" s="19">
        <f>H7/F7</f>
        <v>1908.6387934326078</v>
      </c>
      <c r="R7" s="21">
        <f>H7/G7</f>
        <v>2.315497524680814</v>
      </c>
      <c r="S7" s="3" t="s">
        <v>28</v>
      </c>
    </row>
    <row r="8" spans="1:19" ht="13.5">
      <c r="A8" s="76"/>
      <c r="B8" s="77"/>
      <c r="C8" s="2" t="s">
        <v>29</v>
      </c>
      <c r="D8" s="11" t="s">
        <v>30</v>
      </c>
      <c r="E8" s="11" t="s">
        <v>31</v>
      </c>
      <c r="F8" s="53">
        <v>136.06</v>
      </c>
      <c r="G8" s="14">
        <v>168572</v>
      </c>
      <c r="H8" s="15">
        <v>401595</v>
      </c>
      <c r="I8" s="16"/>
      <c r="J8" s="17" t="s">
        <v>119</v>
      </c>
      <c r="K8" s="16">
        <v>3</v>
      </c>
      <c r="L8" s="18"/>
      <c r="M8" s="20">
        <v>0</v>
      </c>
      <c r="N8" s="20">
        <v>0</v>
      </c>
      <c r="O8" s="19">
        <v>0</v>
      </c>
      <c r="P8" s="20">
        <f>G8/F8</f>
        <v>1238.9534029104807</v>
      </c>
      <c r="Q8" s="19">
        <f>H8/F8</f>
        <v>2951.6022343083932</v>
      </c>
      <c r="R8" s="21">
        <f>H8/G8</f>
        <v>2.3823351446266283</v>
      </c>
      <c r="S8" s="3" t="s">
        <v>32</v>
      </c>
    </row>
    <row r="9" spans="1:19" ht="13.5">
      <c r="A9" s="76"/>
      <c r="B9" s="77"/>
      <c r="C9" s="2" t="s">
        <v>33</v>
      </c>
      <c r="D9" s="11" t="s">
        <v>34</v>
      </c>
      <c r="E9" s="11" t="s">
        <v>145</v>
      </c>
      <c r="F9" s="53">
        <v>41.85</v>
      </c>
      <c r="G9" s="14">
        <v>126036</v>
      </c>
      <c r="H9" s="15">
        <v>239933</v>
      </c>
      <c r="I9" s="16"/>
      <c r="J9" s="17" t="s">
        <v>120</v>
      </c>
      <c r="K9" s="16">
        <v>1</v>
      </c>
      <c r="L9" s="17" t="s">
        <v>120</v>
      </c>
      <c r="M9" s="20">
        <v>0</v>
      </c>
      <c r="N9" s="20">
        <v>0</v>
      </c>
      <c r="O9" s="19">
        <v>0</v>
      </c>
      <c r="P9" s="20">
        <f>G9/F9</f>
        <v>3011.6129032258063</v>
      </c>
      <c r="Q9" s="19">
        <f>H9/F9</f>
        <v>5733.166069295102</v>
      </c>
      <c r="R9" s="21">
        <f>H9/G9</f>
        <v>1.9036862483734807</v>
      </c>
      <c r="S9" s="3" t="s">
        <v>35</v>
      </c>
    </row>
    <row r="10" spans="1:19" ht="13.5">
      <c r="A10" s="76"/>
      <c r="B10" s="77"/>
      <c r="C10" s="2"/>
      <c r="D10" s="11"/>
      <c r="E10" s="11"/>
      <c r="F10" s="54"/>
      <c r="G10" s="11"/>
      <c r="H10" s="22"/>
      <c r="I10" s="13"/>
      <c r="J10" s="10"/>
      <c r="K10" s="13"/>
      <c r="L10" s="10"/>
      <c r="M10" s="22"/>
      <c r="N10" s="11"/>
      <c r="O10" s="22"/>
      <c r="P10" s="11"/>
      <c r="Q10" s="22"/>
      <c r="R10" s="11"/>
      <c r="S10" s="22"/>
    </row>
    <row r="11" spans="1:19" ht="13.5">
      <c r="A11" s="76"/>
      <c r="B11" s="77"/>
      <c r="C11" s="2" t="s">
        <v>36</v>
      </c>
      <c r="D11" s="11" t="s">
        <v>37</v>
      </c>
      <c r="E11" s="23" t="s">
        <v>146</v>
      </c>
      <c r="F11" s="53">
        <v>435.95</v>
      </c>
      <c r="G11" s="14">
        <v>240530</v>
      </c>
      <c r="H11" s="15">
        <v>635631</v>
      </c>
      <c r="I11" s="16">
        <v>3</v>
      </c>
      <c r="J11" s="17" t="s">
        <v>121</v>
      </c>
      <c r="K11" s="16">
        <v>1</v>
      </c>
      <c r="L11" s="18"/>
      <c r="M11" s="19">
        <v>1</v>
      </c>
      <c r="N11" s="20">
        <v>7</v>
      </c>
      <c r="O11" s="60" t="s">
        <v>150</v>
      </c>
      <c r="P11" s="20">
        <f>G11/F11</f>
        <v>551.7375845853883</v>
      </c>
      <c r="Q11" s="19">
        <f>H11/F11</f>
        <v>1458.0364720724854</v>
      </c>
      <c r="R11" s="21">
        <f>H11/G11</f>
        <v>2.6426266993722196</v>
      </c>
      <c r="S11" s="3" t="s">
        <v>38</v>
      </c>
    </row>
    <row r="12" spans="1:19" ht="13.5">
      <c r="A12" s="76"/>
      <c r="B12" s="77"/>
      <c r="C12" s="2" t="s">
        <v>39</v>
      </c>
      <c r="D12" s="11" t="s">
        <v>40</v>
      </c>
      <c r="E12" s="11" t="s">
        <v>41</v>
      </c>
      <c r="F12" s="53">
        <v>46.14</v>
      </c>
      <c r="G12" s="14">
        <v>201666</v>
      </c>
      <c r="H12" s="15">
        <v>411888</v>
      </c>
      <c r="I12" s="16">
        <v>1</v>
      </c>
      <c r="J12" s="18"/>
      <c r="K12" s="16">
        <v>2</v>
      </c>
      <c r="L12" s="18"/>
      <c r="M12" s="20">
        <v>0</v>
      </c>
      <c r="N12" s="20">
        <v>0</v>
      </c>
      <c r="O12" s="19">
        <v>0</v>
      </c>
      <c r="P12" s="20">
        <f>G12/F12</f>
        <v>4370.74122236671</v>
      </c>
      <c r="Q12" s="19">
        <f>H12/F12</f>
        <v>8926.918075422627</v>
      </c>
      <c r="R12" s="21">
        <f>H12/G12</f>
        <v>2.0424265865341704</v>
      </c>
      <c r="S12" s="3" t="s">
        <v>42</v>
      </c>
    </row>
    <row r="13" spans="1:19" ht="13.5">
      <c r="A13" s="76"/>
      <c r="B13" s="77"/>
      <c r="C13" s="2" t="s">
        <v>43</v>
      </c>
      <c r="D13" s="11" t="s">
        <v>44</v>
      </c>
      <c r="E13" s="11" t="s">
        <v>134</v>
      </c>
      <c r="F13" s="53">
        <v>411.84</v>
      </c>
      <c r="G13" s="14">
        <v>247678</v>
      </c>
      <c r="H13" s="15">
        <v>611513</v>
      </c>
      <c r="I13" s="16">
        <v>1</v>
      </c>
      <c r="J13" s="17" t="s">
        <v>122</v>
      </c>
      <c r="K13" s="16">
        <v>3</v>
      </c>
      <c r="L13" s="18"/>
      <c r="M13" s="19">
        <v>1</v>
      </c>
      <c r="N13" s="20">
        <v>2</v>
      </c>
      <c r="O13" s="19">
        <v>0</v>
      </c>
      <c r="P13" s="20">
        <f>G13/F13</f>
        <v>601.3937451437452</v>
      </c>
      <c r="Q13" s="19">
        <f>H13/F13</f>
        <v>1484.831487956488</v>
      </c>
      <c r="R13" s="21">
        <f>H13/G13</f>
        <v>2.4689839226737944</v>
      </c>
      <c r="S13" s="3" t="s">
        <v>45</v>
      </c>
    </row>
    <row r="14" spans="1:19" ht="13.5">
      <c r="A14" s="76"/>
      <c r="B14" s="77"/>
      <c r="C14" s="2" t="s">
        <v>46</v>
      </c>
      <c r="D14" s="11" t="s">
        <v>47</v>
      </c>
      <c r="E14" s="11" t="s">
        <v>48</v>
      </c>
      <c r="F14" s="53">
        <v>263.57</v>
      </c>
      <c r="G14" s="14">
        <v>87720</v>
      </c>
      <c r="H14" s="15">
        <v>252253</v>
      </c>
      <c r="I14" s="16">
        <v>2</v>
      </c>
      <c r="J14" s="18"/>
      <c r="K14" s="16">
        <v>0</v>
      </c>
      <c r="L14" s="18"/>
      <c r="M14" s="19">
        <v>2</v>
      </c>
      <c r="N14" s="20">
        <v>3</v>
      </c>
      <c r="O14" s="19">
        <v>0</v>
      </c>
      <c r="P14" s="20">
        <f>G14/F14</f>
        <v>332.8148120044011</v>
      </c>
      <c r="Q14" s="19">
        <f>H14/F14</f>
        <v>957.0626399059074</v>
      </c>
      <c r="R14" s="21">
        <f>H14/G14</f>
        <v>2.8756611947104425</v>
      </c>
      <c r="S14" s="3" t="s">
        <v>49</v>
      </c>
    </row>
    <row r="15" spans="1:19" ht="13.5">
      <c r="A15" s="76"/>
      <c r="B15" s="77"/>
      <c r="C15" s="2" t="s">
        <v>50</v>
      </c>
      <c r="D15" s="11" t="s">
        <v>51</v>
      </c>
      <c r="E15" s="23" t="s">
        <v>157</v>
      </c>
      <c r="F15" s="53">
        <v>382.04</v>
      </c>
      <c r="G15" s="14">
        <v>137564</v>
      </c>
      <c r="H15" s="15">
        <v>383658</v>
      </c>
      <c r="I15" s="16">
        <v>3</v>
      </c>
      <c r="J15" s="18"/>
      <c r="K15" s="16">
        <v>0</v>
      </c>
      <c r="L15" s="18"/>
      <c r="M15" s="19">
        <v>1</v>
      </c>
      <c r="N15" s="20">
        <v>1</v>
      </c>
      <c r="O15" s="19">
        <v>0</v>
      </c>
      <c r="P15" s="20">
        <f>G15/F15</f>
        <v>360.0774787980316</v>
      </c>
      <c r="Q15" s="19">
        <f>H15/F15</f>
        <v>1004.2351586221338</v>
      </c>
      <c r="R15" s="21">
        <f>H15/G15</f>
        <v>2.788941874327586</v>
      </c>
      <c r="S15" s="3" t="s">
        <v>52</v>
      </c>
    </row>
    <row r="16" spans="1:19" ht="13.5">
      <c r="A16" s="76"/>
      <c r="B16" s="77"/>
      <c r="C16" s="2"/>
      <c r="D16" s="11"/>
      <c r="E16" s="11"/>
      <c r="F16" s="54"/>
      <c r="G16" s="11"/>
      <c r="H16" s="52"/>
      <c r="I16" s="13"/>
      <c r="J16" s="10"/>
      <c r="K16" s="13"/>
      <c r="L16" s="10"/>
      <c r="M16" s="22"/>
      <c r="N16" s="11"/>
      <c r="O16" s="22"/>
      <c r="P16" s="11"/>
      <c r="Q16" s="22"/>
      <c r="R16" s="11"/>
      <c r="S16" s="22"/>
    </row>
    <row r="17" spans="1:19" ht="13.5">
      <c r="A17" s="76"/>
      <c r="B17" s="77"/>
      <c r="C17" s="2" t="s">
        <v>53</v>
      </c>
      <c r="D17" s="11" t="s">
        <v>54</v>
      </c>
      <c r="E17" s="11" t="s">
        <v>158</v>
      </c>
      <c r="F17" s="53">
        <v>251.56</v>
      </c>
      <c r="G17" s="14">
        <v>43316</v>
      </c>
      <c r="H17" s="15">
        <v>115815</v>
      </c>
      <c r="I17" s="16">
        <v>1</v>
      </c>
      <c r="J17" s="18"/>
      <c r="K17" s="16">
        <v>0</v>
      </c>
      <c r="L17" s="18"/>
      <c r="M17" s="19">
        <v>1</v>
      </c>
      <c r="N17" s="20">
        <v>4</v>
      </c>
      <c r="O17" s="19">
        <v>0</v>
      </c>
      <c r="P17" s="20">
        <f>G17/F17</f>
        <v>172.18953728732708</v>
      </c>
      <c r="Q17" s="19">
        <f>H17/F17</f>
        <v>460.3871839720146</v>
      </c>
      <c r="R17" s="21">
        <f>H17/G17</f>
        <v>2.673723335488041</v>
      </c>
      <c r="S17" s="3" t="s">
        <v>55</v>
      </c>
    </row>
    <row r="18" spans="1:19" ht="13.5">
      <c r="A18" s="76"/>
      <c r="B18" s="77"/>
      <c r="C18" s="2" t="s">
        <v>56</v>
      </c>
      <c r="D18" s="11" t="s">
        <v>143</v>
      </c>
      <c r="E18" s="11" t="s">
        <v>159</v>
      </c>
      <c r="F18" s="53">
        <v>369.34</v>
      </c>
      <c r="G18" s="14">
        <v>75585</v>
      </c>
      <c r="H18" s="15">
        <v>195507</v>
      </c>
      <c r="I18" s="16">
        <v>2</v>
      </c>
      <c r="J18" s="18"/>
      <c r="K18" s="16">
        <v>0</v>
      </c>
      <c r="L18" s="18"/>
      <c r="M18" s="19">
        <v>1</v>
      </c>
      <c r="N18" s="20">
        <v>8</v>
      </c>
      <c r="O18" s="19">
        <v>0</v>
      </c>
      <c r="P18" s="20">
        <f>G18/F18</f>
        <v>204.648833053555</v>
      </c>
      <c r="Q18" s="19">
        <f>H18/F18</f>
        <v>529.3415281312612</v>
      </c>
      <c r="R18" s="21">
        <f>H18/G18</f>
        <v>2.586584639809486</v>
      </c>
      <c r="S18" s="3" t="s">
        <v>57</v>
      </c>
    </row>
    <row r="19" spans="1:19" ht="13.5">
      <c r="A19" s="76"/>
      <c r="B19" s="77"/>
      <c r="C19" s="2" t="s">
        <v>58</v>
      </c>
      <c r="D19" s="11" t="s">
        <v>59</v>
      </c>
      <c r="E19" s="11" t="s">
        <v>60</v>
      </c>
      <c r="F19" s="53">
        <v>363.37</v>
      </c>
      <c r="G19" s="14">
        <v>55601</v>
      </c>
      <c r="H19" s="15">
        <v>142636</v>
      </c>
      <c r="I19" s="16">
        <v>1</v>
      </c>
      <c r="J19" s="18"/>
      <c r="K19" s="16">
        <v>0</v>
      </c>
      <c r="L19" s="18"/>
      <c r="M19" s="19">
        <v>1</v>
      </c>
      <c r="N19" s="20">
        <v>8</v>
      </c>
      <c r="O19" s="19">
        <v>1</v>
      </c>
      <c r="P19" s="20">
        <f>G19/F19</f>
        <v>153.01483336544018</v>
      </c>
      <c r="Q19" s="19">
        <f>H19/F19</f>
        <v>392.53653301043016</v>
      </c>
      <c r="R19" s="21">
        <f>H19/G19</f>
        <v>2.5653495440729484</v>
      </c>
      <c r="S19" s="3" t="s">
        <v>61</v>
      </c>
    </row>
    <row r="20" spans="1:19" ht="13.5">
      <c r="A20" s="76"/>
      <c r="B20" s="77"/>
      <c r="C20" s="2" t="s">
        <v>62</v>
      </c>
      <c r="D20" s="11" t="s">
        <v>138</v>
      </c>
      <c r="E20" s="11" t="s">
        <v>151</v>
      </c>
      <c r="F20" s="53">
        <v>365.84</v>
      </c>
      <c r="G20" s="14">
        <v>28730</v>
      </c>
      <c r="H20" s="15">
        <v>92810</v>
      </c>
      <c r="I20" s="16">
        <v>1</v>
      </c>
      <c r="J20" s="18"/>
      <c r="K20" s="16">
        <v>0</v>
      </c>
      <c r="L20" s="18"/>
      <c r="M20" s="19">
        <v>1</v>
      </c>
      <c r="N20" s="20">
        <v>3</v>
      </c>
      <c r="O20" s="60">
        <v>1</v>
      </c>
      <c r="P20" s="20">
        <f>G20/F20</f>
        <v>78.53159851301116</v>
      </c>
      <c r="Q20" s="19">
        <f>H20/F20</f>
        <v>253.69013776514325</v>
      </c>
      <c r="R20" s="21">
        <f>H20/G20</f>
        <v>3.2304211625478594</v>
      </c>
      <c r="S20" s="3" t="s">
        <v>63</v>
      </c>
    </row>
    <row r="21" spans="1:19" ht="13.5">
      <c r="A21" s="76"/>
      <c r="B21" s="77"/>
      <c r="C21" s="2" t="s">
        <v>64</v>
      </c>
      <c r="D21" s="11" t="s">
        <v>65</v>
      </c>
      <c r="E21" s="11" t="s">
        <v>66</v>
      </c>
      <c r="F21" s="53">
        <v>562.29</v>
      </c>
      <c r="G21" s="14">
        <v>43776</v>
      </c>
      <c r="H21" s="15">
        <v>141943</v>
      </c>
      <c r="I21" s="16">
        <v>2</v>
      </c>
      <c r="J21" s="18"/>
      <c r="K21" s="16">
        <v>0</v>
      </c>
      <c r="L21" s="18"/>
      <c r="M21" s="19">
        <v>1</v>
      </c>
      <c r="N21" s="20">
        <v>4</v>
      </c>
      <c r="O21" s="19">
        <v>2</v>
      </c>
      <c r="P21" s="20">
        <f>G21/F21</f>
        <v>77.85306514432055</v>
      </c>
      <c r="Q21" s="19">
        <f>H21/F21</f>
        <v>252.4373543900834</v>
      </c>
      <c r="R21" s="21">
        <f>H21/G21</f>
        <v>3.242484466374269</v>
      </c>
      <c r="S21" s="3" t="s">
        <v>67</v>
      </c>
    </row>
    <row r="22" spans="1:19" ht="13.5">
      <c r="A22" s="76"/>
      <c r="B22" s="77"/>
      <c r="C22" s="2"/>
      <c r="D22" s="11"/>
      <c r="E22" s="11"/>
      <c r="F22" s="54"/>
      <c r="G22" s="11"/>
      <c r="H22" s="22"/>
      <c r="I22" s="13"/>
      <c r="J22" s="10"/>
      <c r="K22" s="13"/>
      <c r="L22" s="10"/>
      <c r="M22" s="22"/>
      <c r="N22" s="11"/>
      <c r="O22" s="22"/>
      <c r="P22" s="11"/>
      <c r="Q22" s="22"/>
      <c r="R22" s="11"/>
      <c r="S22" s="22"/>
    </row>
    <row r="23" spans="1:19" ht="13.5">
      <c r="A23" s="76"/>
      <c r="B23" s="77"/>
      <c r="C23" s="2" t="s">
        <v>68</v>
      </c>
      <c r="D23" s="11" t="s">
        <v>130</v>
      </c>
      <c r="E23" s="11" t="s">
        <v>147</v>
      </c>
      <c r="F23" s="53">
        <v>85.72</v>
      </c>
      <c r="G23" s="14">
        <v>24770</v>
      </c>
      <c r="H23" s="15">
        <v>82981</v>
      </c>
      <c r="I23" s="16">
        <v>1</v>
      </c>
      <c r="J23" s="17" t="s">
        <v>122</v>
      </c>
      <c r="K23" s="16">
        <v>0</v>
      </c>
      <c r="L23" s="18"/>
      <c r="M23" s="19">
        <v>1</v>
      </c>
      <c r="N23" s="20">
        <v>1</v>
      </c>
      <c r="O23" s="19">
        <v>0</v>
      </c>
      <c r="P23" s="20">
        <f>G23/F23</f>
        <v>288.96406906206255</v>
      </c>
      <c r="Q23" s="19">
        <f>H23/F23</f>
        <v>968.0471301913205</v>
      </c>
      <c r="R23" s="21">
        <f>H23/G23</f>
        <v>3.350060557125555</v>
      </c>
      <c r="S23" s="3" t="s">
        <v>69</v>
      </c>
    </row>
    <row r="24" spans="1:19" ht="13.5">
      <c r="A24" s="76"/>
      <c r="B24" s="77"/>
      <c r="C24" s="2" t="s">
        <v>70</v>
      </c>
      <c r="D24" s="11" t="s">
        <v>71</v>
      </c>
      <c r="E24" s="11" t="s">
        <v>72</v>
      </c>
      <c r="F24" s="55">
        <v>566.16</v>
      </c>
      <c r="G24" s="14">
        <v>71319</v>
      </c>
      <c r="H24" s="15">
        <v>193741</v>
      </c>
      <c r="I24" s="16">
        <v>2</v>
      </c>
      <c r="J24" s="18"/>
      <c r="K24" s="16">
        <v>0</v>
      </c>
      <c r="L24" s="18"/>
      <c r="M24" s="19">
        <v>2</v>
      </c>
      <c r="N24" s="20">
        <v>7</v>
      </c>
      <c r="O24" s="19">
        <v>2</v>
      </c>
      <c r="P24" s="20">
        <f>G24/F24</f>
        <v>125.96969054684189</v>
      </c>
      <c r="Q24" s="19">
        <f>H24/F24</f>
        <v>342.20185106683624</v>
      </c>
      <c r="R24" s="21">
        <f>H24/G24</f>
        <v>2.716541174161163</v>
      </c>
      <c r="S24" s="3" t="s">
        <v>73</v>
      </c>
    </row>
    <row r="25" spans="1:19" ht="13.5">
      <c r="A25" s="76"/>
      <c r="B25" s="77"/>
      <c r="C25" s="2" t="s">
        <v>74</v>
      </c>
      <c r="D25" s="11" t="s">
        <v>144</v>
      </c>
      <c r="E25" s="11" t="s">
        <v>75</v>
      </c>
      <c r="F25" s="53">
        <v>233.36</v>
      </c>
      <c r="G25" s="14">
        <v>154941</v>
      </c>
      <c r="H25" s="15">
        <v>414392</v>
      </c>
      <c r="I25" s="16">
        <v>4</v>
      </c>
      <c r="J25" s="18"/>
      <c r="K25" s="16">
        <v>0</v>
      </c>
      <c r="L25" s="18"/>
      <c r="M25" s="19">
        <v>1</v>
      </c>
      <c r="N25" s="20">
        <v>1</v>
      </c>
      <c r="O25" s="19">
        <v>0</v>
      </c>
      <c r="P25" s="20">
        <f>G25/F25</f>
        <v>663.9569763455605</v>
      </c>
      <c r="Q25" s="19">
        <f>H25/F25</f>
        <v>1775.7627699691463</v>
      </c>
      <c r="R25" s="21">
        <f>H25/G25</f>
        <v>2.674514815316798</v>
      </c>
      <c r="S25" s="3" t="s">
        <v>76</v>
      </c>
    </row>
    <row r="26" spans="1:19" ht="14.25">
      <c r="A26" s="76"/>
      <c r="B26" s="77"/>
      <c r="C26" s="7" t="s">
        <v>77</v>
      </c>
      <c r="D26" s="11" t="s">
        <v>123</v>
      </c>
      <c r="E26" s="11"/>
      <c r="F26" s="42">
        <v>4843.11</v>
      </c>
      <c r="G26" s="24">
        <f>SUM(G5:G25)</f>
        <v>2014351</v>
      </c>
      <c r="H26" s="25">
        <f>SUM(H5:H25)</f>
        <v>5059670</v>
      </c>
      <c r="I26" s="26">
        <f>SUM(I5:I25)</f>
        <v>26</v>
      </c>
      <c r="J26" s="27"/>
      <c r="K26" s="26">
        <f>SUM(K5:K25)</f>
        <v>14</v>
      </c>
      <c r="L26" s="27"/>
      <c r="M26" s="28">
        <f>SUM(M5:M25)</f>
        <v>15</v>
      </c>
      <c r="N26" s="29">
        <f>SUM(N5:N25)</f>
        <v>53</v>
      </c>
      <c r="O26" s="28">
        <f>SUM(O5:O25)</f>
        <v>6</v>
      </c>
      <c r="P26" s="29">
        <f>G26/F26</f>
        <v>415.9209681382418</v>
      </c>
      <c r="Q26" s="28">
        <f>H26/F26</f>
        <v>1044.7150694491763</v>
      </c>
      <c r="R26" s="30">
        <f>H26/G26</f>
        <v>2.5118114966061027</v>
      </c>
      <c r="S26" s="5" t="s">
        <v>77</v>
      </c>
    </row>
    <row r="27" spans="1:19" ht="13.5">
      <c r="A27" s="3"/>
      <c r="B27" s="9"/>
      <c r="C27" s="2"/>
      <c r="D27" s="11"/>
      <c r="E27" s="11"/>
      <c r="F27" s="22"/>
      <c r="G27" s="11"/>
      <c r="H27" s="22"/>
      <c r="I27" s="13"/>
      <c r="J27" s="10"/>
      <c r="K27" s="13"/>
      <c r="L27" s="10"/>
      <c r="M27" s="22"/>
      <c r="N27" s="11"/>
      <c r="O27" s="22"/>
      <c r="P27" s="11"/>
      <c r="Q27" s="22"/>
      <c r="R27" s="11"/>
      <c r="S27" s="22"/>
    </row>
    <row r="28" spans="1:19" ht="13.5">
      <c r="A28" s="76" t="s">
        <v>78</v>
      </c>
      <c r="B28" s="77"/>
      <c r="C28" s="2" t="s">
        <v>79</v>
      </c>
      <c r="D28" s="31" t="s">
        <v>139</v>
      </c>
      <c r="E28" s="11" t="s">
        <v>135</v>
      </c>
      <c r="F28" s="13">
        <v>582.64</v>
      </c>
      <c r="G28" s="14">
        <v>107947</v>
      </c>
      <c r="H28" s="15">
        <v>308865</v>
      </c>
      <c r="I28" s="16">
        <v>3</v>
      </c>
      <c r="J28" s="18"/>
      <c r="K28" s="16">
        <v>0</v>
      </c>
      <c r="L28" s="18"/>
      <c r="M28" s="19">
        <v>1</v>
      </c>
      <c r="N28" s="20">
        <v>6</v>
      </c>
      <c r="O28" s="19">
        <v>0</v>
      </c>
      <c r="P28" s="20">
        <f aca="true" t="shared" si="0" ref="P28:P33">G28/F28</f>
        <v>185.27220925442813</v>
      </c>
      <c r="Q28" s="19">
        <f aca="true" t="shared" si="1" ref="Q28:Q33">H28/F28</f>
        <v>530.1129342303996</v>
      </c>
      <c r="R28" s="21">
        <f aca="true" t="shared" si="2" ref="R28:R33">H28/G28</f>
        <v>2.8612652505396166</v>
      </c>
      <c r="S28" s="3" t="s">
        <v>128</v>
      </c>
    </row>
    <row r="29" spans="1:19" ht="13.5">
      <c r="A29" s="76"/>
      <c r="B29" s="77"/>
      <c r="C29" s="2" t="s">
        <v>81</v>
      </c>
      <c r="D29" s="11" t="s">
        <v>82</v>
      </c>
      <c r="E29" s="11" t="s">
        <v>83</v>
      </c>
      <c r="F29" s="13">
        <v>523.42</v>
      </c>
      <c r="G29" s="14">
        <v>45622</v>
      </c>
      <c r="H29" s="15">
        <v>139091</v>
      </c>
      <c r="I29" s="16">
        <v>1</v>
      </c>
      <c r="J29" s="18"/>
      <c r="K29" s="16">
        <v>0</v>
      </c>
      <c r="L29" s="18"/>
      <c r="M29" s="19">
        <v>1</v>
      </c>
      <c r="N29" s="20">
        <v>1</v>
      </c>
      <c r="O29" s="19">
        <v>1</v>
      </c>
      <c r="P29" s="20">
        <f t="shared" si="0"/>
        <v>87.16136181269344</v>
      </c>
      <c r="Q29" s="19">
        <f t="shared" si="1"/>
        <v>265.7349738259906</v>
      </c>
      <c r="R29" s="21">
        <f t="shared" si="2"/>
        <v>3.0487703301038973</v>
      </c>
      <c r="S29" s="3" t="s">
        <v>84</v>
      </c>
    </row>
    <row r="30" spans="1:19" ht="13.5">
      <c r="A30" s="76"/>
      <c r="B30" s="77"/>
      <c r="C30" s="2" t="s">
        <v>85</v>
      </c>
      <c r="D30" s="11" t="s">
        <v>86</v>
      </c>
      <c r="E30" s="11" t="s">
        <v>160</v>
      </c>
      <c r="F30" s="13">
        <v>368.17</v>
      </c>
      <c r="G30" s="14">
        <v>55582</v>
      </c>
      <c r="H30" s="15">
        <v>170271</v>
      </c>
      <c r="I30" s="16">
        <v>1</v>
      </c>
      <c r="J30" s="18"/>
      <c r="K30" s="16">
        <v>0</v>
      </c>
      <c r="L30" s="18"/>
      <c r="M30" s="19">
        <v>2</v>
      </c>
      <c r="N30" s="20">
        <v>8</v>
      </c>
      <c r="O30" s="19">
        <v>1</v>
      </c>
      <c r="P30" s="20">
        <f t="shared" si="0"/>
        <v>150.96830268625905</v>
      </c>
      <c r="Q30" s="19">
        <f t="shared" si="1"/>
        <v>462.479289458674</v>
      </c>
      <c r="R30" s="21">
        <f t="shared" si="2"/>
        <v>3.0634198121694074</v>
      </c>
      <c r="S30" s="3" t="s">
        <v>87</v>
      </c>
    </row>
    <row r="31" spans="1:19" ht="13.5">
      <c r="A31" s="76"/>
      <c r="B31" s="77"/>
      <c r="C31" s="2" t="s">
        <v>88</v>
      </c>
      <c r="D31" s="11" t="s">
        <v>89</v>
      </c>
      <c r="E31" s="11" t="s">
        <v>90</v>
      </c>
      <c r="F31" s="13">
        <v>320.79</v>
      </c>
      <c r="G31" s="14">
        <v>26603</v>
      </c>
      <c r="H31" s="15">
        <v>80434</v>
      </c>
      <c r="I31" s="16">
        <v>1</v>
      </c>
      <c r="J31" s="18"/>
      <c r="K31" s="16">
        <v>0</v>
      </c>
      <c r="L31" s="18"/>
      <c r="M31" s="19">
        <v>1</v>
      </c>
      <c r="N31" s="20">
        <v>2</v>
      </c>
      <c r="O31" s="19">
        <v>0</v>
      </c>
      <c r="P31" s="20">
        <f t="shared" si="0"/>
        <v>82.92964244521337</v>
      </c>
      <c r="Q31" s="19">
        <f t="shared" si="1"/>
        <v>250.73724243274415</v>
      </c>
      <c r="R31" s="21">
        <f t="shared" si="2"/>
        <v>3.023493590948389</v>
      </c>
      <c r="S31" s="3" t="s">
        <v>91</v>
      </c>
    </row>
    <row r="32" spans="1:19" ht="13.5">
      <c r="A32" s="76"/>
      <c r="B32" s="77"/>
      <c r="C32" s="2" t="s">
        <v>92</v>
      </c>
      <c r="D32" s="11" t="s">
        <v>93</v>
      </c>
      <c r="E32" s="11" t="s">
        <v>161</v>
      </c>
      <c r="F32" s="41">
        <v>643.43</v>
      </c>
      <c r="G32" s="14">
        <v>51938</v>
      </c>
      <c r="H32" s="15">
        <v>171215</v>
      </c>
      <c r="I32" s="16">
        <v>2</v>
      </c>
      <c r="J32" s="18"/>
      <c r="K32" s="16">
        <v>0</v>
      </c>
      <c r="L32" s="18"/>
      <c r="M32" s="19">
        <v>2</v>
      </c>
      <c r="N32" s="20">
        <v>8</v>
      </c>
      <c r="O32" s="19">
        <v>0</v>
      </c>
      <c r="P32" s="20">
        <f t="shared" si="0"/>
        <v>80.72051349797181</v>
      </c>
      <c r="Q32" s="19">
        <f t="shared" si="1"/>
        <v>266.09732216402716</v>
      </c>
      <c r="R32" s="21">
        <f t="shared" si="2"/>
        <v>3.296526627902499</v>
      </c>
      <c r="S32" s="3" t="s">
        <v>94</v>
      </c>
    </row>
    <row r="33" spans="1:19" ht="14.25">
      <c r="A33" s="76"/>
      <c r="B33" s="77"/>
      <c r="C33" s="7" t="s">
        <v>77</v>
      </c>
      <c r="D33" s="11"/>
      <c r="E33" s="11"/>
      <c r="F33" s="42">
        <v>2439.54</v>
      </c>
      <c r="G33" s="24">
        <f>SUM(G28:G32)</f>
        <v>287692</v>
      </c>
      <c r="H33" s="25">
        <f>SUM(H28:H32)</f>
        <v>869876</v>
      </c>
      <c r="I33" s="26">
        <f>SUM(I28:I32)</f>
        <v>8</v>
      </c>
      <c r="J33" s="27"/>
      <c r="K33" s="26">
        <f>SUM(K28:K32)</f>
        <v>0</v>
      </c>
      <c r="L33" s="27"/>
      <c r="M33" s="28">
        <f>SUM(M28:M32)</f>
        <v>7</v>
      </c>
      <c r="N33" s="29">
        <f>SUM(N28:N32)</f>
        <v>25</v>
      </c>
      <c r="O33" s="28">
        <f>SUM(O28:O32)</f>
        <v>2</v>
      </c>
      <c r="P33" s="29">
        <f t="shared" si="0"/>
        <v>117.92878985382491</v>
      </c>
      <c r="Q33" s="28">
        <f t="shared" si="1"/>
        <v>356.573780302844</v>
      </c>
      <c r="R33" s="30">
        <f t="shared" si="2"/>
        <v>3.023636388915924</v>
      </c>
      <c r="S33" s="5" t="s">
        <v>77</v>
      </c>
    </row>
    <row r="34" spans="1:19" ht="13.5">
      <c r="A34" s="3"/>
      <c r="B34" s="9"/>
      <c r="C34" s="2"/>
      <c r="D34" s="11"/>
      <c r="E34" s="11"/>
      <c r="F34" s="22"/>
      <c r="G34" s="11"/>
      <c r="H34" s="22"/>
      <c r="I34" s="13"/>
      <c r="J34" s="10"/>
      <c r="K34" s="13"/>
      <c r="L34" s="10"/>
      <c r="M34" s="22"/>
      <c r="N34" s="11"/>
      <c r="O34" s="22"/>
      <c r="P34" s="11"/>
      <c r="Q34" s="22"/>
      <c r="R34" s="11"/>
      <c r="S34" s="22"/>
    </row>
    <row r="35" spans="1:19" ht="13.5">
      <c r="A35" s="76" t="s">
        <v>95</v>
      </c>
      <c r="B35" s="77"/>
      <c r="C35" s="2" t="s">
        <v>96</v>
      </c>
      <c r="D35" s="11" t="s">
        <v>97</v>
      </c>
      <c r="E35" s="11" t="s">
        <v>148</v>
      </c>
      <c r="F35" s="56">
        <v>735.57</v>
      </c>
      <c r="G35" s="14">
        <v>229438</v>
      </c>
      <c r="H35" s="15">
        <v>582730</v>
      </c>
      <c r="I35" s="16">
        <v>2</v>
      </c>
      <c r="J35" s="17" t="s">
        <v>122</v>
      </c>
      <c r="K35" s="16">
        <v>0</v>
      </c>
      <c r="L35" s="18"/>
      <c r="M35" s="19">
        <v>1</v>
      </c>
      <c r="N35" s="20">
        <v>3</v>
      </c>
      <c r="O35" s="19">
        <v>0</v>
      </c>
      <c r="P35" s="20">
        <f>G35/F35</f>
        <v>311.91864812322416</v>
      </c>
      <c r="Q35" s="19">
        <f>H35/F35</f>
        <v>792.2155607216172</v>
      </c>
      <c r="R35" s="21">
        <f>H35/G35</f>
        <v>2.5398146776035357</v>
      </c>
      <c r="S35" s="3" t="s">
        <v>98</v>
      </c>
    </row>
    <row r="36" spans="1:19" ht="13.5">
      <c r="A36" s="76"/>
      <c r="B36" s="77"/>
      <c r="C36" s="2" t="s">
        <v>99</v>
      </c>
      <c r="D36" s="11" t="s">
        <v>140</v>
      </c>
      <c r="E36" s="11" t="s">
        <v>149</v>
      </c>
      <c r="F36" s="56">
        <v>415.89</v>
      </c>
      <c r="G36" s="14">
        <v>106519</v>
      </c>
      <c r="H36" s="15">
        <v>279349</v>
      </c>
      <c r="I36" s="16">
        <v>1</v>
      </c>
      <c r="J36" s="18"/>
      <c r="K36" s="16">
        <v>0</v>
      </c>
      <c r="L36" s="18"/>
      <c r="M36" s="19">
        <v>1</v>
      </c>
      <c r="N36" s="20">
        <v>3</v>
      </c>
      <c r="O36" s="19">
        <v>0</v>
      </c>
      <c r="P36" s="20">
        <f>G36/F36</f>
        <v>256.1230132967852</v>
      </c>
      <c r="Q36" s="19">
        <f>H36/F36</f>
        <v>671.6896294693308</v>
      </c>
      <c r="R36" s="21">
        <f>H36/G36</f>
        <v>2.6225274364197935</v>
      </c>
      <c r="S36" s="3" t="s">
        <v>80</v>
      </c>
    </row>
    <row r="37" spans="1:19" ht="13.5">
      <c r="A37" s="76"/>
      <c r="B37" s="77"/>
      <c r="C37" s="2" t="s">
        <v>100</v>
      </c>
      <c r="D37" s="11" t="s">
        <v>101</v>
      </c>
      <c r="E37" s="11" t="s">
        <v>162</v>
      </c>
      <c r="F37" s="56">
        <v>459.46</v>
      </c>
      <c r="G37" s="14">
        <v>51033</v>
      </c>
      <c r="H37" s="15">
        <v>156361</v>
      </c>
      <c r="I37" s="16">
        <v>1</v>
      </c>
      <c r="J37" s="18"/>
      <c r="K37" s="16">
        <v>0</v>
      </c>
      <c r="L37" s="18"/>
      <c r="M37" s="19">
        <v>1</v>
      </c>
      <c r="N37" s="20">
        <v>16</v>
      </c>
      <c r="O37" s="19">
        <v>0</v>
      </c>
      <c r="P37" s="20">
        <f>G37/F37</f>
        <v>111.07169285683194</v>
      </c>
      <c r="Q37" s="19">
        <f>H37/F37</f>
        <v>340.3147172768032</v>
      </c>
      <c r="R37" s="21">
        <f>H37/G37</f>
        <v>3.0639194246859875</v>
      </c>
      <c r="S37" s="3" t="s">
        <v>102</v>
      </c>
    </row>
    <row r="38" spans="1:19" ht="13.5">
      <c r="A38" s="76"/>
      <c r="B38" s="77"/>
      <c r="C38" s="2" t="s">
        <v>103</v>
      </c>
      <c r="D38" s="11" t="s">
        <v>104</v>
      </c>
      <c r="E38" s="11" t="s">
        <v>155</v>
      </c>
      <c r="F38" s="56">
        <v>400.62</v>
      </c>
      <c r="G38" s="14">
        <v>76370</v>
      </c>
      <c r="H38" s="15">
        <v>215460</v>
      </c>
      <c r="I38" s="16">
        <v>2</v>
      </c>
      <c r="J38" s="18"/>
      <c r="K38" s="16">
        <v>0</v>
      </c>
      <c r="L38" s="18"/>
      <c r="M38" s="60" t="s">
        <v>152</v>
      </c>
      <c r="N38" s="61" t="s">
        <v>150</v>
      </c>
      <c r="O38" s="19">
        <v>0</v>
      </c>
      <c r="P38" s="20">
        <f>G38/F38</f>
        <v>190.62952423743198</v>
      </c>
      <c r="Q38" s="19">
        <f>H38/F38</f>
        <v>537.816384603864</v>
      </c>
      <c r="R38" s="21">
        <f>H38/G38</f>
        <v>2.8212648945921175</v>
      </c>
      <c r="S38" s="3" t="s">
        <v>105</v>
      </c>
    </row>
    <row r="39" spans="1:19" ht="13.5">
      <c r="A39" s="76"/>
      <c r="B39" s="77"/>
      <c r="C39" s="2" t="s">
        <v>106</v>
      </c>
      <c r="D39" s="11" t="s">
        <v>141</v>
      </c>
      <c r="E39" s="11" t="s">
        <v>136</v>
      </c>
      <c r="F39" s="56">
        <v>634.57</v>
      </c>
      <c r="G39" s="14">
        <v>30987</v>
      </c>
      <c r="H39" s="15">
        <v>71651</v>
      </c>
      <c r="I39" s="16">
        <v>1</v>
      </c>
      <c r="J39" s="18"/>
      <c r="K39" s="16">
        <v>0</v>
      </c>
      <c r="L39" s="18"/>
      <c r="M39" s="19">
        <v>1</v>
      </c>
      <c r="N39" s="20">
        <v>1</v>
      </c>
      <c r="O39" s="19">
        <v>0</v>
      </c>
      <c r="P39" s="20">
        <f>G39/F39</f>
        <v>48.83149219156279</v>
      </c>
      <c r="Q39" s="19">
        <f>H39/F39</f>
        <v>112.91268102809777</v>
      </c>
      <c r="R39" s="21">
        <f>H39/G39</f>
        <v>2.3122922515893762</v>
      </c>
      <c r="S39" s="3" t="s">
        <v>129</v>
      </c>
    </row>
    <row r="40" spans="1:19" ht="13.5">
      <c r="A40" s="76"/>
      <c r="B40" s="77"/>
      <c r="C40" s="2"/>
      <c r="D40" s="11"/>
      <c r="E40" s="11"/>
      <c r="F40" s="57"/>
      <c r="G40" s="11"/>
      <c r="H40" s="22"/>
      <c r="I40" s="13"/>
      <c r="J40" s="10"/>
      <c r="K40" s="13"/>
      <c r="L40" s="10"/>
      <c r="M40" s="22"/>
      <c r="N40" s="11"/>
      <c r="O40" s="22"/>
      <c r="P40" s="11"/>
      <c r="Q40" s="22"/>
      <c r="R40" s="11"/>
      <c r="S40" s="22"/>
    </row>
    <row r="41" spans="1:19" ht="13.5">
      <c r="A41" s="76"/>
      <c r="B41" s="77"/>
      <c r="C41" s="2" t="s">
        <v>107</v>
      </c>
      <c r="D41" s="11" t="s">
        <v>108</v>
      </c>
      <c r="E41" s="62" t="s">
        <v>137</v>
      </c>
      <c r="F41" s="56">
        <v>601.42</v>
      </c>
      <c r="G41" s="14">
        <v>41330</v>
      </c>
      <c r="H41" s="15">
        <v>116437</v>
      </c>
      <c r="I41" s="16">
        <v>2</v>
      </c>
      <c r="J41" s="17" t="s">
        <v>122</v>
      </c>
      <c r="K41" s="16">
        <v>0</v>
      </c>
      <c r="L41" s="18"/>
      <c r="M41" s="19">
        <v>1</v>
      </c>
      <c r="N41" s="20">
        <v>10</v>
      </c>
      <c r="O41" s="19">
        <v>1</v>
      </c>
      <c r="P41" s="20">
        <f>G41/F41</f>
        <v>68.72069435668918</v>
      </c>
      <c r="Q41" s="19">
        <f>H41/F41</f>
        <v>193.60347178344585</v>
      </c>
      <c r="R41" s="21">
        <f>H41/G41</f>
        <v>2.817251391241229</v>
      </c>
      <c r="S41" s="3" t="s">
        <v>109</v>
      </c>
    </row>
    <row r="42" spans="1:19" ht="13.5">
      <c r="A42" s="76"/>
      <c r="B42" s="77"/>
      <c r="C42" s="2" t="s">
        <v>110</v>
      </c>
      <c r="D42" s="11" t="s">
        <v>142</v>
      </c>
      <c r="E42" s="11" t="s">
        <v>131</v>
      </c>
      <c r="F42" s="56">
        <v>138.45</v>
      </c>
      <c r="G42" s="14">
        <v>10762</v>
      </c>
      <c r="H42" s="15">
        <v>32069</v>
      </c>
      <c r="I42" s="16">
        <v>1</v>
      </c>
      <c r="J42" s="18"/>
      <c r="K42" s="16">
        <v>0</v>
      </c>
      <c r="L42" s="18"/>
      <c r="M42" s="19">
        <v>0</v>
      </c>
      <c r="N42" s="20">
        <v>0</v>
      </c>
      <c r="O42" s="19">
        <v>0</v>
      </c>
      <c r="P42" s="20">
        <f>G42/F42</f>
        <v>77.73203322499097</v>
      </c>
      <c r="Q42" s="19">
        <f>H42/F42</f>
        <v>231.62874684001446</v>
      </c>
      <c r="R42" s="21">
        <f>H42/G42</f>
        <v>2.979836461624233</v>
      </c>
      <c r="S42" s="3" t="s">
        <v>111</v>
      </c>
    </row>
    <row r="43" spans="1:19" ht="13.5">
      <c r="A43" s="76"/>
      <c r="B43" s="77"/>
      <c r="C43" s="2" t="s">
        <v>112</v>
      </c>
      <c r="D43" s="11" t="s">
        <v>132</v>
      </c>
      <c r="E43" s="11" t="s">
        <v>133</v>
      </c>
      <c r="F43" s="56">
        <v>708.66</v>
      </c>
      <c r="G43" s="14">
        <v>15368</v>
      </c>
      <c r="H43" s="15">
        <v>39554</v>
      </c>
      <c r="I43" s="16">
        <v>1</v>
      </c>
      <c r="J43" s="18"/>
      <c r="K43" s="16">
        <v>0</v>
      </c>
      <c r="L43" s="18"/>
      <c r="M43" s="19">
        <v>0</v>
      </c>
      <c r="N43" s="20">
        <v>0</v>
      </c>
      <c r="O43" s="19">
        <v>0</v>
      </c>
      <c r="P43" s="20">
        <f>G43/F43</f>
        <v>21.685998927553413</v>
      </c>
      <c r="Q43" s="19">
        <f>H43/F43</f>
        <v>55.81520051928993</v>
      </c>
      <c r="R43" s="21">
        <f>H43/G43</f>
        <v>2.573789692868298</v>
      </c>
      <c r="S43" s="3" t="s">
        <v>113</v>
      </c>
    </row>
    <row r="44" spans="1:19" ht="14.25">
      <c r="A44" s="76"/>
      <c r="B44" s="77"/>
      <c r="C44" s="7" t="s">
        <v>77</v>
      </c>
      <c r="D44" s="11"/>
      <c r="E44" s="11"/>
      <c r="F44" s="58">
        <f>SUM(F35:F43)</f>
        <v>4094.64</v>
      </c>
      <c r="G44" s="24">
        <f>SUM(G35:G43)</f>
        <v>561807</v>
      </c>
      <c r="H44" s="25">
        <f>SUM(H35:H43)</f>
        <v>1493611</v>
      </c>
      <c r="I44" s="26">
        <f>SUM(I35:I43)</f>
        <v>11</v>
      </c>
      <c r="J44" s="27"/>
      <c r="K44" s="26">
        <f>SUM(K35:K43)</f>
        <v>0</v>
      </c>
      <c r="L44" s="27"/>
      <c r="M44" s="28">
        <f>SUM(M35:M43)</f>
        <v>5</v>
      </c>
      <c r="N44" s="29">
        <f>SUM(N35:N43)</f>
        <v>33</v>
      </c>
      <c r="O44" s="28">
        <f>SUM(O35:O43)</f>
        <v>1</v>
      </c>
      <c r="P44" s="29">
        <f>G44/F44</f>
        <v>137.20546861262528</v>
      </c>
      <c r="Q44" s="28">
        <f>H44/F44</f>
        <v>364.77223882929883</v>
      </c>
      <c r="R44" s="30">
        <f>H44/G44</f>
        <v>2.6585838197103278</v>
      </c>
      <c r="S44" s="5" t="s">
        <v>77</v>
      </c>
    </row>
    <row r="45" spans="1:19" ht="13.5">
      <c r="A45" s="9"/>
      <c r="B45" s="9"/>
      <c r="C45" s="2"/>
      <c r="D45" s="11"/>
      <c r="E45" s="11"/>
      <c r="F45" s="57"/>
      <c r="G45" s="11"/>
      <c r="H45" s="22"/>
      <c r="I45" s="13"/>
      <c r="J45" s="10"/>
      <c r="K45" s="13"/>
      <c r="L45" s="10"/>
      <c r="M45" s="22"/>
      <c r="N45" s="11"/>
      <c r="O45" s="22"/>
      <c r="P45" s="11"/>
      <c r="Q45" s="22"/>
      <c r="R45" s="11"/>
      <c r="S45" s="22"/>
    </row>
    <row r="46" spans="1:19" ht="14.25">
      <c r="A46" s="32"/>
      <c r="B46" s="32"/>
      <c r="C46" s="8" t="s">
        <v>114</v>
      </c>
      <c r="D46" s="33"/>
      <c r="E46" s="33"/>
      <c r="F46" s="59">
        <f>F26+F33+F44</f>
        <v>11377.289999999999</v>
      </c>
      <c r="G46" s="34">
        <f>+G26+G33+G44</f>
        <v>2863850</v>
      </c>
      <c r="H46" s="35">
        <f>+H26+H33+H44</f>
        <v>7423157</v>
      </c>
      <c r="I46" s="36">
        <f>I26+I33+I44</f>
        <v>45</v>
      </c>
      <c r="J46" s="37"/>
      <c r="K46" s="36">
        <f>K26</f>
        <v>14</v>
      </c>
      <c r="L46" s="37"/>
      <c r="M46" s="38">
        <f>M26+M33+M44</f>
        <v>27</v>
      </c>
      <c r="N46" s="39">
        <f>N26+N33+N44</f>
        <v>111</v>
      </c>
      <c r="O46" s="38">
        <f>O26+O33+O44</f>
        <v>9</v>
      </c>
      <c r="P46" s="39">
        <f>G46/F46</f>
        <v>251.71635776182202</v>
      </c>
      <c r="Q46" s="38">
        <f>H46/F46</f>
        <v>652.4538796145656</v>
      </c>
      <c r="R46" s="40">
        <f>H46/G46</f>
        <v>2.5920201826212965</v>
      </c>
      <c r="S46" s="6" t="s">
        <v>114</v>
      </c>
    </row>
    <row r="47" spans="1:1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>
      <c r="A48" s="4" t="s">
        <v>153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.5">
      <c r="A49" s="4" t="s">
        <v>154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>
      <c r="A50" s="4" t="s">
        <v>115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4" t="s">
        <v>156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22">
    <mergeCell ref="A35:A44"/>
    <mergeCell ref="B35:B44"/>
    <mergeCell ref="D2:D3"/>
    <mergeCell ref="E2:E3"/>
    <mergeCell ref="F2:F3"/>
    <mergeCell ref="A28:A33"/>
    <mergeCell ref="B28:B33"/>
    <mergeCell ref="A5:A26"/>
    <mergeCell ref="B5:B26"/>
    <mergeCell ref="A2:B3"/>
    <mergeCell ref="C2:C3"/>
    <mergeCell ref="G2:G3"/>
    <mergeCell ref="H2:H3"/>
    <mergeCell ref="K3:L3"/>
    <mergeCell ref="I2:L2"/>
    <mergeCell ref="I3:J3"/>
    <mergeCell ref="S2:S3"/>
    <mergeCell ref="P2:Q2"/>
    <mergeCell ref="M2:M3"/>
    <mergeCell ref="N2:N3"/>
    <mergeCell ref="O2:O3"/>
    <mergeCell ref="R2:R3"/>
  </mergeCells>
  <printOptions/>
  <pageMargins left="0.75" right="0.75" top="1" bottom="1" header="0.512" footer="0.512"/>
  <pageSetup fitToHeight="1" fitToWidth="1" horizontalDpi="600" verticalDpi="600" orientation="landscape" paperSize="9" scale="61" r:id="rId2"/>
  <headerFooter alignWithMargins="0">
    <oddHeader>&amp;L&amp;"ＭＳ Ｐゴシック,太字"&amp;14総　括
&amp;"ＭＳ Ｐゴシック,標準"&amp;11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2006-06-15T11:30:47Z</cp:lastPrinted>
  <dcterms:created xsi:type="dcterms:W3CDTF">2002-10-29T06:50:25Z</dcterms:created>
  <dcterms:modified xsi:type="dcterms:W3CDTF">2006-07-12T08:12:24Z</dcterms:modified>
  <cp:category/>
  <cp:version/>
  <cp:contentType/>
  <cp:contentStatus/>
</cp:coreProperties>
</file>